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1. Works\9. Vibe coding\P-M\Claude\"/>
    </mc:Choice>
  </mc:AlternateContent>
  <xr:revisionPtr revIDLastSave="0" documentId="13_ncr:1_{F27DB571-6A5A-4C84-946A-CED46E6EE17C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Input" sheetId="3" r:id="rId1"/>
    <sheet name="Strain Equation" sheetId="46" r:id="rId2"/>
    <sheet name="2D (15deg)" sheetId="50" r:id="rId3"/>
    <sheet name="Newton" sheetId="48" r:id="rId4"/>
    <sheet name="Summary" sheetId="52" r:id="rId5"/>
  </sheets>
  <externalReferences>
    <externalReference r:id="rId6"/>
    <externalReference r:id="rId7"/>
    <externalReference r:id="rId8"/>
    <externalReference r:id="rId9"/>
  </externalReferences>
  <definedNames>
    <definedName name="As" localSheetId="2">'2D (15deg)'!$E$70</definedName>
    <definedName name="As" localSheetId="3">[1]Input!$K$6</definedName>
    <definedName name="As" localSheetId="1">[2]Input!$K$6</definedName>
    <definedName name="As">#REF!</definedName>
    <definedName name="b" localSheetId="3">[1]Input!$F$5</definedName>
    <definedName name="b">[2]Input!$F$5</definedName>
    <definedName name="dia" localSheetId="2">'2D (15deg)'!$E$19</definedName>
    <definedName name="dia" localSheetId="3">[1]Input!$K$5</definedName>
    <definedName name="dia" localSheetId="1">[2]Input!$K$5</definedName>
    <definedName name="dia">#REF!</definedName>
    <definedName name="eco" localSheetId="3">[1]Input!$E$41</definedName>
    <definedName name="eco" localSheetId="1">[2]Input!$E$41</definedName>
    <definedName name="eco" localSheetId="4">[4]Input!$E$13</definedName>
    <definedName name="eco">Input!$E$13</definedName>
    <definedName name="ecu" localSheetId="3">[1]Input!$G$30</definedName>
    <definedName name="ecu" localSheetId="1">[2]Input!$G$30</definedName>
    <definedName name="ecu" localSheetId="4">[4]Input!$G$5</definedName>
    <definedName name="ecu">Input!$G$5</definedName>
    <definedName name="Es" localSheetId="3">[1]Input!$E$49</definedName>
    <definedName name="Es" localSheetId="1">[2]Input!$E$49</definedName>
    <definedName name="Es" localSheetId="4">[4]Input!$E$24</definedName>
    <definedName name="Es">Input!$E$24</definedName>
    <definedName name="fck" localSheetId="3">[1]Input!$G$29</definedName>
    <definedName name="fck" localSheetId="1">[2]Input!$G$29</definedName>
    <definedName name="fck" localSheetId="4">[4]Input!$G$4</definedName>
    <definedName name="fck">Input!$G$4</definedName>
    <definedName name="fy" localSheetId="3">[1]Input!$E$50</definedName>
    <definedName name="fy" localSheetId="1">[2]Input!$E$50</definedName>
    <definedName name="fy" localSheetId="4">[4]Input!$E$25</definedName>
    <definedName name="fy">Input!$E$25</definedName>
    <definedName name="h" localSheetId="3">[1]Input!$F$6</definedName>
    <definedName name="h" localSheetId="1">[2]Input!$F$6</definedName>
    <definedName name="h">[3]Input!$F$6</definedName>
    <definedName name="n" localSheetId="3">[1]Input!$E$40</definedName>
    <definedName name="n" localSheetId="1">[2]Input!$E$40</definedName>
    <definedName name="n" localSheetId="4">[4]Input!$E$12</definedName>
    <definedName name="n">Input!$E$12</definedName>
    <definedName name="p" localSheetId="2">'2D (15deg)'!$F$52</definedName>
    <definedName name="p" localSheetId="4">Summary!$F$58</definedName>
    <definedName name="p">#REF!</definedName>
    <definedName name="pc" localSheetId="3">[1]Input!$N$53</definedName>
    <definedName name="pc" localSheetId="1">[2]Input!$N$53</definedName>
    <definedName name="pc">Input!$E$27</definedName>
    <definedName name="ps">Input!$E$26</definedName>
    <definedName name="solver_adj" localSheetId="3" hidden="1">Newton!$I$4:$I$5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Newton!#REF!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  <definedName name="xc" localSheetId="2">'2D (15deg)'!$H$47</definedName>
    <definedName name="xc">#REF!</definedName>
    <definedName name="yc" localSheetId="2">'2D (15deg)'!$H$48</definedName>
    <definedName name="yc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W55" i="48" l="1" a="1"/>
  <c r="LW55" i="48" s="1"/>
  <c r="LV55" i="48" a="1"/>
  <c r="LV55" i="48" s="1"/>
  <c r="LU55" i="48" a="1"/>
  <c r="LU55" i="48" s="1"/>
  <c r="KN55" i="48" a="1"/>
  <c r="KN55" i="48" s="1"/>
  <c r="KM55" i="48" a="1"/>
  <c r="KM55" i="48" s="1"/>
  <c r="KL55" i="48" a="1"/>
  <c r="KL55" i="48" s="1"/>
  <c r="JE55" i="48" a="1"/>
  <c r="JE55" i="48" s="1"/>
  <c r="JD55" i="48" a="1"/>
  <c r="JD55" i="48" s="1"/>
  <c r="JC55" i="48" a="1"/>
  <c r="JC55" i="48" s="1"/>
  <c r="HV55" i="48" a="1"/>
  <c r="HV55" i="48" s="1"/>
  <c r="HU55" i="48" a="1"/>
  <c r="HU55" i="48" s="1"/>
  <c r="HT55" i="48" a="1"/>
  <c r="HT55" i="48" s="1"/>
  <c r="GM55" i="48" a="1"/>
  <c r="GM55" i="48" s="1"/>
  <c r="GL55" i="48" a="1"/>
  <c r="GL55" i="48" s="1"/>
  <c r="GK55" i="48" a="1"/>
  <c r="GK55" i="48" s="1"/>
  <c r="FD55" i="48" a="1"/>
  <c r="FD55" i="48" s="1"/>
  <c r="FC55" i="48" a="1"/>
  <c r="FC55" i="48" s="1"/>
  <c r="FB55" i="48" a="1"/>
  <c r="FB55" i="48" s="1"/>
  <c r="DU55" i="48" a="1"/>
  <c r="DU55" i="48" s="1"/>
  <c r="DT55" i="48" a="1"/>
  <c r="DT55" i="48" s="1"/>
  <c r="DS55" i="48" a="1"/>
  <c r="DS55" i="48" s="1"/>
  <c r="CL55" i="48" a="1"/>
  <c r="CL55" i="48" s="1"/>
  <c r="CK55" i="48" a="1"/>
  <c r="CK55" i="48" s="1"/>
  <c r="CJ55" i="48" a="1"/>
  <c r="CJ55" i="48" s="1"/>
  <c r="BC55" i="48" a="1"/>
  <c r="BC55" i="48" s="1"/>
  <c r="BB55" i="48" a="1"/>
  <c r="BB55" i="48" s="1"/>
  <c r="BA55" i="48" a="1"/>
  <c r="BA55" i="48" s="1"/>
  <c r="T55" i="48" a="1"/>
  <c r="T55" i="48" s="1"/>
  <c r="S55" i="48" a="1"/>
  <c r="S55" i="48" s="1"/>
  <c r="R55" i="48" a="1"/>
  <c r="R55" i="48" s="1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G36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H35" i="52"/>
  <c r="G35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H34" i="52"/>
  <c r="G34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H33" i="52"/>
  <c r="G33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H32" i="52"/>
  <c r="G32" i="52"/>
  <c r="T31" i="52"/>
  <c r="S31" i="52"/>
  <c r="R31" i="52"/>
  <c r="Q31" i="52"/>
  <c r="P31" i="52"/>
  <c r="O31" i="52"/>
  <c r="N31" i="52"/>
  <c r="M31" i="52"/>
  <c r="L31" i="52"/>
  <c r="K31" i="52"/>
  <c r="J31" i="52"/>
  <c r="I31" i="52"/>
  <c r="H31" i="52"/>
  <c r="G31" i="52"/>
  <c r="T26" i="52"/>
  <c r="S26" i="52"/>
  <c r="R26" i="52"/>
  <c r="Q26" i="52"/>
  <c r="P26" i="52"/>
  <c r="O26" i="52"/>
  <c r="N26" i="52"/>
  <c r="M26" i="52"/>
  <c r="L26" i="52"/>
  <c r="K26" i="52"/>
  <c r="J26" i="52"/>
  <c r="I26" i="52"/>
  <c r="H26" i="52"/>
  <c r="G26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E18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G16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G15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G14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G13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G12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H11" i="52"/>
  <c r="G11" i="52"/>
  <c r="E8" i="52"/>
  <c r="O141" i="50" l="1" a="1"/>
  <c r="O141" i="50" s="1"/>
  <c r="N141" i="50" a="1"/>
  <c r="N141" i="50" s="1"/>
  <c r="M141" i="50" a="1"/>
  <c r="E140" i="50"/>
  <c r="L141" i="50" a="1"/>
  <c r="L141" i="50" s="1"/>
  <c r="S128" i="50"/>
  <c r="P128" i="50"/>
  <c r="K128" i="50"/>
  <c r="H128" i="50"/>
  <c r="S127" i="50"/>
  <c r="P127" i="50"/>
  <c r="K127" i="50"/>
  <c r="H127" i="50"/>
  <c r="S126" i="50"/>
  <c r="P126" i="50"/>
  <c r="K126" i="50"/>
  <c r="H126" i="50"/>
  <c r="S125" i="50"/>
  <c r="P125" i="50"/>
  <c r="K125" i="50"/>
  <c r="H125" i="50"/>
  <c r="S124" i="50"/>
  <c r="P124" i="50"/>
  <c r="K124" i="50"/>
  <c r="H124" i="50"/>
  <c r="S123" i="50"/>
  <c r="P123" i="50"/>
  <c r="K123" i="50"/>
  <c r="H123" i="50"/>
  <c r="S122" i="50"/>
  <c r="P122" i="50"/>
  <c r="K122" i="50"/>
  <c r="H122" i="50"/>
  <c r="S121" i="50"/>
  <c r="P121" i="50"/>
  <c r="K121" i="50"/>
  <c r="H121" i="50"/>
  <c r="S120" i="50"/>
  <c r="P120" i="50"/>
  <c r="K120" i="50"/>
  <c r="H120" i="50"/>
  <c r="S119" i="50"/>
  <c r="P119" i="50"/>
  <c r="K119" i="50"/>
  <c r="H119" i="50"/>
  <c r="S118" i="50"/>
  <c r="P118" i="50"/>
  <c r="K118" i="50"/>
  <c r="H118" i="50"/>
  <c r="S117" i="50"/>
  <c r="P117" i="50"/>
  <c r="K117" i="50"/>
  <c r="H117" i="50"/>
  <c r="S116" i="50"/>
  <c r="P116" i="50"/>
  <c r="K116" i="50"/>
  <c r="H116" i="50"/>
  <c r="S115" i="50"/>
  <c r="P115" i="50"/>
  <c r="K115" i="50"/>
  <c r="H115" i="50"/>
  <c r="S114" i="50"/>
  <c r="P114" i="50"/>
  <c r="K114" i="50"/>
  <c r="H114" i="50"/>
  <c r="S113" i="50"/>
  <c r="P113" i="50"/>
  <c r="K113" i="50"/>
  <c r="H113" i="50"/>
  <c r="S112" i="50"/>
  <c r="P112" i="50"/>
  <c r="K112" i="50"/>
  <c r="H112" i="50"/>
  <c r="S111" i="50"/>
  <c r="P111" i="50"/>
  <c r="N111" i="50" a="1"/>
  <c r="N111" i="50" s="1"/>
  <c r="K111" i="50"/>
  <c r="H111" i="50"/>
  <c r="F111" i="50" a="1"/>
  <c r="D111" i="50" a="1"/>
  <c r="E116" i="50" s="1"/>
  <c r="C111" i="50" a="1"/>
  <c r="C111" i="50" s="1"/>
  <c r="O92" i="50"/>
  <c r="M92" i="50"/>
  <c r="K92" i="50"/>
  <c r="J92" i="50"/>
  <c r="I92" i="50"/>
  <c r="O87" i="50"/>
  <c r="M87" i="50"/>
  <c r="J87" i="50"/>
  <c r="I87" i="50"/>
  <c r="E84" i="50"/>
  <c r="G48" i="50" a="1"/>
  <c r="G48" i="50" s="1"/>
  <c r="G47" i="50" a="1"/>
  <c r="G47" i="50" s="1"/>
  <c r="L37" i="50"/>
  <c r="L36" i="50"/>
  <c r="L33" i="50"/>
  <c r="L32" i="50"/>
  <c r="L29" i="50"/>
  <c r="L28" i="50"/>
  <c r="L17" i="50"/>
  <c r="L16" i="50"/>
  <c r="L12" i="50"/>
  <c r="L11" i="50"/>
  <c r="F48" i="50" s="1" a="1"/>
  <c r="F48" i="50" s="1"/>
  <c r="L7" i="50"/>
  <c r="L6" i="50"/>
  <c r="E47" i="50" s="1" a="1"/>
  <c r="E47" i="50" s="1"/>
  <c r="X29" i="48"/>
  <c r="LG54" i="48"/>
  <c r="JX54" i="48"/>
  <c r="IO54" i="48"/>
  <c r="HF54" i="48"/>
  <c r="FW54" i="48"/>
  <c r="EN54" i="48"/>
  <c r="DE54" i="48"/>
  <c r="BV54" i="48"/>
  <c r="AM54" i="48"/>
  <c r="D54" i="48"/>
  <c r="D26" i="48"/>
  <c r="C26" i="48"/>
  <c r="B26" i="48"/>
  <c r="Q116" i="50" l="1"/>
  <c r="F47" i="50" a="1"/>
  <c r="F47" i="50" s="1"/>
  <c r="M141" i="50"/>
  <c r="P141" i="50" s="1"/>
  <c r="P149" i="50"/>
  <c r="P150" i="50"/>
  <c r="P154" i="50"/>
  <c r="P151" i="50"/>
  <c r="P152" i="50"/>
  <c r="P153" i="50"/>
  <c r="P144" i="50"/>
  <c r="P145" i="50"/>
  <c r="P155" i="50"/>
  <c r="P146" i="50"/>
  <c r="P157" i="50"/>
  <c r="P147" i="50"/>
  <c r="P148" i="50"/>
  <c r="P156" i="50"/>
  <c r="P143" i="50"/>
  <c r="P158" i="50"/>
  <c r="P142" i="50"/>
  <c r="F46" i="50"/>
  <c r="G46" i="50"/>
  <c r="E115" i="50"/>
  <c r="L115" i="50" s="1"/>
  <c r="E124" i="50"/>
  <c r="E113" i="50"/>
  <c r="L113" i="50" s="1"/>
  <c r="E125" i="50"/>
  <c r="L125" i="50" s="1"/>
  <c r="I115" i="50"/>
  <c r="E114" i="50"/>
  <c r="I114" i="50" s="1"/>
  <c r="I116" i="50"/>
  <c r="E112" i="50"/>
  <c r="E118" i="50"/>
  <c r="L116" i="50"/>
  <c r="E122" i="50"/>
  <c r="Q122" i="50" s="1"/>
  <c r="E48" i="50" a="1"/>
  <c r="E48" i="50" s="1"/>
  <c r="E128" i="50"/>
  <c r="T128" i="50" s="1"/>
  <c r="E120" i="50"/>
  <c r="Q120" i="50" s="1"/>
  <c r="E126" i="50"/>
  <c r="Q126" i="50" s="1"/>
  <c r="E121" i="50"/>
  <c r="Q121" i="50"/>
  <c r="E127" i="50"/>
  <c r="T127" i="50" s="1"/>
  <c r="T124" i="50"/>
  <c r="Q124" i="50"/>
  <c r="L124" i="50"/>
  <c r="I124" i="50"/>
  <c r="F111" i="50"/>
  <c r="E46" i="50"/>
  <c r="T115" i="50"/>
  <c r="T116" i="50"/>
  <c r="E123" i="50"/>
  <c r="E119" i="50"/>
  <c r="E117" i="50"/>
  <c r="D111" i="50"/>
  <c r="E111" i="50" s="1"/>
  <c r="B47" i="48"/>
  <c r="B48" i="48"/>
  <c r="B49" i="48"/>
  <c r="L120" i="50" l="1"/>
  <c r="I126" i="50"/>
  <c r="T120" i="50"/>
  <c r="I120" i="50"/>
  <c r="L127" i="50"/>
  <c r="Q127" i="50"/>
  <c r="I128" i="50"/>
  <c r="Q115" i="50"/>
  <c r="Q128" i="50"/>
  <c r="L128" i="50"/>
  <c r="I113" i="50"/>
  <c r="L122" i="50"/>
  <c r="T125" i="50"/>
  <c r="Q125" i="50"/>
  <c r="I125" i="50"/>
  <c r="Q113" i="50"/>
  <c r="L121" i="50"/>
  <c r="T121" i="50"/>
  <c r="I121" i="50"/>
  <c r="L118" i="50"/>
  <c r="I118" i="50"/>
  <c r="Q112" i="50"/>
  <c r="T112" i="50"/>
  <c r="I112" i="50"/>
  <c r="L112" i="50"/>
  <c r="Q118" i="50"/>
  <c r="T113" i="50"/>
  <c r="Q114" i="50"/>
  <c r="L114" i="50"/>
  <c r="T114" i="50"/>
  <c r="T126" i="50"/>
  <c r="L126" i="50"/>
  <c r="T122" i="50"/>
  <c r="I122" i="50"/>
  <c r="I127" i="50"/>
  <c r="T118" i="50"/>
  <c r="Q111" i="50"/>
  <c r="L111" i="50"/>
  <c r="T111" i="50"/>
  <c r="I111" i="50"/>
  <c r="Q117" i="50"/>
  <c r="I117" i="50"/>
  <c r="T117" i="50"/>
  <c r="L117" i="50"/>
  <c r="I119" i="50"/>
  <c r="L119" i="50"/>
  <c r="Q119" i="50"/>
  <c r="T119" i="50"/>
  <c r="L123" i="50"/>
  <c r="T123" i="50"/>
  <c r="Q123" i="50"/>
  <c r="I123" i="50"/>
  <c r="H46" i="50"/>
  <c r="D103" i="50" s="1"/>
  <c r="U55" i="48"/>
  <c r="AB55" i="48" s="1"/>
  <c r="AC55" i="48" s="1"/>
  <c r="U71" i="48"/>
  <c r="U64" i="48"/>
  <c r="U65" i="48"/>
  <c r="U69" i="48"/>
  <c r="U70" i="48"/>
  <c r="U66" i="48"/>
  <c r="U68" i="48"/>
  <c r="U67" i="48"/>
  <c r="E298" i="48"/>
  <c r="F298" i="48" s="1"/>
  <c r="G298" i="48" s="1"/>
  <c r="U72" i="48"/>
  <c r="U56" i="48"/>
  <c r="U59" i="48"/>
  <c r="U60" i="48"/>
  <c r="U57" i="48"/>
  <c r="U58" i="48"/>
  <c r="U61" i="48"/>
  <c r="U62" i="48"/>
  <c r="U63" i="48"/>
  <c r="E199" i="48"/>
  <c r="F199" i="48" s="1"/>
  <c r="G199" i="48" s="1"/>
  <c r="E231" i="48"/>
  <c r="J231" i="48" s="1"/>
  <c r="E209" i="48"/>
  <c r="F209" i="48" s="1"/>
  <c r="G209" i="48" s="1"/>
  <c r="E465" i="48"/>
  <c r="J465" i="48" s="1"/>
  <c r="E409" i="48"/>
  <c r="F409" i="48" s="1"/>
  <c r="G409" i="48" s="1"/>
  <c r="E391" i="48"/>
  <c r="J391" i="48" s="1"/>
  <c r="E449" i="48"/>
  <c r="J449" i="48" s="1"/>
  <c r="E234" i="48"/>
  <c r="F234" i="48" s="1"/>
  <c r="G234" i="48" s="1"/>
  <c r="E416" i="48"/>
  <c r="J416" i="48" s="1"/>
  <c r="E303" i="48"/>
  <c r="F303" i="48" s="1"/>
  <c r="G303" i="48" s="1"/>
  <c r="E372" i="48"/>
  <c r="J372" i="48" s="1"/>
  <c r="E125" i="48"/>
  <c r="F125" i="48" s="1"/>
  <c r="G125" i="48" s="1"/>
  <c r="E161" i="48"/>
  <c r="F161" i="48" s="1"/>
  <c r="G161" i="48" s="1"/>
  <c r="E145" i="48"/>
  <c r="F145" i="48" s="1"/>
  <c r="G145" i="48" s="1"/>
  <c r="E188" i="48"/>
  <c r="F188" i="48" s="1"/>
  <c r="G188" i="48" s="1"/>
  <c r="E407" i="48"/>
  <c r="F407" i="48" s="1"/>
  <c r="G407" i="48" s="1"/>
  <c r="E92" i="48"/>
  <c r="F92" i="48" s="1"/>
  <c r="G92" i="48" s="1"/>
  <c r="E318" i="48"/>
  <c r="J318" i="48" s="1"/>
  <c r="E406" i="48"/>
  <c r="F406" i="48" s="1"/>
  <c r="G406" i="48" s="1"/>
  <c r="E131" i="48"/>
  <c r="J131" i="48" s="1"/>
  <c r="E71" i="48"/>
  <c r="J71" i="48" s="1"/>
  <c r="K71" i="48" s="1"/>
  <c r="N71" i="48" s="1"/>
  <c r="E299" i="48"/>
  <c r="J299" i="48" s="1"/>
  <c r="E385" i="48"/>
  <c r="F385" i="48" s="1"/>
  <c r="G385" i="48" s="1"/>
  <c r="E211" i="48"/>
  <c r="J211" i="48" s="1"/>
  <c r="E489" i="48"/>
  <c r="F489" i="48" s="1"/>
  <c r="G489" i="48" s="1"/>
  <c r="E280" i="48"/>
  <c r="F280" i="48" s="1"/>
  <c r="G280" i="48" s="1"/>
  <c r="E225" i="48"/>
  <c r="F225" i="48" s="1"/>
  <c r="G225" i="48" s="1"/>
  <c r="E388" i="48"/>
  <c r="J388" i="48" s="1"/>
  <c r="E192" i="48"/>
  <c r="J192" i="48" s="1"/>
  <c r="E309" i="48"/>
  <c r="F309" i="48" s="1"/>
  <c r="G309" i="48" s="1"/>
  <c r="E212" i="48"/>
  <c r="J212" i="48" s="1"/>
  <c r="E164" i="48"/>
  <c r="F164" i="48" s="1"/>
  <c r="G164" i="48" s="1"/>
  <c r="E148" i="48"/>
  <c r="F148" i="48" s="1"/>
  <c r="G148" i="48" s="1"/>
  <c r="E80" i="48"/>
  <c r="F80" i="48" s="1"/>
  <c r="G80" i="48" s="1"/>
  <c r="E469" i="48"/>
  <c r="J469" i="48" s="1"/>
  <c r="E170" i="48"/>
  <c r="F170" i="48" s="1"/>
  <c r="G170" i="48" s="1"/>
  <c r="E499" i="48"/>
  <c r="J499" i="48" s="1"/>
  <c r="E130" i="48"/>
  <c r="F130" i="48" s="1"/>
  <c r="G130" i="48" s="1"/>
  <c r="E383" i="48"/>
  <c r="F383" i="48" s="1"/>
  <c r="G383" i="48" s="1"/>
  <c r="E411" i="48"/>
  <c r="J411" i="48" s="1"/>
  <c r="E174" i="48"/>
  <c r="J174" i="48" s="1"/>
  <c r="E328" i="48"/>
  <c r="J328" i="48" s="1"/>
  <c r="E176" i="48"/>
  <c r="J176" i="48" s="1"/>
  <c r="E296" i="48"/>
  <c r="F296" i="48" s="1"/>
  <c r="G296" i="48" s="1"/>
  <c r="E133" i="48"/>
  <c r="F133" i="48" s="1"/>
  <c r="G133" i="48" s="1"/>
  <c r="E364" i="48"/>
  <c r="F364" i="48" s="1"/>
  <c r="G364" i="48" s="1"/>
  <c r="E270" i="48"/>
  <c r="F270" i="48" s="1"/>
  <c r="G270" i="48" s="1"/>
  <c r="E96" i="48"/>
  <c r="J96" i="48" s="1"/>
  <c r="E497" i="48"/>
  <c r="F497" i="48" s="1"/>
  <c r="G497" i="48" s="1"/>
  <c r="E313" i="48"/>
  <c r="F313" i="48" s="1"/>
  <c r="G313" i="48" s="1"/>
  <c r="E443" i="48"/>
  <c r="F443" i="48" s="1"/>
  <c r="G443" i="48" s="1"/>
  <c r="E82" i="48"/>
  <c r="F82" i="48" s="1"/>
  <c r="G82" i="48" s="1"/>
  <c r="E367" i="48"/>
  <c r="J367" i="48" s="1"/>
  <c r="E167" i="48"/>
  <c r="J167" i="48" s="1"/>
  <c r="E368" i="48"/>
  <c r="J368" i="48" s="1"/>
  <c r="E393" i="48"/>
  <c r="F393" i="48" s="1"/>
  <c r="G393" i="48" s="1"/>
  <c r="E141" i="48"/>
  <c r="F141" i="48" s="1"/>
  <c r="G141" i="48" s="1"/>
  <c r="E221" i="48"/>
  <c r="J221" i="48" s="1"/>
  <c r="E374" i="48"/>
  <c r="F374" i="48" s="1"/>
  <c r="G374" i="48" s="1"/>
  <c r="E73" i="48"/>
  <c r="F73" i="48" s="1"/>
  <c r="G73" i="48" s="1"/>
  <c r="E339" i="48"/>
  <c r="F339" i="48" s="1"/>
  <c r="G339" i="48" s="1"/>
  <c r="E190" i="48"/>
  <c r="F190" i="48" s="1"/>
  <c r="G190" i="48" s="1"/>
  <c r="E349" i="48"/>
  <c r="J349" i="48" s="1"/>
  <c r="E160" i="48"/>
  <c r="J160" i="48" s="1"/>
  <c r="E327" i="48"/>
  <c r="F327" i="48" s="1"/>
  <c r="G327" i="48" s="1"/>
  <c r="E169" i="48"/>
  <c r="F169" i="48" s="1"/>
  <c r="G169" i="48" s="1"/>
  <c r="E330" i="48"/>
  <c r="F330" i="48" s="1"/>
  <c r="G330" i="48" s="1"/>
  <c r="E112" i="48"/>
  <c r="J112" i="48" s="1"/>
  <c r="E147" i="48"/>
  <c r="J147" i="48" s="1"/>
  <c r="E402" i="48"/>
  <c r="J402" i="48" s="1"/>
  <c r="E75" i="48"/>
  <c r="F75" i="48" s="1"/>
  <c r="G75" i="48" s="1"/>
  <c r="E251" i="48"/>
  <c r="F251" i="48" s="1"/>
  <c r="G251" i="48" s="1"/>
  <c r="E132" i="48"/>
  <c r="J132" i="48" s="1"/>
  <c r="E507" i="48"/>
  <c r="F507" i="48" s="1"/>
  <c r="G507" i="48" s="1"/>
  <c r="E253" i="48"/>
  <c r="F253" i="48" s="1"/>
  <c r="G253" i="48" s="1"/>
  <c r="E425" i="48"/>
  <c r="F425" i="48" s="1"/>
  <c r="G425" i="48" s="1"/>
  <c r="E66" i="48"/>
  <c r="F66" i="48" s="1"/>
  <c r="G66" i="48" s="1"/>
  <c r="E319" i="48"/>
  <c r="F319" i="48" s="1"/>
  <c r="G319" i="48" s="1"/>
  <c r="E340" i="48"/>
  <c r="J340" i="48" s="1"/>
  <c r="E315" i="48"/>
  <c r="J315" i="48" s="1"/>
  <c r="E371" i="48"/>
  <c r="J371" i="48" s="1"/>
  <c r="E424" i="48"/>
  <c r="J424" i="48" s="1"/>
  <c r="E241" i="48"/>
  <c r="F241" i="48" s="1"/>
  <c r="G241" i="48" s="1"/>
  <c r="E399" i="48"/>
  <c r="F399" i="48" s="1"/>
  <c r="G399" i="48" s="1"/>
  <c r="E86" i="48"/>
  <c r="J86" i="48" s="1"/>
  <c r="E503" i="48"/>
  <c r="J503" i="48" s="1"/>
  <c r="E215" i="48"/>
  <c r="J215" i="48" s="1"/>
  <c r="E232" i="48"/>
  <c r="F232" i="48" s="1"/>
  <c r="G232" i="48" s="1"/>
  <c r="E290" i="48"/>
  <c r="F290" i="48" s="1"/>
  <c r="G290" i="48" s="1"/>
  <c r="E129" i="48"/>
  <c r="J129" i="48" s="1"/>
  <c r="E287" i="48"/>
  <c r="F287" i="48" s="1"/>
  <c r="G287" i="48" s="1"/>
  <c r="E485" i="48"/>
  <c r="J485" i="48" s="1"/>
  <c r="E501" i="48"/>
  <c r="F501" i="48" s="1"/>
  <c r="G501" i="48" s="1"/>
  <c r="E149" i="48"/>
  <c r="J149" i="48" s="1"/>
  <c r="E91" i="48"/>
  <c r="J91" i="48" s="1"/>
  <c r="E448" i="48"/>
  <c r="J448" i="48" s="1"/>
  <c r="E143" i="48"/>
  <c r="J143" i="48" s="1"/>
  <c r="E467" i="48"/>
  <c r="J467" i="48" s="1"/>
  <c r="E483" i="48"/>
  <c r="J483" i="48" s="1"/>
  <c r="E517" i="48"/>
  <c r="J517" i="48" s="1"/>
  <c r="E70" i="48"/>
  <c r="F70" i="48" s="1"/>
  <c r="G70" i="48" s="1"/>
  <c r="E432" i="48"/>
  <c r="J432" i="48" s="1"/>
  <c r="E127" i="48"/>
  <c r="J127" i="48" s="1"/>
  <c r="E242" i="48"/>
  <c r="F242" i="48" s="1"/>
  <c r="G242" i="48" s="1"/>
  <c r="E354" i="48"/>
  <c r="F354" i="48" s="1"/>
  <c r="G354" i="48" s="1"/>
  <c r="E217" i="48"/>
  <c r="F217" i="48" s="1"/>
  <c r="G217" i="48" s="1"/>
  <c r="E186" i="48"/>
  <c r="J186" i="48" s="1"/>
  <c r="E162" i="48"/>
  <c r="F162" i="48" s="1"/>
  <c r="G162" i="48" s="1"/>
  <c r="E352" i="48"/>
  <c r="J352" i="48" s="1"/>
  <c r="E111" i="48"/>
  <c r="J111" i="48" s="1"/>
  <c r="E220" i="48"/>
  <c r="J220" i="48" s="1"/>
  <c r="E332" i="48"/>
  <c r="F332" i="48" s="1"/>
  <c r="G332" i="48" s="1"/>
  <c r="E76" i="48"/>
  <c r="F76" i="48" s="1"/>
  <c r="G76" i="48" s="1"/>
  <c r="E118" i="48"/>
  <c r="F118" i="48" s="1"/>
  <c r="G118" i="48" s="1"/>
  <c r="E146" i="48"/>
  <c r="F146" i="48" s="1"/>
  <c r="G146" i="48" s="1"/>
  <c r="E336" i="48"/>
  <c r="J336" i="48" s="1"/>
  <c r="E63" i="48"/>
  <c r="J63" i="48" s="1"/>
  <c r="K63" i="48" s="1"/>
  <c r="N63" i="48" s="1"/>
  <c r="E122" i="48"/>
  <c r="E294" i="48"/>
  <c r="E445" i="48"/>
  <c r="E120" i="48"/>
  <c r="E311" i="48"/>
  <c r="E481" i="48"/>
  <c r="E165" i="48"/>
  <c r="E366" i="48"/>
  <c r="E196" i="48"/>
  <c r="E114" i="48"/>
  <c r="E193" i="48"/>
  <c r="E400" i="48"/>
  <c r="E144" i="48"/>
  <c r="E351" i="48"/>
  <c r="E95" i="48"/>
  <c r="E262" i="48"/>
  <c r="E436" i="48"/>
  <c r="E261" i="48"/>
  <c r="E429" i="48"/>
  <c r="E101" i="48"/>
  <c r="E275" i="48"/>
  <c r="E427" i="48"/>
  <c r="E94" i="48"/>
  <c r="E292" i="48"/>
  <c r="E461" i="48"/>
  <c r="E139" i="48"/>
  <c r="E347" i="48"/>
  <c r="E180" i="48"/>
  <c r="E98" i="48"/>
  <c r="E177" i="48"/>
  <c r="E384" i="48"/>
  <c r="E128" i="48"/>
  <c r="E335" i="48"/>
  <c r="E79" i="48"/>
  <c r="E403" i="48"/>
  <c r="E504" i="48"/>
  <c r="E182" i="48"/>
  <c r="E441" i="48"/>
  <c r="E89" i="48"/>
  <c r="E380" i="48"/>
  <c r="E418" i="48"/>
  <c r="E197" i="48"/>
  <c r="E382" i="48"/>
  <c r="E514" i="48"/>
  <c r="E201" i="48"/>
  <c r="E456" i="48"/>
  <c r="E202" i="48"/>
  <c r="E457" i="48"/>
  <c r="E109" i="48"/>
  <c r="E458" i="48"/>
  <c r="E62" i="48"/>
  <c r="E362" i="48"/>
  <c r="E205" i="48"/>
  <c r="E365" i="48"/>
  <c r="E437" i="48"/>
  <c r="E470" i="48"/>
  <c r="E88" i="48"/>
  <c r="E379" i="48"/>
  <c r="E306" i="48"/>
  <c r="E229" i="48"/>
  <c r="E103" i="48"/>
  <c r="E346" i="48"/>
  <c r="E322" i="48"/>
  <c r="E245" i="48"/>
  <c r="E324" i="48"/>
  <c r="E247" i="48"/>
  <c r="E286" i="48"/>
  <c r="E375" i="48"/>
  <c r="E404" i="48"/>
  <c r="E438" i="48"/>
  <c r="E472" i="48"/>
  <c r="E505" i="48"/>
  <c r="E508" i="48"/>
  <c r="E302" i="48"/>
  <c r="E509" i="48"/>
  <c r="E228" i="48"/>
  <c r="E414" i="48"/>
  <c r="E267" i="48"/>
  <c r="E477" i="48"/>
  <c r="E285" i="48"/>
  <c r="E115" i="48"/>
  <c r="E401" i="48"/>
  <c r="E263" i="48"/>
  <c r="E300" i="48"/>
  <c r="E341" i="48"/>
  <c r="E376" i="48"/>
  <c r="E405" i="48"/>
  <c r="E439" i="48"/>
  <c r="E473" i="48"/>
  <c r="E506" i="48"/>
  <c r="E227" i="48"/>
  <c r="E413" i="48"/>
  <c r="E266" i="48"/>
  <c r="E450" i="48"/>
  <c r="E307" i="48"/>
  <c r="E150" i="48"/>
  <c r="E419" i="48"/>
  <c r="E394" i="48"/>
  <c r="E360" i="48"/>
  <c r="E246" i="48"/>
  <c r="E492" i="48"/>
  <c r="E157" i="48"/>
  <c r="E433" i="48"/>
  <c r="E326" i="48"/>
  <c r="E87" i="48"/>
  <c r="E134" i="48"/>
  <c r="E181" i="48"/>
  <c r="E226" i="48"/>
  <c r="E264" i="48"/>
  <c r="E301" i="48"/>
  <c r="E342" i="48"/>
  <c r="E377" i="48"/>
  <c r="E412" i="48"/>
  <c r="E440" i="48"/>
  <c r="E474" i="48"/>
  <c r="E265" i="48"/>
  <c r="E475" i="48"/>
  <c r="E136" i="48"/>
  <c r="E344" i="48"/>
  <c r="E510" i="48"/>
  <c r="E90" i="48"/>
  <c r="E345" i="48"/>
  <c r="E513" i="48"/>
  <c r="E237" i="48"/>
  <c r="E486" i="48"/>
  <c r="E59" i="48"/>
  <c r="E282" i="48"/>
  <c r="E490" i="48"/>
  <c r="E108" i="48"/>
  <c r="E395" i="48"/>
  <c r="E203" i="48"/>
  <c r="E430" i="48"/>
  <c r="E110" i="48"/>
  <c r="E493" i="48"/>
  <c r="E69" i="48"/>
  <c r="E468" i="48"/>
  <c r="E135" i="48"/>
  <c r="E343" i="48"/>
  <c r="E183" i="48"/>
  <c r="E476" i="48"/>
  <c r="E184" i="48"/>
  <c r="E381" i="48"/>
  <c r="E308" i="48"/>
  <c r="E154" i="48"/>
  <c r="E422" i="48"/>
  <c r="E60" i="48"/>
  <c r="E323" i="48"/>
  <c r="E156" i="48"/>
  <c r="E396" i="48"/>
  <c r="E325" i="48"/>
  <c r="E248" i="48"/>
  <c r="E494" i="48"/>
  <c r="E137" i="48"/>
  <c r="E451" i="48"/>
  <c r="E278" i="48"/>
  <c r="E452" i="48"/>
  <c r="E244" i="48"/>
  <c r="E155" i="48"/>
  <c r="E423" i="48"/>
  <c r="E284" i="48"/>
  <c r="E204" i="48"/>
  <c r="E459" i="48"/>
  <c r="E363" i="48"/>
  <c r="E56" i="48"/>
  <c r="E104" i="48"/>
  <c r="E151" i="48"/>
  <c r="E198" i="48"/>
  <c r="E238" i="48"/>
  <c r="E279" i="48"/>
  <c r="E316" i="48"/>
  <c r="E356" i="48"/>
  <c r="E386" i="48"/>
  <c r="E420" i="48"/>
  <c r="E454" i="48"/>
  <c r="E487" i="48"/>
  <c r="E515" i="48"/>
  <c r="E58" i="48"/>
  <c r="E106" i="48"/>
  <c r="E153" i="48"/>
  <c r="E200" i="48"/>
  <c r="E243" i="48"/>
  <c r="E281" i="48"/>
  <c r="E317" i="48"/>
  <c r="E357" i="48"/>
  <c r="E387" i="48"/>
  <c r="E421" i="48"/>
  <c r="E455" i="48"/>
  <c r="E488" i="48"/>
  <c r="E107" i="48"/>
  <c r="E358" i="48"/>
  <c r="E283" i="48"/>
  <c r="E491" i="48"/>
  <c r="E61" i="48"/>
  <c r="E361" i="48"/>
  <c r="E398" i="48"/>
  <c r="E158" i="48"/>
  <c r="E434" i="48"/>
  <c r="E355" i="48"/>
  <c r="E189" i="48"/>
  <c r="E213" i="48"/>
  <c r="E179" i="48"/>
  <c r="E471" i="48"/>
  <c r="E152" i="48"/>
  <c r="E333" i="48"/>
  <c r="E484" i="48"/>
  <c r="E168" i="48"/>
  <c r="E331" i="48"/>
  <c r="E500" i="48"/>
  <c r="E187" i="48"/>
  <c r="E370" i="48"/>
  <c r="E277" i="48"/>
  <c r="E249" i="48"/>
  <c r="E100" i="48"/>
  <c r="E353" i="48"/>
  <c r="E97" i="48"/>
  <c r="E304" i="48"/>
  <c r="E511" i="48"/>
  <c r="E255" i="48"/>
  <c r="E219" i="48"/>
  <c r="E222" i="48"/>
  <c r="E453" i="48"/>
  <c r="E126" i="48"/>
  <c r="E314" i="48"/>
  <c r="E466" i="48"/>
  <c r="E142" i="48"/>
  <c r="E312" i="48"/>
  <c r="E482" i="48"/>
  <c r="E166" i="48"/>
  <c r="E348" i="48"/>
  <c r="E195" i="48"/>
  <c r="E230" i="48"/>
  <c r="E84" i="48"/>
  <c r="E337" i="48"/>
  <c r="E81" i="48"/>
  <c r="E288" i="48"/>
  <c r="E495" i="48"/>
  <c r="E239" i="48"/>
  <c r="E260" i="48"/>
  <c r="E173" i="48"/>
  <c r="E502" i="48"/>
  <c r="E350" i="48"/>
  <c r="E518" i="48"/>
  <c r="E389" i="48"/>
  <c r="E334" i="48"/>
  <c r="E268" i="48"/>
  <c r="E116" i="48"/>
  <c r="E369" i="48"/>
  <c r="E320" i="48"/>
  <c r="E77" i="48"/>
  <c r="E435" i="48"/>
  <c r="E105" i="48"/>
  <c r="E295" i="48"/>
  <c r="E446" i="48"/>
  <c r="E121" i="48"/>
  <c r="E293" i="48"/>
  <c r="E462" i="48"/>
  <c r="E140" i="48"/>
  <c r="E329" i="48"/>
  <c r="E516" i="48"/>
  <c r="E206" i="48"/>
  <c r="E68" i="48"/>
  <c r="E321" i="48"/>
  <c r="E65" i="48"/>
  <c r="E272" i="48"/>
  <c r="E479" i="48"/>
  <c r="E223" i="48"/>
  <c r="E297" i="48"/>
  <c r="E113" i="48"/>
  <c r="E124" i="48"/>
  <c r="E417" i="48"/>
  <c r="E83" i="48"/>
  <c r="E276" i="48"/>
  <c r="E428" i="48"/>
  <c r="E99" i="48"/>
  <c r="E274" i="48"/>
  <c r="E444" i="48"/>
  <c r="E119" i="48"/>
  <c r="E310" i="48"/>
  <c r="E498" i="48"/>
  <c r="E185" i="48"/>
  <c r="E67" i="48"/>
  <c r="E305" i="48"/>
  <c r="E512" i="48"/>
  <c r="E256" i="48"/>
  <c r="E463" i="48"/>
  <c r="E207" i="48"/>
  <c r="E338" i="48"/>
  <c r="E64" i="48"/>
  <c r="E171" i="48"/>
  <c r="E397" i="48"/>
  <c r="E57" i="48"/>
  <c r="E254" i="48"/>
  <c r="E410" i="48"/>
  <c r="E74" i="48"/>
  <c r="E252" i="48"/>
  <c r="E426" i="48"/>
  <c r="E93" i="48"/>
  <c r="E291" i="48"/>
  <c r="E478" i="48"/>
  <c r="E163" i="48"/>
  <c r="E210" i="48"/>
  <c r="E289" i="48"/>
  <c r="E496" i="48"/>
  <c r="E240" i="48"/>
  <c r="E447" i="48"/>
  <c r="E191" i="48"/>
  <c r="E271" i="48"/>
  <c r="E218" i="48"/>
  <c r="E378" i="48"/>
  <c r="E236" i="48"/>
  <c r="E235" i="48"/>
  <c r="E392" i="48"/>
  <c r="E102" i="48"/>
  <c r="E233" i="48"/>
  <c r="E408" i="48"/>
  <c r="E72" i="48"/>
  <c r="E269" i="48"/>
  <c r="E460" i="48"/>
  <c r="E138" i="48"/>
  <c r="E194" i="48"/>
  <c r="E273" i="48"/>
  <c r="E480" i="48"/>
  <c r="E224" i="48"/>
  <c r="E431" i="48"/>
  <c r="E175" i="48"/>
  <c r="E172" i="48"/>
  <c r="E259" i="48"/>
  <c r="E359" i="48"/>
  <c r="E123" i="48"/>
  <c r="E216" i="48"/>
  <c r="E373" i="48"/>
  <c r="E55" i="48"/>
  <c r="E214" i="48"/>
  <c r="E390" i="48"/>
  <c r="E258" i="48"/>
  <c r="E250" i="48"/>
  <c r="E442" i="48"/>
  <c r="E117" i="48"/>
  <c r="E178" i="48"/>
  <c r="E257" i="48"/>
  <c r="E464" i="48"/>
  <c r="E208" i="48"/>
  <c r="E415" i="48"/>
  <c r="E159" i="48"/>
  <c r="E85" i="48"/>
  <c r="E78" i="48"/>
  <c r="H48" i="50" l="1"/>
  <c r="G125" i="50"/>
  <c r="G114" i="50"/>
  <c r="G112" i="50"/>
  <c r="G115" i="50"/>
  <c r="G119" i="50"/>
  <c r="J119" i="50" s="1"/>
  <c r="G121" i="50"/>
  <c r="G127" i="50"/>
  <c r="G123" i="50"/>
  <c r="J123" i="50" s="1"/>
  <c r="G126" i="50"/>
  <c r="G116" i="50"/>
  <c r="G128" i="50"/>
  <c r="G122" i="50"/>
  <c r="G113" i="50"/>
  <c r="G117" i="50"/>
  <c r="M117" i="50" s="1"/>
  <c r="G118" i="50"/>
  <c r="G120" i="50"/>
  <c r="G124" i="50"/>
  <c r="I110" i="50"/>
  <c r="E103" i="50" s="1"/>
  <c r="L87" i="50" s="1"/>
  <c r="T110" i="50"/>
  <c r="G111" i="50"/>
  <c r="M111" i="50" s="1"/>
  <c r="L110" i="50"/>
  <c r="J103" i="50" s="1"/>
  <c r="Q110" i="50"/>
  <c r="K87" i="50"/>
  <c r="H47" i="50"/>
  <c r="S73" i="50" s="1"/>
  <c r="H280" i="48"/>
  <c r="I280" i="48"/>
  <c r="H290" i="48"/>
  <c r="I290" i="48"/>
  <c r="H141" i="48"/>
  <c r="I141" i="48"/>
  <c r="H489" i="48"/>
  <c r="I489" i="48"/>
  <c r="H232" i="48"/>
  <c r="I232" i="48"/>
  <c r="H393" i="48"/>
  <c r="I393" i="48"/>
  <c r="H75" i="48"/>
  <c r="I75" i="48"/>
  <c r="H383" i="48"/>
  <c r="I383" i="48"/>
  <c r="H130" i="48"/>
  <c r="I130" i="48"/>
  <c r="H70" i="48"/>
  <c r="I70" i="48"/>
  <c r="H409" i="48"/>
  <c r="I409" i="48"/>
  <c r="H287" i="48"/>
  <c r="I287" i="48"/>
  <c r="H374" i="48"/>
  <c r="I374" i="48"/>
  <c r="H217" i="48"/>
  <c r="I217" i="48"/>
  <c r="H303" i="48"/>
  <c r="I303" i="48"/>
  <c r="H354" i="48"/>
  <c r="I354" i="48"/>
  <c r="H242" i="48"/>
  <c r="I242" i="48"/>
  <c r="H251" i="48"/>
  <c r="I251" i="48"/>
  <c r="H234" i="48"/>
  <c r="I234" i="48"/>
  <c r="H385" i="48"/>
  <c r="I385" i="48"/>
  <c r="H298" i="48"/>
  <c r="I298" i="48"/>
  <c r="H399" i="48"/>
  <c r="I399" i="48"/>
  <c r="H82" i="48"/>
  <c r="I82" i="48"/>
  <c r="H170" i="48"/>
  <c r="I170" i="48"/>
  <c r="H253" i="48"/>
  <c r="I253" i="48"/>
  <c r="H507" i="48"/>
  <c r="I507" i="48"/>
  <c r="H118" i="48"/>
  <c r="I118" i="48"/>
  <c r="H169" i="48"/>
  <c r="I169" i="48"/>
  <c r="H497" i="48"/>
  <c r="I497" i="48"/>
  <c r="H92" i="48"/>
  <c r="I92" i="48"/>
  <c r="H332" i="48"/>
  <c r="I332" i="48"/>
  <c r="H407" i="48"/>
  <c r="I407" i="48"/>
  <c r="H319" i="48"/>
  <c r="I319" i="48"/>
  <c r="H190" i="48"/>
  <c r="I190" i="48"/>
  <c r="H364" i="48"/>
  <c r="I364" i="48"/>
  <c r="H309" i="48"/>
  <c r="I309" i="48"/>
  <c r="H145" i="48"/>
  <c r="I145" i="48"/>
  <c r="H241" i="48"/>
  <c r="I241" i="48"/>
  <c r="H443" i="48"/>
  <c r="I443" i="48"/>
  <c r="H209" i="48"/>
  <c r="I209" i="48"/>
  <c r="H313" i="48"/>
  <c r="I313" i="48"/>
  <c r="H76" i="48"/>
  <c r="I76" i="48"/>
  <c r="H327" i="48"/>
  <c r="I327" i="48"/>
  <c r="H148" i="48"/>
  <c r="I148" i="48"/>
  <c r="H501" i="48"/>
  <c r="I501" i="48"/>
  <c r="H66" i="48"/>
  <c r="I66" i="48"/>
  <c r="H339" i="48"/>
  <c r="I339" i="48"/>
  <c r="H133" i="48"/>
  <c r="I133" i="48"/>
  <c r="H161" i="48"/>
  <c r="I161" i="48"/>
  <c r="H225" i="48"/>
  <c r="I225" i="48"/>
  <c r="H146" i="48"/>
  <c r="I146" i="48"/>
  <c r="H330" i="48"/>
  <c r="I330" i="48"/>
  <c r="H406" i="48"/>
  <c r="I406" i="48"/>
  <c r="H80" i="48"/>
  <c r="I80" i="48"/>
  <c r="H199" i="48"/>
  <c r="I199" i="48"/>
  <c r="H164" i="48"/>
  <c r="I164" i="48"/>
  <c r="H270" i="48"/>
  <c r="I270" i="48"/>
  <c r="H188" i="48"/>
  <c r="I188" i="48"/>
  <c r="H162" i="48"/>
  <c r="I162" i="48"/>
  <c r="H425" i="48"/>
  <c r="I425" i="48"/>
  <c r="H73" i="48"/>
  <c r="I73" i="48"/>
  <c r="H296" i="48"/>
  <c r="I296" i="48"/>
  <c r="H125" i="48"/>
  <c r="I125" i="48"/>
  <c r="K372" i="48"/>
  <c r="K129" i="48"/>
  <c r="K221" i="48"/>
  <c r="N221" i="48" s="1"/>
  <c r="K416" i="48"/>
  <c r="N416" i="48" s="1"/>
  <c r="K211" i="48"/>
  <c r="N211" i="48" s="1"/>
  <c r="K127" i="48"/>
  <c r="N127" i="48" s="1"/>
  <c r="K449" i="48"/>
  <c r="N449" i="48" s="1"/>
  <c r="K503" i="48"/>
  <c r="N503" i="48" s="1"/>
  <c r="K299" i="48"/>
  <c r="N299" i="48" s="1"/>
  <c r="K86" i="48"/>
  <c r="N86" i="48" s="1"/>
  <c r="K147" i="48"/>
  <c r="N147" i="48" s="1"/>
  <c r="K367" i="48"/>
  <c r="N367" i="48" s="1"/>
  <c r="K499" i="48"/>
  <c r="N499" i="48" s="1"/>
  <c r="K336" i="48"/>
  <c r="K517" i="48"/>
  <c r="N517" i="48" s="1"/>
  <c r="K112" i="48"/>
  <c r="N112" i="48" s="1"/>
  <c r="K131" i="48"/>
  <c r="N131" i="48" s="1"/>
  <c r="K465" i="48"/>
  <c r="K483" i="48"/>
  <c r="K469" i="48"/>
  <c r="N469" i="48" s="1"/>
  <c r="K467" i="48"/>
  <c r="N467" i="48" s="1"/>
  <c r="K424" i="48"/>
  <c r="N424" i="48" s="1"/>
  <c r="K318" i="48"/>
  <c r="N318" i="48" s="1"/>
  <c r="K231" i="48"/>
  <c r="N231" i="48" s="1"/>
  <c r="K143" i="48"/>
  <c r="N143" i="48" s="1"/>
  <c r="K371" i="48"/>
  <c r="N371" i="48" s="1"/>
  <c r="K448" i="48"/>
  <c r="K315" i="48"/>
  <c r="N315" i="48" s="1"/>
  <c r="K160" i="48"/>
  <c r="N160" i="48" s="1"/>
  <c r="K96" i="48"/>
  <c r="N96" i="48" s="1"/>
  <c r="K220" i="48"/>
  <c r="N220" i="48" s="1"/>
  <c r="K91" i="48"/>
  <c r="N91" i="48" s="1"/>
  <c r="K340" i="48"/>
  <c r="N340" i="48" s="1"/>
  <c r="K349" i="48"/>
  <c r="O349" i="48" s="1"/>
  <c r="K212" i="48"/>
  <c r="K186" i="48"/>
  <c r="N186" i="48" s="1"/>
  <c r="K328" i="48"/>
  <c r="N328" i="48" s="1"/>
  <c r="K132" i="48"/>
  <c r="N132" i="48" s="1"/>
  <c r="K174" i="48"/>
  <c r="N174" i="48" s="1"/>
  <c r="K411" i="48"/>
  <c r="N411" i="48" s="1"/>
  <c r="K215" i="48"/>
  <c r="N215" i="48" s="1"/>
  <c r="K368" i="48"/>
  <c r="N368" i="48" s="1"/>
  <c r="K432" i="48"/>
  <c r="N432" i="48" s="1"/>
  <c r="K402" i="48"/>
  <c r="N402" i="48" s="1"/>
  <c r="K167" i="48"/>
  <c r="N167" i="48" s="1"/>
  <c r="K391" i="48"/>
  <c r="N391" i="48" s="1"/>
  <c r="K111" i="48"/>
  <c r="N111" i="48" s="1"/>
  <c r="K149" i="48"/>
  <c r="N149" i="48" s="1"/>
  <c r="K352" i="48"/>
  <c r="N352" i="48" s="1"/>
  <c r="K192" i="48"/>
  <c r="K176" i="48"/>
  <c r="K485" i="48"/>
  <c r="N485" i="48" s="1"/>
  <c r="K388" i="48"/>
  <c r="N388" i="48" s="1"/>
  <c r="AD55" i="48"/>
  <c r="AE55" i="48"/>
  <c r="AH55" i="48"/>
  <c r="AG55" i="48"/>
  <c r="AF55" i="48"/>
  <c r="J125" i="48"/>
  <c r="F71" i="48"/>
  <c r="G71" i="48" s="1"/>
  <c r="F231" i="48"/>
  <c r="G231" i="48" s="1"/>
  <c r="J133" i="48"/>
  <c r="J161" i="48"/>
  <c r="F212" i="48"/>
  <c r="G212" i="48" s="1"/>
  <c r="F143" i="48"/>
  <c r="G143" i="48" s="1"/>
  <c r="F388" i="48"/>
  <c r="G388" i="48" s="1"/>
  <c r="J225" i="48"/>
  <c r="J296" i="48"/>
  <c r="J199" i="48"/>
  <c r="V72" i="48"/>
  <c r="W72" i="48" s="1"/>
  <c r="X72" i="48" s="1"/>
  <c r="Y72" i="48" s="1"/>
  <c r="AB72" i="48"/>
  <c r="J75" i="48"/>
  <c r="J130" i="48"/>
  <c r="V68" i="48"/>
  <c r="W68" i="48" s="1"/>
  <c r="AB68" i="48"/>
  <c r="V63" i="48"/>
  <c r="W63" i="48" s="1"/>
  <c r="X63" i="48" s="1"/>
  <c r="Y63" i="48" s="1"/>
  <c r="AB63" i="48"/>
  <c r="J92" i="48"/>
  <c r="V62" i="48"/>
  <c r="W62" i="48" s="1"/>
  <c r="X62" i="48" s="1"/>
  <c r="Y62" i="48" s="1"/>
  <c r="AB62" i="48"/>
  <c r="V70" i="48"/>
  <c r="W70" i="48" s="1"/>
  <c r="AB70" i="48"/>
  <c r="F499" i="48"/>
  <c r="G499" i="48" s="1"/>
  <c r="V61" i="48"/>
  <c r="W61" i="48" s="1"/>
  <c r="AB61" i="48"/>
  <c r="J298" i="48"/>
  <c r="J82" i="48"/>
  <c r="J209" i="48"/>
  <c r="V66" i="48"/>
  <c r="W66" i="48" s="1"/>
  <c r="X66" i="48" s="1"/>
  <c r="Y66" i="48" s="1"/>
  <c r="AB66" i="48"/>
  <c r="J330" i="48"/>
  <c r="V58" i="48"/>
  <c r="W58" i="48" s="1"/>
  <c r="AB58" i="48"/>
  <c r="F465" i="48"/>
  <c r="G465" i="48" s="1"/>
  <c r="V57" i="48"/>
  <c r="W57" i="48" s="1"/>
  <c r="X57" i="48" s="1"/>
  <c r="Y57" i="48" s="1"/>
  <c r="AB57" i="48"/>
  <c r="V69" i="48"/>
  <c r="W69" i="48" s="1"/>
  <c r="X69" i="48" s="1"/>
  <c r="Y69" i="48" s="1"/>
  <c r="AB69" i="48"/>
  <c r="V67" i="48"/>
  <c r="W67" i="48" s="1"/>
  <c r="X67" i="48" s="1"/>
  <c r="Y67" i="48" s="1"/>
  <c r="AB67" i="48"/>
  <c r="V60" i="48"/>
  <c r="W60" i="48" s="1"/>
  <c r="X60" i="48" s="1"/>
  <c r="Y60" i="48" s="1"/>
  <c r="AB60" i="48"/>
  <c r="V65" i="48"/>
  <c r="AB65" i="48"/>
  <c r="F372" i="48"/>
  <c r="G372" i="48" s="1"/>
  <c r="V59" i="48"/>
  <c r="W59" i="48" s="1"/>
  <c r="AB59" i="48"/>
  <c r="V64" i="48"/>
  <c r="AB64" i="48"/>
  <c r="J399" i="48"/>
  <c r="V56" i="48"/>
  <c r="W56" i="48" s="1"/>
  <c r="X56" i="48" s="1"/>
  <c r="Y56" i="48" s="1"/>
  <c r="AB56" i="48"/>
  <c r="V71" i="48"/>
  <c r="W71" i="48" s="1"/>
  <c r="X71" i="48" s="1"/>
  <c r="Y71" i="48" s="1"/>
  <c r="AB71" i="48"/>
  <c r="J385" i="48"/>
  <c r="F147" i="48"/>
  <c r="G147" i="48" s="1"/>
  <c r="J70" i="48"/>
  <c r="K70" i="48" s="1"/>
  <c r="N70" i="48" s="1"/>
  <c r="F132" i="48"/>
  <c r="G132" i="48" s="1"/>
  <c r="J409" i="48"/>
  <c r="J303" i="48"/>
  <c r="J234" i="48"/>
  <c r="F391" i="48"/>
  <c r="G391" i="48" s="1"/>
  <c r="F112" i="48"/>
  <c r="G112" i="48" s="1"/>
  <c r="F299" i="48"/>
  <c r="G299" i="48" s="1"/>
  <c r="F131" i="48"/>
  <c r="G131" i="48" s="1"/>
  <c r="J280" i="48"/>
  <c r="F211" i="48"/>
  <c r="G211" i="48" s="1"/>
  <c r="J188" i="48"/>
  <c r="J319" i="48"/>
  <c r="J309" i="48"/>
  <c r="J270" i="48"/>
  <c r="J339" i="48"/>
  <c r="J164" i="48"/>
  <c r="F167" i="48"/>
  <c r="G167" i="48" s="1"/>
  <c r="F340" i="48"/>
  <c r="G340" i="48" s="1"/>
  <c r="J145" i="48"/>
  <c r="J190" i="48"/>
  <c r="J170" i="48"/>
  <c r="F160" i="48"/>
  <c r="G160" i="48" s="1"/>
  <c r="J364" i="48"/>
  <c r="J66" i="48"/>
  <c r="J73" i="48"/>
  <c r="F192" i="48"/>
  <c r="G192" i="48" s="1"/>
  <c r="F432" i="48"/>
  <c r="G432" i="48" s="1"/>
  <c r="F402" i="48"/>
  <c r="G402" i="48" s="1"/>
  <c r="F315" i="48"/>
  <c r="G315" i="48" s="1"/>
  <c r="J241" i="48"/>
  <c r="J443" i="48"/>
  <c r="J406" i="48"/>
  <c r="F469" i="48"/>
  <c r="G469" i="48" s="1"/>
  <c r="F424" i="48"/>
  <c r="G424" i="48" s="1"/>
  <c r="J407" i="48"/>
  <c r="F483" i="48"/>
  <c r="G483" i="48" s="1"/>
  <c r="F416" i="48"/>
  <c r="G416" i="48" s="1"/>
  <c r="F467" i="48"/>
  <c r="G467" i="48" s="1"/>
  <c r="F349" i="48"/>
  <c r="G349" i="48" s="1"/>
  <c r="F371" i="48"/>
  <c r="G371" i="48" s="1"/>
  <c r="F448" i="48"/>
  <c r="G448" i="48" s="1"/>
  <c r="J332" i="48"/>
  <c r="F215" i="48"/>
  <c r="G215" i="48" s="1"/>
  <c r="J169" i="48"/>
  <c r="F318" i="48"/>
  <c r="G318" i="48" s="1"/>
  <c r="F96" i="48"/>
  <c r="G96" i="48" s="1"/>
  <c r="J489" i="48"/>
  <c r="F91" i="48"/>
  <c r="G91" i="48" s="1"/>
  <c r="J76" i="48"/>
  <c r="F449" i="48"/>
  <c r="G449" i="48" s="1"/>
  <c r="F328" i="48"/>
  <c r="G328" i="48" s="1"/>
  <c r="J425" i="48"/>
  <c r="J497" i="48"/>
  <c r="J393" i="48"/>
  <c r="J507" i="48"/>
  <c r="F367" i="48"/>
  <c r="G367" i="48" s="1"/>
  <c r="J232" i="48"/>
  <c r="F174" i="48"/>
  <c r="G174" i="48" s="1"/>
  <c r="F129" i="48"/>
  <c r="G129" i="48" s="1"/>
  <c r="J253" i="48"/>
  <c r="J242" i="48"/>
  <c r="F368" i="48"/>
  <c r="G368" i="48" s="1"/>
  <c r="J374" i="48"/>
  <c r="J141" i="48"/>
  <c r="F127" i="48"/>
  <c r="G127" i="48" s="1"/>
  <c r="F336" i="48"/>
  <c r="G336" i="48" s="1"/>
  <c r="J148" i="48"/>
  <c r="F503" i="48"/>
  <c r="G503" i="48" s="1"/>
  <c r="P71" i="48"/>
  <c r="O71" i="48"/>
  <c r="F411" i="48"/>
  <c r="G411" i="48" s="1"/>
  <c r="J383" i="48"/>
  <c r="J354" i="48"/>
  <c r="J80" i="48"/>
  <c r="J251" i="48"/>
  <c r="J313" i="48"/>
  <c r="F176" i="48"/>
  <c r="G176" i="48" s="1"/>
  <c r="J327" i="48"/>
  <c r="F221" i="48"/>
  <c r="G221" i="48" s="1"/>
  <c r="F186" i="48"/>
  <c r="G186" i="48" s="1"/>
  <c r="P63" i="48"/>
  <c r="O63" i="48"/>
  <c r="J290" i="48"/>
  <c r="F517" i="48"/>
  <c r="G517" i="48" s="1"/>
  <c r="F352" i="48"/>
  <c r="G352" i="48" s="1"/>
  <c r="J287" i="48"/>
  <c r="J501" i="48"/>
  <c r="J217" i="48"/>
  <c r="F149" i="48"/>
  <c r="G149" i="48" s="1"/>
  <c r="F86" i="48"/>
  <c r="G86" i="48" s="1"/>
  <c r="J118" i="48"/>
  <c r="F485" i="48"/>
  <c r="G485" i="48" s="1"/>
  <c r="J162" i="48"/>
  <c r="L63" i="48"/>
  <c r="M63" i="48"/>
  <c r="F111" i="48"/>
  <c r="G111" i="48" s="1"/>
  <c r="J146" i="48"/>
  <c r="F63" i="48"/>
  <c r="G63" i="48" s="1"/>
  <c r="F220" i="48"/>
  <c r="G220" i="48" s="1"/>
  <c r="L71" i="48"/>
  <c r="M71" i="48"/>
  <c r="J257" i="48"/>
  <c r="F257" i="48"/>
  <c r="G257" i="48" s="1"/>
  <c r="F185" i="48"/>
  <c r="G185" i="48" s="1"/>
  <c r="J185" i="48"/>
  <c r="J272" i="48"/>
  <c r="F272" i="48"/>
  <c r="G272" i="48" s="1"/>
  <c r="J255" i="48"/>
  <c r="F255" i="48"/>
  <c r="G255" i="48" s="1"/>
  <c r="J343" i="48"/>
  <c r="F343" i="48"/>
  <c r="G343" i="48" s="1"/>
  <c r="J262" i="48"/>
  <c r="F262" i="48"/>
  <c r="G262" i="48" s="1"/>
  <c r="J384" i="48"/>
  <c r="F384" i="48"/>
  <c r="G384" i="48" s="1"/>
  <c r="F95" i="48"/>
  <c r="G95" i="48" s="1"/>
  <c r="J95" i="48"/>
  <c r="F117" i="48"/>
  <c r="G117" i="48" s="1"/>
  <c r="J117" i="48"/>
  <c r="J431" i="48"/>
  <c r="F431" i="48"/>
  <c r="G431" i="48" s="1"/>
  <c r="J218" i="48"/>
  <c r="F218" i="48"/>
  <c r="G218" i="48" s="1"/>
  <c r="J163" i="48"/>
  <c r="F163" i="48"/>
  <c r="G163" i="48" s="1"/>
  <c r="J310" i="48"/>
  <c r="F310" i="48"/>
  <c r="G310" i="48" s="1"/>
  <c r="J321" i="48"/>
  <c r="F321" i="48"/>
  <c r="G321" i="48" s="1"/>
  <c r="F116" i="48"/>
  <c r="G116" i="48" s="1"/>
  <c r="J116" i="48"/>
  <c r="J195" i="48"/>
  <c r="F195" i="48"/>
  <c r="G195" i="48" s="1"/>
  <c r="J304" i="48"/>
  <c r="F304" i="48"/>
  <c r="G304" i="48" s="1"/>
  <c r="J213" i="48"/>
  <c r="F213" i="48"/>
  <c r="G213" i="48" s="1"/>
  <c r="J357" i="48"/>
  <c r="F357" i="48"/>
  <c r="G357" i="48" s="1"/>
  <c r="J238" i="48"/>
  <c r="F238" i="48"/>
  <c r="G238" i="48" s="1"/>
  <c r="J494" i="48"/>
  <c r="F494" i="48"/>
  <c r="G494" i="48" s="1"/>
  <c r="F468" i="48"/>
  <c r="G468" i="48" s="1"/>
  <c r="J468" i="48"/>
  <c r="F510" i="48"/>
  <c r="G510" i="48" s="1"/>
  <c r="J510" i="48"/>
  <c r="F326" i="48"/>
  <c r="G326" i="48" s="1"/>
  <c r="J326" i="48"/>
  <c r="F439" i="48"/>
  <c r="G439" i="48" s="1"/>
  <c r="J439" i="48"/>
  <c r="J505" i="48"/>
  <c r="F505" i="48"/>
  <c r="G505" i="48" s="1"/>
  <c r="F470" i="48"/>
  <c r="G470" i="48" s="1"/>
  <c r="J470" i="48"/>
  <c r="J380" i="48"/>
  <c r="F380" i="48"/>
  <c r="G380" i="48" s="1"/>
  <c r="J177" i="48"/>
  <c r="F177" i="48"/>
  <c r="G177" i="48" s="1"/>
  <c r="J351" i="48"/>
  <c r="F351" i="48"/>
  <c r="G351" i="48" s="1"/>
  <c r="J442" i="48"/>
  <c r="F442" i="48"/>
  <c r="G442" i="48" s="1"/>
  <c r="J224" i="48"/>
  <c r="F224" i="48"/>
  <c r="G224" i="48" s="1"/>
  <c r="J271" i="48"/>
  <c r="F271" i="48"/>
  <c r="G271" i="48" s="1"/>
  <c r="F478" i="48"/>
  <c r="G478" i="48" s="1"/>
  <c r="J478" i="48"/>
  <c r="F119" i="48"/>
  <c r="G119" i="48" s="1"/>
  <c r="J119" i="48"/>
  <c r="F68" i="48"/>
  <c r="G68" i="48" s="1"/>
  <c r="J68" i="48"/>
  <c r="K68" i="48" s="1"/>
  <c r="N68" i="48" s="1"/>
  <c r="J268" i="48"/>
  <c r="F268" i="48"/>
  <c r="G268" i="48" s="1"/>
  <c r="J348" i="48"/>
  <c r="F348" i="48"/>
  <c r="G348" i="48" s="1"/>
  <c r="F97" i="48"/>
  <c r="G97" i="48" s="1"/>
  <c r="J97" i="48"/>
  <c r="J189" i="48"/>
  <c r="F189" i="48"/>
  <c r="G189" i="48" s="1"/>
  <c r="J317" i="48"/>
  <c r="F317" i="48"/>
  <c r="G317" i="48" s="1"/>
  <c r="J198" i="48"/>
  <c r="F198" i="48"/>
  <c r="G198" i="48" s="1"/>
  <c r="J248" i="48"/>
  <c r="F248" i="48"/>
  <c r="G248" i="48" s="1"/>
  <c r="F69" i="48"/>
  <c r="G69" i="48" s="1"/>
  <c r="J69" i="48"/>
  <c r="K69" i="48" s="1"/>
  <c r="N69" i="48" s="1"/>
  <c r="J344" i="48"/>
  <c r="F344" i="48"/>
  <c r="G344" i="48" s="1"/>
  <c r="J433" i="48"/>
  <c r="F433" i="48"/>
  <c r="G433" i="48" s="1"/>
  <c r="J405" i="48"/>
  <c r="F405" i="48"/>
  <c r="G405" i="48" s="1"/>
  <c r="F472" i="48"/>
  <c r="G472" i="48" s="1"/>
  <c r="J472" i="48"/>
  <c r="J437" i="48"/>
  <c r="F437" i="48"/>
  <c r="G437" i="48" s="1"/>
  <c r="J89" i="48"/>
  <c r="F89" i="48"/>
  <c r="G89" i="48" s="1"/>
  <c r="F98" i="48"/>
  <c r="G98" i="48" s="1"/>
  <c r="J98" i="48"/>
  <c r="F144" i="48"/>
  <c r="G144" i="48" s="1"/>
  <c r="J144" i="48"/>
  <c r="J250" i="48"/>
  <c r="F250" i="48"/>
  <c r="G250" i="48" s="1"/>
  <c r="J480" i="48"/>
  <c r="F480" i="48"/>
  <c r="G480" i="48" s="1"/>
  <c r="J291" i="48"/>
  <c r="F291" i="48"/>
  <c r="G291" i="48" s="1"/>
  <c r="J444" i="48"/>
  <c r="F444" i="48"/>
  <c r="G444" i="48" s="1"/>
  <c r="F206" i="48"/>
  <c r="G206" i="48" s="1"/>
  <c r="J206" i="48"/>
  <c r="J334" i="48"/>
  <c r="F334" i="48"/>
  <c r="G334" i="48" s="1"/>
  <c r="J166" i="48"/>
  <c r="F166" i="48"/>
  <c r="G166" i="48" s="1"/>
  <c r="J353" i="48"/>
  <c r="F353" i="48"/>
  <c r="G353" i="48" s="1"/>
  <c r="J355" i="48"/>
  <c r="F355" i="48"/>
  <c r="G355" i="48" s="1"/>
  <c r="F281" i="48"/>
  <c r="G281" i="48" s="1"/>
  <c r="J281" i="48"/>
  <c r="J151" i="48"/>
  <c r="F151" i="48"/>
  <c r="G151" i="48" s="1"/>
  <c r="F325" i="48"/>
  <c r="G325" i="48" s="1"/>
  <c r="J325" i="48"/>
  <c r="J493" i="48"/>
  <c r="F493" i="48"/>
  <c r="G493" i="48" s="1"/>
  <c r="F136" i="48"/>
  <c r="G136" i="48" s="1"/>
  <c r="J136" i="48"/>
  <c r="J157" i="48"/>
  <c r="F157" i="48"/>
  <c r="G157" i="48" s="1"/>
  <c r="J376" i="48"/>
  <c r="F376" i="48"/>
  <c r="G376" i="48" s="1"/>
  <c r="F438" i="48"/>
  <c r="G438" i="48" s="1"/>
  <c r="J438" i="48"/>
  <c r="J365" i="48"/>
  <c r="F365" i="48"/>
  <c r="G365" i="48" s="1"/>
  <c r="F441" i="48"/>
  <c r="G441" i="48" s="1"/>
  <c r="J441" i="48"/>
  <c r="J180" i="48"/>
  <c r="F180" i="48"/>
  <c r="G180" i="48" s="1"/>
  <c r="J400" i="48"/>
  <c r="F400" i="48"/>
  <c r="G400" i="48" s="1"/>
  <c r="J320" i="48"/>
  <c r="F320" i="48"/>
  <c r="G320" i="48" s="1"/>
  <c r="F421" i="48"/>
  <c r="G421" i="48" s="1"/>
  <c r="J421" i="48"/>
  <c r="J128" i="48"/>
  <c r="F128" i="48"/>
  <c r="G128" i="48" s="1"/>
  <c r="J175" i="48"/>
  <c r="F175" i="48"/>
  <c r="G175" i="48" s="1"/>
  <c r="J210" i="48"/>
  <c r="F210" i="48"/>
  <c r="G210" i="48" s="1"/>
  <c r="F135" i="48"/>
  <c r="G135" i="48" s="1"/>
  <c r="J135" i="48"/>
  <c r="J273" i="48"/>
  <c r="F273" i="48"/>
  <c r="G273" i="48" s="1"/>
  <c r="J93" i="48"/>
  <c r="F93" i="48"/>
  <c r="G93" i="48" s="1"/>
  <c r="J243" i="48"/>
  <c r="F243" i="48"/>
  <c r="G243" i="48" s="1"/>
  <c r="J110" i="48"/>
  <c r="F110" i="48"/>
  <c r="G110" i="48" s="1"/>
  <c r="J341" i="48"/>
  <c r="F341" i="48"/>
  <c r="G341" i="48" s="1"/>
  <c r="J182" i="48"/>
  <c r="F182" i="48"/>
  <c r="G182" i="48" s="1"/>
  <c r="J390" i="48"/>
  <c r="F390" i="48"/>
  <c r="G390" i="48" s="1"/>
  <c r="J426" i="48"/>
  <c r="F426" i="48"/>
  <c r="G426" i="48" s="1"/>
  <c r="F249" i="48"/>
  <c r="G249" i="48" s="1"/>
  <c r="J249" i="48"/>
  <c r="J158" i="48"/>
  <c r="F158" i="48"/>
  <c r="G158" i="48" s="1"/>
  <c r="J156" i="48"/>
  <c r="F156" i="48"/>
  <c r="G156" i="48" s="1"/>
  <c r="J430" i="48"/>
  <c r="F430" i="48"/>
  <c r="G430" i="48" s="1"/>
  <c r="F265" i="48"/>
  <c r="G265" i="48" s="1"/>
  <c r="J265" i="48"/>
  <c r="J246" i="48"/>
  <c r="F246" i="48"/>
  <c r="G246" i="48" s="1"/>
  <c r="J300" i="48"/>
  <c r="F300" i="48"/>
  <c r="G300" i="48" s="1"/>
  <c r="J375" i="48"/>
  <c r="F375" i="48"/>
  <c r="G375" i="48" s="1"/>
  <c r="J362" i="48"/>
  <c r="F362" i="48"/>
  <c r="G362" i="48" s="1"/>
  <c r="F504" i="48"/>
  <c r="G504" i="48" s="1"/>
  <c r="J504" i="48"/>
  <c r="J214" i="48"/>
  <c r="F214" i="48"/>
  <c r="G214" i="48" s="1"/>
  <c r="J138" i="48"/>
  <c r="F138" i="48"/>
  <c r="G138" i="48" s="1"/>
  <c r="J252" i="48"/>
  <c r="F252" i="48"/>
  <c r="G252" i="48" s="1"/>
  <c r="J428" i="48"/>
  <c r="F428" i="48"/>
  <c r="G428" i="48" s="1"/>
  <c r="J140" i="48"/>
  <c r="F140" i="48"/>
  <c r="G140" i="48" s="1"/>
  <c r="J350" i="48"/>
  <c r="F350" i="48"/>
  <c r="G350" i="48" s="1"/>
  <c r="J142" i="48"/>
  <c r="F142" i="48"/>
  <c r="G142" i="48" s="1"/>
  <c r="J277" i="48"/>
  <c r="F277" i="48"/>
  <c r="G277" i="48" s="1"/>
  <c r="F398" i="48"/>
  <c r="G398" i="48" s="1"/>
  <c r="J398" i="48"/>
  <c r="J153" i="48"/>
  <c r="F153" i="48"/>
  <c r="G153" i="48" s="1"/>
  <c r="F363" i="48"/>
  <c r="G363" i="48" s="1"/>
  <c r="J363" i="48"/>
  <c r="J323" i="48"/>
  <c r="F323" i="48"/>
  <c r="G323" i="48" s="1"/>
  <c r="F203" i="48"/>
  <c r="G203" i="48" s="1"/>
  <c r="J203" i="48"/>
  <c r="J474" i="48"/>
  <c r="F474" i="48"/>
  <c r="G474" i="48" s="1"/>
  <c r="J360" i="48"/>
  <c r="F360" i="48"/>
  <c r="G360" i="48" s="1"/>
  <c r="J263" i="48"/>
  <c r="F263" i="48"/>
  <c r="G263" i="48" s="1"/>
  <c r="F286" i="48"/>
  <c r="G286" i="48" s="1"/>
  <c r="J286" i="48"/>
  <c r="J62" i="48"/>
  <c r="K62" i="48" s="1"/>
  <c r="N62" i="48" s="1"/>
  <c r="F62" i="48"/>
  <c r="G62" i="48" s="1"/>
  <c r="J403" i="48"/>
  <c r="F403" i="48"/>
  <c r="G403" i="48" s="1"/>
  <c r="J461" i="48"/>
  <c r="F461" i="48"/>
  <c r="G461" i="48" s="1"/>
  <c r="J196" i="48"/>
  <c r="F196" i="48"/>
  <c r="G196" i="48" s="1"/>
  <c r="F55" i="48"/>
  <c r="G55" i="48" s="1"/>
  <c r="I55" i="48" s="1"/>
  <c r="E54" i="48" a="1"/>
  <c r="E54" i="48" s="1"/>
  <c r="J460" i="48"/>
  <c r="F460" i="48"/>
  <c r="G460" i="48" s="1"/>
  <c r="J74" i="48"/>
  <c r="F74" i="48"/>
  <c r="G74" i="48" s="1"/>
  <c r="J276" i="48"/>
  <c r="F276" i="48"/>
  <c r="G276" i="48" s="1"/>
  <c r="J462" i="48"/>
  <c r="F462" i="48"/>
  <c r="G462" i="48" s="1"/>
  <c r="J502" i="48"/>
  <c r="F502" i="48"/>
  <c r="G502" i="48" s="1"/>
  <c r="J466" i="48"/>
  <c r="F466" i="48"/>
  <c r="G466" i="48" s="1"/>
  <c r="J370" i="48"/>
  <c r="F370" i="48"/>
  <c r="G370" i="48" s="1"/>
  <c r="F361" i="48"/>
  <c r="G361" i="48" s="1"/>
  <c r="J361" i="48"/>
  <c r="J106" i="48"/>
  <c r="F106" i="48"/>
  <c r="G106" i="48" s="1"/>
  <c r="J459" i="48"/>
  <c r="F459" i="48"/>
  <c r="G459" i="48" s="1"/>
  <c r="J60" i="48"/>
  <c r="K60" i="48" s="1"/>
  <c r="N60" i="48" s="1"/>
  <c r="F60" i="48"/>
  <c r="G60" i="48" s="1"/>
  <c r="F395" i="48"/>
  <c r="G395" i="48" s="1"/>
  <c r="J395" i="48"/>
  <c r="F440" i="48"/>
  <c r="G440" i="48" s="1"/>
  <c r="J440" i="48"/>
  <c r="F394" i="48"/>
  <c r="G394" i="48" s="1"/>
  <c r="J394" i="48"/>
  <c r="J401" i="48"/>
  <c r="F401" i="48"/>
  <c r="G401" i="48" s="1"/>
  <c r="J247" i="48"/>
  <c r="F247" i="48"/>
  <c r="G247" i="48" s="1"/>
  <c r="J458" i="48"/>
  <c r="F458" i="48"/>
  <c r="G458" i="48" s="1"/>
  <c r="J292" i="48"/>
  <c r="F292" i="48"/>
  <c r="G292" i="48" s="1"/>
  <c r="F366" i="48"/>
  <c r="G366" i="48" s="1"/>
  <c r="J366" i="48"/>
  <c r="J179" i="48"/>
  <c r="F179" i="48"/>
  <c r="G179" i="48" s="1"/>
  <c r="J90" i="48"/>
  <c r="F90" i="48"/>
  <c r="G90" i="48" s="1"/>
  <c r="J274" i="48"/>
  <c r="F274" i="48"/>
  <c r="G274" i="48" s="1"/>
  <c r="J389" i="48"/>
  <c r="F389" i="48"/>
  <c r="G389" i="48" s="1"/>
  <c r="J482" i="48"/>
  <c r="F482" i="48"/>
  <c r="G482" i="48" s="1"/>
  <c r="J104" i="48"/>
  <c r="F104" i="48"/>
  <c r="G104" i="48" s="1"/>
  <c r="J492" i="48"/>
  <c r="F492" i="48"/>
  <c r="G492" i="48" s="1"/>
  <c r="J404" i="48"/>
  <c r="F404" i="48"/>
  <c r="G404" i="48" s="1"/>
  <c r="F347" i="48"/>
  <c r="G347" i="48" s="1"/>
  <c r="J347" i="48"/>
  <c r="J194" i="48"/>
  <c r="F194" i="48"/>
  <c r="G194" i="48" s="1"/>
  <c r="F200" i="48"/>
  <c r="G200" i="48" s="1"/>
  <c r="J200" i="48"/>
  <c r="J114" i="48"/>
  <c r="F114" i="48"/>
  <c r="G114" i="48" s="1"/>
  <c r="J410" i="48"/>
  <c r="F410" i="48"/>
  <c r="G410" i="48" s="1"/>
  <c r="J314" i="48"/>
  <c r="F314" i="48"/>
  <c r="G314" i="48" s="1"/>
  <c r="J61" i="48"/>
  <c r="K61" i="48" s="1"/>
  <c r="N61" i="48" s="1"/>
  <c r="F61" i="48"/>
  <c r="G61" i="48" s="1"/>
  <c r="J108" i="48"/>
  <c r="F108" i="48"/>
  <c r="G108" i="48" s="1"/>
  <c r="J412" i="48"/>
  <c r="F412" i="48"/>
  <c r="G412" i="48" s="1"/>
  <c r="F115" i="48"/>
  <c r="G115" i="48" s="1"/>
  <c r="J115" i="48"/>
  <c r="J324" i="48"/>
  <c r="F324" i="48"/>
  <c r="G324" i="48" s="1"/>
  <c r="J109" i="48"/>
  <c r="F109" i="48"/>
  <c r="G109" i="48" s="1"/>
  <c r="J94" i="48"/>
  <c r="F94" i="48"/>
  <c r="G94" i="48" s="1"/>
  <c r="J165" i="48"/>
  <c r="F165" i="48"/>
  <c r="G165" i="48" s="1"/>
  <c r="J72" i="48"/>
  <c r="K72" i="48" s="1"/>
  <c r="N72" i="48" s="1"/>
  <c r="F72" i="48"/>
  <c r="G72" i="48" s="1"/>
  <c r="F417" i="48"/>
  <c r="G417" i="48" s="1"/>
  <c r="J417" i="48"/>
  <c r="J500" i="48"/>
  <c r="F500" i="48"/>
  <c r="G500" i="48" s="1"/>
  <c r="F515" i="48"/>
  <c r="G515" i="48" s="1"/>
  <c r="J515" i="48"/>
  <c r="J154" i="48"/>
  <c r="F154" i="48"/>
  <c r="G154" i="48" s="1"/>
  <c r="J490" i="48"/>
  <c r="F490" i="48"/>
  <c r="G490" i="48" s="1"/>
  <c r="F377" i="48"/>
  <c r="G377" i="48" s="1"/>
  <c r="J377" i="48"/>
  <c r="J150" i="48"/>
  <c r="F150" i="48"/>
  <c r="G150" i="48" s="1"/>
  <c r="J285" i="48"/>
  <c r="F285" i="48"/>
  <c r="G285" i="48" s="1"/>
  <c r="J427" i="48"/>
  <c r="F427" i="48"/>
  <c r="G427" i="48" s="1"/>
  <c r="J481" i="48"/>
  <c r="F481" i="48"/>
  <c r="G481" i="48" s="1"/>
  <c r="F85" i="48"/>
  <c r="G85" i="48" s="1"/>
  <c r="J85" i="48"/>
  <c r="J123" i="48"/>
  <c r="F123" i="48"/>
  <c r="G123" i="48" s="1"/>
  <c r="J408" i="48"/>
  <c r="F408" i="48"/>
  <c r="G408" i="48" s="1"/>
  <c r="J57" i="48"/>
  <c r="K57" i="48" s="1"/>
  <c r="N57" i="48" s="1"/>
  <c r="F57" i="48"/>
  <c r="G57" i="48" s="1"/>
  <c r="J463" i="48"/>
  <c r="F463" i="48"/>
  <c r="G463" i="48" s="1"/>
  <c r="J124" i="48"/>
  <c r="F124" i="48"/>
  <c r="G124" i="48" s="1"/>
  <c r="J446" i="48"/>
  <c r="F446" i="48"/>
  <c r="G446" i="48" s="1"/>
  <c r="F239" i="48"/>
  <c r="G239" i="48" s="1"/>
  <c r="J239" i="48"/>
  <c r="F453" i="48"/>
  <c r="G453" i="48" s="1"/>
  <c r="J453" i="48"/>
  <c r="J331" i="48"/>
  <c r="F331" i="48"/>
  <c r="G331" i="48" s="1"/>
  <c r="J283" i="48"/>
  <c r="F283" i="48"/>
  <c r="G283" i="48" s="1"/>
  <c r="F487" i="48"/>
  <c r="G487" i="48" s="1"/>
  <c r="J487" i="48"/>
  <c r="F423" i="48"/>
  <c r="G423" i="48" s="1"/>
  <c r="J423" i="48"/>
  <c r="J308" i="48"/>
  <c r="F308" i="48"/>
  <c r="G308" i="48" s="1"/>
  <c r="J282" i="48"/>
  <c r="F282" i="48"/>
  <c r="G282" i="48" s="1"/>
  <c r="J342" i="48"/>
  <c r="F342" i="48"/>
  <c r="G342" i="48" s="1"/>
  <c r="J307" i="48"/>
  <c r="F307" i="48"/>
  <c r="G307" i="48" s="1"/>
  <c r="F477" i="48"/>
  <c r="G477" i="48" s="1"/>
  <c r="J477" i="48"/>
  <c r="J322" i="48"/>
  <c r="F322" i="48"/>
  <c r="G322" i="48" s="1"/>
  <c r="J202" i="48"/>
  <c r="F202" i="48"/>
  <c r="G202" i="48" s="1"/>
  <c r="J275" i="48"/>
  <c r="F275" i="48"/>
  <c r="G275" i="48" s="1"/>
  <c r="J311" i="48"/>
  <c r="F311" i="48"/>
  <c r="G311" i="48" s="1"/>
  <c r="J101" i="48"/>
  <c r="F101" i="48"/>
  <c r="G101" i="48" s="1"/>
  <c r="F120" i="48"/>
  <c r="G120" i="48" s="1"/>
  <c r="J120" i="48"/>
  <c r="J236" i="48"/>
  <c r="F236" i="48"/>
  <c r="G236" i="48" s="1"/>
  <c r="F289" i="48"/>
  <c r="G289" i="48" s="1"/>
  <c r="J289" i="48"/>
  <c r="J316" i="48"/>
  <c r="F316" i="48"/>
  <c r="G316" i="48" s="1"/>
  <c r="F506" i="48"/>
  <c r="G506" i="48" s="1"/>
  <c r="J506" i="48"/>
  <c r="J378" i="48"/>
  <c r="F378" i="48"/>
  <c r="G378" i="48" s="1"/>
  <c r="J498" i="48"/>
  <c r="F498" i="48"/>
  <c r="G498" i="48" s="1"/>
  <c r="J65" i="48"/>
  <c r="K65" i="48" s="1"/>
  <c r="N65" i="48" s="1"/>
  <c r="F65" i="48"/>
  <c r="G65" i="48" s="1"/>
  <c r="F230" i="48"/>
  <c r="G230" i="48" s="1"/>
  <c r="J230" i="48"/>
  <c r="J279" i="48"/>
  <c r="F279" i="48"/>
  <c r="G279" i="48" s="1"/>
  <c r="J508" i="48"/>
  <c r="F508" i="48"/>
  <c r="G508" i="48" s="1"/>
  <c r="J258" i="48"/>
  <c r="F258" i="48"/>
  <c r="G258" i="48" s="1"/>
  <c r="F100" i="48"/>
  <c r="G100" i="48" s="1"/>
  <c r="J100" i="48"/>
  <c r="J396" i="48"/>
  <c r="F396" i="48"/>
  <c r="G396" i="48" s="1"/>
  <c r="J205" i="48"/>
  <c r="F205" i="48"/>
  <c r="G205" i="48" s="1"/>
  <c r="F99" i="48"/>
  <c r="G99" i="48" s="1"/>
  <c r="J99" i="48"/>
  <c r="J83" i="48"/>
  <c r="F83" i="48"/>
  <c r="G83" i="48" s="1"/>
  <c r="J293" i="48"/>
  <c r="F293" i="48"/>
  <c r="G293" i="48" s="1"/>
  <c r="J173" i="48"/>
  <c r="F173" i="48"/>
  <c r="G173" i="48" s="1"/>
  <c r="J204" i="48"/>
  <c r="F204" i="48"/>
  <c r="G204" i="48" s="1"/>
  <c r="J78" i="48"/>
  <c r="F78" i="48"/>
  <c r="G78" i="48" s="1"/>
  <c r="F121" i="48"/>
  <c r="G121" i="48" s="1"/>
  <c r="J121" i="48"/>
  <c r="J126" i="48"/>
  <c r="F126" i="48"/>
  <c r="G126" i="48" s="1"/>
  <c r="F457" i="48"/>
  <c r="G457" i="48" s="1"/>
  <c r="J457" i="48"/>
  <c r="J159" i="48"/>
  <c r="F159" i="48"/>
  <c r="G159" i="48" s="1"/>
  <c r="J359" i="48"/>
  <c r="F359" i="48"/>
  <c r="G359" i="48" s="1"/>
  <c r="F233" i="48"/>
  <c r="G233" i="48" s="1"/>
  <c r="J233" i="48"/>
  <c r="J256" i="48"/>
  <c r="F256" i="48"/>
  <c r="G256" i="48" s="1"/>
  <c r="J113" i="48"/>
  <c r="F113" i="48"/>
  <c r="G113" i="48" s="1"/>
  <c r="F495" i="48"/>
  <c r="G495" i="48" s="1"/>
  <c r="J495" i="48"/>
  <c r="F168" i="48"/>
  <c r="G168" i="48" s="1"/>
  <c r="J168" i="48"/>
  <c r="F454" i="48"/>
  <c r="G454" i="48" s="1"/>
  <c r="J454" i="48"/>
  <c r="F381" i="48"/>
  <c r="G381" i="48" s="1"/>
  <c r="J381" i="48"/>
  <c r="J301" i="48"/>
  <c r="F301" i="48"/>
  <c r="G301" i="48" s="1"/>
  <c r="F267" i="48"/>
  <c r="G267" i="48" s="1"/>
  <c r="J267" i="48"/>
  <c r="F415" i="48"/>
  <c r="G415" i="48" s="1"/>
  <c r="J415" i="48"/>
  <c r="F259" i="48"/>
  <c r="G259" i="48" s="1"/>
  <c r="J259" i="48"/>
  <c r="J102" i="48"/>
  <c r="F102" i="48"/>
  <c r="G102" i="48" s="1"/>
  <c r="J447" i="48"/>
  <c r="F447" i="48"/>
  <c r="G447" i="48" s="1"/>
  <c r="J171" i="48"/>
  <c r="F171" i="48"/>
  <c r="G171" i="48" s="1"/>
  <c r="J512" i="48"/>
  <c r="F512" i="48"/>
  <c r="G512" i="48" s="1"/>
  <c r="F297" i="48"/>
  <c r="G297" i="48" s="1"/>
  <c r="J297" i="48"/>
  <c r="J105" i="48"/>
  <c r="F105" i="48"/>
  <c r="G105" i="48" s="1"/>
  <c r="J288" i="48"/>
  <c r="F288" i="48"/>
  <c r="G288" i="48" s="1"/>
  <c r="J484" i="48"/>
  <c r="F484" i="48"/>
  <c r="G484" i="48" s="1"/>
  <c r="J107" i="48"/>
  <c r="F107" i="48"/>
  <c r="G107" i="48" s="1"/>
  <c r="F420" i="48"/>
  <c r="G420" i="48" s="1"/>
  <c r="J420" i="48"/>
  <c r="J244" i="48"/>
  <c r="F244" i="48"/>
  <c r="G244" i="48" s="1"/>
  <c r="J184" i="48"/>
  <c r="F184" i="48"/>
  <c r="G184" i="48" s="1"/>
  <c r="F486" i="48"/>
  <c r="G486" i="48" s="1"/>
  <c r="J486" i="48"/>
  <c r="J264" i="48"/>
  <c r="F264" i="48"/>
  <c r="G264" i="48" s="1"/>
  <c r="J266" i="48"/>
  <c r="F266" i="48"/>
  <c r="G266" i="48" s="1"/>
  <c r="F414" i="48"/>
  <c r="G414" i="48" s="1"/>
  <c r="J414" i="48"/>
  <c r="J103" i="48"/>
  <c r="F103" i="48"/>
  <c r="G103" i="48" s="1"/>
  <c r="F201" i="48"/>
  <c r="G201" i="48" s="1"/>
  <c r="J201" i="48"/>
  <c r="J429" i="48"/>
  <c r="F429" i="48"/>
  <c r="G429" i="48" s="1"/>
  <c r="J445" i="48"/>
  <c r="F445" i="48"/>
  <c r="G445" i="48" s="1"/>
  <c r="J269" i="48"/>
  <c r="F269" i="48"/>
  <c r="G269" i="48" s="1"/>
  <c r="J58" i="48"/>
  <c r="K58" i="48" s="1"/>
  <c r="N58" i="48" s="1"/>
  <c r="F58" i="48"/>
  <c r="G58" i="48" s="1"/>
  <c r="J358" i="48"/>
  <c r="F358" i="48"/>
  <c r="G358" i="48" s="1"/>
  <c r="F346" i="48"/>
  <c r="G346" i="48" s="1"/>
  <c r="J346" i="48"/>
  <c r="J208" i="48"/>
  <c r="F208" i="48"/>
  <c r="G208" i="48" s="1"/>
  <c r="J172" i="48"/>
  <c r="F172" i="48"/>
  <c r="G172" i="48" s="1"/>
  <c r="J392" i="48"/>
  <c r="F392" i="48"/>
  <c r="G392" i="48" s="1"/>
  <c r="J240" i="48"/>
  <c r="F240" i="48"/>
  <c r="G240" i="48" s="1"/>
  <c r="J64" i="48"/>
  <c r="K64" i="48" s="1"/>
  <c r="N64" i="48" s="1"/>
  <c r="F64" i="48"/>
  <c r="G64" i="48" s="1"/>
  <c r="J305" i="48"/>
  <c r="F305" i="48"/>
  <c r="G305" i="48" s="1"/>
  <c r="J223" i="48"/>
  <c r="F223" i="48"/>
  <c r="G223" i="48" s="1"/>
  <c r="J435" i="48"/>
  <c r="F435" i="48"/>
  <c r="G435" i="48" s="1"/>
  <c r="J81" i="48"/>
  <c r="F81" i="48"/>
  <c r="G81" i="48" s="1"/>
  <c r="F222" i="48"/>
  <c r="G222" i="48" s="1"/>
  <c r="J222" i="48"/>
  <c r="J333" i="48"/>
  <c r="F333" i="48"/>
  <c r="G333" i="48" s="1"/>
  <c r="J488" i="48"/>
  <c r="F488" i="48"/>
  <c r="G488" i="48" s="1"/>
  <c r="F386" i="48"/>
  <c r="G386" i="48" s="1"/>
  <c r="J386" i="48"/>
  <c r="F452" i="48"/>
  <c r="G452" i="48" s="1"/>
  <c r="J452" i="48"/>
  <c r="J476" i="48"/>
  <c r="F476" i="48"/>
  <c r="G476" i="48" s="1"/>
  <c r="J237" i="48"/>
  <c r="F237" i="48"/>
  <c r="G237" i="48" s="1"/>
  <c r="F226" i="48"/>
  <c r="G226" i="48" s="1"/>
  <c r="J226" i="48"/>
  <c r="J413" i="48"/>
  <c r="F413" i="48"/>
  <c r="G413" i="48" s="1"/>
  <c r="F228" i="48"/>
  <c r="G228" i="48" s="1"/>
  <c r="J228" i="48"/>
  <c r="F229" i="48"/>
  <c r="G229" i="48" s="1"/>
  <c r="J229" i="48"/>
  <c r="J514" i="48"/>
  <c r="F514" i="48"/>
  <c r="G514" i="48" s="1"/>
  <c r="J79" i="48"/>
  <c r="F79" i="48"/>
  <c r="G79" i="48" s="1"/>
  <c r="J261" i="48"/>
  <c r="F261" i="48"/>
  <c r="G261" i="48" s="1"/>
  <c r="J294" i="48"/>
  <c r="F294" i="48"/>
  <c r="G294" i="48" s="1"/>
  <c r="F84" i="48"/>
  <c r="G84" i="48" s="1"/>
  <c r="J84" i="48"/>
  <c r="J471" i="48"/>
  <c r="F471" i="48"/>
  <c r="G471" i="48" s="1"/>
  <c r="F451" i="48"/>
  <c r="G451" i="48" s="1"/>
  <c r="J451" i="48"/>
  <c r="F345" i="48"/>
  <c r="G345" i="48" s="1"/>
  <c r="J345" i="48"/>
  <c r="F134" i="48"/>
  <c r="G134" i="48" s="1"/>
  <c r="J134" i="48"/>
  <c r="J302" i="48"/>
  <c r="F302" i="48"/>
  <c r="G302" i="48" s="1"/>
  <c r="J379" i="48"/>
  <c r="F379" i="48"/>
  <c r="G379" i="48" s="1"/>
  <c r="J197" i="48"/>
  <c r="F197" i="48"/>
  <c r="G197" i="48" s="1"/>
  <c r="J178" i="48"/>
  <c r="F178" i="48"/>
  <c r="G178" i="48" s="1"/>
  <c r="J369" i="48"/>
  <c r="F369" i="48"/>
  <c r="G369" i="48" s="1"/>
  <c r="F511" i="48"/>
  <c r="G511" i="48" s="1"/>
  <c r="J511" i="48"/>
  <c r="F387" i="48"/>
  <c r="G387" i="48" s="1"/>
  <c r="J387" i="48"/>
  <c r="F137" i="48"/>
  <c r="G137" i="48" s="1"/>
  <c r="J137" i="48"/>
  <c r="F87" i="48"/>
  <c r="G87" i="48" s="1"/>
  <c r="J87" i="48"/>
  <c r="F473" i="48"/>
  <c r="G473" i="48" s="1"/>
  <c r="J473" i="48"/>
  <c r="J88" i="48"/>
  <c r="F88" i="48"/>
  <c r="G88" i="48" s="1"/>
  <c r="F418" i="48"/>
  <c r="G418" i="48" s="1"/>
  <c r="J418" i="48"/>
  <c r="J516" i="48"/>
  <c r="F516" i="48"/>
  <c r="G516" i="48" s="1"/>
  <c r="J434" i="48"/>
  <c r="F434" i="48"/>
  <c r="G434" i="48" s="1"/>
  <c r="J475" i="48"/>
  <c r="F475" i="48"/>
  <c r="G475" i="48" s="1"/>
  <c r="J193" i="48"/>
  <c r="F193" i="48"/>
  <c r="G193" i="48" s="1"/>
  <c r="J329" i="48"/>
  <c r="F329" i="48"/>
  <c r="G329" i="48" s="1"/>
  <c r="J518" i="48"/>
  <c r="F518" i="48"/>
  <c r="G518" i="48" s="1"/>
  <c r="J312" i="48"/>
  <c r="F312" i="48"/>
  <c r="G312" i="48" s="1"/>
  <c r="J56" i="48"/>
  <c r="K56" i="48" s="1"/>
  <c r="N56" i="48" s="1"/>
  <c r="F56" i="48"/>
  <c r="G56" i="48" s="1"/>
  <c r="J139" i="48"/>
  <c r="F139" i="48"/>
  <c r="G139" i="48" s="1"/>
  <c r="J373" i="48"/>
  <c r="F373" i="48"/>
  <c r="G373" i="48" s="1"/>
  <c r="F338" i="48"/>
  <c r="G338" i="48" s="1"/>
  <c r="J338" i="48"/>
  <c r="F187" i="48"/>
  <c r="G187" i="48" s="1"/>
  <c r="J187" i="48"/>
  <c r="J422" i="48"/>
  <c r="F422" i="48"/>
  <c r="G422" i="48" s="1"/>
  <c r="F419" i="48"/>
  <c r="G419" i="48" s="1"/>
  <c r="J419" i="48"/>
  <c r="J216" i="48"/>
  <c r="F216" i="48"/>
  <c r="G216" i="48" s="1"/>
  <c r="J254" i="48"/>
  <c r="F254" i="48"/>
  <c r="G254" i="48" s="1"/>
  <c r="J207" i="48"/>
  <c r="F207" i="48"/>
  <c r="G207" i="48" s="1"/>
  <c r="F260" i="48"/>
  <c r="G260" i="48" s="1"/>
  <c r="J260" i="48"/>
  <c r="J491" i="48"/>
  <c r="F491" i="48"/>
  <c r="G491" i="48" s="1"/>
  <c r="J284" i="48"/>
  <c r="F284" i="48"/>
  <c r="G284" i="48" s="1"/>
  <c r="J245" i="48"/>
  <c r="F245" i="48"/>
  <c r="G245" i="48" s="1"/>
  <c r="F191" i="48"/>
  <c r="G191" i="48" s="1"/>
  <c r="J191" i="48"/>
  <c r="F397" i="48"/>
  <c r="G397" i="48" s="1"/>
  <c r="J397" i="48"/>
  <c r="J295" i="48"/>
  <c r="F295" i="48"/>
  <c r="G295" i="48" s="1"/>
  <c r="F155" i="48"/>
  <c r="G155" i="48" s="1"/>
  <c r="J155" i="48"/>
  <c r="J59" i="48"/>
  <c r="K59" i="48" s="1"/>
  <c r="N59" i="48" s="1"/>
  <c r="F59" i="48"/>
  <c r="G59" i="48" s="1"/>
  <c r="F450" i="48"/>
  <c r="G450" i="48" s="1"/>
  <c r="J450" i="48"/>
  <c r="J456" i="48"/>
  <c r="F456" i="48"/>
  <c r="G456" i="48" s="1"/>
  <c r="J464" i="48"/>
  <c r="F464" i="48"/>
  <c r="G464" i="48" s="1"/>
  <c r="J235" i="48"/>
  <c r="F235" i="48"/>
  <c r="G235" i="48" s="1"/>
  <c r="J496" i="48"/>
  <c r="F496" i="48"/>
  <c r="G496" i="48" s="1"/>
  <c r="F67" i="48"/>
  <c r="G67" i="48" s="1"/>
  <c r="J67" i="48"/>
  <c r="K67" i="48" s="1"/>
  <c r="N67" i="48" s="1"/>
  <c r="J479" i="48"/>
  <c r="F479" i="48"/>
  <c r="G479" i="48" s="1"/>
  <c r="J77" i="48"/>
  <c r="F77" i="48"/>
  <c r="G77" i="48" s="1"/>
  <c r="J337" i="48"/>
  <c r="F337" i="48"/>
  <c r="G337" i="48" s="1"/>
  <c r="F219" i="48"/>
  <c r="G219" i="48" s="1"/>
  <c r="J219" i="48"/>
  <c r="J152" i="48"/>
  <c r="F152" i="48"/>
  <c r="G152" i="48" s="1"/>
  <c r="F455" i="48"/>
  <c r="G455" i="48" s="1"/>
  <c r="J455" i="48"/>
  <c r="J356" i="48"/>
  <c r="F356" i="48"/>
  <c r="G356" i="48" s="1"/>
  <c r="J278" i="48"/>
  <c r="F278" i="48"/>
  <c r="G278" i="48" s="1"/>
  <c r="J183" i="48"/>
  <c r="F183" i="48"/>
  <c r="G183" i="48" s="1"/>
  <c r="J513" i="48"/>
  <c r="F513" i="48"/>
  <c r="G513" i="48" s="1"/>
  <c r="J181" i="48"/>
  <c r="F181" i="48"/>
  <c r="G181" i="48" s="1"/>
  <c r="F227" i="48"/>
  <c r="G227" i="48" s="1"/>
  <c r="J227" i="48"/>
  <c r="J509" i="48"/>
  <c r="F509" i="48"/>
  <c r="G509" i="48" s="1"/>
  <c r="J306" i="48"/>
  <c r="F306" i="48"/>
  <c r="G306" i="48" s="1"/>
  <c r="F382" i="48"/>
  <c r="G382" i="48" s="1"/>
  <c r="J382" i="48"/>
  <c r="J335" i="48"/>
  <c r="F335" i="48"/>
  <c r="G335" i="48" s="1"/>
  <c r="J436" i="48"/>
  <c r="F436" i="48"/>
  <c r="G436" i="48" s="1"/>
  <c r="J122" i="48"/>
  <c r="F122" i="48"/>
  <c r="G122" i="48" s="1"/>
  <c r="J55" i="48"/>
  <c r="V55" i="48"/>
  <c r="F58" i="50" l="1"/>
  <c r="F68" i="50"/>
  <c r="O73" i="50"/>
  <c r="K58" i="50"/>
  <c r="F73" i="50"/>
  <c r="G73" i="50"/>
  <c r="G63" i="50"/>
  <c r="R73" i="50"/>
  <c r="K63" i="50"/>
  <c r="E58" i="50"/>
  <c r="P73" i="50"/>
  <c r="D58" i="50"/>
  <c r="U73" i="50"/>
  <c r="F103" i="50"/>
  <c r="I73" i="50"/>
  <c r="L58" i="50"/>
  <c r="J63" i="50"/>
  <c r="J73" i="50"/>
  <c r="H68" i="50"/>
  <c r="I68" i="50"/>
  <c r="J68" i="50"/>
  <c r="L73" i="50"/>
  <c r="M73" i="50"/>
  <c r="G68" i="50"/>
  <c r="L68" i="50"/>
  <c r="J117" i="50"/>
  <c r="E63" i="50"/>
  <c r="Q73" i="50"/>
  <c r="N73" i="50"/>
  <c r="F72" i="50"/>
  <c r="H67" i="50"/>
  <c r="J62" i="50"/>
  <c r="L57" i="50"/>
  <c r="E72" i="50"/>
  <c r="G67" i="50"/>
  <c r="I62" i="50"/>
  <c r="K57" i="50"/>
  <c r="U72" i="50"/>
  <c r="S72" i="50"/>
  <c r="E67" i="50"/>
  <c r="G62" i="50"/>
  <c r="I57" i="50"/>
  <c r="O72" i="50"/>
  <c r="E57" i="50"/>
  <c r="Q72" i="50"/>
  <c r="L62" i="50"/>
  <c r="G57" i="50"/>
  <c r="P72" i="50"/>
  <c r="F57" i="50"/>
  <c r="K62" i="50"/>
  <c r="M72" i="50"/>
  <c r="K67" i="50"/>
  <c r="F62" i="50"/>
  <c r="I72" i="50"/>
  <c r="D67" i="50"/>
  <c r="O119" i="50"/>
  <c r="N72" i="50"/>
  <c r="L72" i="50"/>
  <c r="O120" i="50"/>
  <c r="G72" i="50"/>
  <c r="O121" i="50"/>
  <c r="K72" i="50"/>
  <c r="J57" i="50"/>
  <c r="H72" i="50"/>
  <c r="O126" i="50"/>
  <c r="J72" i="50"/>
  <c r="H57" i="50"/>
  <c r="O123" i="50"/>
  <c r="D57" i="50"/>
  <c r="O117" i="50"/>
  <c r="D72" i="50"/>
  <c r="H62" i="50"/>
  <c r="O112" i="50"/>
  <c r="E62" i="50"/>
  <c r="D62" i="50"/>
  <c r="O116" i="50"/>
  <c r="O113" i="50"/>
  <c r="R72" i="50"/>
  <c r="L67" i="50"/>
  <c r="T72" i="50"/>
  <c r="O122" i="50"/>
  <c r="J67" i="50"/>
  <c r="I67" i="50"/>
  <c r="F67" i="50"/>
  <c r="O128" i="50"/>
  <c r="O114" i="50"/>
  <c r="O118" i="50"/>
  <c r="O111" i="50"/>
  <c r="O124" i="50"/>
  <c r="O125" i="50"/>
  <c r="O127" i="50"/>
  <c r="O115" i="50"/>
  <c r="J111" i="50"/>
  <c r="J112" i="50"/>
  <c r="M112" i="50"/>
  <c r="D63" i="50"/>
  <c r="L63" i="50"/>
  <c r="D73" i="50"/>
  <c r="M116" i="50"/>
  <c r="J116" i="50"/>
  <c r="M119" i="50"/>
  <c r="M114" i="50"/>
  <c r="J114" i="50"/>
  <c r="K68" i="50"/>
  <c r="J58" i="50"/>
  <c r="T73" i="50"/>
  <c r="M126" i="50"/>
  <c r="J126" i="50"/>
  <c r="M115" i="50"/>
  <c r="J115" i="50"/>
  <c r="J124" i="50"/>
  <c r="M124" i="50"/>
  <c r="J125" i="50"/>
  <c r="M125" i="50"/>
  <c r="K73" i="50"/>
  <c r="L92" i="50"/>
  <c r="K103" i="50"/>
  <c r="M120" i="50"/>
  <c r="J120" i="50"/>
  <c r="T87" i="50"/>
  <c r="Q87" i="50"/>
  <c r="G58" i="50"/>
  <c r="F63" i="50"/>
  <c r="D68" i="50"/>
  <c r="M127" i="50"/>
  <c r="J127" i="50"/>
  <c r="J113" i="50"/>
  <c r="M113" i="50"/>
  <c r="I58" i="50"/>
  <c r="H63" i="50"/>
  <c r="M123" i="50"/>
  <c r="J121" i="50"/>
  <c r="M121" i="50"/>
  <c r="J118" i="50"/>
  <c r="M118" i="50"/>
  <c r="M122" i="50"/>
  <c r="J122" i="50"/>
  <c r="H58" i="50"/>
  <c r="I63" i="50"/>
  <c r="E68" i="50"/>
  <c r="J128" i="50"/>
  <c r="M128" i="50"/>
  <c r="E73" i="50"/>
  <c r="H73" i="50"/>
  <c r="N336" i="48"/>
  <c r="P336" i="48"/>
  <c r="N483" i="48"/>
  <c r="P483" i="48"/>
  <c r="O483" i="48"/>
  <c r="N192" i="48"/>
  <c r="L192" i="48"/>
  <c r="N465" i="48"/>
  <c r="O465" i="48"/>
  <c r="P465" i="48"/>
  <c r="N129" i="48"/>
  <c r="M129" i="48"/>
  <c r="P129" i="48"/>
  <c r="O192" i="48"/>
  <c r="P192" i="48"/>
  <c r="L176" i="48"/>
  <c r="P176" i="48"/>
  <c r="M212" i="48"/>
  <c r="O212" i="48"/>
  <c r="N349" i="48"/>
  <c r="P349" i="48"/>
  <c r="L349" i="48"/>
  <c r="M349" i="48"/>
  <c r="L129" i="48"/>
  <c r="M86" i="48"/>
  <c r="L86" i="48"/>
  <c r="N372" i="48"/>
  <c r="M372" i="48"/>
  <c r="N176" i="48"/>
  <c r="O176" i="48"/>
  <c r="M176" i="48"/>
  <c r="N212" i="48"/>
  <c r="P212" i="48"/>
  <c r="N448" i="48"/>
  <c r="M448" i="48"/>
  <c r="L448" i="48"/>
  <c r="L167" i="48"/>
  <c r="O448" i="48"/>
  <c r="O368" i="48"/>
  <c r="M368" i="48"/>
  <c r="P448" i="48"/>
  <c r="P368" i="48"/>
  <c r="M432" i="48"/>
  <c r="L432" i="48"/>
  <c r="L211" i="48"/>
  <c r="O86" i="48"/>
  <c r="M469" i="48"/>
  <c r="P469" i="48"/>
  <c r="L371" i="48"/>
  <c r="L416" i="48"/>
  <c r="L368" i="48"/>
  <c r="M132" i="48"/>
  <c r="O432" i="48"/>
  <c r="M371" i="48"/>
  <c r="L147" i="48"/>
  <c r="L388" i="48"/>
  <c r="L132" i="48"/>
  <c r="P432" i="48"/>
  <c r="P147" i="48"/>
  <c r="O215" i="48"/>
  <c r="L299" i="48"/>
  <c r="M131" i="48"/>
  <c r="L469" i="48"/>
  <c r="O143" i="48"/>
  <c r="P143" i="48"/>
  <c r="L485" i="48"/>
  <c r="M483" i="48"/>
  <c r="O147" i="48"/>
  <c r="P221" i="48"/>
  <c r="L483" i="48"/>
  <c r="O221" i="48"/>
  <c r="L372" i="48"/>
  <c r="M147" i="48"/>
  <c r="Z56" i="48"/>
  <c r="AA56" i="48"/>
  <c r="H420" i="48"/>
  <c r="I420" i="48"/>
  <c r="H295" i="48"/>
  <c r="I295" i="48"/>
  <c r="H314" i="48"/>
  <c r="I314" i="48"/>
  <c r="H360" i="48"/>
  <c r="I360" i="48"/>
  <c r="H195" i="48"/>
  <c r="I195" i="48"/>
  <c r="H503" i="48"/>
  <c r="I503" i="48"/>
  <c r="H424" i="48"/>
  <c r="I424" i="48"/>
  <c r="H67" i="48"/>
  <c r="I67" i="48"/>
  <c r="H325" i="48"/>
  <c r="I325" i="48"/>
  <c r="O340" i="48"/>
  <c r="H216" i="48"/>
  <c r="I216" i="48"/>
  <c r="H294" i="48"/>
  <c r="I294" i="48"/>
  <c r="H113" i="48"/>
  <c r="I113" i="48"/>
  <c r="H202" i="48"/>
  <c r="I202" i="48"/>
  <c r="H94" i="48"/>
  <c r="I94" i="48"/>
  <c r="H247" i="48"/>
  <c r="I247" i="48"/>
  <c r="H375" i="48"/>
  <c r="I375" i="48"/>
  <c r="H291" i="48"/>
  <c r="I291" i="48"/>
  <c r="M352" i="48"/>
  <c r="Z72" i="48"/>
  <c r="AA72" i="48"/>
  <c r="H517" i="48"/>
  <c r="I517" i="48"/>
  <c r="Z60" i="48"/>
  <c r="AA60" i="48"/>
  <c r="H306" i="48"/>
  <c r="I306" i="48"/>
  <c r="H518" i="48"/>
  <c r="I518" i="48"/>
  <c r="H261" i="48"/>
  <c r="I261" i="48"/>
  <c r="H223" i="48"/>
  <c r="I223" i="48"/>
  <c r="H281" i="48"/>
  <c r="I281" i="48"/>
  <c r="H468" i="48"/>
  <c r="I468" i="48"/>
  <c r="L215" i="48"/>
  <c r="H111" i="48"/>
  <c r="I111" i="48"/>
  <c r="P131" i="48"/>
  <c r="H318" i="48"/>
  <c r="I318" i="48"/>
  <c r="H315" i="48"/>
  <c r="I315" i="48"/>
  <c r="Z67" i="48"/>
  <c r="AA67" i="48"/>
  <c r="H499" i="48"/>
  <c r="I499" i="48"/>
  <c r="H509" i="48"/>
  <c r="I509" i="48"/>
  <c r="H152" i="48"/>
  <c r="I152" i="48"/>
  <c r="H464" i="48"/>
  <c r="I464" i="48"/>
  <c r="H245" i="48"/>
  <c r="I245" i="48"/>
  <c r="H422" i="48"/>
  <c r="I422" i="48"/>
  <c r="H329" i="48"/>
  <c r="I329" i="48"/>
  <c r="H302" i="48"/>
  <c r="I302" i="48"/>
  <c r="H79" i="48"/>
  <c r="I79" i="48"/>
  <c r="H305" i="48"/>
  <c r="I305" i="48"/>
  <c r="H58" i="48"/>
  <c r="I58" i="48"/>
  <c r="H264" i="48"/>
  <c r="I264" i="48"/>
  <c r="H105" i="48"/>
  <c r="I105" i="48"/>
  <c r="H173" i="48"/>
  <c r="I173" i="48"/>
  <c r="H508" i="48"/>
  <c r="I508" i="48"/>
  <c r="H331" i="48"/>
  <c r="I331" i="48"/>
  <c r="H123" i="48"/>
  <c r="I123" i="48"/>
  <c r="H154" i="48"/>
  <c r="I154" i="48"/>
  <c r="H324" i="48"/>
  <c r="I324" i="48"/>
  <c r="H274" i="48"/>
  <c r="I274" i="48"/>
  <c r="H466" i="48"/>
  <c r="I466" i="48"/>
  <c r="H461" i="48"/>
  <c r="I461" i="48"/>
  <c r="H323" i="48"/>
  <c r="I323" i="48"/>
  <c r="H428" i="48"/>
  <c r="I428" i="48"/>
  <c r="H246" i="48"/>
  <c r="I246" i="48"/>
  <c r="H182" i="48"/>
  <c r="I182" i="48"/>
  <c r="H175" i="48"/>
  <c r="I175" i="48"/>
  <c r="H355" i="48"/>
  <c r="I355" i="48"/>
  <c r="H250" i="48"/>
  <c r="I250" i="48"/>
  <c r="H344" i="48"/>
  <c r="I344" i="48"/>
  <c r="H268" i="48"/>
  <c r="I268" i="48"/>
  <c r="H177" i="48"/>
  <c r="I177" i="48"/>
  <c r="H494" i="48"/>
  <c r="I494" i="48"/>
  <c r="H310" i="48"/>
  <c r="I310" i="48"/>
  <c r="H343" i="48"/>
  <c r="I343" i="48"/>
  <c r="M167" i="48"/>
  <c r="M143" i="48"/>
  <c r="O416" i="48"/>
  <c r="O131" i="48"/>
  <c r="H402" i="48"/>
  <c r="I402" i="48"/>
  <c r="H388" i="48"/>
  <c r="I388" i="48"/>
  <c r="H335" i="48"/>
  <c r="I335" i="48"/>
  <c r="H56" i="48"/>
  <c r="I56" i="48"/>
  <c r="H81" i="48"/>
  <c r="I81" i="48"/>
  <c r="H102" i="48"/>
  <c r="I102" i="48"/>
  <c r="H275" i="48"/>
  <c r="I275" i="48"/>
  <c r="H165" i="48"/>
  <c r="I165" i="48"/>
  <c r="H460" i="48"/>
  <c r="I460" i="48"/>
  <c r="H273" i="48"/>
  <c r="I273" i="48"/>
  <c r="H189" i="48"/>
  <c r="I189" i="48"/>
  <c r="H495" i="48"/>
  <c r="I495" i="48"/>
  <c r="H423" i="48"/>
  <c r="I423" i="48"/>
  <c r="H469" i="48"/>
  <c r="I469" i="48"/>
  <c r="H197" i="48"/>
  <c r="I197" i="48"/>
  <c r="H78" i="48"/>
  <c r="I78" i="48"/>
  <c r="H410" i="48"/>
  <c r="I410" i="48"/>
  <c r="H474" i="48"/>
  <c r="I474" i="48"/>
  <c r="H382" i="48"/>
  <c r="I382" i="48"/>
  <c r="H283" i="48"/>
  <c r="I283" i="48"/>
  <c r="H408" i="48"/>
  <c r="I408" i="48"/>
  <c r="H490" i="48"/>
  <c r="I490" i="48"/>
  <c r="H114" i="48"/>
  <c r="I114" i="48"/>
  <c r="H401" i="48"/>
  <c r="I401" i="48"/>
  <c r="H390" i="48"/>
  <c r="I390" i="48"/>
  <c r="H348" i="48"/>
  <c r="I348" i="48"/>
  <c r="H321" i="48"/>
  <c r="I321" i="48"/>
  <c r="O372" i="48"/>
  <c r="H96" i="48"/>
  <c r="I96" i="48"/>
  <c r="H203" i="48"/>
  <c r="I203" i="48"/>
  <c r="H87" i="48"/>
  <c r="I87" i="48"/>
  <c r="H233" i="48"/>
  <c r="I233" i="48"/>
  <c r="H477" i="48"/>
  <c r="I477" i="48"/>
  <c r="H394" i="48"/>
  <c r="I394" i="48"/>
  <c r="H438" i="48"/>
  <c r="I438" i="48"/>
  <c r="H432" i="48"/>
  <c r="I432" i="48"/>
  <c r="H143" i="48"/>
  <c r="I143" i="48"/>
  <c r="H359" i="48"/>
  <c r="I359" i="48"/>
  <c r="H279" i="48"/>
  <c r="I279" i="48"/>
  <c r="H194" i="48"/>
  <c r="I194" i="48"/>
  <c r="H502" i="48"/>
  <c r="I502" i="48"/>
  <c r="H252" i="48"/>
  <c r="I252" i="48"/>
  <c r="H128" i="48"/>
  <c r="I128" i="48"/>
  <c r="H380" i="48"/>
  <c r="I380" i="48"/>
  <c r="H192" i="48"/>
  <c r="I192" i="48"/>
  <c r="H137" i="48"/>
  <c r="I137" i="48"/>
  <c r="H386" i="48"/>
  <c r="I386" i="48"/>
  <c r="H144" i="48"/>
  <c r="I144" i="48"/>
  <c r="Z62" i="48"/>
  <c r="AA62" i="48"/>
  <c r="H181" i="48"/>
  <c r="I181" i="48"/>
  <c r="H184" i="48"/>
  <c r="I184" i="48"/>
  <c r="H83" i="48"/>
  <c r="I83" i="48"/>
  <c r="H412" i="48"/>
  <c r="I412" i="48"/>
  <c r="H462" i="48"/>
  <c r="I462" i="48"/>
  <c r="H430" i="48"/>
  <c r="I430" i="48"/>
  <c r="H157" i="48"/>
  <c r="I157" i="48"/>
  <c r="H218" i="48"/>
  <c r="I218" i="48"/>
  <c r="M315" i="48"/>
  <c r="H221" i="48"/>
  <c r="I221" i="48"/>
  <c r="H371" i="48"/>
  <c r="I371" i="48"/>
  <c r="H465" i="48"/>
  <c r="I465" i="48"/>
  <c r="H450" i="48"/>
  <c r="I450" i="48"/>
  <c r="H338" i="48"/>
  <c r="I338" i="48"/>
  <c r="H387" i="48"/>
  <c r="I387" i="48"/>
  <c r="H345" i="48"/>
  <c r="I345" i="48"/>
  <c r="H229" i="48"/>
  <c r="I229" i="48"/>
  <c r="H381" i="48"/>
  <c r="I381" i="48"/>
  <c r="H230" i="48"/>
  <c r="I230" i="48"/>
  <c r="H120" i="48"/>
  <c r="I120" i="48"/>
  <c r="H239" i="48"/>
  <c r="I239" i="48"/>
  <c r="H347" i="48"/>
  <c r="I347" i="48"/>
  <c r="H395" i="48"/>
  <c r="I395" i="48"/>
  <c r="H421" i="48"/>
  <c r="I421" i="48"/>
  <c r="H98" i="48"/>
  <c r="I98" i="48"/>
  <c r="H119" i="48"/>
  <c r="I119" i="48"/>
  <c r="H470" i="48"/>
  <c r="I470" i="48"/>
  <c r="L315" i="48"/>
  <c r="H63" i="48"/>
  <c r="I63" i="48"/>
  <c r="H86" i="48"/>
  <c r="I86" i="48"/>
  <c r="O315" i="48"/>
  <c r="H349" i="48"/>
  <c r="I349" i="48"/>
  <c r="H299" i="48"/>
  <c r="I299" i="48"/>
  <c r="H231" i="48"/>
  <c r="I231" i="48"/>
  <c r="H155" i="48"/>
  <c r="I155" i="48"/>
  <c r="H206" i="48"/>
  <c r="I206" i="48"/>
  <c r="H278" i="48"/>
  <c r="I278" i="48"/>
  <c r="H208" i="48"/>
  <c r="I208" i="48"/>
  <c r="H463" i="48"/>
  <c r="I463" i="48"/>
  <c r="H458" i="48"/>
  <c r="I458" i="48"/>
  <c r="H142" i="48"/>
  <c r="I142" i="48"/>
  <c r="H444" i="48"/>
  <c r="I444" i="48"/>
  <c r="H176" i="48"/>
  <c r="I176" i="48"/>
  <c r="H340" i="48"/>
  <c r="I340" i="48"/>
  <c r="H226" i="48"/>
  <c r="I226" i="48"/>
  <c r="H472" i="48"/>
  <c r="I472" i="48"/>
  <c r="P215" i="48"/>
  <c r="H405" i="48"/>
  <c r="I405" i="48"/>
  <c r="H384" i="48"/>
  <c r="I384" i="48"/>
  <c r="P340" i="48"/>
  <c r="H397" i="48"/>
  <c r="I397" i="48"/>
  <c r="H346" i="48"/>
  <c r="I346" i="48"/>
  <c r="H259" i="48"/>
  <c r="I259" i="48"/>
  <c r="H506" i="48"/>
  <c r="I506" i="48"/>
  <c r="H377" i="48"/>
  <c r="I377" i="48"/>
  <c r="H135" i="48"/>
  <c r="I135" i="48"/>
  <c r="H116" i="48"/>
  <c r="I116" i="48"/>
  <c r="P372" i="48"/>
  <c r="H235" i="48"/>
  <c r="I235" i="48"/>
  <c r="H379" i="48"/>
  <c r="I379" i="48"/>
  <c r="H476" i="48"/>
  <c r="I476" i="48"/>
  <c r="H358" i="48"/>
  <c r="I358" i="48"/>
  <c r="H288" i="48"/>
  <c r="I288" i="48"/>
  <c r="H256" i="48"/>
  <c r="I256" i="48"/>
  <c r="H204" i="48"/>
  <c r="I204" i="48"/>
  <c r="H258" i="48"/>
  <c r="I258" i="48"/>
  <c r="H316" i="48"/>
  <c r="I316" i="48"/>
  <c r="H322" i="48"/>
  <c r="I322" i="48"/>
  <c r="H196" i="48"/>
  <c r="I196" i="48"/>
  <c r="H300" i="48"/>
  <c r="I300" i="48"/>
  <c r="H210" i="48"/>
  <c r="I210" i="48"/>
  <c r="H480" i="48"/>
  <c r="I480" i="48"/>
  <c r="H351" i="48"/>
  <c r="I351" i="48"/>
  <c r="H262" i="48"/>
  <c r="I262" i="48"/>
  <c r="M215" i="48"/>
  <c r="H452" i="48"/>
  <c r="I452" i="48"/>
  <c r="L143" i="48"/>
  <c r="H174" i="48"/>
  <c r="I174" i="48"/>
  <c r="H456" i="48"/>
  <c r="I456" i="48"/>
  <c r="H193" i="48"/>
  <c r="I193" i="48"/>
  <c r="H514" i="48"/>
  <c r="I514" i="48"/>
  <c r="H269" i="48"/>
  <c r="I269" i="48"/>
  <c r="H301" i="48"/>
  <c r="I301" i="48"/>
  <c r="H236" i="48"/>
  <c r="I236" i="48"/>
  <c r="H341" i="48"/>
  <c r="I341" i="48"/>
  <c r="H353" i="48"/>
  <c r="I353" i="48"/>
  <c r="H255" i="48"/>
  <c r="I255" i="48"/>
  <c r="H212" i="48"/>
  <c r="I212" i="48"/>
  <c r="H219" i="48"/>
  <c r="I219" i="48"/>
  <c r="H297" i="48"/>
  <c r="I297" i="48"/>
  <c r="H453" i="48"/>
  <c r="I453" i="48"/>
  <c r="H115" i="48"/>
  <c r="I115" i="48"/>
  <c r="H265" i="48"/>
  <c r="I265" i="48"/>
  <c r="H68" i="48"/>
  <c r="I68" i="48"/>
  <c r="H411" i="48"/>
  <c r="I411" i="48"/>
  <c r="H448" i="48"/>
  <c r="I448" i="48"/>
  <c r="H337" i="48"/>
  <c r="I337" i="48"/>
  <c r="H240" i="48"/>
  <c r="I240" i="48"/>
  <c r="H500" i="48"/>
  <c r="I500" i="48"/>
  <c r="H179" i="48"/>
  <c r="I179" i="48"/>
  <c r="H62" i="48"/>
  <c r="I62" i="48"/>
  <c r="H110" i="48"/>
  <c r="I110" i="48"/>
  <c r="H357" i="48"/>
  <c r="I357" i="48"/>
  <c r="H368" i="48"/>
  <c r="I368" i="48"/>
  <c r="H122" i="48"/>
  <c r="I122" i="48"/>
  <c r="H513" i="48"/>
  <c r="I513" i="48"/>
  <c r="H77" i="48"/>
  <c r="I77" i="48"/>
  <c r="H59" i="48"/>
  <c r="I59" i="48"/>
  <c r="H373" i="48"/>
  <c r="I373" i="48"/>
  <c r="H434" i="48"/>
  <c r="I434" i="48"/>
  <c r="H333" i="48"/>
  <c r="I333" i="48"/>
  <c r="H392" i="48"/>
  <c r="I392" i="48"/>
  <c r="H429" i="48"/>
  <c r="I429" i="48"/>
  <c r="H244" i="48"/>
  <c r="I244" i="48"/>
  <c r="H171" i="48"/>
  <c r="I171" i="48"/>
  <c r="H65" i="48"/>
  <c r="I65" i="48"/>
  <c r="H101" i="48"/>
  <c r="I101" i="48"/>
  <c r="H282" i="48"/>
  <c r="I282" i="48"/>
  <c r="H446" i="48"/>
  <c r="I446" i="48"/>
  <c r="H427" i="48"/>
  <c r="I427" i="48"/>
  <c r="H108" i="48"/>
  <c r="I108" i="48"/>
  <c r="H404" i="48"/>
  <c r="I404" i="48"/>
  <c r="H60" i="48"/>
  <c r="I60" i="48"/>
  <c r="H276" i="48"/>
  <c r="I276" i="48"/>
  <c r="H214" i="48"/>
  <c r="I214" i="48"/>
  <c r="H156" i="48"/>
  <c r="I156" i="48"/>
  <c r="H243" i="48"/>
  <c r="I243" i="48"/>
  <c r="H320" i="48"/>
  <c r="I320" i="48"/>
  <c r="H334" i="48"/>
  <c r="I334" i="48"/>
  <c r="H89" i="48"/>
  <c r="I89" i="48"/>
  <c r="H198" i="48"/>
  <c r="I198" i="48"/>
  <c r="H505" i="48"/>
  <c r="I505" i="48"/>
  <c r="H213" i="48"/>
  <c r="I213" i="48"/>
  <c r="H431" i="48"/>
  <c r="I431" i="48"/>
  <c r="H149" i="48"/>
  <c r="I149" i="48"/>
  <c r="P315" i="48"/>
  <c r="P299" i="48"/>
  <c r="H467" i="48"/>
  <c r="I467" i="48"/>
  <c r="H160" i="48"/>
  <c r="I160" i="48"/>
  <c r="H112" i="48"/>
  <c r="I112" i="48"/>
  <c r="Z63" i="48"/>
  <c r="AA63" i="48"/>
  <c r="H71" i="48"/>
  <c r="I71" i="48"/>
  <c r="H201" i="48"/>
  <c r="I201" i="48"/>
  <c r="H439" i="48"/>
  <c r="I439" i="48"/>
  <c r="H117" i="48"/>
  <c r="I117" i="48"/>
  <c r="H328" i="48"/>
  <c r="I328" i="48"/>
  <c r="H372" i="48"/>
  <c r="I372" i="48"/>
  <c r="H178" i="48"/>
  <c r="I178" i="48"/>
  <c r="H103" i="48"/>
  <c r="I103" i="48"/>
  <c r="H378" i="48"/>
  <c r="I378" i="48"/>
  <c r="H104" i="48"/>
  <c r="I104" i="48"/>
  <c r="H224" i="48"/>
  <c r="I224" i="48"/>
  <c r="H418" i="48"/>
  <c r="I418" i="48"/>
  <c r="H121" i="48"/>
  <c r="I121" i="48"/>
  <c r="H95" i="48"/>
  <c r="I95" i="48"/>
  <c r="H132" i="48"/>
  <c r="I132" i="48"/>
  <c r="H356" i="48"/>
  <c r="I356" i="48"/>
  <c r="H312" i="48"/>
  <c r="I312" i="48"/>
  <c r="H237" i="48"/>
  <c r="I237" i="48"/>
  <c r="H57" i="48"/>
  <c r="I57" i="48"/>
  <c r="H482" i="48"/>
  <c r="I482" i="48"/>
  <c r="H350" i="48"/>
  <c r="I350" i="48"/>
  <c r="H151" i="48"/>
  <c r="I151" i="48"/>
  <c r="H442" i="48"/>
  <c r="I442" i="48"/>
  <c r="M340" i="48"/>
  <c r="H129" i="48"/>
  <c r="I129" i="48"/>
  <c r="H414" i="48"/>
  <c r="I414" i="48"/>
  <c r="H487" i="48"/>
  <c r="I487" i="48"/>
  <c r="H441" i="48"/>
  <c r="I441" i="48"/>
  <c r="L352" i="48"/>
  <c r="H147" i="48"/>
  <c r="I147" i="48"/>
  <c r="H266" i="48"/>
  <c r="I266" i="48"/>
  <c r="H389" i="48"/>
  <c r="I389" i="48"/>
  <c r="H370" i="48"/>
  <c r="I370" i="48"/>
  <c r="H140" i="48"/>
  <c r="I140" i="48"/>
  <c r="H365" i="48"/>
  <c r="I365" i="48"/>
  <c r="H433" i="48"/>
  <c r="I433" i="48"/>
  <c r="H415" i="48"/>
  <c r="I415" i="48"/>
  <c r="Z71" i="48"/>
  <c r="AA71" i="48"/>
  <c r="H238" i="48"/>
  <c r="I238" i="48"/>
  <c r="H227" i="48"/>
  <c r="I227" i="48"/>
  <c r="H187" i="48"/>
  <c r="I187" i="48"/>
  <c r="H486" i="48"/>
  <c r="I486" i="48"/>
  <c r="H85" i="48"/>
  <c r="I85" i="48"/>
  <c r="H485" i="48"/>
  <c r="I485" i="48"/>
  <c r="H367" i="48"/>
  <c r="I367" i="48"/>
  <c r="P499" i="48"/>
  <c r="H491" i="48"/>
  <c r="I491" i="48"/>
  <c r="H445" i="48"/>
  <c r="I445" i="48"/>
  <c r="H159" i="48"/>
  <c r="I159" i="48"/>
  <c r="H342" i="48"/>
  <c r="I342" i="48"/>
  <c r="H138" i="48"/>
  <c r="I138" i="48"/>
  <c r="H248" i="48"/>
  <c r="I248" i="48"/>
  <c r="H511" i="48"/>
  <c r="I511" i="48"/>
  <c r="H451" i="48"/>
  <c r="I451" i="48"/>
  <c r="H228" i="48"/>
  <c r="I228" i="48"/>
  <c r="H454" i="48"/>
  <c r="I454" i="48"/>
  <c r="H457" i="48"/>
  <c r="I457" i="48"/>
  <c r="H99" i="48"/>
  <c r="I99" i="48"/>
  <c r="H417" i="48"/>
  <c r="I417" i="48"/>
  <c r="H366" i="48"/>
  <c r="I366" i="48"/>
  <c r="H286" i="48"/>
  <c r="I286" i="48"/>
  <c r="H398" i="48"/>
  <c r="I398" i="48"/>
  <c r="H136" i="48"/>
  <c r="I136" i="48"/>
  <c r="H478" i="48"/>
  <c r="I478" i="48"/>
  <c r="H185" i="48"/>
  <c r="I185" i="48"/>
  <c r="O352" i="48"/>
  <c r="O299" i="48"/>
  <c r="H416" i="48"/>
  <c r="I416" i="48"/>
  <c r="H391" i="48"/>
  <c r="I391" i="48"/>
  <c r="H222" i="48"/>
  <c r="I222" i="48"/>
  <c r="H168" i="48"/>
  <c r="I168" i="48"/>
  <c r="H504" i="48"/>
  <c r="I504" i="48"/>
  <c r="Z66" i="48"/>
  <c r="AA66" i="48"/>
  <c r="H254" i="48"/>
  <c r="I254" i="48"/>
  <c r="H107" i="48"/>
  <c r="I107" i="48"/>
  <c r="H396" i="48"/>
  <c r="I396" i="48"/>
  <c r="H150" i="48"/>
  <c r="I150" i="48"/>
  <c r="H106" i="48"/>
  <c r="I106" i="48"/>
  <c r="H362" i="48"/>
  <c r="I362" i="48"/>
  <c r="H180" i="48"/>
  <c r="I180" i="48"/>
  <c r="H352" i="48"/>
  <c r="I352" i="48"/>
  <c r="H449" i="48"/>
  <c r="I449" i="48"/>
  <c r="H84" i="48"/>
  <c r="I84" i="48"/>
  <c r="H249" i="48"/>
  <c r="I249" i="48"/>
  <c r="H326" i="48"/>
  <c r="I326" i="48"/>
  <c r="L131" i="48"/>
  <c r="H167" i="48"/>
  <c r="I167" i="48"/>
  <c r="H496" i="48"/>
  <c r="I496" i="48"/>
  <c r="H88" i="48"/>
  <c r="I88" i="48"/>
  <c r="H435" i="48"/>
  <c r="I435" i="48"/>
  <c r="H484" i="48"/>
  <c r="I484" i="48"/>
  <c r="H426" i="48"/>
  <c r="I426" i="48"/>
  <c r="H220" i="48"/>
  <c r="I220" i="48"/>
  <c r="H336" i="48"/>
  <c r="I336" i="48"/>
  <c r="H91" i="48"/>
  <c r="I91" i="48"/>
  <c r="H100" i="48"/>
  <c r="I100" i="48"/>
  <c r="H361" i="48"/>
  <c r="I361" i="48"/>
  <c r="H97" i="48"/>
  <c r="I97" i="48"/>
  <c r="H510" i="48"/>
  <c r="I510" i="48"/>
  <c r="L340" i="48"/>
  <c r="H127" i="48"/>
  <c r="I127" i="48"/>
  <c r="H109" i="48"/>
  <c r="I109" i="48"/>
  <c r="H455" i="48"/>
  <c r="I455" i="48"/>
  <c r="H191" i="48"/>
  <c r="I191" i="48"/>
  <c r="H419" i="48"/>
  <c r="I419" i="48"/>
  <c r="H473" i="48"/>
  <c r="I473" i="48"/>
  <c r="H267" i="48"/>
  <c r="I267" i="48"/>
  <c r="H289" i="48"/>
  <c r="I289" i="48"/>
  <c r="H200" i="48"/>
  <c r="I200" i="48"/>
  <c r="H215" i="48"/>
  <c r="I215" i="48"/>
  <c r="Z69" i="48"/>
  <c r="AA69" i="48"/>
  <c r="H284" i="48"/>
  <c r="I284" i="48"/>
  <c r="H64" i="48"/>
  <c r="I64" i="48"/>
  <c r="H293" i="48"/>
  <c r="I293" i="48"/>
  <c r="H307" i="48"/>
  <c r="I307" i="48"/>
  <c r="H90" i="48"/>
  <c r="I90" i="48"/>
  <c r="H403" i="48"/>
  <c r="I403" i="48"/>
  <c r="H376" i="48"/>
  <c r="I376" i="48"/>
  <c r="H163" i="48"/>
  <c r="I163" i="48"/>
  <c r="H211" i="48"/>
  <c r="I211" i="48"/>
  <c r="H134" i="48"/>
  <c r="I134" i="48"/>
  <c r="H515" i="48"/>
  <c r="I515" i="48"/>
  <c r="H440" i="48"/>
  <c r="I440" i="48"/>
  <c r="H363" i="48"/>
  <c r="I363" i="48"/>
  <c r="H69" i="48"/>
  <c r="I69" i="48"/>
  <c r="H186" i="48"/>
  <c r="I186" i="48"/>
  <c r="Z57" i="48"/>
  <c r="AA57" i="48"/>
  <c r="H475" i="48"/>
  <c r="I475" i="48"/>
  <c r="H488" i="48"/>
  <c r="I488" i="48"/>
  <c r="H512" i="48"/>
  <c r="I512" i="48"/>
  <c r="H481" i="48"/>
  <c r="I481" i="48"/>
  <c r="H153" i="48"/>
  <c r="I153" i="48"/>
  <c r="H166" i="48"/>
  <c r="I166" i="48"/>
  <c r="H272" i="48"/>
  <c r="I272" i="48"/>
  <c r="O499" i="48"/>
  <c r="H131" i="48"/>
  <c r="I131" i="48"/>
  <c r="H260" i="48"/>
  <c r="I260" i="48"/>
  <c r="H436" i="48"/>
  <c r="I436" i="48"/>
  <c r="H183" i="48"/>
  <c r="I183" i="48"/>
  <c r="H479" i="48"/>
  <c r="I479" i="48"/>
  <c r="H207" i="48"/>
  <c r="I207" i="48"/>
  <c r="H139" i="48"/>
  <c r="I139" i="48"/>
  <c r="H516" i="48"/>
  <c r="I516" i="48"/>
  <c r="H369" i="48"/>
  <c r="I369" i="48"/>
  <c r="H471" i="48"/>
  <c r="I471" i="48"/>
  <c r="H413" i="48"/>
  <c r="I413" i="48"/>
  <c r="H172" i="48"/>
  <c r="I172" i="48"/>
  <c r="H447" i="48"/>
  <c r="I447" i="48"/>
  <c r="H126" i="48"/>
  <c r="I126" i="48"/>
  <c r="H205" i="48"/>
  <c r="I205" i="48"/>
  <c r="H498" i="48"/>
  <c r="I498" i="48"/>
  <c r="H311" i="48"/>
  <c r="I311" i="48"/>
  <c r="H308" i="48"/>
  <c r="I308" i="48"/>
  <c r="H124" i="48"/>
  <c r="I124" i="48"/>
  <c r="H285" i="48"/>
  <c r="I285" i="48"/>
  <c r="H72" i="48"/>
  <c r="I72" i="48"/>
  <c r="H61" i="48"/>
  <c r="I61" i="48"/>
  <c r="H492" i="48"/>
  <c r="I492" i="48"/>
  <c r="H292" i="48"/>
  <c r="I292" i="48"/>
  <c r="H459" i="48"/>
  <c r="I459" i="48"/>
  <c r="H74" i="48"/>
  <c r="I74" i="48"/>
  <c r="H263" i="48"/>
  <c r="I263" i="48"/>
  <c r="H277" i="48"/>
  <c r="I277" i="48"/>
  <c r="H158" i="48"/>
  <c r="I158" i="48"/>
  <c r="H93" i="48"/>
  <c r="I93" i="48"/>
  <c r="H400" i="48"/>
  <c r="I400" i="48"/>
  <c r="H493" i="48"/>
  <c r="I493" i="48"/>
  <c r="H437" i="48"/>
  <c r="I437" i="48"/>
  <c r="H317" i="48"/>
  <c r="I317" i="48"/>
  <c r="H271" i="48"/>
  <c r="I271" i="48"/>
  <c r="H304" i="48"/>
  <c r="I304" i="48"/>
  <c r="H257" i="48"/>
  <c r="I257" i="48"/>
  <c r="M299" i="48"/>
  <c r="P352" i="48"/>
  <c r="H483" i="48"/>
  <c r="I483" i="48"/>
  <c r="P149" i="48"/>
  <c r="O111" i="48"/>
  <c r="P517" i="48"/>
  <c r="M96" i="48"/>
  <c r="O112" i="48"/>
  <c r="O517" i="48"/>
  <c r="L91" i="48"/>
  <c r="L96" i="48"/>
  <c r="P112" i="48"/>
  <c r="O96" i="48"/>
  <c r="O336" i="48"/>
  <c r="P416" i="48"/>
  <c r="M449" i="48"/>
  <c r="O467" i="48"/>
  <c r="L449" i="48"/>
  <c r="P174" i="48"/>
  <c r="P96" i="48"/>
  <c r="O174" i="48"/>
  <c r="L127" i="48"/>
  <c r="O485" i="48"/>
  <c r="O186" i="48"/>
  <c r="P402" i="48"/>
  <c r="M318" i="48"/>
  <c r="M416" i="48"/>
  <c r="M211" i="48"/>
  <c r="P186" i="48"/>
  <c r="O402" i="48"/>
  <c r="K456" i="48"/>
  <c r="N456" i="48" s="1"/>
  <c r="K301" i="48"/>
  <c r="N301" i="48" s="1"/>
  <c r="K293" i="48"/>
  <c r="P293" i="48" s="1"/>
  <c r="K236" i="48"/>
  <c r="K194" i="48"/>
  <c r="L194" i="48" s="1"/>
  <c r="K403" i="48"/>
  <c r="K252" i="48"/>
  <c r="P252" i="48" s="1"/>
  <c r="K128" i="48"/>
  <c r="N128" i="48" s="1"/>
  <c r="K353" i="48"/>
  <c r="N353" i="48" s="1"/>
  <c r="K380" i="48"/>
  <c r="N380" i="48" s="1"/>
  <c r="K163" i="48"/>
  <c r="N163" i="48" s="1"/>
  <c r="K162" i="48"/>
  <c r="M162" i="48" s="1"/>
  <c r="K393" i="48"/>
  <c r="K164" i="48"/>
  <c r="K82" i="48"/>
  <c r="K338" i="48"/>
  <c r="N338" i="48" s="1"/>
  <c r="K345" i="48"/>
  <c r="N345" i="48" s="1"/>
  <c r="K98" i="48"/>
  <c r="N98" i="48" s="1"/>
  <c r="K470" i="48"/>
  <c r="K489" i="48"/>
  <c r="N489" i="48" s="1"/>
  <c r="K298" i="48"/>
  <c r="O298" i="48" s="1"/>
  <c r="K337" i="48"/>
  <c r="N337" i="48" s="1"/>
  <c r="K445" i="48"/>
  <c r="N445" i="48" s="1"/>
  <c r="K500" i="48"/>
  <c r="N500" i="48" s="1"/>
  <c r="K179" i="48"/>
  <c r="O179" i="48" s="1"/>
  <c r="K462" i="48"/>
  <c r="M462" i="48" s="1"/>
  <c r="K153" i="48"/>
  <c r="P153" i="48" s="1"/>
  <c r="K110" i="48"/>
  <c r="L110" i="48" s="1"/>
  <c r="K157" i="48"/>
  <c r="K248" i="48"/>
  <c r="K272" i="48"/>
  <c r="N272" i="48" s="1"/>
  <c r="K241" i="48"/>
  <c r="N241" i="48" s="1"/>
  <c r="K511" i="48"/>
  <c r="N511" i="48" s="1"/>
  <c r="K451" i="48"/>
  <c r="P451" i="48" s="1"/>
  <c r="K454" i="48"/>
  <c r="L454" i="48" s="1"/>
  <c r="K99" i="48"/>
  <c r="L99" i="48" s="1"/>
  <c r="K366" i="48"/>
  <c r="K398" i="48"/>
  <c r="N398" i="48" s="1"/>
  <c r="K185" i="48"/>
  <c r="N185" i="48" s="1"/>
  <c r="K122" i="48"/>
  <c r="N122" i="48" s="1"/>
  <c r="K373" i="48"/>
  <c r="N373" i="48" s="1"/>
  <c r="K333" i="48"/>
  <c r="N333" i="48" s="1"/>
  <c r="K429" i="48"/>
  <c r="K171" i="48"/>
  <c r="P171" i="48" s="1"/>
  <c r="K282" i="48"/>
  <c r="K446" i="48"/>
  <c r="K404" i="48"/>
  <c r="N404" i="48" s="1"/>
  <c r="K214" i="48"/>
  <c r="N214" i="48" s="1"/>
  <c r="K156" i="48"/>
  <c r="O156" i="48" s="1"/>
  <c r="K320" i="48"/>
  <c r="P320" i="48" s="1"/>
  <c r="K89" i="48"/>
  <c r="K213" i="48"/>
  <c r="N213" i="48" s="1"/>
  <c r="K146" i="48"/>
  <c r="N146" i="48" s="1"/>
  <c r="K374" i="48"/>
  <c r="N374" i="48" s="1"/>
  <c r="K169" i="48"/>
  <c r="N169" i="48" s="1"/>
  <c r="K222" i="48"/>
  <c r="N222" i="48" s="1"/>
  <c r="K420" i="48"/>
  <c r="O420" i="48" s="1"/>
  <c r="K335" i="48"/>
  <c r="N335" i="48" s="1"/>
  <c r="K295" i="48"/>
  <c r="O295" i="48" s="1"/>
  <c r="K178" i="48"/>
  <c r="K103" i="48"/>
  <c r="N103" i="48" s="1"/>
  <c r="K102" i="48"/>
  <c r="N102" i="48" s="1"/>
  <c r="K378" i="48"/>
  <c r="N378" i="48" s="1"/>
  <c r="K150" i="48"/>
  <c r="N150" i="48" s="1"/>
  <c r="K104" i="48"/>
  <c r="M104" i="48" s="1"/>
  <c r="K106" i="48"/>
  <c r="M106" i="48" s="1"/>
  <c r="K360" i="48"/>
  <c r="K362" i="48"/>
  <c r="O362" i="48" s="1"/>
  <c r="K273" i="48"/>
  <c r="N273" i="48" s="1"/>
  <c r="K189" i="48"/>
  <c r="N189" i="48" s="1"/>
  <c r="P127" i="48"/>
  <c r="P411" i="48"/>
  <c r="K382" i="48"/>
  <c r="N382" i="48" s="1"/>
  <c r="K414" i="48"/>
  <c r="P414" i="48" s="1"/>
  <c r="K259" i="48"/>
  <c r="P259" i="48" s="1"/>
  <c r="K506" i="48"/>
  <c r="P506" i="48" s="1"/>
  <c r="K487" i="48"/>
  <c r="K377" i="48"/>
  <c r="K135" i="48"/>
  <c r="N135" i="48" s="1"/>
  <c r="K510" i="48"/>
  <c r="N510" i="48" s="1"/>
  <c r="M367" i="48"/>
  <c r="K148" i="48"/>
  <c r="L148" i="48" s="1"/>
  <c r="K364" i="48"/>
  <c r="N364" i="48" s="1"/>
  <c r="K92" i="48"/>
  <c r="L92" i="48" s="1"/>
  <c r="K496" i="48"/>
  <c r="O496" i="48" s="1"/>
  <c r="K312" i="48"/>
  <c r="N312" i="48" s="1"/>
  <c r="K294" i="48"/>
  <c r="N294" i="48" s="1"/>
  <c r="K410" i="48"/>
  <c r="N410" i="48" s="1"/>
  <c r="K375" i="48"/>
  <c r="O375" i="48" s="1"/>
  <c r="K405" i="48"/>
  <c r="L405" i="48" s="1"/>
  <c r="L160" i="48"/>
  <c r="K313" i="48"/>
  <c r="L313" i="48" s="1"/>
  <c r="O449" i="48"/>
  <c r="K455" i="48"/>
  <c r="O455" i="48" s="1"/>
  <c r="K419" i="48"/>
  <c r="N419" i="48" s="1"/>
  <c r="K281" i="48"/>
  <c r="N281" i="48" s="1"/>
  <c r="M503" i="48"/>
  <c r="M149" i="48"/>
  <c r="M336" i="48"/>
  <c r="L411" i="48"/>
  <c r="M467" i="48"/>
  <c r="L517" i="48"/>
  <c r="L111" i="48"/>
  <c r="K251" i="48"/>
  <c r="N251" i="48" s="1"/>
  <c r="O167" i="48"/>
  <c r="P391" i="48"/>
  <c r="O367" i="48"/>
  <c r="O328" i="48"/>
  <c r="K497" i="48"/>
  <c r="N497" i="48" s="1"/>
  <c r="K170" i="48"/>
  <c r="P170" i="48" s="1"/>
  <c r="K306" i="48"/>
  <c r="N306" i="48" s="1"/>
  <c r="K235" i="48"/>
  <c r="P235" i="48" s="1"/>
  <c r="K518" i="48"/>
  <c r="N518" i="48" s="1"/>
  <c r="K379" i="48"/>
  <c r="P379" i="48" s="1"/>
  <c r="K261" i="48"/>
  <c r="K476" i="48"/>
  <c r="N476" i="48" s="1"/>
  <c r="K223" i="48"/>
  <c r="N223" i="48" s="1"/>
  <c r="K358" i="48"/>
  <c r="N358" i="48" s="1"/>
  <c r="K266" i="48"/>
  <c r="P266" i="48" s="1"/>
  <c r="K288" i="48"/>
  <c r="O288" i="48" s="1"/>
  <c r="K256" i="48"/>
  <c r="O256" i="48" s="1"/>
  <c r="K204" i="48"/>
  <c r="O204" i="48" s="1"/>
  <c r="K258" i="48"/>
  <c r="K316" i="48"/>
  <c r="N316" i="48" s="1"/>
  <c r="K322" i="48"/>
  <c r="N322" i="48" s="1"/>
  <c r="K283" i="48"/>
  <c r="N283" i="48" s="1"/>
  <c r="K408" i="48"/>
  <c r="O408" i="48" s="1"/>
  <c r="K490" i="48"/>
  <c r="N490" i="48" s="1"/>
  <c r="K109" i="48"/>
  <c r="P109" i="48" s="1"/>
  <c r="K114" i="48"/>
  <c r="P114" i="48" s="1"/>
  <c r="K389" i="48"/>
  <c r="K401" i="48"/>
  <c r="N401" i="48" s="1"/>
  <c r="K370" i="48"/>
  <c r="N370" i="48" s="1"/>
  <c r="K196" i="48"/>
  <c r="O196" i="48" s="1"/>
  <c r="K140" i="48"/>
  <c r="P140" i="48" s="1"/>
  <c r="K300" i="48"/>
  <c r="P300" i="48" s="1"/>
  <c r="K390" i="48"/>
  <c r="N390" i="48" s="1"/>
  <c r="K210" i="48"/>
  <c r="P210" i="48" s="1"/>
  <c r="K365" i="48"/>
  <c r="N365" i="48" s="1"/>
  <c r="K480" i="48"/>
  <c r="N480" i="48" s="1"/>
  <c r="K433" i="48"/>
  <c r="N433" i="48" s="1"/>
  <c r="K348" i="48"/>
  <c r="N348" i="48" s="1"/>
  <c r="K351" i="48"/>
  <c r="N351" i="48" s="1"/>
  <c r="K321" i="48"/>
  <c r="M321" i="48" s="1"/>
  <c r="K262" i="48"/>
  <c r="N262" i="48" s="1"/>
  <c r="L503" i="48"/>
  <c r="L149" i="48"/>
  <c r="L212" i="48"/>
  <c r="L336" i="48"/>
  <c r="L467" i="48"/>
  <c r="M328" i="48"/>
  <c r="M220" i="48"/>
  <c r="P318" i="48"/>
  <c r="K80" i="48"/>
  <c r="O231" i="48"/>
  <c r="K141" i="48"/>
  <c r="P141" i="48" s="1"/>
  <c r="P86" i="48"/>
  <c r="P367" i="48"/>
  <c r="P328" i="48"/>
  <c r="K425" i="48"/>
  <c r="K190" i="48"/>
  <c r="N190" i="48" s="1"/>
  <c r="K234" i="48"/>
  <c r="N234" i="48" s="1"/>
  <c r="K330" i="48"/>
  <c r="K125" i="48"/>
  <c r="K514" i="48"/>
  <c r="M514" i="48" s="1"/>
  <c r="K450" i="48"/>
  <c r="N450" i="48" s="1"/>
  <c r="K229" i="48"/>
  <c r="N229" i="48" s="1"/>
  <c r="K381" i="48"/>
  <c r="K230" i="48"/>
  <c r="O230" i="48" s="1"/>
  <c r="K239" i="48"/>
  <c r="O239" i="48" s="1"/>
  <c r="K395" i="48"/>
  <c r="O395" i="48" s="1"/>
  <c r="K421" i="48"/>
  <c r="K339" i="48"/>
  <c r="M339" i="48" s="1"/>
  <c r="K55" i="48"/>
  <c r="N55" i="48" s="1"/>
  <c r="K475" i="48"/>
  <c r="N475" i="48" s="1"/>
  <c r="K488" i="48"/>
  <c r="P488" i="48" s="1"/>
  <c r="K184" i="48"/>
  <c r="N184" i="48" s="1"/>
  <c r="K159" i="48"/>
  <c r="M159" i="48" s="1"/>
  <c r="K412" i="48"/>
  <c r="O412" i="48" s="1"/>
  <c r="K183" i="48"/>
  <c r="O183" i="48" s="1"/>
  <c r="K139" i="48"/>
  <c r="M139" i="48" s="1"/>
  <c r="K369" i="48"/>
  <c r="N369" i="48" s="1"/>
  <c r="K471" i="48"/>
  <c r="N471" i="48" s="1"/>
  <c r="K447" i="48"/>
  <c r="K126" i="48"/>
  <c r="N126" i="48" s="1"/>
  <c r="K311" i="48"/>
  <c r="O311" i="48" s="1"/>
  <c r="K124" i="48"/>
  <c r="N124" i="48" s="1"/>
  <c r="K492" i="48"/>
  <c r="K459" i="48"/>
  <c r="O459" i="48" s="1"/>
  <c r="K263" i="48"/>
  <c r="N263" i="48" s="1"/>
  <c r="K93" i="48"/>
  <c r="N93" i="48" s="1"/>
  <c r="K493" i="48"/>
  <c r="K437" i="48"/>
  <c r="O437" i="48" s="1"/>
  <c r="K271" i="48"/>
  <c r="L271" i="48" s="1"/>
  <c r="K304" i="48"/>
  <c r="O304" i="48" s="1"/>
  <c r="L231" i="48"/>
  <c r="M424" i="48"/>
  <c r="M112" i="48"/>
  <c r="K84" i="48"/>
  <c r="N84" i="48" s="1"/>
  <c r="K121" i="48"/>
  <c r="N121" i="48" s="1"/>
  <c r="K423" i="48"/>
  <c r="O423" i="48" s="1"/>
  <c r="K249" i="48"/>
  <c r="K441" i="48"/>
  <c r="M441" i="48" s="1"/>
  <c r="M160" i="48"/>
  <c r="O211" i="48"/>
  <c r="P424" i="48"/>
  <c r="P449" i="48"/>
  <c r="P132" i="48"/>
  <c r="K356" i="48"/>
  <c r="O356" i="48" s="1"/>
  <c r="K88" i="48"/>
  <c r="N88" i="48" s="1"/>
  <c r="K237" i="48"/>
  <c r="N237" i="48" s="1"/>
  <c r="K113" i="48"/>
  <c r="L113" i="48" s="1"/>
  <c r="K94" i="48"/>
  <c r="N94" i="48" s="1"/>
  <c r="K247" i="48"/>
  <c r="L247" i="48" s="1"/>
  <c r="K474" i="48"/>
  <c r="M474" i="48" s="1"/>
  <c r="K426" i="48"/>
  <c r="N426" i="48" s="1"/>
  <c r="K151" i="48"/>
  <c r="M151" i="48" s="1"/>
  <c r="K384" i="48"/>
  <c r="N384" i="48" s="1"/>
  <c r="L367" i="48"/>
  <c r="M411" i="48"/>
  <c r="M517" i="48"/>
  <c r="M111" i="48"/>
  <c r="P211" i="48"/>
  <c r="P167" i="48"/>
  <c r="K473" i="48"/>
  <c r="N473" i="48" s="1"/>
  <c r="K203" i="48"/>
  <c r="K452" i="48"/>
  <c r="P452" i="48" s="1"/>
  <c r="K233" i="48"/>
  <c r="P233" i="48" s="1"/>
  <c r="K477" i="48"/>
  <c r="N477" i="48" s="1"/>
  <c r="K200" i="48"/>
  <c r="N200" i="48" s="1"/>
  <c r="K394" i="48"/>
  <c r="N394" i="48" s="1"/>
  <c r="M391" i="48"/>
  <c r="M221" i="48"/>
  <c r="K354" i="48"/>
  <c r="P354" i="48" s="1"/>
  <c r="P231" i="48"/>
  <c r="O160" i="48"/>
  <c r="K232" i="48"/>
  <c r="M232" i="48" s="1"/>
  <c r="O503" i="48"/>
  <c r="K407" i="48"/>
  <c r="N407" i="48" s="1"/>
  <c r="K303" i="48"/>
  <c r="M303" i="48" s="1"/>
  <c r="K509" i="48"/>
  <c r="K152" i="48"/>
  <c r="N152" i="48" s="1"/>
  <c r="K464" i="48"/>
  <c r="L464" i="48" s="1"/>
  <c r="K245" i="48"/>
  <c r="N245" i="48" s="1"/>
  <c r="K422" i="48"/>
  <c r="N422" i="48" s="1"/>
  <c r="K329" i="48"/>
  <c r="N329" i="48" s="1"/>
  <c r="K302" i="48"/>
  <c r="P302" i="48" s="1"/>
  <c r="K79" i="48"/>
  <c r="P79" i="48" s="1"/>
  <c r="K305" i="48"/>
  <c r="M305" i="48" s="1"/>
  <c r="K264" i="48"/>
  <c r="P264" i="48" s="1"/>
  <c r="K105" i="48"/>
  <c r="L105" i="48" s="1"/>
  <c r="K173" i="48"/>
  <c r="P173" i="48" s="1"/>
  <c r="K508" i="48"/>
  <c r="N508" i="48" s="1"/>
  <c r="K331" i="48"/>
  <c r="N331" i="48" s="1"/>
  <c r="K123" i="48"/>
  <c r="N123" i="48" s="1"/>
  <c r="K154" i="48"/>
  <c r="N154" i="48" s="1"/>
  <c r="K324" i="48"/>
  <c r="K274" i="48"/>
  <c r="K466" i="48"/>
  <c r="N466" i="48" s="1"/>
  <c r="K461" i="48"/>
  <c r="M461" i="48" s="1"/>
  <c r="K323" i="48"/>
  <c r="N323" i="48" s="1"/>
  <c r="K428" i="48"/>
  <c r="N428" i="48" s="1"/>
  <c r="K246" i="48"/>
  <c r="L246" i="48" s="1"/>
  <c r="K182" i="48"/>
  <c r="N182" i="48" s="1"/>
  <c r="K175" i="48"/>
  <c r="L175" i="48" s="1"/>
  <c r="K355" i="48"/>
  <c r="N355" i="48" s="1"/>
  <c r="K250" i="48"/>
  <c r="N250" i="48" s="1"/>
  <c r="K344" i="48"/>
  <c r="N344" i="48" s="1"/>
  <c r="K268" i="48"/>
  <c r="N268" i="48" s="1"/>
  <c r="K177" i="48"/>
  <c r="N177" i="48" s="1"/>
  <c r="K494" i="48"/>
  <c r="N494" i="48" s="1"/>
  <c r="K310" i="48"/>
  <c r="N310" i="48" s="1"/>
  <c r="K343" i="48"/>
  <c r="N343" i="48" s="1"/>
  <c r="L391" i="48"/>
  <c r="L402" i="48"/>
  <c r="M186" i="48"/>
  <c r="L221" i="48"/>
  <c r="M465" i="48"/>
  <c r="O220" i="48"/>
  <c r="O371" i="48"/>
  <c r="P160" i="48"/>
  <c r="O388" i="48"/>
  <c r="P503" i="48"/>
  <c r="O129" i="48"/>
  <c r="K409" i="48"/>
  <c r="M409" i="48" s="1"/>
  <c r="K130" i="48"/>
  <c r="O130" i="48" s="1"/>
  <c r="K284" i="48"/>
  <c r="N284" i="48" s="1"/>
  <c r="K193" i="48"/>
  <c r="M193" i="48" s="1"/>
  <c r="K269" i="48"/>
  <c r="L269" i="48" s="1"/>
  <c r="K359" i="48"/>
  <c r="L359" i="48" s="1"/>
  <c r="K279" i="48"/>
  <c r="N279" i="48" s="1"/>
  <c r="K307" i="48"/>
  <c r="N307" i="48" s="1"/>
  <c r="K90" i="48"/>
  <c r="P90" i="48" s="1"/>
  <c r="K502" i="48"/>
  <c r="N502" i="48" s="1"/>
  <c r="K341" i="48"/>
  <c r="K376" i="48"/>
  <c r="O376" i="48" s="1"/>
  <c r="K238" i="48"/>
  <c r="N238" i="48" s="1"/>
  <c r="K255" i="48"/>
  <c r="N255" i="48" s="1"/>
  <c r="K290" i="48"/>
  <c r="N290" i="48" s="1"/>
  <c r="K383" i="48"/>
  <c r="P383" i="48" s="1"/>
  <c r="K406" i="48"/>
  <c r="O406" i="48" s="1"/>
  <c r="K387" i="48"/>
  <c r="K120" i="48"/>
  <c r="N120" i="48" s="1"/>
  <c r="K347" i="48"/>
  <c r="M347" i="48" s="1"/>
  <c r="K119" i="48"/>
  <c r="N119" i="48" s="1"/>
  <c r="K443" i="48"/>
  <c r="N443" i="48" s="1"/>
  <c r="K181" i="48"/>
  <c r="L181" i="48" s="1"/>
  <c r="K491" i="48"/>
  <c r="M491" i="48" s="1"/>
  <c r="K240" i="48"/>
  <c r="N240" i="48" s="1"/>
  <c r="K512" i="48"/>
  <c r="N512" i="48" s="1"/>
  <c r="K83" i="48"/>
  <c r="L83" i="48" s="1"/>
  <c r="K342" i="48"/>
  <c r="M342" i="48" s="1"/>
  <c r="K481" i="48"/>
  <c r="N481" i="48" s="1"/>
  <c r="K138" i="48"/>
  <c r="N138" i="48" s="1"/>
  <c r="K430" i="48"/>
  <c r="N430" i="48" s="1"/>
  <c r="K166" i="48"/>
  <c r="P166" i="48" s="1"/>
  <c r="K357" i="48"/>
  <c r="N357" i="48" s="1"/>
  <c r="K218" i="48"/>
  <c r="O218" i="48" s="1"/>
  <c r="K118" i="48"/>
  <c r="M118" i="48" s="1"/>
  <c r="O149" i="48"/>
  <c r="P91" i="48"/>
  <c r="K270" i="48"/>
  <c r="N270" i="48" s="1"/>
  <c r="K385" i="48"/>
  <c r="K199" i="48"/>
  <c r="L199" i="48" s="1"/>
  <c r="K260" i="48"/>
  <c r="N260" i="48" s="1"/>
  <c r="K228" i="48"/>
  <c r="L228" i="48" s="1"/>
  <c r="K457" i="48"/>
  <c r="K417" i="48"/>
  <c r="N417" i="48" s="1"/>
  <c r="K286" i="48"/>
  <c r="N286" i="48" s="1"/>
  <c r="K136" i="48"/>
  <c r="M136" i="48" s="1"/>
  <c r="K478" i="48"/>
  <c r="N478" i="48" s="1"/>
  <c r="O91" i="48"/>
  <c r="K309" i="48"/>
  <c r="N309" i="48" s="1"/>
  <c r="K296" i="48"/>
  <c r="N296" i="48" s="1"/>
  <c r="K513" i="48"/>
  <c r="L513" i="48" s="1"/>
  <c r="K77" i="48"/>
  <c r="N77" i="48" s="1"/>
  <c r="K434" i="48"/>
  <c r="N434" i="48" s="1"/>
  <c r="K392" i="48"/>
  <c r="N392" i="48" s="1"/>
  <c r="K244" i="48"/>
  <c r="L244" i="48" s="1"/>
  <c r="K101" i="48"/>
  <c r="K427" i="48"/>
  <c r="N427" i="48" s="1"/>
  <c r="K108" i="48"/>
  <c r="L108" i="48" s="1"/>
  <c r="K276" i="48"/>
  <c r="N276" i="48" s="1"/>
  <c r="K243" i="48"/>
  <c r="N243" i="48" s="1"/>
  <c r="K334" i="48"/>
  <c r="N334" i="48" s="1"/>
  <c r="K198" i="48"/>
  <c r="N198" i="48" s="1"/>
  <c r="K505" i="48"/>
  <c r="N505" i="48" s="1"/>
  <c r="K431" i="48"/>
  <c r="O431" i="48" s="1"/>
  <c r="L318" i="48"/>
  <c r="P111" i="48"/>
  <c r="K253" i="48"/>
  <c r="M253" i="48" s="1"/>
  <c r="K319" i="48"/>
  <c r="K225" i="48"/>
  <c r="N225" i="48" s="1"/>
  <c r="K155" i="48"/>
  <c r="M155" i="48" s="1"/>
  <c r="K201" i="48"/>
  <c r="P201" i="48" s="1"/>
  <c r="K168" i="48"/>
  <c r="N168" i="48" s="1"/>
  <c r="K504" i="48"/>
  <c r="N504" i="48" s="1"/>
  <c r="K206" i="48"/>
  <c r="N206" i="48" s="1"/>
  <c r="K439" i="48"/>
  <c r="M439" i="48" s="1"/>
  <c r="K117" i="48"/>
  <c r="P117" i="48" s="1"/>
  <c r="M231" i="48"/>
  <c r="K217" i="48"/>
  <c r="P217" i="48" s="1"/>
  <c r="K188" i="48"/>
  <c r="L188" i="48" s="1"/>
  <c r="K436" i="48"/>
  <c r="N436" i="48" s="1"/>
  <c r="K479" i="48"/>
  <c r="N479" i="48" s="1"/>
  <c r="K207" i="48"/>
  <c r="L207" i="48" s="1"/>
  <c r="K516" i="48"/>
  <c r="N516" i="48" s="1"/>
  <c r="K413" i="48"/>
  <c r="N413" i="48" s="1"/>
  <c r="K172" i="48"/>
  <c r="P172" i="48" s="1"/>
  <c r="K205" i="48"/>
  <c r="N205" i="48" s="1"/>
  <c r="K498" i="48"/>
  <c r="N498" i="48" s="1"/>
  <c r="K308" i="48"/>
  <c r="O308" i="48" s="1"/>
  <c r="K285" i="48"/>
  <c r="N285" i="48" s="1"/>
  <c r="K292" i="48"/>
  <c r="O292" i="48" s="1"/>
  <c r="K74" i="48"/>
  <c r="M74" i="48" s="1"/>
  <c r="K277" i="48"/>
  <c r="P277" i="48" s="1"/>
  <c r="K158" i="48"/>
  <c r="N158" i="48" s="1"/>
  <c r="K400" i="48"/>
  <c r="P400" i="48" s="1"/>
  <c r="K317" i="48"/>
  <c r="P317" i="48" s="1"/>
  <c r="K257" i="48"/>
  <c r="N257" i="48" s="1"/>
  <c r="K501" i="48"/>
  <c r="L501" i="48" s="1"/>
  <c r="K332" i="48"/>
  <c r="M332" i="48" s="1"/>
  <c r="K418" i="48"/>
  <c r="N418" i="48" s="1"/>
  <c r="K226" i="48"/>
  <c r="P226" i="48" s="1"/>
  <c r="K495" i="48"/>
  <c r="N495" i="48" s="1"/>
  <c r="K325" i="48"/>
  <c r="M325" i="48" s="1"/>
  <c r="K472" i="48"/>
  <c r="N472" i="48" s="1"/>
  <c r="K326" i="48"/>
  <c r="N326" i="48" s="1"/>
  <c r="K95" i="48"/>
  <c r="N95" i="48" s="1"/>
  <c r="M174" i="48"/>
  <c r="M499" i="48"/>
  <c r="L424" i="48"/>
  <c r="L112" i="48"/>
  <c r="K287" i="48"/>
  <c r="O287" i="48" s="1"/>
  <c r="O127" i="48"/>
  <c r="O411" i="48"/>
  <c r="K73" i="48"/>
  <c r="O73" i="48" s="1"/>
  <c r="K280" i="48"/>
  <c r="N280" i="48" s="1"/>
  <c r="K278" i="48"/>
  <c r="N278" i="48" s="1"/>
  <c r="K254" i="48"/>
  <c r="O254" i="48" s="1"/>
  <c r="K81" i="48"/>
  <c r="N81" i="48" s="1"/>
  <c r="K208" i="48"/>
  <c r="N208" i="48" s="1"/>
  <c r="K107" i="48"/>
  <c r="N107" i="48" s="1"/>
  <c r="K396" i="48"/>
  <c r="M396" i="48" s="1"/>
  <c r="K275" i="48"/>
  <c r="L275" i="48" s="1"/>
  <c r="K463" i="48"/>
  <c r="N463" i="48" s="1"/>
  <c r="K165" i="48"/>
  <c r="N165" i="48" s="1"/>
  <c r="K314" i="48"/>
  <c r="N314" i="48" s="1"/>
  <c r="K458" i="48"/>
  <c r="N458" i="48" s="1"/>
  <c r="K460" i="48"/>
  <c r="P460" i="48" s="1"/>
  <c r="K142" i="48"/>
  <c r="L142" i="48" s="1"/>
  <c r="K180" i="48"/>
  <c r="M180" i="48" s="1"/>
  <c r="K444" i="48"/>
  <c r="M444" i="48" s="1"/>
  <c r="K224" i="48"/>
  <c r="M224" i="48" s="1"/>
  <c r="K195" i="48"/>
  <c r="N195" i="48" s="1"/>
  <c r="L174" i="48"/>
  <c r="L499" i="48"/>
  <c r="K327" i="48"/>
  <c r="N327" i="48" s="1"/>
  <c r="O424" i="48"/>
  <c r="K66" i="48"/>
  <c r="L66" i="48" s="1"/>
  <c r="K161" i="48"/>
  <c r="M161" i="48" s="1"/>
  <c r="K397" i="48"/>
  <c r="N397" i="48" s="1"/>
  <c r="K346" i="48"/>
  <c r="P346" i="48" s="1"/>
  <c r="K100" i="48"/>
  <c r="N100" i="48" s="1"/>
  <c r="K361" i="48"/>
  <c r="N361" i="48" s="1"/>
  <c r="K97" i="48"/>
  <c r="N97" i="48" s="1"/>
  <c r="K116" i="48"/>
  <c r="N116" i="48" s="1"/>
  <c r="K399" i="48"/>
  <c r="K133" i="48"/>
  <c r="L133" i="48" s="1"/>
  <c r="K216" i="48"/>
  <c r="P216" i="48" s="1"/>
  <c r="K197" i="48"/>
  <c r="N197" i="48" s="1"/>
  <c r="K435" i="48"/>
  <c r="K484" i="48"/>
  <c r="N484" i="48" s="1"/>
  <c r="K78" i="48"/>
  <c r="P78" i="48" s="1"/>
  <c r="K202" i="48"/>
  <c r="N202" i="48" s="1"/>
  <c r="K482" i="48"/>
  <c r="H55" i="48"/>
  <c r="G54" i="48"/>
  <c r="K350" i="48"/>
  <c r="N350" i="48" s="1"/>
  <c r="K291" i="48"/>
  <c r="N291" i="48" s="1"/>
  <c r="K442" i="48"/>
  <c r="N442" i="48" s="1"/>
  <c r="P485" i="48"/>
  <c r="O391" i="48"/>
  <c r="O132" i="48"/>
  <c r="K191" i="48"/>
  <c r="P191" i="48" s="1"/>
  <c r="K415" i="48"/>
  <c r="K468" i="48"/>
  <c r="N468" i="48" s="1"/>
  <c r="O318" i="48"/>
  <c r="K87" i="48"/>
  <c r="N87" i="48" s="1"/>
  <c r="K267" i="48"/>
  <c r="O267" i="48" s="1"/>
  <c r="K289" i="48"/>
  <c r="N289" i="48" s="1"/>
  <c r="K438" i="48"/>
  <c r="N438" i="48" s="1"/>
  <c r="M402" i="48"/>
  <c r="L328" i="48"/>
  <c r="L220" i="48"/>
  <c r="K242" i="48"/>
  <c r="K145" i="48"/>
  <c r="O145" i="48" s="1"/>
  <c r="K227" i="48"/>
  <c r="N227" i="48" s="1"/>
  <c r="K219" i="48"/>
  <c r="K187" i="48"/>
  <c r="N187" i="48" s="1"/>
  <c r="K137" i="48"/>
  <c r="K134" i="48"/>
  <c r="L134" i="48" s="1"/>
  <c r="K386" i="48"/>
  <c r="M386" i="48" s="1"/>
  <c r="K486" i="48"/>
  <c r="L486" i="48" s="1"/>
  <c r="K297" i="48"/>
  <c r="N297" i="48" s="1"/>
  <c r="K453" i="48"/>
  <c r="L453" i="48" s="1"/>
  <c r="K85" i="48"/>
  <c r="K515" i="48"/>
  <c r="N515" i="48" s="1"/>
  <c r="K115" i="48"/>
  <c r="K440" i="48"/>
  <c r="N440" i="48" s="1"/>
  <c r="K363" i="48"/>
  <c r="P363" i="48" s="1"/>
  <c r="K265" i="48"/>
  <c r="O265" i="48" s="1"/>
  <c r="K144" i="48"/>
  <c r="P144" i="48" s="1"/>
  <c r="M91" i="48"/>
  <c r="M388" i="48"/>
  <c r="M192" i="48"/>
  <c r="M127" i="48"/>
  <c r="L186" i="48"/>
  <c r="M485" i="48"/>
  <c r="L465" i="48"/>
  <c r="P467" i="48"/>
  <c r="P220" i="48"/>
  <c r="P371" i="48"/>
  <c r="P388" i="48"/>
  <c r="K507" i="48"/>
  <c r="O507" i="48" s="1"/>
  <c r="O469" i="48"/>
  <c r="K76" i="48"/>
  <c r="O76" i="48" s="1"/>
  <c r="K209" i="48"/>
  <c r="O209" i="48" s="1"/>
  <c r="K75" i="48"/>
  <c r="L75" i="48" s="1"/>
  <c r="AC71" i="48"/>
  <c r="AC64" i="48"/>
  <c r="AC58" i="48"/>
  <c r="AC63" i="48"/>
  <c r="AC66" i="48"/>
  <c r="AC69" i="48"/>
  <c r="AC57" i="48"/>
  <c r="AC59" i="48"/>
  <c r="AC56" i="48"/>
  <c r="AC68" i="48"/>
  <c r="AC65" i="48"/>
  <c r="AC72" i="48"/>
  <c r="AC60" i="48"/>
  <c r="AC67" i="48"/>
  <c r="AC70" i="48"/>
  <c r="AC62" i="48"/>
  <c r="AC61" i="48"/>
  <c r="X58" i="48"/>
  <c r="Y58" i="48" s="1"/>
  <c r="X68" i="48"/>
  <c r="Y68" i="48" s="1"/>
  <c r="X59" i="48"/>
  <c r="Y59" i="48" s="1"/>
  <c r="X61" i="48"/>
  <c r="Y61" i="48" s="1"/>
  <c r="W64" i="48"/>
  <c r="X64" i="48" s="1"/>
  <c r="Y64" i="48" s="1"/>
  <c r="X70" i="48"/>
  <c r="Y70" i="48" s="1"/>
  <c r="W65" i="48"/>
  <c r="X65" i="48" s="1"/>
  <c r="Y65" i="48" s="1"/>
  <c r="L70" i="48"/>
  <c r="O70" i="48"/>
  <c r="P70" i="48"/>
  <c r="M70" i="48"/>
  <c r="O68" i="48"/>
  <c r="P68" i="48"/>
  <c r="P59" i="48"/>
  <c r="O59" i="48"/>
  <c r="P65" i="48"/>
  <c r="O65" i="48"/>
  <c r="P60" i="48"/>
  <c r="O60" i="48"/>
  <c r="P69" i="48"/>
  <c r="O69" i="48"/>
  <c r="P64" i="48"/>
  <c r="O64" i="48"/>
  <c r="P62" i="48"/>
  <c r="O62" i="48"/>
  <c r="P61" i="48"/>
  <c r="O61" i="48"/>
  <c r="P56" i="48"/>
  <c r="O56" i="48"/>
  <c r="P58" i="48"/>
  <c r="O58" i="48"/>
  <c r="P72" i="48"/>
  <c r="O72" i="48"/>
  <c r="P67" i="48"/>
  <c r="O67" i="48"/>
  <c r="P57" i="48"/>
  <c r="O57" i="48"/>
  <c r="L68" i="48"/>
  <c r="M68" i="48"/>
  <c r="L64" i="48"/>
  <c r="M64" i="48"/>
  <c r="L69" i="48"/>
  <c r="M69" i="48"/>
  <c r="L62" i="48"/>
  <c r="M62" i="48"/>
  <c r="L60" i="48"/>
  <c r="M60" i="48"/>
  <c r="L72" i="48"/>
  <c r="M72" i="48"/>
  <c r="L61" i="48"/>
  <c r="M61" i="48"/>
  <c r="L57" i="48"/>
  <c r="M57" i="48"/>
  <c r="L58" i="48"/>
  <c r="M58" i="48"/>
  <c r="L59" i="48"/>
  <c r="M59" i="48"/>
  <c r="L65" i="48"/>
  <c r="M65" i="48"/>
  <c r="L67" i="48"/>
  <c r="M67" i="48"/>
  <c r="L56" i="48"/>
  <c r="M56" i="48"/>
  <c r="F54" i="48" a="1"/>
  <c r="F54" i="48" s="1"/>
  <c r="W55" i="48"/>
  <c r="X55" i="48" s="1"/>
  <c r="Y55" i="48" s="1"/>
  <c r="AA55" i="48" s="1"/>
  <c r="R111" i="50" l="1"/>
  <c r="U111" i="50"/>
  <c r="U119" i="50"/>
  <c r="R119" i="50"/>
  <c r="R118" i="50"/>
  <c r="U118" i="50"/>
  <c r="N78" i="50" a="1"/>
  <c r="N78" i="50" s="1"/>
  <c r="N77" i="50"/>
  <c r="T92" i="50"/>
  <c r="Q92" i="50"/>
  <c r="R114" i="50"/>
  <c r="U114" i="50"/>
  <c r="U117" i="50"/>
  <c r="R117" i="50"/>
  <c r="E77" i="50"/>
  <c r="L79" i="50" a="1"/>
  <c r="L79" i="50" s="1"/>
  <c r="U128" i="50"/>
  <c r="R128" i="50"/>
  <c r="D76" i="50"/>
  <c r="L78" i="50" a="1"/>
  <c r="L78" i="50" s="1"/>
  <c r="E76" i="50"/>
  <c r="L77" i="50"/>
  <c r="N79" i="50" a="1"/>
  <c r="N79" i="50" s="1"/>
  <c r="D77" i="50"/>
  <c r="M110" i="50"/>
  <c r="J104" i="50" s="1"/>
  <c r="R123" i="50"/>
  <c r="U123" i="50"/>
  <c r="R122" i="50"/>
  <c r="U122" i="50"/>
  <c r="U126" i="50"/>
  <c r="R126" i="50"/>
  <c r="G132" i="50"/>
  <c r="G133" i="50"/>
  <c r="M79" i="50" a="1"/>
  <c r="M79" i="50" s="1"/>
  <c r="J110" i="50"/>
  <c r="E104" i="50" s="1"/>
  <c r="R113" i="50"/>
  <c r="U113" i="50"/>
  <c r="R115" i="50"/>
  <c r="U115" i="50"/>
  <c r="R116" i="50"/>
  <c r="U116" i="50"/>
  <c r="U127" i="50"/>
  <c r="R127" i="50"/>
  <c r="M77" i="50"/>
  <c r="M78" i="50" a="1"/>
  <c r="M78" i="50" s="1"/>
  <c r="U120" i="50"/>
  <c r="R120" i="50"/>
  <c r="R121" i="50"/>
  <c r="U121" i="50"/>
  <c r="R125" i="50"/>
  <c r="U125" i="50"/>
  <c r="U124" i="50"/>
  <c r="R124" i="50"/>
  <c r="U112" i="50"/>
  <c r="R112" i="50"/>
  <c r="L283" i="48"/>
  <c r="L268" i="48"/>
  <c r="O297" i="48"/>
  <c r="M382" i="48"/>
  <c r="P270" i="48"/>
  <c r="O407" i="48"/>
  <c r="M234" i="48"/>
  <c r="M306" i="48"/>
  <c r="M235" i="48"/>
  <c r="L309" i="48"/>
  <c r="P272" i="48"/>
  <c r="P419" i="48"/>
  <c r="O306" i="48"/>
  <c r="P468" i="48"/>
  <c r="O191" i="48"/>
  <c r="P254" i="48"/>
  <c r="P408" i="48"/>
  <c r="O272" i="48"/>
  <c r="O278" i="48"/>
  <c r="M278" i="48"/>
  <c r="M406" i="48"/>
  <c r="M97" i="48"/>
  <c r="L476" i="48"/>
  <c r="L322" i="48"/>
  <c r="P265" i="48"/>
  <c r="M484" i="48"/>
  <c r="P484" i="48"/>
  <c r="O413" i="48"/>
  <c r="P234" i="48"/>
  <c r="L484" i="48"/>
  <c r="O197" i="48"/>
  <c r="O479" i="48"/>
  <c r="O234" i="48"/>
  <c r="L356" i="48"/>
  <c r="P197" i="48"/>
  <c r="O260" i="48"/>
  <c r="M271" i="48"/>
  <c r="M437" i="48"/>
  <c r="P434" i="48"/>
  <c r="L278" i="48"/>
  <c r="O434" i="48"/>
  <c r="M434" i="48"/>
  <c r="L456" i="48"/>
  <c r="L119" i="48"/>
  <c r="M511" i="48"/>
  <c r="M357" i="48"/>
  <c r="O453" i="48"/>
  <c r="L433" i="48"/>
  <c r="L257" i="48"/>
  <c r="L255" i="48"/>
  <c r="P431" i="48"/>
  <c r="O270" i="48"/>
  <c r="P433" i="48"/>
  <c r="P497" i="48"/>
  <c r="L344" i="48"/>
  <c r="M289" i="48"/>
  <c r="P436" i="48"/>
  <c r="M431" i="48"/>
  <c r="L480" i="48"/>
  <c r="O436" i="48"/>
  <c r="M198" i="48"/>
  <c r="M401" i="48"/>
  <c r="O322" i="48"/>
  <c r="P286" i="48"/>
  <c r="O383" i="48"/>
  <c r="L198" i="48"/>
  <c r="O316" i="48"/>
  <c r="P99" i="48"/>
  <c r="M433" i="48"/>
  <c r="M322" i="48"/>
  <c r="O99" i="48"/>
  <c r="L401" i="48"/>
  <c r="P412" i="48"/>
  <c r="L510" i="48"/>
  <c r="P490" i="48"/>
  <c r="O491" i="48"/>
  <c r="P413" i="48"/>
  <c r="O329" i="48"/>
  <c r="L165" i="48"/>
  <c r="L120" i="48"/>
  <c r="L306" i="48"/>
  <c r="P312" i="48"/>
  <c r="O104" i="48"/>
  <c r="P494" i="48"/>
  <c r="M150" i="48"/>
  <c r="L468" i="48"/>
  <c r="P288" i="48"/>
  <c r="P510" i="48"/>
  <c r="P104" i="48"/>
  <c r="O123" i="48"/>
  <c r="M427" i="48"/>
  <c r="O486" i="48"/>
  <c r="M275" i="48"/>
  <c r="L285" i="48"/>
  <c r="M128" i="48"/>
  <c r="L419" i="48"/>
  <c r="O266" i="48"/>
  <c r="O510" i="48"/>
  <c r="O165" i="48"/>
  <c r="L241" i="48"/>
  <c r="O312" i="48"/>
  <c r="M378" i="48"/>
  <c r="M308" i="48"/>
  <c r="P165" i="48"/>
  <c r="O392" i="48"/>
  <c r="M241" i="48"/>
  <c r="P260" i="48"/>
  <c r="P289" i="48"/>
  <c r="L378" i="48"/>
  <c r="M498" i="48"/>
  <c r="P476" i="48"/>
  <c r="O150" i="48"/>
  <c r="O159" i="48"/>
  <c r="M165" i="48"/>
  <c r="O494" i="48"/>
  <c r="M476" i="48"/>
  <c r="M486" i="48"/>
  <c r="O476" i="48"/>
  <c r="P150" i="48"/>
  <c r="P159" i="48"/>
  <c r="O190" i="48"/>
  <c r="O188" i="48"/>
  <c r="M311" i="48"/>
  <c r="P480" i="48"/>
  <c r="P481" i="48"/>
  <c r="M239" i="48"/>
  <c r="L498" i="48"/>
  <c r="M166" i="48"/>
  <c r="M323" i="48"/>
  <c r="P370" i="48"/>
  <c r="O428" i="48"/>
  <c r="P316" i="48"/>
  <c r="O427" i="48"/>
  <c r="L428" i="48"/>
  <c r="M312" i="48"/>
  <c r="M436" i="48"/>
  <c r="M302" i="48"/>
  <c r="M442" i="48"/>
  <c r="P401" i="48"/>
  <c r="P257" i="48"/>
  <c r="O331" i="48"/>
  <c r="O84" i="48"/>
  <c r="O238" i="48"/>
  <c r="O171" i="48"/>
  <c r="L316" i="48"/>
  <c r="O370" i="48"/>
  <c r="L514" i="48"/>
  <c r="L312" i="48"/>
  <c r="L436" i="48"/>
  <c r="L430" i="48"/>
  <c r="L302" i="48"/>
  <c r="M375" i="48"/>
  <c r="O401" i="48"/>
  <c r="P442" i="48"/>
  <c r="O257" i="48"/>
  <c r="P84" i="48"/>
  <c r="O169" i="48"/>
  <c r="M265" i="48"/>
  <c r="M500" i="48"/>
  <c r="O441" i="48"/>
  <c r="M144" i="48"/>
  <c r="M257" i="48"/>
  <c r="L206" i="48"/>
  <c r="M438" i="48"/>
  <c r="P474" i="48"/>
  <c r="P245" i="48"/>
  <c r="P239" i="48"/>
  <c r="M316" i="48"/>
  <c r="P290" i="48"/>
  <c r="O480" i="48"/>
  <c r="M247" i="48"/>
  <c r="M504" i="48"/>
  <c r="M326" i="48"/>
  <c r="L504" i="48"/>
  <c r="L395" i="48"/>
  <c r="L289" i="48"/>
  <c r="P311" i="48"/>
  <c r="O422" i="48"/>
  <c r="P308" i="48"/>
  <c r="M478" i="48"/>
  <c r="M95" i="48"/>
  <c r="P422" i="48"/>
  <c r="M329" i="48"/>
  <c r="L450" i="48"/>
  <c r="M480" i="48"/>
  <c r="M230" i="48"/>
  <c r="L163" i="48"/>
  <c r="L230" i="48"/>
  <c r="P250" i="48"/>
  <c r="O334" i="48"/>
  <c r="M187" i="48"/>
  <c r="P466" i="48"/>
  <c r="M94" i="48"/>
  <c r="P225" i="48"/>
  <c r="L97" i="48"/>
  <c r="M417" i="48"/>
  <c r="M508" i="48"/>
  <c r="L94" i="48"/>
  <c r="M334" i="48"/>
  <c r="M422" i="48"/>
  <c r="O426" i="48"/>
  <c r="P97" i="48"/>
  <c r="P331" i="48"/>
  <c r="O463" i="48"/>
  <c r="P404" i="48"/>
  <c r="L190" i="48"/>
  <c r="L417" i="48"/>
  <c r="L334" i="48"/>
  <c r="M430" i="48"/>
  <c r="L422" i="48"/>
  <c r="M291" i="48"/>
  <c r="P426" i="48"/>
  <c r="P463" i="48"/>
  <c r="P437" i="48"/>
  <c r="O404" i="48"/>
  <c r="P500" i="48"/>
  <c r="M190" i="48"/>
  <c r="M163" i="48"/>
  <c r="O250" i="48"/>
  <c r="P334" i="48"/>
  <c r="O243" i="48"/>
  <c r="P455" i="48"/>
  <c r="O417" i="48"/>
  <c r="P325" i="48"/>
  <c r="M280" i="48"/>
  <c r="O275" i="48"/>
  <c r="M153" i="48"/>
  <c r="O378" i="48"/>
  <c r="P427" i="48"/>
  <c r="M205" i="48"/>
  <c r="L106" i="48"/>
  <c r="L205" i="48"/>
  <c r="O94" i="48"/>
  <c r="O327" i="48"/>
  <c r="P184" i="48"/>
  <c r="M458" i="48"/>
  <c r="L472" i="48"/>
  <c r="M126" i="48"/>
  <c r="M404" i="48"/>
  <c r="L250" i="48"/>
  <c r="O140" i="48"/>
  <c r="P232" i="48"/>
  <c r="P189" i="48"/>
  <c r="P126" i="48"/>
  <c r="P504" i="48"/>
  <c r="M466" i="48"/>
  <c r="P295" i="48"/>
  <c r="P417" i="48"/>
  <c r="O325" i="48"/>
  <c r="P243" i="48"/>
  <c r="M515" i="48"/>
  <c r="O291" i="48"/>
  <c r="M346" i="48"/>
  <c r="L218" i="48"/>
  <c r="M243" i="48"/>
  <c r="P496" i="48"/>
  <c r="P342" i="48"/>
  <c r="O365" i="48"/>
  <c r="P378" i="48"/>
  <c r="L240" i="48"/>
  <c r="M250" i="48"/>
  <c r="P107" i="48"/>
  <c r="O504" i="48"/>
  <c r="M73" i="48"/>
  <c r="M365" i="48"/>
  <c r="L126" i="48"/>
  <c r="L404" i="48"/>
  <c r="M445" i="48"/>
  <c r="M246" i="48"/>
  <c r="O144" i="48"/>
  <c r="O444" i="48"/>
  <c r="O126" i="48"/>
  <c r="O168" i="48"/>
  <c r="O309" i="48"/>
  <c r="L434" i="48"/>
  <c r="L466" i="48"/>
  <c r="L187" i="48"/>
  <c r="O466" i="48"/>
  <c r="P190" i="48"/>
  <c r="L515" i="48"/>
  <c r="L291" i="48"/>
  <c r="O350" i="48"/>
  <c r="L197" i="48"/>
  <c r="L243" i="48"/>
  <c r="O445" i="48"/>
  <c r="L224" i="48"/>
  <c r="L329" i="48"/>
  <c r="L153" i="48"/>
  <c r="P94" i="48"/>
  <c r="O184" i="48"/>
  <c r="P445" i="48"/>
  <c r="M472" i="48"/>
  <c r="P365" i="48"/>
  <c r="O232" i="48"/>
  <c r="M120" i="48"/>
  <c r="L365" i="48"/>
  <c r="M108" i="48"/>
  <c r="L445" i="48"/>
  <c r="M428" i="48"/>
  <c r="O468" i="48"/>
  <c r="O124" i="48"/>
  <c r="P444" i="48"/>
  <c r="O172" i="48"/>
  <c r="O386" i="48"/>
  <c r="P309" i="48"/>
  <c r="Z65" i="48"/>
  <c r="AA65" i="48"/>
  <c r="Z59" i="48"/>
  <c r="AA59" i="48"/>
  <c r="I54" i="48"/>
  <c r="M414" i="48"/>
  <c r="P93" i="48"/>
  <c r="P477" i="48"/>
  <c r="P158" i="48"/>
  <c r="O364" i="48"/>
  <c r="P133" i="48"/>
  <c r="L95" i="48"/>
  <c r="L373" i="48"/>
  <c r="M98" i="48"/>
  <c r="L508" i="48"/>
  <c r="M168" i="48"/>
  <c r="M88" i="48"/>
  <c r="M453" i="48"/>
  <c r="P390" i="48"/>
  <c r="P135" i="48"/>
  <c r="O240" i="48"/>
  <c r="O477" i="48"/>
  <c r="O158" i="48"/>
  <c r="P475" i="48"/>
  <c r="P297" i="48"/>
  <c r="P222" i="48"/>
  <c r="P268" i="48"/>
  <c r="Z68" i="48"/>
  <c r="AA68" i="48"/>
  <c r="M133" i="48"/>
  <c r="M397" i="48"/>
  <c r="L150" i="48"/>
  <c r="L438" i="48"/>
  <c r="L88" i="48"/>
  <c r="M297" i="48"/>
  <c r="O300" i="48"/>
  <c r="P256" i="48"/>
  <c r="P113" i="48"/>
  <c r="P175" i="48"/>
  <c r="O122" i="48"/>
  <c r="O475" i="48"/>
  <c r="O222" i="48"/>
  <c r="O166" i="48"/>
  <c r="O268" i="48"/>
  <c r="L141" i="48"/>
  <c r="L397" i="48"/>
  <c r="L326" i="48"/>
  <c r="L427" i="48"/>
  <c r="M200" i="48"/>
  <c r="M468" i="48"/>
  <c r="M216" i="48"/>
  <c r="L297" i="48"/>
  <c r="O484" i="48"/>
  <c r="P124" i="48"/>
  <c r="O181" i="48"/>
  <c r="O195" i="48"/>
  <c r="P278" i="48"/>
  <c r="P122" i="48"/>
  <c r="P395" i="48"/>
  <c r="P310" i="48"/>
  <c r="P253" i="48"/>
  <c r="P123" i="48"/>
  <c r="O241" i="48"/>
  <c r="L290" i="48"/>
  <c r="O228" i="48"/>
  <c r="L216" i="48"/>
  <c r="P384" i="48"/>
  <c r="L382" i="48"/>
  <c r="M229" i="48"/>
  <c r="L323" i="48"/>
  <c r="O335" i="48"/>
  <c r="P450" i="48"/>
  <c r="M122" i="48"/>
  <c r="P382" i="48"/>
  <c r="P55" i="48"/>
  <c r="O450" i="48"/>
  <c r="L383" i="48"/>
  <c r="L55" i="48"/>
  <c r="L495" i="48"/>
  <c r="L122" i="48"/>
  <c r="M310" i="48"/>
  <c r="L384" i="48"/>
  <c r="O382" i="48"/>
  <c r="O396" i="48"/>
  <c r="O79" i="48"/>
  <c r="O438" i="48"/>
  <c r="M225" i="48"/>
  <c r="M107" i="48"/>
  <c r="M226" i="48"/>
  <c r="M477" i="48"/>
  <c r="M369" i="48"/>
  <c r="M185" i="48"/>
  <c r="L310" i="48"/>
  <c r="M123" i="48"/>
  <c r="M348" i="48"/>
  <c r="M90" i="48"/>
  <c r="P88" i="48"/>
  <c r="O326" i="48"/>
  <c r="O185" i="48"/>
  <c r="O307" i="48"/>
  <c r="P508" i="48"/>
  <c r="P396" i="48"/>
  <c r="O357" i="48"/>
  <c r="P279" i="48"/>
  <c r="P392" i="48"/>
  <c r="O338" i="48"/>
  <c r="O233" i="48"/>
  <c r="M407" i="48"/>
  <c r="P409" i="48"/>
  <c r="O225" i="48"/>
  <c r="H54" i="48"/>
  <c r="M79" i="48"/>
  <c r="M158" i="48"/>
  <c r="O397" i="48"/>
  <c r="O310" i="48"/>
  <c r="M350" i="48"/>
  <c r="P323" i="48"/>
  <c r="Z58" i="48"/>
  <c r="AA58" i="48"/>
  <c r="L229" i="48"/>
  <c r="M263" i="48"/>
  <c r="M227" i="48"/>
  <c r="O244" i="48"/>
  <c r="L413" i="48"/>
  <c r="L262" i="48"/>
  <c r="L338" i="48"/>
  <c r="O88" i="48"/>
  <c r="P180" i="48"/>
  <c r="O55" i="48"/>
  <c r="P357" i="48"/>
  <c r="M189" i="48"/>
  <c r="L107" i="48"/>
  <c r="L226" i="48"/>
  <c r="M260" i="48"/>
  <c r="L477" i="48"/>
  <c r="L139" i="48"/>
  <c r="M156" i="48"/>
  <c r="M494" i="48"/>
  <c r="L123" i="48"/>
  <c r="M405" i="48"/>
  <c r="L90" i="48"/>
  <c r="O235" i="48"/>
  <c r="P375" i="48"/>
  <c r="P326" i="48"/>
  <c r="P185" i="48"/>
  <c r="P307" i="48"/>
  <c r="O508" i="48"/>
  <c r="P106" i="48"/>
  <c r="P102" i="48"/>
  <c r="O279" i="48"/>
  <c r="P338" i="48"/>
  <c r="M309" i="48"/>
  <c r="Z64" i="48"/>
  <c r="AA64" i="48"/>
  <c r="O251" i="48"/>
  <c r="L200" i="48"/>
  <c r="L172" i="48"/>
  <c r="M55" i="48"/>
  <c r="M413" i="48"/>
  <c r="M338" i="48"/>
  <c r="O323" i="48"/>
  <c r="M394" i="48"/>
  <c r="Z70" i="48"/>
  <c r="AA70" i="48"/>
  <c r="M208" i="48"/>
  <c r="M84" i="48"/>
  <c r="L260" i="48"/>
  <c r="M279" i="48"/>
  <c r="M479" i="48"/>
  <c r="M214" i="48"/>
  <c r="M228" i="48"/>
  <c r="M181" i="48"/>
  <c r="L494" i="48"/>
  <c r="M331" i="48"/>
  <c r="M307" i="48"/>
  <c r="P348" i="48"/>
  <c r="O109" i="48"/>
  <c r="O458" i="48"/>
  <c r="O102" i="48"/>
  <c r="O495" i="48"/>
  <c r="P214" i="48"/>
  <c r="P128" i="48"/>
  <c r="M290" i="48"/>
  <c r="Z61" i="48"/>
  <c r="AA61" i="48"/>
  <c r="P251" i="48"/>
  <c r="M335" i="48"/>
  <c r="P227" i="48"/>
  <c r="M373" i="48"/>
  <c r="M518" i="48"/>
  <c r="L478" i="48"/>
  <c r="L158" i="48"/>
  <c r="P397" i="48"/>
  <c r="O285" i="48"/>
  <c r="L350" i="48"/>
  <c r="M179" i="48"/>
  <c r="M384" i="48"/>
  <c r="O353" i="48"/>
  <c r="P285" i="48"/>
  <c r="L84" i="48"/>
  <c r="M218" i="48"/>
  <c r="L279" i="48"/>
  <c r="M351" i="48"/>
  <c r="M285" i="48"/>
  <c r="L479" i="48"/>
  <c r="L214" i="48"/>
  <c r="M268" i="48"/>
  <c r="L331" i="48"/>
  <c r="L307" i="48"/>
  <c r="O433" i="48"/>
  <c r="O490" i="48"/>
  <c r="P306" i="48"/>
  <c r="P350" i="48"/>
  <c r="O290" i="48"/>
  <c r="O418" i="48"/>
  <c r="P458" i="48"/>
  <c r="O107" i="48"/>
  <c r="P495" i="48"/>
  <c r="O214" i="48"/>
  <c r="P373" i="48"/>
  <c r="L407" i="48"/>
  <c r="O303" i="48"/>
  <c r="N447" i="48"/>
  <c r="L447" i="48"/>
  <c r="M447" i="48"/>
  <c r="M381" i="48"/>
  <c r="P381" i="48"/>
  <c r="N261" i="48"/>
  <c r="P261" i="48"/>
  <c r="O261" i="48"/>
  <c r="O89" i="48"/>
  <c r="L89" i="48"/>
  <c r="M89" i="48"/>
  <c r="N324" i="48"/>
  <c r="L324" i="48"/>
  <c r="P324" i="48"/>
  <c r="O324" i="48"/>
  <c r="N319" i="48"/>
  <c r="M319" i="48"/>
  <c r="P319" i="48"/>
  <c r="L319" i="48"/>
  <c r="N117" i="48"/>
  <c r="L117" i="48"/>
  <c r="M117" i="48"/>
  <c r="O447" i="48"/>
  <c r="N493" i="48"/>
  <c r="M493" i="48"/>
  <c r="L493" i="48"/>
  <c r="O493" i="48"/>
  <c r="N425" i="48"/>
  <c r="P425" i="48"/>
  <c r="O425" i="48"/>
  <c r="L425" i="48"/>
  <c r="N457" i="48"/>
  <c r="P457" i="48"/>
  <c r="N488" i="48"/>
  <c r="O488" i="48"/>
  <c r="L488" i="48"/>
  <c r="M488" i="48"/>
  <c r="N389" i="48"/>
  <c r="M389" i="48"/>
  <c r="P389" i="48"/>
  <c r="O389" i="48"/>
  <c r="N509" i="48"/>
  <c r="M509" i="48"/>
  <c r="O242" i="48"/>
  <c r="L242" i="48"/>
  <c r="L389" i="48"/>
  <c r="M261" i="48"/>
  <c r="O319" i="48"/>
  <c r="P249" i="48"/>
  <c r="O249" i="48"/>
  <c r="M249" i="48"/>
  <c r="N258" i="48"/>
  <c r="L258" i="48"/>
  <c r="M258" i="48"/>
  <c r="P258" i="48"/>
  <c r="O258" i="48"/>
  <c r="N277" i="48"/>
  <c r="L277" i="48"/>
  <c r="M277" i="48"/>
  <c r="O277" i="48"/>
  <c r="L381" i="48"/>
  <c r="L261" i="48"/>
  <c r="M324" i="48"/>
  <c r="P493" i="48"/>
  <c r="P447" i="48"/>
  <c r="L509" i="48"/>
  <c r="O117" i="48"/>
  <c r="M267" i="48"/>
  <c r="P267" i="48"/>
  <c r="L394" i="48"/>
  <c r="L348" i="48"/>
  <c r="P418" i="48"/>
  <c r="M204" i="48"/>
  <c r="M363" i="48"/>
  <c r="O346" i="48"/>
  <c r="O74" i="48"/>
  <c r="O380" i="48"/>
  <c r="O452" i="48"/>
  <c r="L170" i="48"/>
  <c r="M81" i="48"/>
  <c r="M423" i="48"/>
  <c r="M154" i="48"/>
  <c r="L204" i="48"/>
  <c r="L511" i="48"/>
  <c r="M345" i="48"/>
  <c r="O313" i="48"/>
  <c r="O205" i="48"/>
  <c r="O456" i="48"/>
  <c r="O208" i="48"/>
  <c r="P74" i="48"/>
  <c r="P333" i="48"/>
  <c r="O87" i="48"/>
  <c r="M443" i="48"/>
  <c r="L81" i="48"/>
  <c r="M121" i="48"/>
  <c r="M380" i="48"/>
  <c r="L154" i="48"/>
  <c r="M452" i="48"/>
  <c r="M358" i="48"/>
  <c r="L263" i="48"/>
  <c r="M392" i="48"/>
  <c r="M272" i="48"/>
  <c r="M481" i="48"/>
  <c r="L345" i="48"/>
  <c r="M177" i="48"/>
  <c r="M464" i="48"/>
  <c r="M210" i="48"/>
  <c r="M202" i="48"/>
  <c r="M238" i="48"/>
  <c r="P518" i="48"/>
  <c r="P313" i="48"/>
  <c r="P205" i="48"/>
  <c r="P512" i="48"/>
  <c r="P456" i="48"/>
  <c r="O154" i="48"/>
  <c r="P327" i="48"/>
  <c r="P208" i="48"/>
  <c r="P423" i="48"/>
  <c r="P430" i="48"/>
  <c r="O200" i="48"/>
  <c r="P168" i="48"/>
  <c r="O333" i="48"/>
  <c r="O138" i="48"/>
  <c r="O252" i="48"/>
  <c r="P461" i="48"/>
  <c r="P87" i="48"/>
  <c r="L270" i="48"/>
  <c r="P380" i="48"/>
  <c r="L208" i="48"/>
  <c r="L121" i="48"/>
  <c r="M513" i="48"/>
  <c r="M240" i="48"/>
  <c r="L380" i="48"/>
  <c r="L358" i="48"/>
  <c r="L392" i="48"/>
  <c r="L272" i="48"/>
  <c r="L481" i="48"/>
  <c r="M450" i="48"/>
  <c r="L202" i="48"/>
  <c r="L238" i="48"/>
  <c r="O518" i="48"/>
  <c r="P471" i="48"/>
  <c r="O512" i="48"/>
  <c r="P154" i="48"/>
  <c r="P81" i="48"/>
  <c r="O516" i="48"/>
  <c r="O430" i="48"/>
  <c r="P200" i="48"/>
  <c r="P138" i="48"/>
  <c r="M327" i="48"/>
  <c r="P407" i="48"/>
  <c r="M463" i="48"/>
  <c r="M502" i="48"/>
  <c r="M304" i="48"/>
  <c r="M333" i="48"/>
  <c r="M512" i="48"/>
  <c r="M281" i="48"/>
  <c r="M113" i="48"/>
  <c r="M353" i="48"/>
  <c r="O202" i="48"/>
  <c r="O317" i="48"/>
  <c r="O471" i="48"/>
  <c r="P224" i="48"/>
  <c r="O81" i="48"/>
  <c r="P516" i="48"/>
  <c r="O345" i="48"/>
  <c r="P502" i="48"/>
  <c r="L130" i="48"/>
  <c r="M510" i="48"/>
  <c r="L463" i="48"/>
  <c r="M119" i="48"/>
  <c r="L502" i="48"/>
  <c r="L351" i="48"/>
  <c r="L304" i="48"/>
  <c r="M206" i="48"/>
  <c r="L357" i="48"/>
  <c r="L512" i="48"/>
  <c r="M255" i="48"/>
  <c r="M344" i="48"/>
  <c r="M283" i="48"/>
  <c r="M419" i="48"/>
  <c r="L353" i="48"/>
  <c r="O390" i="48"/>
  <c r="O442" i="48"/>
  <c r="P202" i="48"/>
  <c r="O369" i="48"/>
  <c r="P240" i="48"/>
  <c r="O189" i="48"/>
  <c r="O207" i="48"/>
  <c r="P345" i="48"/>
  <c r="O187" i="48"/>
  <c r="O289" i="48"/>
  <c r="O373" i="48"/>
  <c r="O502" i="48"/>
  <c r="O497" i="48"/>
  <c r="M497" i="48"/>
  <c r="O280" i="48"/>
  <c r="L374" i="48"/>
  <c r="M507" i="48"/>
  <c r="L189" i="48"/>
  <c r="L335" i="48"/>
  <c r="M398" i="48"/>
  <c r="M471" i="48"/>
  <c r="O472" i="48"/>
  <c r="M364" i="48"/>
  <c r="P188" i="48"/>
  <c r="M418" i="48"/>
  <c r="M124" i="48"/>
  <c r="M175" i="48"/>
  <c r="P358" i="48"/>
  <c r="P472" i="48"/>
  <c r="O227" i="48"/>
  <c r="O498" i="48"/>
  <c r="O363" i="48"/>
  <c r="M135" i="48"/>
  <c r="L418" i="48"/>
  <c r="L301" i="48"/>
  <c r="M245" i="48"/>
  <c r="M370" i="48"/>
  <c r="L124" i="48"/>
  <c r="M516" i="48"/>
  <c r="L168" i="48"/>
  <c r="L185" i="48"/>
  <c r="M138" i="48"/>
  <c r="M475" i="48"/>
  <c r="M87" i="48"/>
  <c r="L442" i="48"/>
  <c r="L294" i="48"/>
  <c r="O283" i="48"/>
  <c r="O358" i="48"/>
  <c r="O281" i="48"/>
  <c r="P237" i="48"/>
  <c r="O97" i="48"/>
  <c r="O263" i="48"/>
  <c r="O286" i="48"/>
  <c r="O255" i="48"/>
  <c r="O177" i="48"/>
  <c r="O273" i="48"/>
  <c r="P498" i="48"/>
  <c r="P344" i="48"/>
  <c r="P374" i="48"/>
  <c r="P505" i="48"/>
  <c r="O511" i="48"/>
  <c r="O119" i="48"/>
  <c r="P443" i="48"/>
  <c r="M75" i="48"/>
  <c r="L245" i="48"/>
  <c r="L370" i="48"/>
  <c r="M93" i="48"/>
  <c r="L516" i="48"/>
  <c r="M420" i="48"/>
  <c r="M286" i="48"/>
  <c r="L138" i="48"/>
  <c r="M182" i="48"/>
  <c r="L87" i="48"/>
  <c r="M223" i="48"/>
  <c r="P196" i="48"/>
  <c r="P283" i="48"/>
  <c r="O223" i="48"/>
  <c r="P281" i="48"/>
  <c r="O294" i="48"/>
  <c r="P255" i="48"/>
  <c r="P177" i="48"/>
  <c r="P273" i="48"/>
  <c r="O398" i="48"/>
  <c r="P182" i="48"/>
  <c r="O374" i="48"/>
  <c r="P198" i="48"/>
  <c r="P511" i="48"/>
  <c r="O229" i="48"/>
  <c r="O515" i="48"/>
  <c r="O394" i="48"/>
  <c r="P332" i="48"/>
  <c r="P169" i="48"/>
  <c r="P296" i="48"/>
  <c r="L98" i="48"/>
  <c r="M237" i="48"/>
  <c r="P291" i="48"/>
  <c r="O337" i="48"/>
  <c r="M374" i="48"/>
  <c r="L280" i="48"/>
  <c r="L398" i="48"/>
  <c r="M301" i="48"/>
  <c r="M294" i="48"/>
  <c r="L227" i="48"/>
  <c r="O237" i="48"/>
  <c r="O93" i="48"/>
  <c r="P238" i="48"/>
  <c r="O344" i="48"/>
  <c r="O505" i="48"/>
  <c r="P119" i="48"/>
  <c r="O245" i="48"/>
  <c r="O443" i="48"/>
  <c r="L135" i="48"/>
  <c r="M102" i="48"/>
  <c r="M361" i="48"/>
  <c r="L102" i="48"/>
  <c r="L93" i="48"/>
  <c r="L286" i="48"/>
  <c r="L182" i="48"/>
  <c r="M262" i="48"/>
  <c r="L223" i="48"/>
  <c r="M456" i="48"/>
  <c r="P322" i="48"/>
  <c r="P223" i="48"/>
  <c r="O419" i="48"/>
  <c r="P294" i="48"/>
  <c r="O135" i="48"/>
  <c r="O121" i="48"/>
  <c r="P353" i="48"/>
  <c r="P398" i="48"/>
  <c r="O301" i="48"/>
  <c r="O182" i="48"/>
  <c r="O198" i="48"/>
  <c r="P229" i="48"/>
  <c r="P394" i="48"/>
  <c r="O332" i="48"/>
  <c r="O296" i="48"/>
  <c r="L225" i="48"/>
  <c r="N274" i="48"/>
  <c r="L274" i="48"/>
  <c r="M274" i="48"/>
  <c r="N446" i="48"/>
  <c r="L446" i="48"/>
  <c r="O116" i="48"/>
  <c r="N115" i="48"/>
  <c r="L115" i="48"/>
  <c r="O115" i="48"/>
  <c r="N341" i="48"/>
  <c r="L341" i="48"/>
  <c r="P116" i="48"/>
  <c r="N439" i="48"/>
  <c r="O439" i="48"/>
  <c r="L439" i="48"/>
  <c r="P439" i="48"/>
  <c r="N387" i="48"/>
  <c r="O387" i="48"/>
  <c r="P387" i="48"/>
  <c r="M387" i="48"/>
  <c r="N377" i="48"/>
  <c r="O377" i="48"/>
  <c r="L377" i="48"/>
  <c r="P377" i="48"/>
  <c r="M377" i="48"/>
  <c r="N157" i="48"/>
  <c r="P157" i="48"/>
  <c r="O157" i="48"/>
  <c r="L157" i="48"/>
  <c r="M157" i="48"/>
  <c r="M284" i="48"/>
  <c r="O284" i="48"/>
  <c r="O347" i="48"/>
  <c r="N254" i="48"/>
  <c r="L254" i="48"/>
  <c r="M254" i="48"/>
  <c r="N513" i="48"/>
  <c r="O513" i="48"/>
  <c r="P513" i="48"/>
  <c r="N496" i="48"/>
  <c r="L496" i="48"/>
  <c r="M496" i="48"/>
  <c r="N362" i="48"/>
  <c r="P362" i="48"/>
  <c r="L298" i="48"/>
  <c r="N403" i="48"/>
  <c r="L403" i="48"/>
  <c r="P403" i="48"/>
  <c r="P274" i="48"/>
  <c r="P355" i="48"/>
  <c r="N292" i="48"/>
  <c r="P292" i="48"/>
  <c r="N379" i="48"/>
  <c r="O379" i="48"/>
  <c r="N171" i="48"/>
  <c r="L171" i="48"/>
  <c r="M171" i="48"/>
  <c r="N99" i="48"/>
  <c r="M99" i="48"/>
  <c r="N110" i="48"/>
  <c r="M110" i="48"/>
  <c r="P110" i="48"/>
  <c r="O110" i="48"/>
  <c r="L361" i="48"/>
  <c r="L314" i="48"/>
  <c r="L387" i="48"/>
  <c r="L457" i="48"/>
  <c r="L152" i="48"/>
  <c r="O213" i="48"/>
  <c r="O193" i="48"/>
  <c r="N219" i="48"/>
  <c r="P219" i="48"/>
  <c r="L219" i="48"/>
  <c r="O219" i="48"/>
  <c r="M219" i="48"/>
  <c r="N210" i="48"/>
  <c r="O210" i="48"/>
  <c r="L210" i="48"/>
  <c r="M506" i="48"/>
  <c r="O146" i="48"/>
  <c r="O264" i="48"/>
  <c r="P213" i="48"/>
  <c r="O489" i="48"/>
  <c r="N85" i="48"/>
  <c r="L85" i="48"/>
  <c r="L251" i="48"/>
  <c r="O92" i="48"/>
  <c r="N429" i="48"/>
  <c r="O429" i="48"/>
  <c r="P429" i="48"/>
  <c r="N393" i="48"/>
  <c r="M393" i="48"/>
  <c r="L393" i="48"/>
  <c r="O393" i="48"/>
  <c r="P393" i="48"/>
  <c r="L506" i="48"/>
  <c r="L379" i="48"/>
  <c r="O262" i="48"/>
  <c r="O341" i="48"/>
  <c r="N209" i="48"/>
  <c r="M209" i="48"/>
  <c r="L209" i="48"/>
  <c r="P209" i="48"/>
  <c r="N109" i="48"/>
  <c r="L109" i="48"/>
  <c r="M109" i="48"/>
  <c r="N256" i="48"/>
  <c r="L256" i="48"/>
  <c r="M256" i="48"/>
  <c r="N320" i="48"/>
  <c r="L320" i="48"/>
  <c r="M320" i="48"/>
  <c r="N451" i="48"/>
  <c r="O451" i="48"/>
  <c r="N162" i="48"/>
  <c r="O162" i="48"/>
  <c r="L162" i="48"/>
  <c r="P162" i="48"/>
  <c r="M100" i="48"/>
  <c r="M85" i="48"/>
  <c r="P341" i="48"/>
  <c r="M489" i="48"/>
  <c r="N339" i="48"/>
  <c r="P339" i="48"/>
  <c r="N321" i="48"/>
  <c r="L321" i="48"/>
  <c r="N288" i="48"/>
  <c r="L288" i="48"/>
  <c r="M288" i="48"/>
  <c r="N259" i="48"/>
  <c r="O259" i="48"/>
  <c r="N462" i="48"/>
  <c r="P462" i="48"/>
  <c r="L462" i="48"/>
  <c r="O462" i="48"/>
  <c r="N236" i="48"/>
  <c r="O236" i="48"/>
  <c r="P236" i="48"/>
  <c r="L236" i="48"/>
  <c r="M236" i="48"/>
  <c r="M440" i="48"/>
  <c r="M207" i="48"/>
  <c r="O321" i="48"/>
  <c r="O314" i="48"/>
  <c r="M273" i="48"/>
  <c r="M454" i="48"/>
  <c r="M376" i="48"/>
  <c r="L440" i="48"/>
  <c r="M276" i="48"/>
  <c r="M490" i="48"/>
  <c r="M115" i="48"/>
  <c r="P321" i="48"/>
  <c r="P314" i="48"/>
  <c r="O163" i="48"/>
  <c r="N73" i="48"/>
  <c r="P73" i="48"/>
  <c r="N317" i="48"/>
  <c r="L317" i="48"/>
  <c r="N244" i="48"/>
  <c r="P244" i="48"/>
  <c r="M244" i="48"/>
  <c r="N385" i="48"/>
  <c r="L385" i="48"/>
  <c r="M385" i="48"/>
  <c r="O385" i="48"/>
  <c r="P385" i="48"/>
  <c r="N183" i="48"/>
  <c r="P183" i="48"/>
  <c r="L183" i="48"/>
  <c r="M183" i="48"/>
  <c r="N514" i="48"/>
  <c r="O514" i="48"/>
  <c r="P514" i="48"/>
  <c r="N408" i="48"/>
  <c r="L408" i="48"/>
  <c r="M408" i="48"/>
  <c r="N375" i="48"/>
  <c r="L375" i="48"/>
  <c r="M116" i="48"/>
  <c r="M459" i="48"/>
  <c r="L276" i="48"/>
  <c r="M134" i="48"/>
  <c r="L490" i="48"/>
  <c r="O103" i="48"/>
  <c r="P440" i="48"/>
  <c r="N482" i="48"/>
  <c r="P482" i="48"/>
  <c r="M482" i="48"/>
  <c r="O482" i="48"/>
  <c r="L482" i="48"/>
  <c r="N161" i="48"/>
  <c r="L161" i="48"/>
  <c r="O161" i="48"/>
  <c r="L73" i="48"/>
  <c r="N325" i="48"/>
  <c r="L325" i="48"/>
  <c r="N400" i="48"/>
  <c r="O400" i="48"/>
  <c r="L400" i="48"/>
  <c r="M400" i="48"/>
  <c r="N136" i="48"/>
  <c r="P136" i="48"/>
  <c r="L136" i="48"/>
  <c r="N359" i="48"/>
  <c r="M359" i="48"/>
  <c r="P359" i="48"/>
  <c r="O359" i="48"/>
  <c r="N461" i="48"/>
  <c r="O461" i="48"/>
  <c r="L461" i="48"/>
  <c r="N452" i="48"/>
  <c r="L452" i="48"/>
  <c r="N492" i="48"/>
  <c r="L492" i="48"/>
  <c r="M492" i="48"/>
  <c r="N125" i="48"/>
  <c r="P125" i="48"/>
  <c r="L125" i="48"/>
  <c r="M125" i="48"/>
  <c r="O125" i="48"/>
  <c r="L116" i="48"/>
  <c r="M362" i="48"/>
  <c r="L429" i="48"/>
  <c r="M451" i="48"/>
  <c r="L426" i="48"/>
  <c r="M292" i="48"/>
  <c r="L213" i="48"/>
  <c r="L77" i="48"/>
  <c r="M264" i="48"/>
  <c r="P351" i="48"/>
  <c r="O446" i="48"/>
  <c r="O339" i="48"/>
  <c r="N242" i="48"/>
  <c r="M242" i="48"/>
  <c r="N399" i="48"/>
  <c r="O399" i="48"/>
  <c r="P399" i="48"/>
  <c r="M399" i="48"/>
  <c r="N180" i="48"/>
  <c r="L180" i="48"/>
  <c r="N396" i="48"/>
  <c r="L396" i="48"/>
  <c r="N269" i="48"/>
  <c r="M269" i="48"/>
  <c r="O269" i="48"/>
  <c r="P269" i="48"/>
  <c r="N173" i="48"/>
  <c r="L173" i="48"/>
  <c r="M173" i="48"/>
  <c r="O173" i="48"/>
  <c r="N203" i="48"/>
  <c r="O203" i="48"/>
  <c r="L203" i="48"/>
  <c r="P203" i="48"/>
  <c r="M203" i="48"/>
  <c r="N304" i="48"/>
  <c r="P304" i="48"/>
  <c r="N421" i="48"/>
  <c r="P421" i="48"/>
  <c r="O421" i="48"/>
  <c r="L421" i="48"/>
  <c r="M421" i="48"/>
  <c r="N80" i="48"/>
  <c r="L80" i="48"/>
  <c r="P80" i="48"/>
  <c r="M80" i="48"/>
  <c r="O80" i="48"/>
  <c r="N376" i="48"/>
  <c r="L376" i="48"/>
  <c r="P376" i="48"/>
  <c r="N354" i="48"/>
  <c r="L354" i="48"/>
  <c r="M354" i="48"/>
  <c r="N82" i="48"/>
  <c r="O82" i="48"/>
  <c r="M82" i="48"/>
  <c r="O152" i="48"/>
  <c r="N83" i="48"/>
  <c r="M83" i="48"/>
  <c r="L128" i="48"/>
  <c r="P152" i="48"/>
  <c r="N137" i="48"/>
  <c r="M137" i="48"/>
  <c r="L137" i="48"/>
  <c r="N366" i="48"/>
  <c r="P366" i="48"/>
  <c r="O366" i="48"/>
  <c r="L366" i="48"/>
  <c r="M366" i="48"/>
  <c r="L82" i="48"/>
  <c r="O354" i="48"/>
  <c r="P347" i="48"/>
  <c r="N74" i="48"/>
  <c r="L74" i="48"/>
  <c r="N164" i="48"/>
  <c r="L164" i="48"/>
  <c r="O274" i="48"/>
  <c r="N455" i="48"/>
  <c r="L455" i="48"/>
  <c r="M455" i="48"/>
  <c r="N487" i="48"/>
  <c r="L487" i="48"/>
  <c r="O487" i="48"/>
  <c r="M487" i="48"/>
  <c r="P487" i="48"/>
  <c r="N178" i="48"/>
  <c r="O178" i="48"/>
  <c r="L178" i="48"/>
  <c r="P178" i="48"/>
  <c r="M314" i="48"/>
  <c r="M457" i="48"/>
  <c r="L284" i="48"/>
  <c r="M152" i="48"/>
  <c r="P276" i="48"/>
  <c r="O120" i="48"/>
  <c r="N435" i="48"/>
  <c r="L435" i="48"/>
  <c r="O435" i="48"/>
  <c r="M435" i="48"/>
  <c r="P435" i="48"/>
  <c r="N207" i="48"/>
  <c r="P207" i="48"/>
  <c r="N204" i="48"/>
  <c r="P204" i="48"/>
  <c r="M164" i="48"/>
  <c r="M103" i="48"/>
  <c r="P146" i="48"/>
  <c r="P115" i="48"/>
  <c r="O276" i="48"/>
  <c r="P120" i="48"/>
  <c r="O355" i="48"/>
  <c r="N267" i="48"/>
  <c r="L267" i="48"/>
  <c r="N114" i="48"/>
  <c r="O114" i="48"/>
  <c r="N92" i="48"/>
  <c r="M92" i="48"/>
  <c r="P92" i="48"/>
  <c r="N506" i="48"/>
  <c r="O506" i="48"/>
  <c r="N295" i="48"/>
  <c r="L295" i="48"/>
  <c r="N153" i="48"/>
  <c r="O153" i="48"/>
  <c r="L103" i="48"/>
  <c r="M379" i="48"/>
  <c r="N313" i="48"/>
  <c r="M313" i="48"/>
  <c r="N360" i="48"/>
  <c r="P360" i="48"/>
  <c r="O360" i="48"/>
  <c r="L360" i="48"/>
  <c r="M360" i="48"/>
  <c r="N89" i="48"/>
  <c r="P89" i="48"/>
  <c r="N454" i="48"/>
  <c r="P454" i="48"/>
  <c r="L489" i="48"/>
  <c r="N194" i="48"/>
  <c r="O194" i="48"/>
  <c r="P194" i="48"/>
  <c r="M337" i="48"/>
  <c r="L518" i="48"/>
  <c r="O137" i="48"/>
  <c r="P82" i="48"/>
  <c r="M446" i="48"/>
  <c r="M390" i="48"/>
  <c r="L333" i="48"/>
  <c r="P77" i="48"/>
  <c r="N459" i="48"/>
  <c r="P459" i="48"/>
  <c r="L459" i="48"/>
  <c r="M146" i="48"/>
  <c r="O403" i="48"/>
  <c r="P335" i="48"/>
  <c r="O77" i="48"/>
  <c r="P85" i="48"/>
  <c r="N101" i="48"/>
  <c r="L101" i="48"/>
  <c r="O101" i="48"/>
  <c r="M101" i="48"/>
  <c r="P101" i="48"/>
  <c r="N181" i="48"/>
  <c r="P181" i="48"/>
  <c r="N232" i="48"/>
  <c r="L232" i="48"/>
  <c r="N233" i="48"/>
  <c r="L233" i="48"/>
  <c r="M233" i="48"/>
  <c r="N151" i="48"/>
  <c r="L151" i="48"/>
  <c r="N139" i="48"/>
  <c r="P139" i="48"/>
  <c r="O139" i="48"/>
  <c r="N141" i="48"/>
  <c r="O141" i="48"/>
  <c r="M141" i="48"/>
  <c r="N235" i="48"/>
  <c r="L235" i="48"/>
  <c r="N405" i="48"/>
  <c r="O405" i="48"/>
  <c r="P405" i="48"/>
  <c r="P364" i="48"/>
  <c r="N420" i="48"/>
  <c r="L420" i="48"/>
  <c r="M259" i="48"/>
  <c r="L146" i="48"/>
  <c r="O361" i="48"/>
  <c r="P83" i="48"/>
  <c r="P103" i="48"/>
  <c r="O440" i="48"/>
  <c r="N201" i="48"/>
  <c r="M201" i="48"/>
  <c r="L201" i="48"/>
  <c r="L339" i="48"/>
  <c r="N266" i="48"/>
  <c r="L266" i="48"/>
  <c r="M266" i="48"/>
  <c r="L259" i="48"/>
  <c r="L273" i="48"/>
  <c r="M178" i="48"/>
  <c r="M429" i="48"/>
  <c r="M341" i="48"/>
  <c r="M426" i="48"/>
  <c r="M213" i="48"/>
  <c r="M77" i="48"/>
  <c r="O351" i="48"/>
  <c r="P361" i="48"/>
  <c r="P163" i="48"/>
  <c r="L364" i="48"/>
  <c r="N140" i="48"/>
  <c r="L140" i="48"/>
  <c r="M140" i="48"/>
  <c r="L362" i="48"/>
  <c r="L451" i="48"/>
  <c r="M355" i="48"/>
  <c r="P478" i="48"/>
  <c r="P420" i="48"/>
  <c r="P446" i="48"/>
  <c r="O136" i="48"/>
  <c r="P164" i="48"/>
  <c r="N507" i="48"/>
  <c r="P507" i="48"/>
  <c r="L507" i="48"/>
  <c r="N363" i="48"/>
  <c r="L363" i="48"/>
  <c r="N386" i="48"/>
  <c r="L386" i="48"/>
  <c r="N415" i="48"/>
  <c r="P415" i="48"/>
  <c r="L415" i="48"/>
  <c r="O415" i="48"/>
  <c r="M415" i="48"/>
  <c r="P161" i="48"/>
  <c r="N142" i="48"/>
  <c r="O142" i="48"/>
  <c r="P142" i="48"/>
  <c r="N217" i="48"/>
  <c r="O217" i="48"/>
  <c r="M217" i="48"/>
  <c r="N155" i="48"/>
  <c r="O155" i="48"/>
  <c r="P155" i="48"/>
  <c r="L155" i="48"/>
  <c r="N464" i="48"/>
  <c r="P464" i="48"/>
  <c r="O464" i="48"/>
  <c r="N474" i="48"/>
  <c r="O474" i="48"/>
  <c r="L474" i="48"/>
  <c r="N412" i="48"/>
  <c r="L412" i="48"/>
  <c r="M412" i="48"/>
  <c r="N191" i="48"/>
  <c r="L191" i="48"/>
  <c r="M191" i="48"/>
  <c r="N460" i="48"/>
  <c r="O460" i="48"/>
  <c r="L460" i="48"/>
  <c r="M460" i="48"/>
  <c r="N347" i="48"/>
  <c r="L347" i="48"/>
  <c r="N193" i="48"/>
  <c r="L193" i="48"/>
  <c r="P193" i="48"/>
  <c r="N264" i="48"/>
  <c r="L264" i="48"/>
  <c r="N248" i="48"/>
  <c r="L248" i="48"/>
  <c r="M248" i="48"/>
  <c r="O248" i="48"/>
  <c r="P248" i="48"/>
  <c r="N134" i="48"/>
  <c r="P134" i="48"/>
  <c r="O134" i="48"/>
  <c r="N78" i="48"/>
  <c r="L78" i="48"/>
  <c r="M78" i="48"/>
  <c r="N118" i="48"/>
  <c r="O118" i="48"/>
  <c r="L118" i="48"/>
  <c r="P118" i="48"/>
  <c r="N282" i="48"/>
  <c r="L282" i="48"/>
  <c r="M282" i="48"/>
  <c r="P282" i="48"/>
  <c r="O282" i="48"/>
  <c r="N252" i="48"/>
  <c r="L252" i="48"/>
  <c r="M252" i="48"/>
  <c r="P284" i="48"/>
  <c r="N332" i="48"/>
  <c r="L332" i="48"/>
  <c r="N298" i="48"/>
  <c r="P298" i="48"/>
  <c r="N470" i="48"/>
  <c r="M470" i="48"/>
  <c r="P470" i="48"/>
  <c r="O470" i="48"/>
  <c r="L470" i="48"/>
  <c r="L337" i="48"/>
  <c r="M114" i="48"/>
  <c r="P262" i="48"/>
  <c r="M251" i="48"/>
  <c r="P137" i="48"/>
  <c r="O85" i="48"/>
  <c r="N356" i="48"/>
  <c r="P356" i="48"/>
  <c r="M356" i="48"/>
  <c r="N300" i="48"/>
  <c r="L300" i="48"/>
  <c r="M300" i="48"/>
  <c r="N106" i="48"/>
  <c r="O106" i="48"/>
  <c r="L100" i="48"/>
  <c r="L390" i="48"/>
  <c r="L114" i="48"/>
  <c r="O83" i="48"/>
  <c r="L292" i="48"/>
  <c r="M505" i="48"/>
  <c r="O151" i="48"/>
  <c r="O78" i="48"/>
  <c r="P100" i="48"/>
  <c r="O492" i="48"/>
  <c r="O95" i="48"/>
  <c r="M142" i="48"/>
  <c r="M295" i="48"/>
  <c r="M495" i="48"/>
  <c r="M194" i="48"/>
  <c r="L355" i="48"/>
  <c r="M317" i="48"/>
  <c r="L505" i="48"/>
  <c r="M403" i="48"/>
  <c r="P151" i="48"/>
  <c r="P242" i="48"/>
  <c r="O100" i="48"/>
  <c r="P492" i="48"/>
  <c r="O478" i="48"/>
  <c r="O180" i="48"/>
  <c r="P95" i="48"/>
  <c r="O454" i="48"/>
  <c r="O201" i="48"/>
  <c r="O320" i="48"/>
  <c r="O457" i="48"/>
  <c r="P337" i="48"/>
  <c r="O128" i="48"/>
  <c r="P386" i="48"/>
  <c r="P489" i="48"/>
  <c r="O164" i="48"/>
  <c r="M298" i="48"/>
  <c r="L399" i="48"/>
  <c r="N66" i="48"/>
  <c r="K54" i="48"/>
  <c r="P66" i="48"/>
  <c r="O66" i="48"/>
  <c r="M66" i="48"/>
  <c r="N287" i="48"/>
  <c r="P287" i="48"/>
  <c r="L287" i="48"/>
  <c r="M287" i="48"/>
  <c r="N226" i="48"/>
  <c r="O226" i="48"/>
  <c r="N172" i="48"/>
  <c r="M172" i="48"/>
  <c r="L217" i="48"/>
  <c r="N342" i="48"/>
  <c r="L342" i="48"/>
  <c r="O342" i="48"/>
  <c r="N105" i="48"/>
  <c r="M105" i="48"/>
  <c r="P105" i="48"/>
  <c r="O105" i="48"/>
  <c r="N247" i="48"/>
  <c r="P247" i="48"/>
  <c r="O247" i="48"/>
  <c r="N271" i="48"/>
  <c r="P271" i="48"/>
  <c r="O271" i="48"/>
  <c r="N159" i="48"/>
  <c r="L159" i="48"/>
  <c r="N395" i="48"/>
  <c r="M395" i="48"/>
  <c r="N330" i="48"/>
  <c r="P330" i="48"/>
  <c r="O330" i="48"/>
  <c r="L330" i="48"/>
  <c r="M330" i="48"/>
  <c r="N253" i="48"/>
  <c r="O253" i="48"/>
  <c r="N228" i="48"/>
  <c r="P228" i="48"/>
  <c r="N305" i="48"/>
  <c r="L305" i="48"/>
  <c r="N441" i="48"/>
  <c r="P441" i="48"/>
  <c r="L441" i="48"/>
  <c r="N239" i="48"/>
  <c r="L239" i="48"/>
  <c r="N414" i="48"/>
  <c r="O414" i="48"/>
  <c r="L414" i="48"/>
  <c r="N293" i="48"/>
  <c r="O293" i="48"/>
  <c r="M473" i="48"/>
  <c r="M293" i="48"/>
  <c r="O348" i="48"/>
  <c r="L296" i="48"/>
  <c r="N76" i="48"/>
  <c r="P76" i="48"/>
  <c r="N453" i="48"/>
  <c r="P453" i="48"/>
  <c r="N346" i="48"/>
  <c r="L346" i="48"/>
  <c r="N501" i="48"/>
  <c r="P501" i="48"/>
  <c r="O501" i="48"/>
  <c r="L253" i="48"/>
  <c r="N130" i="48"/>
  <c r="P130" i="48"/>
  <c r="N175" i="48"/>
  <c r="O175" i="48"/>
  <c r="M184" i="48"/>
  <c r="M343" i="48"/>
  <c r="L473" i="48"/>
  <c r="L293" i="48"/>
  <c r="P479" i="48"/>
  <c r="P156" i="48"/>
  <c r="M130" i="48"/>
  <c r="N144" i="48"/>
  <c r="L144" i="48"/>
  <c r="N145" i="48"/>
  <c r="M145" i="48"/>
  <c r="L145" i="48"/>
  <c r="N216" i="48"/>
  <c r="O216" i="48"/>
  <c r="N224" i="48"/>
  <c r="O224" i="48"/>
  <c r="M296" i="48"/>
  <c r="N406" i="48"/>
  <c r="P406" i="48"/>
  <c r="N409" i="48"/>
  <c r="O409" i="48"/>
  <c r="N79" i="48"/>
  <c r="L79" i="48"/>
  <c r="N303" i="48"/>
  <c r="P303" i="48"/>
  <c r="N437" i="48"/>
  <c r="L437" i="48"/>
  <c r="N230" i="48"/>
  <c r="P230" i="48"/>
  <c r="N218" i="48"/>
  <c r="P218" i="48"/>
  <c r="N179" i="48"/>
  <c r="L179" i="48"/>
  <c r="P179" i="48"/>
  <c r="O148" i="48"/>
  <c r="N108" i="48"/>
  <c r="O108" i="48"/>
  <c r="P108" i="48"/>
  <c r="N196" i="48"/>
  <c r="L196" i="48"/>
  <c r="M195" i="48"/>
  <c r="L184" i="48"/>
  <c r="M222" i="48"/>
  <c r="L343" i="48"/>
  <c r="M410" i="48"/>
  <c r="O473" i="48"/>
  <c r="O410" i="48"/>
  <c r="P98" i="48"/>
  <c r="O343" i="48"/>
  <c r="M501" i="48"/>
  <c r="P509" i="48"/>
  <c r="O206" i="48"/>
  <c r="O305" i="48"/>
  <c r="M76" i="48"/>
  <c r="N444" i="48"/>
  <c r="L444" i="48"/>
  <c r="P280" i="48"/>
  <c r="N308" i="48"/>
  <c r="L308" i="48"/>
  <c r="N166" i="48"/>
  <c r="L166" i="48"/>
  <c r="L406" i="48"/>
  <c r="N90" i="48"/>
  <c r="O90" i="48"/>
  <c r="N249" i="48"/>
  <c r="L249" i="48"/>
  <c r="L234" i="48"/>
  <c r="N311" i="48"/>
  <c r="L311" i="48"/>
  <c r="N170" i="48"/>
  <c r="M170" i="48"/>
  <c r="O170" i="48"/>
  <c r="N148" i="48"/>
  <c r="M148" i="48"/>
  <c r="P148" i="48"/>
  <c r="N104" i="48"/>
  <c r="L104" i="48"/>
  <c r="N156" i="48"/>
  <c r="L156" i="48"/>
  <c r="Z55" i="48"/>
  <c r="Y54" i="48"/>
  <c r="E26" i="48" s="1"/>
  <c r="H26" i="48" s="1"/>
  <c r="L195" i="48"/>
  <c r="M197" i="48"/>
  <c r="L222" i="48"/>
  <c r="M196" i="48"/>
  <c r="L410" i="48"/>
  <c r="P473" i="48"/>
  <c r="P410" i="48"/>
  <c r="O98" i="48"/>
  <c r="P343" i="48"/>
  <c r="P195" i="48"/>
  <c r="O509" i="48"/>
  <c r="P206" i="48"/>
  <c r="P305" i="48"/>
  <c r="L76" i="48"/>
  <c r="N265" i="48"/>
  <c r="L265" i="48"/>
  <c r="N486" i="48"/>
  <c r="P486" i="48"/>
  <c r="P145" i="48"/>
  <c r="N133" i="48"/>
  <c r="O133" i="48"/>
  <c r="N275" i="48"/>
  <c r="P275" i="48"/>
  <c r="N188" i="48"/>
  <c r="M188" i="48"/>
  <c r="N431" i="48"/>
  <c r="L431" i="48"/>
  <c r="N199" i="48"/>
  <c r="O199" i="48"/>
  <c r="M199" i="48"/>
  <c r="P199" i="48"/>
  <c r="N491" i="48"/>
  <c r="L491" i="48"/>
  <c r="P491" i="48"/>
  <c r="N383" i="48"/>
  <c r="M383" i="48"/>
  <c r="L409" i="48"/>
  <c r="N246" i="48"/>
  <c r="O246" i="48"/>
  <c r="P246" i="48"/>
  <c r="N302" i="48"/>
  <c r="O302" i="48"/>
  <c r="L303" i="48"/>
  <c r="N113" i="48"/>
  <c r="O113" i="48"/>
  <c r="N423" i="48"/>
  <c r="L423" i="48"/>
  <c r="N381" i="48"/>
  <c r="O381" i="48"/>
  <c r="L458" i="48"/>
  <c r="L500" i="48"/>
  <c r="L471" i="48"/>
  <c r="L475" i="48"/>
  <c r="L177" i="48"/>
  <c r="L281" i="48"/>
  <c r="L237" i="48"/>
  <c r="O384" i="48"/>
  <c r="P121" i="48"/>
  <c r="P263" i="48"/>
  <c r="P369" i="48"/>
  <c r="P301" i="48"/>
  <c r="P187" i="48"/>
  <c r="P329" i="48"/>
  <c r="P515" i="48"/>
  <c r="L497" i="48"/>
  <c r="P241" i="48"/>
  <c r="L169" i="48"/>
  <c r="N75" i="48"/>
  <c r="P75" i="48"/>
  <c r="L443" i="48"/>
  <c r="L369" i="48"/>
  <c r="P428" i="48"/>
  <c r="O481" i="48"/>
  <c r="O500" i="48"/>
  <c r="P438" i="48"/>
  <c r="M169" i="48"/>
  <c r="O75" i="48"/>
  <c r="L327" i="48"/>
  <c r="M270" i="48"/>
  <c r="M425" i="48"/>
  <c r="AD63" i="48"/>
  <c r="AE63" i="48"/>
  <c r="AG63" i="48"/>
  <c r="AH63" i="48"/>
  <c r="AF63" i="48"/>
  <c r="AD58" i="48"/>
  <c r="AE58" i="48"/>
  <c r="AF58" i="48"/>
  <c r="AH58" i="48"/>
  <c r="AG58" i="48"/>
  <c r="AD72" i="48"/>
  <c r="AE72" i="48"/>
  <c r="AH72" i="48"/>
  <c r="AG72" i="48"/>
  <c r="AF72" i="48"/>
  <c r="AD65" i="48"/>
  <c r="AG65" i="48"/>
  <c r="AF65" i="48"/>
  <c r="AH65" i="48"/>
  <c r="AE65" i="48"/>
  <c r="AD69" i="48"/>
  <c r="AH69" i="48"/>
  <c r="AG69" i="48"/>
  <c r="AF69" i="48"/>
  <c r="AE69" i="48"/>
  <c r="AD62" i="48"/>
  <c r="AG62" i="48"/>
  <c r="AE62" i="48"/>
  <c r="AF62" i="48"/>
  <c r="AH62" i="48"/>
  <c r="AD64" i="48"/>
  <c r="AH64" i="48"/>
  <c r="AF64" i="48"/>
  <c r="AG64" i="48"/>
  <c r="AE64" i="48"/>
  <c r="AD70" i="48"/>
  <c r="AH70" i="48"/>
  <c r="AG70" i="48"/>
  <c r="AF70" i="48"/>
  <c r="AE70" i="48"/>
  <c r="AD67" i="48"/>
  <c r="AF67" i="48"/>
  <c r="AH67" i="48"/>
  <c r="AG67" i="48"/>
  <c r="AE67" i="48"/>
  <c r="AD60" i="48"/>
  <c r="AF60" i="48"/>
  <c r="AG60" i="48"/>
  <c r="AE60" i="48"/>
  <c r="AH60" i="48"/>
  <c r="AD68" i="48"/>
  <c r="AH68" i="48"/>
  <c r="AG68" i="48"/>
  <c r="AF68" i="48"/>
  <c r="AE68" i="48"/>
  <c r="AD56" i="48"/>
  <c r="AE56" i="48"/>
  <c r="AH56" i="48"/>
  <c r="AG56" i="48"/>
  <c r="AF56" i="48"/>
  <c r="AC54" i="48"/>
  <c r="AD59" i="48"/>
  <c r="AG59" i="48"/>
  <c r="AE59" i="48"/>
  <c r="AH59" i="48"/>
  <c r="AF59" i="48"/>
  <c r="AD57" i="48"/>
  <c r="AE57" i="48"/>
  <c r="AF57" i="48"/>
  <c r="AH57" i="48"/>
  <c r="AG57" i="48"/>
  <c r="AD61" i="48"/>
  <c r="AF61" i="48"/>
  <c r="AE61" i="48"/>
  <c r="AH61" i="48"/>
  <c r="AG61" i="48"/>
  <c r="AD66" i="48"/>
  <c r="AG66" i="48"/>
  <c r="AH66" i="48"/>
  <c r="AF66" i="48"/>
  <c r="AE66" i="48"/>
  <c r="AH71" i="48"/>
  <c r="AE71" i="48"/>
  <c r="AG71" i="48"/>
  <c r="AF71" i="48"/>
  <c r="AD71" i="48"/>
  <c r="U110" i="50" l="1"/>
  <c r="J105" i="50" s="1"/>
  <c r="P92" i="50" s="1"/>
  <c r="R110" i="50"/>
  <c r="E105" i="50" s="1"/>
  <c r="P87" i="50" s="1"/>
  <c r="K105" i="50"/>
  <c r="O77" i="50"/>
  <c r="O79" i="50" s="1"/>
  <c r="K104" i="50"/>
  <c r="N92" i="50"/>
  <c r="F105" i="50"/>
  <c r="G77" i="50"/>
  <c r="G134" i="50"/>
  <c r="N87" i="50"/>
  <c r="F104" i="50"/>
  <c r="H77" i="50"/>
  <c r="Z54" i="48"/>
  <c r="F26" i="48" s="1"/>
  <c r="I26" i="48" s="1"/>
  <c r="P54" i="48"/>
  <c r="AA54" i="48"/>
  <c r="G26" i="48" s="1"/>
  <c r="J26" i="48" s="1"/>
  <c r="O54" i="48"/>
  <c r="L54" i="48"/>
  <c r="M54" i="48"/>
  <c r="N54" i="48"/>
  <c r="AF54" i="48"/>
  <c r="AG54" i="48"/>
  <c r="K26" i="48"/>
  <c r="AD54" i="48"/>
  <c r="AE54" i="48"/>
  <c r="AH54" i="48"/>
  <c r="O78" i="50" l="1"/>
  <c r="V87" i="50"/>
  <c r="S87" i="50"/>
  <c r="U92" i="50"/>
  <c r="R92" i="50"/>
  <c r="U87" i="50"/>
  <c r="R87" i="50"/>
  <c r="S92" i="50"/>
  <c r="V92" i="50"/>
  <c r="P26" i="48"/>
  <c r="N26" i="48"/>
  <c r="M26" i="48"/>
  <c r="L26" i="48"/>
  <c r="U26" i="48"/>
  <c r="O26" i="48"/>
  <c r="Q26" i="48" l="1"/>
  <c r="T26" i="48" s="1"/>
  <c r="D27" i="48" s="1"/>
  <c r="AK49" i="48" s="1"/>
  <c r="S26" i="48" l="1"/>
  <c r="C27" i="48" s="1"/>
  <c r="AK48" i="48" s="1"/>
  <c r="R26" i="48"/>
  <c r="B27" i="48" s="1"/>
  <c r="AK47" i="48" s="1"/>
  <c r="AN474" i="48" l="1"/>
  <c r="AS474" i="48" s="1"/>
  <c r="AT474" i="48" s="1"/>
  <c r="AN251" i="48"/>
  <c r="AS251" i="48" s="1"/>
  <c r="AT251" i="48" s="1"/>
  <c r="AN229" i="48"/>
  <c r="AO229" i="48" s="1"/>
  <c r="AP229" i="48" s="1"/>
  <c r="AN408" i="48"/>
  <c r="AO408" i="48" s="1"/>
  <c r="AP408" i="48" s="1"/>
  <c r="AN218" i="48"/>
  <c r="AO218" i="48" s="1"/>
  <c r="AP218" i="48" s="1"/>
  <c r="AN79" i="48"/>
  <c r="AS79" i="48" s="1"/>
  <c r="AT79" i="48" s="1"/>
  <c r="AN290" i="48"/>
  <c r="AO290" i="48" s="1"/>
  <c r="AP290" i="48" s="1"/>
  <c r="AN455" i="48"/>
  <c r="AS455" i="48" s="1"/>
  <c r="AT455" i="48" s="1"/>
  <c r="AN78" i="48"/>
  <c r="AO78" i="48" s="1"/>
  <c r="AP78" i="48" s="1"/>
  <c r="BD68" i="48"/>
  <c r="BE68" i="48" s="1"/>
  <c r="BF68" i="48" s="1"/>
  <c r="BG68" i="48" s="1"/>
  <c r="BH68" i="48" s="1"/>
  <c r="AN278" i="48"/>
  <c r="AO278" i="48" s="1"/>
  <c r="AP278" i="48" s="1"/>
  <c r="AN384" i="48"/>
  <c r="AS384" i="48" s="1"/>
  <c r="AT384" i="48" s="1"/>
  <c r="AN170" i="48"/>
  <c r="AS170" i="48" s="1"/>
  <c r="AT170" i="48" s="1"/>
  <c r="AN71" i="48"/>
  <c r="AS71" i="48" s="1"/>
  <c r="AT71" i="48" s="1"/>
  <c r="AN273" i="48"/>
  <c r="AO273" i="48" s="1"/>
  <c r="AP273" i="48" s="1"/>
  <c r="AN67" i="48"/>
  <c r="AS67" i="48" s="1"/>
  <c r="AT67" i="48" s="1"/>
  <c r="AN104" i="48"/>
  <c r="AS104" i="48" s="1"/>
  <c r="AT104" i="48" s="1"/>
  <c r="AN304" i="48"/>
  <c r="AS304" i="48" s="1"/>
  <c r="AT304" i="48" s="1"/>
  <c r="AN332" i="48"/>
  <c r="AO332" i="48" s="1"/>
  <c r="AP332" i="48" s="1"/>
  <c r="AN472" i="48"/>
  <c r="AO472" i="48" s="1"/>
  <c r="AP472" i="48" s="1"/>
  <c r="AN264" i="48"/>
  <c r="AO264" i="48" s="1"/>
  <c r="AP264" i="48" s="1"/>
  <c r="AN500" i="48"/>
  <c r="AS500" i="48" s="1"/>
  <c r="AT500" i="48" s="1"/>
  <c r="AN510" i="48"/>
  <c r="AS510" i="48" s="1"/>
  <c r="AT510" i="48" s="1"/>
  <c r="AN295" i="48"/>
  <c r="AO295" i="48" s="1"/>
  <c r="AP295" i="48" s="1"/>
  <c r="AN501" i="48"/>
  <c r="AS501" i="48" s="1"/>
  <c r="AT501" i="48" s="1"/>
  <c r="AN269" i="48"/>
  <c r="AO269" i="48" s="1"/>
  <c r="AP269" i="48" s="1"/>
  <c r="AN419" i="48"/>
  <c r="AS419" i="48" s="1"/>
  <c r="AT419" i="48" s="1"/>
  <c r="AN154" i="48"/>
  <c r="AO154" i="48" s="1"/>
  <c r="AP154" i="48" s="1"/>
  <c r="AN327" i="48"/>
  <c r="AO327" i="48" s="1"/>
  <c r="AP327" i="48" s="1"/>
  <c r="AN323" i="48"/>
  <c r="AO323" i="48" s="1"/>
  <c r="AP323" i="48" s="1"/>
  <c r="AN382" i="48"/>
  <c r="AS382" i="48" s="1"/>
  <c r="AT382" i="48" s="1"/>
  <c r="AN367" i="48"/>
  <c r="AS367" i="48" s="1"/>
  <c r="AT367" i="48" s="1"/>
  <c r="AN144" i="48"/>
  <c r="AS144" i="48" s="1"/>
  <c r="AT144" i="48" s="1"/>
  <c r="AN516" i="48"/>
  <c r="AS516" i="48" s="1"/>
  <c r="AT516" i="48" s="1"/>
  <c r="AN119" i="48"/>
  <c r="AS119" i="48" s="1"/>
  <c r="AT119" i="48" s="1"/>
  <c r="AN291" i="48"/>
  <c r="AS291" i="48" s="1"/>
  <c r="AT291" i="48" s="1"/>
  <c r="AN347" i="48"/>
  <c r="AS347" i="48" s="1"/>
  <c r="AT347" i="48" s="1"/>
  <c r="AN502" i="48"/>
  <c r="AO502" i="48" s="1"/>
  <c r="AP502" i="48" s="1"/>
  <c r="AN424" i="48"/>
  <c r="AS424" i="48" s="1"/>
  <c r="AT424" i="48" s="1"/>
  <c r="AN159" i="48"/>
  <c r="AS159" i="48" s="1"/>
  <c r="AT159" i="48" s="1"/>
  <c r="AN435" i="48"/>
  <c r="AS435" i="48" s="1"/>
  <c r="AT435" i="48" s="1"/>
  <c r="AN492" i="48"/>
  <c r="AO492" i="48" s="1"/>
  <c r="AP492" i="48" s="1"/>
  <c r="AN465" i="48"/>
  <c r="AO465" i="48" s="1"/>
  <c r="AP465" i="48" s="1"/>
  <c r="AN482" i="48"/>
  <c r="AO482" i="48" s="1"/>
  <c r="AP482" i="48" s="1"/>
  <c r="AN194" i="48"/>
  <c r="AS194" i="48" s="1"/>
  <c r="AT194" i="48" s="1"/>
  <c r="AN493" i="48"/>
  <c r="AS493" i="48" s="1"/>
  <c r="AT493" i="48" s="1"/>
  <c r="AN60" i="48"/>
  <c r="AS60" i="48" s="1"/>
  <c r="AT60" i="48" s="1"/>
  <c r="AN263" i="48"/>
  <c r="AO263" i="48" s="1"/>
  <c r="AP263" i="48" s="1"/>
  <c r="AN191" i="48"/>
  <c r="AO191" i="48" s="1"/>
  <c r="AP191" i="48" s="1"/>
  <c r="AN206" i="48"/>
  <c r="AS206" i="48" s="1"/>
  <c r="AT206" i="48" s="1"/>
  <c r="AN453" i="48"/>
  <c r="AO453" i="48" s="1"/>
  <c r="AP453" i="48" s="1"/>
  <c r="AN245" i="48"/>
  <c r="AO245" i="48" s="1"/>
  <c r="AP245" i="48" s="1"/>
  <c r="AN451" i="48"/>
  <c r="AS451" i="48" s="1"/>
  <c r="AT451" i="48" s="1"/>
  <c r="AN213" i="48"/>
  <c r="AO213" i="48" s="1"/>
  <c r="AP213" i="48" s="1"/>
  <c r="AN340" i="48"/>
  <c r="AO340" i="48" s="1"/>
  <c r="AP340" i="48" s="1"/>
  <c r="AN174" i="48"/>
  <c r="AS174" i="48" s="1"/>
  <c r="AT174" i="48" s="1"/>
  <c r="AN399" i="48"/>
  <c r="AS399" i="48" s="1"/>
  <c r="AT399" i="48" s="1"/>
  <c r="AN433" i="48"/>
  <c r="AO433" i="48" s="1"/>
  <c r="AP433" i="48" s="1"/>
  <c r="AN112" i="48"/>
  <c r="AO112" i="48" s="1"/>
  <c r="AP112" i="48" s="1"/>
  <c r="BD67" i="48"/>
  <c r="BE67" i="48" s="1"/>
  <c r="BF67" i="48" s="1"/>
  <c r="BG67" i="48" s="1"/>
  <c r="BH67" i="48" s="1"/>
  <c r="AN250" i="48"/>
  <c r="AO250" i="48" s="1"/>
  <c r="AP250" i="48" s="1"/>
  <c r="AN243" i="48"/>
  <c r="AS243" i="48" s="1"/>
  <c r="AT243" i="48" s="1"/>
  <c r="AN193" i="48"/>
  <c r="AS193" i="48" s="1"/>
  <c r="AT193" i="48" s="1"/>
  <c r="AN416" i="48"/>
  <c r="AO416" i="48" s="1"/>
  <c r="AP416" i="48" s="1"/>
  <c r="AN272" i="48"/>
  <c r="AS272" i="48" s="1"/>
  <c r="AT272" i="48" s="1"/>
  <c r="BD69" i="48"/>
  <c r="BE69" i="48" s="1"/>
  <c r="BF69" i="48" s="1"/>
  <c r="BG69" i="48" s="1"/>
  <c r="BH69" i="48" s="1"/>
  <c r="AN252" i="48"/>
  <c r="AO252" i="48" s="1"/>
  <c r="AP252" i="48" s="1"/>
  <c r="AN395" i="48"/>
  <c r="AS395" i="48" s="1"/>
  <c r="AT395" i="48" s="1"/>
  <c r="AN85" i="48"/>
  <c r="AS85" i="48" s="1"/>
  <c r="AT85" i="48" s="1"/>
  <c r="AN490" i="48"/>
  <c r="AO490" i="48" s="1"/>
  <c r="AP490" i="48" s="1"/>
  <c r="AN378" i="48"/>
  <c r="AO378" i="48" s="1"/>
  <c r="AP378" i="48" s="1"/>
  <c r="AN483" i="48"/>
  <c r="AS483" i="48" s="1"/>
  <c r="AT483" i="48" s="1"/>
  <c r="AN486" i="48"/>
  <c r="AS486" i="48" s="1"/>
  <c r="AT486" i="48" s="1"/>
  <c r="AN470" i="48"/>
  <c r="AS470" i="48" s="1"/>
  <c r="AT470" i="48" s="1"/>
  <c r="AN156" i="48"/>
  <c r="AO156" i="48" s="1"/>
  <c r="AP156" i="48" s="1"/>
  <c r="AN518" i="48"/>
  <c r="AO518" i="48" s="1"/>
  <c r="AP518" i="48" s="1"/>
  <c r="AN489" i="48"/>
  <c r="AO489" i="48" s="1"/>
  <c r="AP489" i="48" s="1"/>
  <c r="BD55" i="48"/>
  <c r="BK55" i="48" s="1"/>
  <c r="BL55" i="48" s="1"/>
  <c r="AN182" i="48"/>
  <c r="AS182" i="48" s="1"/>
  <c r="AT182" i="48" s="1"/>
  <c r="AN398" i="48"/>
  <c r="AO398" i="48" s="1"/>
  <c r="AP398" i="48" s="1"/>
  <c r="AN349" i="48"/>
  <c r="AO349" i="48" s="1"/>
  <c r="AP349" i="48" s="1"/>
  <c r="AN443" i="48"/>
  <c r="AS443" i="48" s="1"/>
  <c r="AT443" i="48" s="1"/>
  <c r="AN480" i="48"/>
  <c r="AO480" i="48" s="1"/>
  <c r="AP480" i="48" s="1"/>
  <c r="AN132" i="48"/>
  <c r="AS132" i="48" s="1"/>
  <c r="AT132" i="48" s="1"/>
  <c r="AN364" i="48"/>
  <c r="AO364" i="48" s="1"/>
  <c r="AP364" i="48" s="1"/>
  <c r="AN189" i="48"/>
  <c r="AO189" i="48" s="1"/>
  <c r="AP189" i="48" s="1"/>
  <c r="AN66" i="48"/>
  <c r="AS66" i="48" s="1"/>
  <c r="AT66" i="48" s="1"/>
  <c r="AN75" i="48"/>
  <c r="AO75" i="48" s="1"/>
  <c r="AP75" i="48" s="1"/>
  <c r="AN305" i="48"/>
  <c r="AS305" i="48" s="1"/>
  <c r="AT305" i="48" s="1"/>
  <c r="AN298" i="48"/>
  <c r="AO298" i="48" s="1"/>
  <c r="AP298" i="48" s="1"/>
  <c r="AN512" i="48"/>
  <c r="AO512" i="48" s="1"/>
  <c r="AP512" i="48" s="1"/>
  <c r="AN81" i="48"/>
  <c r="AO81" i="48" s="1"/>
  <c r="AP81" i="48" s="1"/>
  <c r="AN277" i="48"/>
  <c r="AO277" i="48" s="1"/>
  <c r="AP277" i="48" s="1"/>
  <c r="AN255" i="48"/>
  <c r="AO255" i="48" s="1"/>
  <c r="AP255" i="48" s="1"/>
  <c r="AN122" i="48"/>
  <c r="AS122" i="48" s="1"/>
  <c r="AT122" i="48" s="1"/>
  <c r="AN478" i="48"/>
  <c r="AS478" i="48" s="1"/>
  <c r="AT478" i="48" s="1"/>
  <c r="BD65" i="48"/>
  <c r="BK65" i="48" s="1"/>
  <c r="BL65" i="48" s="1"/>
  <c r="AN114" i="48"/>
  <c r="AO114" i="48" s="1"/>
  <c r="AP114" i="48" s="1"/>
  <c r="AN222" i="48"/>
  <c r="AO222" i="48" s="1"/>
  <c r="AP222" i="48" s="1"/>
  <c r="AN120" i="48"/>
  <c r="AS120" i="48" s="1"/>
  <c r="AT120" i="48" s="1"/>
  <c r="AN138" i="48"/>
  <c r="AO138" i="48" s="1"/>
  <c r="AP138" i="48" s="1"/>
  <c r="AN312" i="48"/>
  <c r="AS312" i="48" s="1"/>
  <c r="AT312" i="48" s="1"/>
  <c r="AN121" i="48"/>
  <c r="AS121" i="48" s="1"/>
  <c r="AT121" i="48" s="1"/>
  <c r="AN475" i="48"/>
  <c r="AS475" i="48" s="1"/>
  <c r="AT475" i="48" s="1"/>
  <c r="AN190" i="48"/>
  <c r="AS190" i="48" s="1"/>
  <c r="AT190" i="48" s="1"/>
  <c r="AN92" i="48"/>
  <c r="AO92" i="48" s="1"/>
  <c r="AP92" i="48" s="1"/>
  <c r="AN94" i="48"/>
  <c r="AO94" i="48" s="1"/>
  <c r="AP94" i="48" s="1"/>
  <c r="AN77" i="48"/>
  <c r="AO77" i="48" s="1"/>
  <c r="AP77" i="48" s="1"/>
  <c r="AN476" i="48"/>
  <c r="AO476" i="48" s="1"/>
  <c r="AP476" i="48" s="1"/>
  <c r="AN379" i="48"/>
  <c r="AS379" i="48" s="1"/>
  <c r="AT379" i="48" s="1"/>
  <c r="AN107" i="48"/>
  <c r="AO107" i="48" s="1"/>
  <c r="AP107" i="48" s="1"/>
  <c r="AN363" i="48"/>
  <c r="AO363" i="48" s="1"/>
  <c r="AP363" i="48" s="1"/>
  <c r="AN187" i="48"/>
  <c r="AS187" i="48" s="1"/>
  <c r="AT187" i="48" s="1"/>
  <c r="AN236" i="48"/>
  <c r="AO236" i="48" s="1"/>
  <c r="AP236" i="48" s="1"/>
  <c r="AN108" i="48"/>
  <c r="AO108" i="48" s="1"/>
  <c r="AP108" i="48" s="1"/>
  <c r="AN462" i="48"/>
  <c r="AO462" i="48" s="1"/>
  <c r="AP462" i="48" s="1"/>
  <c r="AN481" i="48"/>
  <c r="AO481" i="48" s="1"/>
  <c r="AP481" i="48" s="1"/>
  <c r="AN184" i="48"/>
  <c r="AO184" i="48" s="1"/>
  <c r="AP184" i="48" s="1"/>
  <c r="AN479" i="48"/>
  <c r="AS479" i="48" s="1"/>
  <c r="AT479" i="48" s="1"/>
  <c r="AN160" i="48"/>
  <c r="AS160" i="48" s="1"/>
  <c r="AT160" i="48" s="1"/>
  <c r="AN410" i="48"/>
  <c r="AS410" i="48" s="1"/>
  <c r="AT410" i="48" s="1"/>
  <c r="AN117" i="48"/>
  <c r="AO117" i="48" s="1"/>
  <c r="AP117" i="48" s="1"/>
  <c r="AN302" i="48"/>
  <c r="AO302" i="48" s="1"/>
  <c r="AP302" i="48" s="1"/>
  <c r="AN430" i="48"/>
  <c r="AO430" i="48" s="1"/>
  <c r="AP430" i="48" s="1"/>
  <c r="AN223" i="48"/>
  <c r="AO223" i="48" s="1"/>
  <c r="AP223" i="48" s="1"/>
  <c r="AN259" i="48"/>
  <c r="AO259" i="48" s="1"/>
  <c r="AP259" i="48" s="1"/>
  <c r="AN468" i="48"/>
  <c r="AO468" i="48" s="1"/>
  <c r="AP468" i="48" s="1"/>
  <c r="AN118" i="48"/>
  <c r="AS118" i="48" s="1"/>
  <c r="AT118" i="48" s="1"/>
  <c r="AN303" i="48"/>
  <c r="AS303" i="48" s="1"/>
  <c r="AT303" i="48" s="1"/>
  <c r="AN436" i="48"/>
  <c r="AO436" i="48" s="1"/>
  <c r="AP436" i="48" s="1"/>
  <c r="AN514" i="48"/>
  <c r="AO514" i="48" s="1"/>
  <c r="AP514" i="48" s="1"/>
  <c r="AN463" i="48"/>
  <c r="AS463" i="48" s="1"/>
  <c r="AT463" i="48" s="1"/>
  <c r="AN370" i="48"/>
  <c r="AS370" i="48" s="1"/>
  <c r="AT370" i="48" s="1"/>
  <c r="AN139" i="48"/>
  <c r="AO139" i="48" s="1"/>
  <c r="AP139" i="48" s="1"/>
  <c r="AN150" i="48"/>
  <c r="AO150" i="48" s="1"/>
  <c r="AP150" i="48" s="1"/>
  <c r="AN456" i="48"/>
  <c r="AS456" i="48" s="1"/>
  <c r="AT456" i="48" s="1"/>
  <c r="AN325" i="48"/>
  <c r="AS325" i="48" s="1"/>
  <c r="AT325" i="48" s="1"/>
  <c r="AN425" i="48"/>
  <c r="AS425" i="48" s="1"/>
  <c r="AT425" i="48" s="1"/>
  <c r="BD66" i="48"/>
  <c r="BE66" i="48" s="1"/>
  <c r="BF66" i="48" s="1"/>
  <c r="BG66" i="48" s="1"/>
  <c r="BH66" i="48" s="1"/>
  <c r="AN348" i="48"/>
  <c r="AS348" i="48" s="1"/>
  <c r="AT348" i="48" s="1"/>
  <c r="AN131" i="48"/>
  <c r="AS131" i="48" s="1"/>
  <c r="AT131" i="48" s="1"/>
  <c r="AN337" i="48"/>
  <c r="AS337" i="48" s="1"/>
  <c r="AT337" i="48" s="1"/>
  <c r="AN308" i="48"/>
  <c r="AO308" i="48" s="1"/>
  <c r="AP308" i="48" s="1"/>
  <c r="AN428" i="48"/>
  <c r="AO428" i="48" s="1"/>
  <c r="AP428" i="48" s="1"/>
  <c r="AN293" i="48"/>
  <c r="AO293" i="48" s="1"/>
  <c r="AP293" i="48" s="1"/>
  <c r="AN427" i="48"/>
  <c r="AO427" i="48" s="1"/>
  <c r="AP427" i="48" s="1"/>
  <c r="AN426" i="48"/>
  <c r="AO426" i="48" s="1"/>
  <c r="AP426" i="48" s="1"/>
  <c r="AN351" i="48"/>
  <c r="AO351" i="48" s="1"/>
  <c r="AP351" i="48" s="1"/>
  <c r="AN73" i="48"/>
  <c r="AO73" i="48" s="1"/>
  <c r="AP73" i="48" s="1"/>
  <c r="AN509" i="48"/>
  <c r="AS509" i="48" s="1"/>
  <c r="AT509" i="48" s="1"/>
  <c r="AN314" i="48"/>
  <c r="AO314" i="48" s="1"/>
  <c r="AP314" i="48" s="1"/>
  <c r="AN448" i="48"/>
  <c r="AS448" i="48" s="1"/>
  <c r="AT448" i="48" s="1"/>
  <c r="AN280" i="48"/>
  <c r="AO280" i="48" s="1"/>
  <c r="AP280" i="48" s="1"/>
  <c r="AN146" i="48"/>
  <c r="AO146" i="48" s="1"/>
  <c r="AP146" i="48" s="1"/>
  <c r="AN432" i="48"/>
  <c r="AO432" i="48" s="1"/>
  <c r="AP432" i="48" s="1"/>
  <c r="BD58" i="48"/>
  <c r="BE58" i="48" s="1"/>
  <c r="BF58" i="48" s="1"/>
  <c r="BG58" i="48" s="1"/>
  <c r="BH58" i="48" s="1"/>
  <c r="AN258" i="48"/>
  <c r="AO258" i="48" s="1"/>
  <c r="AP258" i="48" s="1"/>
  <c r="AN294" i="48"/>
  <c r="AO294" i="48" s="1"/>
  <c r="AP294" i="48" s="1"/>
  <c r="AN91" i="48"/>
  <c r="AS91" i="48" s="1"/>
  <c r="AT91" i="48" s="1"/>
  <c r="AN406" i="48"/>
  <c r="AO406" i="48" s="1"/>
  <c r="AP406" i="48" s="1"/>
  <c r="AN152" i="48"/>
  <c r="AS152" i="48" s="1"/>
  <c r="AT152" i="48" s="1"/>
  <c r="AN286" i="48"/>
  <c r="AO286" i="48" s="1"/>
  <c r="AP286" i="48" s="1"/>
  <c r="AN353" i="48"/>
  <c r="AO353" i="48" s="1"/>
  <c r="AP353" i="48" s="1"/>
  <c r="AN151" i="48"/>
  <c r="AS151" i="48" s="1"/>
  <c r="AT151" i="48" s="1"/>
  <c r="AN403" i="48"/>
  <c r="AS403" i="48" s="1"/>
  <c r="AT403" i="48" s="1"/>
  <c r="AN185" i="48"/>
  <c r="AS185" i="48" s="1"/>
  <c r="AT185" i="48" s="1"/>
  <c r="AN487" i="48"/>
  <c r="AO487" i="48" s="1"/>
  <c r="AP487" i="48" s="1"/>
  <c r="AN335" i="48"/>
  <c r="AS335" i="48" s="1"/>
  <c r="AT335" i="48" s="1"/>
  <c r="AN344" i="48"/>
  <c r="AO344" i="48" s="1"/>
  <c r="AP344" i="48" s="1"/>
  <c r="AN356" i="48"/>
  <c r="AS356" i="48" s="1"/>
  <c r="AT356" i="48" s="1"/>
  <c r="AN135" i="48"/>
  <c r="AO135" i="48" s="1"/>
  <c r="AP135" i="48" s="1"/>
  <c r="AN380" i="48"/>
  <c r="AS380" i="48" s="1"/>
  <c r="AT380" i="48" s="1"/>
  <c r="AN163" i="48"/>
  <c r="AO163" i="48" s="1"/>
  <c r="AP163" i="48" s="1"/>
  <c r="AN497" i="48"/>
  <c r="AS497" i="48" s="1"/>
  <c r="AT497" i="48" s="1"/>
  <c r="BD62" i="48"/>
  <c r="BE62" i="48" s="1"/>
  <c r="AN334" i="48"/>
  <c r="AO334" i="48" s="1"/>
  <c r="AP334" i="48" s="1"/>
  <c r="AN412" i="48"/>
  <c r="AN268" i="48"/>
  <c r="AO268" i="48" s="1"/>
  <c r="AP268" i="48" s="1"/>
  <c r="AN266" i="48"/>
  <c r="AS266" i="48" s="1"/>
  <c r="AT266" i="48" s="1"/>
  <c r="AN411" i="48"/>
  <c r="AS411" i="48" s="1"/>
  <c r="AT411" i="48" s="1"/>
  <c r="AN328" i="48"/>
  <c r="AS328" i="48" s="1"/>
  <c r="AT328" i="48" s="1"/>
  <c r="AN239" i="48"/>
  <c r="AO239" i="48" s="1"/>
  <c r="AP239" i="48" s="1"/>
  <c r="AN195" i="48"/>
  <c r="AS195" i="48" s="1"/>
  <c r="AT195" i="48" s="1"/>
  <c r="AN162" i="48"/>
  <c r="AS162" i="48" s="1"/>
  <c r="AT162" i="48" s="1"/>
  <c r="AN511" i="48"/>
  <c r="AS511" i="48" s="1"/>
  <c r="AT511" i="48" s="1"/>
  <c r="AN110" i="48"/>
  <c r="AS110" i="48" s="1"/>
  <c r="AT110" i="48" s="1"/>
  <c r="AN226" i="48"/>
  <c r="AO226" i="48" s="1"/>
  <c r="AP226" i="48" s="1"/>
  <c r="AN341" i="48"/>
  <c r="AS341" i="48" s="1"/>
  <c r="AT341" i="48" s="1"/>
  <c r="AN95" i="48"/>
  <c r="AO95" i="48" s="1"/>
  <c r="AP95" i="48" s="1"/>
  <c r="AN444" i="48"/>
  <c r="AO444" i="48" s="1"/>
  <c r="AP444" i="48" s="1"/>
  <c r="AN508" i="48"/>
  <c r="AS508" i="48" s="1"/>
  <c r="AT508" i="48" s="1"/>
  <c r="AN87" i="48"/>
  <c r="AO87" i="48" s="1"/>
  <c r="AP87" i="48" s="1"/>
  <c r="AN460" i="48"/>
  <c r="AS460" i="48" s="1"/>
  <c r="AT460" i="48" s="1"/>
  <c r="AN90" i="48"/>
  <c r="AO90" i="48" s="1"/>
  <c r="AP90" i="48" s="1"/>
  <c r="AN420" i="48"/>
  <c r="AS420" i="48" s="1"/>
  <c r="AT420" i="48" s="1"/>
  <c r="AN429" i="48"/>
  <c r="AS429" i="48" s="1"/>
  <c r="AT429" i="48" s="1"/>
  <c r="AN473" i="48"/>
  <c r="AS473" i="48" s="1"/>
  <c r="AT473" i="48" s="1"/>
  <c r="AN109" i="48"/>
  <c r="AS109" i="48" s="1"/>
  <c r="AT109" i="48" s="1"/>
  <c r="AN467" i="48"/>
  <c r="AO467" i="48" s="1"/>
  <c r="AP467" i="48" s="1"/>
  <c r="AN386" i="48"/>
  <c r="AS386" i="48" s="1"/>
  <c r="AT386" i="48" s="1"/>
  <c r="AN418" i="48"/>
  <c r="AS418" i="48" s="1"/>
  <c r="AT418" i="48" s="1"/>
  <c r="AN169" i="48"/>
  <c r="AS169" i="48" s="1"/>
  <c r="AT169" i="48" s="1"/>
  <c r="AN388" i="48"/>
  <c r="AS388" i="48" s="1"/>
  <c r="AT388" i="48" s="1"/>
  <c r="AN506" i="48"/>
  <c r="AS506" i="48" s="1"/>
  <c r="AT506" i="48" s="1"/>
  <c r="AN376" i="48"/>
  <c r="AO376" i="48" s="1"/>
  <c r="AP376" i="48" s="1"/>
  <c r="AN346" i="48"/>
  <c r="AS346" i="48" s="1"/>
  <c r="AT346" i="48" s="1"/>
  <c r="AN316" i="48"/>
  <c r="AO316" i="48" s="1"/>
  <c r="AP316" i="48" s="1"/>
  <c r="AN484" i="48"/>
  <c r="AS484" i="48" s="1"/>
  <c r="AT484" i="48" s="1"/>
  <c r="AN57" i="48"/>
  <c r="AO57" i="48" s="1"/>
  <c r="AP57" i="48" s="1"/>
  <c r="AN111" i="48"/>
  <c r="AS111" i="48" s="1"/>
  <c r="AT111" i="48" s="1"/>
  <c r="AN201" i="48"/>
  <c r="AS201" i="48" s="1"/>
  <c r="AT201" i="48" s="1"/>
  <c r="BD71" i="48"/>
  <c r="BE71" i="48" s="1"/>
  <c r="BF71" i="48" s="1"/>
  <c r="BG71" i="48" s="1"/>
  <c r="BH71" i="48" s="1"/>
  <c r="AN317" i="48"/>
  <c r="AO317" i="48" s="1"/>
  <c r="AP317" i="48" s="1"/>
  <c r="AN357" i="48"/>
  <c r="AS357" i="48" s="1"/>
  <c r="AT357" i="48" s="1"/>
  <c r="AN311" i="48"/>
  <c r="AS311" i="48" s="1"/>
  <c r="AT311" i="48" s="1"/>
  <c r="AN352" i="48"/>
  <c r="AS352" i="48" s="1"/>
  <c r="AT352" i="48" s="1"/>
  <c r="AN84" i="48"/>
  <c r="AO84" i="48" s="1"/>
  <c r="AP84" i="48" s="1"/>
  <c r="AN361" i="48"/>
  <c r="AS361" i="48" s="1"/>
  <c r="AT361" i="48" s="1"/>
  <c r="AN260" i="48"/>
  <c r="AO260" i="48" s="1"/>
  <c r="AP260" i="48" s="1"/>
  <c r="AN257" i="48"/>
  <c r="AS257" i="48" s="1"/>
  <c r="AT257" i="48" s="1"/>
  <c r="BD56" i="48"/>
  <c r="BK56" i="48" s="1"/>
  <c r="BL56" i="48" s="1"/>
  <c r="AN299" i="48"/>
  <c r="AO299" i="48" s="1"/>
  <c r="AP299" i="48" s="1"/>
  <c r="AN186" i="48"/>
  <c r="AS186" i="48" s="1"/>
  <c r="AT186" i="48" s="1"/>
  <c r="AN265" i="48"/>
  <c r="AS265" i="48" s="1"/>
  <c r="AT265" i="48" s="1"/>
  <c r="AN393" i="48"/>
  <c r="AS393" i="48" s="1"/>
  <c r="AT393" i="48" s="1"/>
  <c r="AN267" i="48"/>
  <c r="AS267" i="48" s="1"/>
  <c r="AT267" i="48" s="1"/>
  <c r="AN137" i="48"/>
  <c r="AS137" i="48" s="1"/>
  <c r="AT137" i="48" s="1"/>
  <c r="AN101" i="48"/>
  <c r="AS101" i="48" s="1"/>
  <c r="AT101" i="48" s="1"/>
  <c r="AN168" i="48"/>
  <c r="AO168" i="48" s="1"/>
  <c r="AP168" i="48" s="1"/>
  <c r="AN359" i="48"/>
  <c r="AS359" i="48" s="1"/>
  <c r="AT359" i="48" s="1"/>
  <c r="AN394" i="48"/>
  <c r="AS394" i="48" s="1"/>
  <c r="AT394" i="48" s="1"/>
  <c r="AN198" i="48"/>
  <c r="AO198" i="48" s="1"/>
  <c r="AP198" i="48" s="1"/>
  <c r="AN392" i="48"/>
  <c r="AO392" i="48" s="1"/>
  <c r="AP392" i="48" s="1"/>
  <c r="AN165" i="48"/>
  <c r="AO165" i="48" s="1"/>
  <c r="AP165" i="48" s="1"/>
  <c r="AN238" i="48"/>
  <c r="AS238" i="48" s="1"/>
  <c r="AT238" i="48" s="1"/>
  <c r="AN149" i="48"/>
  <c r="AS149" i="48" s="1"/>
  <c r="AT149" i="48" s="1"/>
  <c r="AN64" i="48"/>
  <c r="AO64" i="48" s="1"/>
  <c r="AP64" i="48" s="1"/>
  <c r="AN72" i="48"/>
  <c r="AS72" i="48" s="1"/>
  <c r="AT72" i="48" s="1"/>
  <c r="AN402" i="48"/>
  <c r="AO402" i="48" s="1"/>
  <c r="AP402" i="48" s="1"/>
  <c r="AN507" i="48"/>
  <c r="AS507" i="48" s="1"/>
  <c r="AT507" i="48" s="1"/>
  <c r="AN300" i="48"/>
  <c r="AS300" i="48" s="1"/>
  <c r="AT300" i="48" s="1"/>
  <c r="AN69" i="48"/>
  <c r="AS69" i="48" s="1"/>
  <c r="AT69" i="48" s="1"/>
  <c r="AN125" i="48"/>
  <c r="AO125" i="48" s="1"/>
  <c r="AP125" i="48" s="1"/>
  <c r="AN422" i="48"/>
  <c r="AS422" i="48" s="1"/>
  <c r="AT422" i="48" s="1"/>
  <c r="AN130" i="48"/>
  <c r="AO130" i="48" s="1"/>
  <c r="AP130" i="48" s="1"/>
  <c r="AN292" i="48"/>
  <c r="AS292" i="48" s="1"/>
  <c r="AT292" i="48" s="1"/>
  <c r="AN215" i="48"/>
  <c r="AS215" i="48" s="1"/>
  <c r="AT215" i="48" s="1"/>
  <c r="AN469" i="48"/>
  <c r="AO469" i="48" s="1"/>
  <c r="AP469" i="48" s="1"/>
  <c r="AN289" i="48"/>
  <c r="AO289" i="48" s="1"/>
  <c r="AP289" i="48" s="1"/>
  <c r="AN405" i="48"/>
  <c r="AO405" i="48" s="1"/>
  <c r="AP405" i="48" s="1"/>
  <c r="AN485" i="48"/>
  <c r="AS485" i="48" s="1"/>
  <c r="AT485" i="48" s="1"/>
  <c r="AN220" i="48"/>
  <c r="AO220" i="48" s="1"/>
  <c r="AP220" i="48" s="1"/>
  <c r="AN503" i="48"/>
  <c r="AO503" i="48" s="1"/>
  <c r="AP503" i="48" s="1"/>
  <c r="AN438" i="48"/>
  <c r="AS438" i="48" s="1"/>
  <c r="AT438" i="48" s="1"/>
  <c r="AN390" i="48"/>
  <c r="AO390" i="48" s="1"/>
  <c r="AP390" i="48" s="1"/>
  <c r="AN449" i="48"/>
  <c r="AS449" i="48" s="1"/>
  <c r="AT449" i="48" s="1"/>
  <c r="AN313" i="48"/>
  <c r="AO313" i="48" s="1"/>
  <c r="AP313" i="48" s="1"/>
  <c r="AN234" i="48"/>
  <c r="AO234" i="48" s="1"/>
  <c r="AP234" i="48" s="1"/>
  <c r="AN442" i="48"/>
  <c r="AS442" i="48" s="1"/>
  <c r="AT442" i="48" s="1"/>
  <c r="AN517" i="48"/>
  <c r="AO517" i="48" s="1"/>
  <c r="AP517" i="48" s="1"/>
  <c r="AN360" i="48"/>
  <c r="AO360" i="48" s="1"/>
  <c r="AP360" i="48" s="1"/>
  <c r="AN471" i="48"/>
  <c r="AS471" i="48" s="1"/>
  <c r="AT471" i="48" s="1"/>
  <c r="AN164" i="48"/>
  <c r="AS164" i="48" s="1"/>
  <c r="AT164" i="48" s="1"/>
  <c r="AN124" i="48"/>
  <c r="AS124" i="48" s="1"/>
  <c r="AT124" i="48" s="1"/>
  <c r="AN153" i="48"/>
  <c r="AS153" i="48" s="1"/>
  <c r="AT153" i="48" s="1"/>
  <c r="AN208" i="48"/>
  <c r="AS208" i="48" s="1"/>
  <c r="AT208" i="48" s="1"/>
  <c r="AN434" i="48"/>
  <c r="AO434" i="48" s="1"/>
  <c r="AP434" i="48" s="1"/>
  <c r="AN214" i="48"/>
  <c r="AS214" i="48" s="1"/>
  <c r="AT214" i="48" s="1"/>
  <c r="AN336" i="48"/>
  <c r="AS336" i="48" s="1"/>
  <c r="AT336" i="48" s="1"/>
  <c r="AN176" i="48"/>
  <c r="AS176" i="48" s="1"/>
  <c r="AT176" i="48" s="1"/>
  <c r="AN441" i="48"/>
  <c r="AS441" i="48" s="1"/>
  <c r="AT441" i="48" s="1"/>
  <c r="AN413" i="48"/>
  <c r="AO413" i="48" s="1"/>
  <c r="AP413" i="48" s="1"/>
  <c r="AN58" i="48"/>
  <c r="AS58" i="48" s="1"/>
  <c r="AT58" i="48" s="1"/>
  <c r="AN166" i="48"/>
  <c r="AO166" i="48" s="1"/>
  <c r="AP166" i="48" s="1"/>
  <c r="AN244" i="48"/>
  <c r="AS244" i="48" s="1"/>
  <c r="AT244" i="48" s="1"/>
  <c r="AN274" i="48"/>
  <c r="AS274" i="48" s="1"/>
  <c r="AT274" i="48" s="1"/>
  <c r="AN241" i="48"/>
  <c r="AS241" i="48" s="1"/>
  <c r="AT241" i="48" s="1"/>
  <c r="AN369" i="48"/>
  <c r="AO369" i="48" s="1"/>
  <c r="AP369" i="48" s="1"/>
  <c r="AN98" i="48"/>
  <c r="AO98" i="48" s="1"/>
  <c r="AP98" i="48" s="1"/>
  <c r="AN446" i="48"/>
  <c r="AO446" i="48" s="1"/>
  <c r="AP446" i="48" s="1"/>
  <c r="AN172" i="48"/>
  <c r="AO172" i="48" s="1"/>
  <c r="AP172" i="48" s="1"/>
  <c r="AN374" i="48"/>
  <c r="AS374" i="48" s="1"/>
  <c r="AT374" i="48" s="1"/>
  <c r="AN338" i="48"/>
  <c r="AS338" i="48" s="1"/>
  <c r="AT338" i="48" s="1"/>
  <c r="AN140" i="48"/>
  <c r="AS140" i="48" s="1"/>
  <c r="AT140" i="48" s="1"/>
  <c r="AN288" i="48"/>
  <c r="AO288" i="48" s="1"/>
  <c r="AP288" i="48" s="1"/>
  <c r="AN99" i="48"/>
  <c r="AO99" i="48" s="1"/>
  <c r="AP99" i="48" s="1"/>
  <c r="AN488" i="48"/>
  <c r="AS488" i="48" s="1"/>
  <c r="AT488" i="48" s="1"/>
  <c r="AN439" i="48"/>
  <c r="AO439" i="48" s="1"/>
  <c r="AP439" i="48" s="1"/>
  <c r="AN106" i="48"/>
  <c r="AO106" i="48" s="1"/>
  <c r="AP106" i="48" s="1"/>
  <c r="AN331" i="48"/>
  <c r="AS331" i="48" s="1"/>
  <c r="AT331" i="48" s="1"/>
  <c r="AN221" i="48"/>
  <c r="AO221" i="48" s="1"/>
  <c r="AP221" i="48" s="1"/>
  <c r="AN515" i="48"/>
  <c r="AS515" i="48" s="1"/>
  <c r="AT515" i="48" s="1"/>
  <c r="AN358" i="48"/>
  <c r="AO358" i="48" s="1"/>
  <c r="AP358" i="48" s="1"/>
  <c r="AN310" i="48"/>
  <c r="AS310" i="48" s="1"/>
  <c r="AT310" i="48" s="1"/>
  <c r="AN391" i="48"/>
  <c r="AS391" i="48" s="1"/>
  <c r="AT391" i="48" s="1"/>
  <c r="AN400" i="48"/>
  <c r="AO400" i="48" s="1"/>
  <c r="AP400" i="48" s="1"/>
  <c r="AN330" i="48"/>
  <c r="AO330" i="48" s="1"/>
  <c r="AP330" i="48" s="1"/>
  <c r="AN261" i="48"/>
  <c r="AS261" i="48" s="1"/>
  <c r="AT261" i="48" s="1"/>
  <c r="AN63" i="48"/>
  <c r="AO63" i="48" s="1"/>
  <c r="AP63" i="48" s="1"/>
  <c r="AN343" i="48"/>
  <c r="AO343" i="48" s="1"/>
  <c r="AP343" i="48" s="1"/>
  <c r="AN86" i="48"/>
  <c r="AS86" i="48" s="1"/>
  <c r="AT86" i="48" s="1"/>
  <c r="AN504" i="48"/>
  <c r="AO504" i="48" s="1"/>
  <c r="AP504" i="48" s="1"/>
  <c r="AN246" i="48"/>
  <c r="AO246" i="48" s="1"/>
  <c r="AP246" i="48" s="1"/>
  <c r="AN232" i="48"/>
  <c r="AO232" i="48" s="1"/>
  <c r="AP232" i="48" s="1"/>
  <c r="AN204" i="48"/>
  <c r="AO204" i="48" s="1"/>
  <c r="AP204" i="48" s="1"/>
  <c r="AN505" i="48"/>
  <c r="AS505" i="48" s="1"/>
  <c r="AT505" i="48" s="1"/>
  <c r="AN495" i="48"/>
  <c r="AO495" i="48" s="1"/>
  <c r="AP495" i="48" s="1"/>
  <c r="AN74" i="48"/>
  <c r="AS74" i="48" s="1"/>
  <c r="AT74" i="48" s="1"/>
  <c r="AN237" i="48"/>
  <c r="AS237" i="48" s="1"/>
  <c r="AT237" i="48" s="1"/>
  <c r="AN177" i="48"/>
  <c r="AS177" i="48" s="1"/>
  <c r="AT177" i="48" s="1"/>
  <c r="AN283" i="48"/>
  <c r="AS283" i="48" s="1"/>
  <c r="AT283" i="48" s="1"/>
  <c r="AN437" i="48"/>
  <c r="AS437" i="48" s="1"/>
  <c r="AT437" i="48" s="1"/>
  <c r="AN375" i="48"/>
  <c r="AO375" i="48" s="1"/>
  <c r="AP375" i="48" s="1"/>
  <c r="AN431" i="48"/>
  <c r="AO431" i="48" s="1"/>
  <c r="AP431" i="48" s="1"/>
  <c r="AN227" i="48"/>
  <c r="AO227" i="48" s="1"/>
  <c r="AP227" i="48" s="1"/>
  <c r="AN499" i="48"/>
  <c r="AO499" i="48" s="1"/>
  <c r="AP499" i="48" s="1"/>
  <c r="AN397" i="48"/>
  <c r="AO397" i="48" s="1"/>
  <c r="AP397" i="48" s="1"/>
  <c r="AN228" i="48"/>
  <c r="AO228" i="48" s="1"/>
  <c r="AP228" i="48" s="1"/>
  <c r="AN464" i="48"/>
  <c r="AS464" i="48" s="1"/>
  <c r="AT464" i="48" s="1"/>
  <c r="AN404" i="48"/>
  <c r="AS404" i="48" s="1"/>
  <c r="AT404" i="48" s="1"/>
  <c r="AN225" i="48"/>
  <c r="AS225" i="48" s="1"/>
  <c r="AT225" i="48" s="1"/>
  <c r="AN210" i="48"/>
  <c r="AO210" i="48" s="1"/>
  <c r="AP210" i="48" s="1"/>
  <c r="AN324" i="48"/>
  <c r="AO324" i="48" s="1"/>
  <c r="AP324" i="48" s="1"/>
  <c r="AN197" i="48"/>
  <c r="AO197" i="48" s="1"/>
  <c r="AP197" i="48" s="1"/>
  <c r="AN496" i="48"/>
  <c r="AO496" i="48" s="1"/>
  <c r="AP496" i="48" s="1"/>
  <c r="AN217" i="48"/>
  <c r="AO217" i="48" s="1"/>
  <c r="AP217" i="48" s="1"/>
  <c r="AN271" i="48"/>
  <c r="AO271" i="48" s="1"/>
  <c r="AP271" i="48" s="1"/>
  <c r="AN68" i="48"/>
  <c r="AS68" i="48" s="1"/>
  <c r="AT68" i="48" s="1"/>
  <c r="AN59" i="48"/>
  <c r="AS59" i="48" s="1"/>
  <c r="AT59" i="48" s="1"/>
  <c r="AN134" i="48"/>
  <c r="AO134" i="48" s="1"/>
  <c r="AP134" i="48" s="1"/>
  <c r="AN88" i="48"/>
  <c r="AS88" i="48" s="1"/>
  <c r="AT88" i="48" s="1"/>
  <c r="AN145" i="48"/>
  <c r="AS145" i="48" s="1"/>
  <c r="AT145" i="48" s="1"/>
  <c r="AN279" i="48"/>
  <c r="AO279" i="48" s="1"/>
  <c r="AP279" i="48" s="1"/>
  <c r="AN421" i="48"/>
  <c r="AS421" i="48" s="1"/>
  <c r="AT421" i="48" s="1"/>
  <c r="AN196" i="48"/>
  <c r="AS196" i="48" s="1"/>
  <c r="AT196" i="48" s="1"/>
  <c r="AN83" i="48"/>
  <c r="AS83" i="48" s="1"/>
  <c r="AT83" i="48" s="1"/>
  <c r="AN183" i="48"/>
  <c r="AS183" i="48" s="1"/>
  <c r="AT183" i="48" s="1"/>
  <c r="AN315" i="48"/>
  <c r="AO315" i="48" s="1"/>
  <c r="AP315" i="48" s="1"/>
  <c r="AN262" i="48"/>
  <c r="AO262" i="48" s="1"/>
  <c r="AP262" i="48" s="1"/>
  <c r="BD70" i="48"/>
  <c r="BK70" i="48" s="1"/>
  <c r="BL70" i="48" s="1"/>
  <c r="AN287" i="48"/>
  <c r="AO287" i="48" s="1"/>
  <c r="AP287" i="48" s="1"/>
  <c r="AN350" i="48"/>
  <c r="AS350" i="48" s="1"/>
  <c r="AT350" i="48" s="1"/>
  <c r="AN161" i="48"/>
  <c r="AO161" i="48" s="1"/>
  <c r="AP161" i="48" s="1"/>
  <c r="AN466" i="48"/>
  <c r="AS466" i="48" s="1"/>
  <c r="AT466" i="48" s="1"/>
  <c r="AN202" i="48"/>
  <c r="AS202" i="48" s="1"/>
  <c r="AT202" i="48" s="1"/>
  <c r="AN461" i="48"/>
  <c r="AS461" i="48" s="1"/>
  <c r="AT461" i="48" s="1"/>
  <c r="AN318" i="48"/>
  <c r="AS318" i="48" s="1"/>
  <c r="AT318" i="48" s="1"/>
  <c r="AN167" i="48"/>
  <c r="AS167" i="48" s="1"/>
  <c r="AT167" i="48" s="1"/>
  <c r="AN248" i="48"/>
  <c r="AS248" i="48" s="1"/>
  <c r="AT248" i="48" s="1"/>
  <c r="AN457" i="48"/>
  <c r="AS457" i="48" s="1"/>
  <c r="AT457" i="48" s="1"/>
  <c r="AN207" i="48"/>
  <c r="AS207" i="48" s="1"/>
  <c r="AT207" i="48" s="1"/>
  <c r="AN440" i="48"/>
  <c r="AO440" i="48" s="1"/>
  <c r="AP440" i="48" s="1"/>
  <c r="AN224" i="48"/>
  <c r="AS224" i="48" s="1"/>
  <c r="AT224" i="48" s="1"/>
  <c r="AN102" i="48"/>
  <c r="AO102" i="48" s="1"/>
  <c r="AP102" i="48" s="1"/>
  <c r="AN498" i="48"/>
  <c r="AO498" i="48" s="1"/>
  <c r="AP498" i="48" s="1"/>
  <c r="AN414" i="48"/>
  <c r="AO414" i="48" s="1"/>
  <c r="AP414" i="48" s="1"/>
  <c r="AN235" i="48"/>
  <c r="AO235" i="48" s="1"/>
  <c r="AP235" i="48" s="1"/>
  <c r="AN212" i="48"/>
  <c r="AO212" i="48" s="1"/>
  <c r="AP212" i="48" s="1"/>
  <c r="AN56" i="48"/>
  <c r="AS56" i="48" s="1"/>
  <c r="AT56" i="48" s="1"/>
  <c r="BD63" i="48"/>
  <c r="BE63" i="48" s="1"/>
  <c r="BF63" i="48" s="1"/>
  <c r="BG63" i="48" s="1"/>
  <c r="BH63" i="48" s="1"/>
  <c r="AN326" i="48"/>
  <c r="AO326" i="48" s="1"/>
  <c r="AP326" i="48" s="1"/>
  <c r="AN368" i="48"/>
  <c r="AS368" i="48" s="1"/>
  <c r="AT368" i="48" s="1"/>
  <c r="AN179" i="48"/>
  <c r="AO179" i="48" s="1"/>
  <c r="AP179" i="48" s="1"/>
  <c r="AN365" i="48"/>
  <c r="AO365" i="48" s="1"/>
  <c r="AP365" i="48" s="1"/>
  <c r="AN383" i="48"/>
  <c r="AS383" i="48" s="1"/>
  <c r="AT383" i="48" s="1"/>
  <c r="AN143" i="48"/>
  <c r="AS143" i="48" s="1"/>
  <c r="AT143" i="48" s="1"/>
  <c r="AN113" i="48"/>
  <c r="AO113" i="48" s="1"/>
  <c r="AP113" i="48" s="1"/>
  <c r="AN171" i="48"/>
  <c r="AS171" i="48" s="1"/>
  <c r="AT171" i="48" s="1"/>
  <c r="AN377" i="48"/>
  <c r="AO377" i="48" s="1"/>
  <c r="AP377" i="48" s="1"/>
  <c r="AN249" i="48"/>
  <c r="AS249" i="48" s="1"/>
  <c r="AT249" i="48" s="1"/>
  <c r="AN282" i="48"/>
  <c r="AO282" i="48" s="1"/>
  <c r="AP282" i="48" s="1"/>
  <c r="AN320" i="48"/>
  <c r="AO320" i="48" s="1"/>
  <c r="AP320" i="48" s="1"/>
  <c r="AN477" i="48"/>
  <c r="AO477" i="48" s="1"/>
  <c r="AP477" i="48" s="1"/>
  <c r="AN371" i="48"/>
  <c r="AS371" i="48" s="1"/>
  <c r="AT371" i="48" s="1"/>
  <c r="AN205" i="48"/>
  <c r="AS205" i="48" s="1"/>
  <c r="AT205" i="48" s="1"/>
  <c r="BD64" i="48"/>
  <c r="BK64" i="48" s="1"/>
  <c r="BL64" i="48" s="1"/>
  <c r="AN256" i="48"/>
  <c r="AS256" i="48" s="1"/>
  <c r="AT256" i="48" s="1"/>
  <c r="AN494" i="48"/>
  <c r="AO494" i="48" s="1"/>
  <c r="AP494" i="48" s="1"/>
  <c r="AN407" i="48"/>
  <c r="AO407" i="48" s="1"/>
  <c r="AP407" i="48" s="1"/>
  <c r="AN100" i="48"/>
  <c r="AO100" i="48" s="1"/>
  <c r="AP100" i="48" s="1"/>
  <c r="AN231" i="48"/>
  <c r="AO231" i="48" s="1"/>
  <c r="AP231" i="48" s="1"/>
  <c r="AN373" i="48"/>
  <c r="AO373" i="48" s="1"/>
  <c r="AP373" i="48" s="1"/>
  <c r="AN355" i="48"/>
  <c r="AO355" i="48" s="1"/>
  <c r="AP355" i="48" s="1"/>
  <c r="AN175" i="48"/>
  <c r="AO175" i="48" s="1"/>
  <c r="AP175" i="48" s="1"/>
  <c r="AN158" i="48"/>
  <c r="AO158" i="48" s="1"/>
  <c r="AP158" i="48" s="1"/>
  <c r="AN216" i="48"/>
  <c r="AS216" i="48" s="1"/>
  <c r="AT216" i="48" s="1"/>
  <c r="AN396" i="48"/>
  <c r="AO396" i="48" s="1"/>
  <c r="AP396" i="48" s="1"/>
  <c r="AN306" i="48"/>
  <c r="AS306" i="48" s="1"/>
  <c r="AT306" i="48" s="1"/>
  <c r="AN276" i="48"/>
  <c r="AO276" i="48" s="1"/>
  <c r="AP276" i="48" s="1"/>
  <c r="AN329" i="48"/>
  <c r="AS329" i="48" s="1"/>
  <c r="AT329" i="48" s="1"/>
  <c r="AN423" i="48"/>
  <c r="AO423" i="48" s="1"/>
  <c r="AP423" i="48" s="1"/>
  <c r="AN296" i="48"/>
  <c r="AS296" i="48" s="1"/>
  <c r="AT296" i="48" s="1"/>
  <c r="AN211" i="48"/>
  <c r="AO211" i="48" s="1"/>
  <c r="AP211" i="48" s="1"/>
  <c r="AN321" i="48"/>
  <c r="AS321" i="48" s="1"/>
  <c r="AT321" i="48" s="1"/>
  <c r="AN253" i="48"/>
  <c r="AS253" i="48" s="1"/>
  <c r="AT253" i="48" s="1"/>
  <c r="AN127" i="48"/>
  <c r="AS127" i="48" s="1"/>
  <c r="AT127" i="48" s="1"/>
  <c r="AN285" i="48"/>
  <c r="AS285" i="48" s="1"/>
  <c r="AT285" i="48" s="1"/>
  <c r="AN240" i="48"/>
  <c r="AO240" i="48" s="1"/>
  <c r="AP240" i="48" s="1"/>
  <c r="AN345" i="48"/>
  <c r="AS345" i="48" s="1"/>
  <c r="AT345" i="48" s="1"/>
  <c r="AN447" i="48"/>
  <c r="AO447" i="48" s="1"/>
  <c r="AP447" i="48" s="1"/>
  <c r="AN233" i="48"/>
  <c r="AO233" i="48" s="1"/>
  <c r="AP233" i="48" s="1"/>
  <c r="AN417" i="48"/>
  <c r="AS417" i="48" s="1"/>
  <c r="AT417" i="48" s="1"/>
  <c r="AN301" i="48"/>
  <c r="AO301" i="48" s="1"/>
  <c r="AP301" i="48" s="1"/>
  <c r="AN513" i="48"/>
  <c r="AS513" i="48" s="1"/>
  <c r="AT513" i="48" s="1"/>
  <c r="AN354" i="48"/>
  <c r="AO354" i="48" s="1"/>
  <c r="AP354" i="48" s="1"/>
  <c r="AN309" i="48"/>
  <c r="AO309" i="48" s="1"/>
  <c r="AP309" i="48" s="1"/>
  <c r="AN270" i="48"/>
  <c r="AO270" i="48" s="1"/>
  <c r="AP270" i="48" s="1"/>
  <c r="AN55" i="48"/>
  <c r="AS55" i="48" s="1"/>
  <c r="AT55" i="48" s="1"/>
  <c r="AN452" i="48"/>
  <c r="AO452" i="48" s="1"/>
  <c r="AP452" i="48" s="1"/>
  <c r="AN339" i="48"/>
  <c r="AO339" i="48" s="1"/>
  <c r="AP339" i="48" s="1"/>
  <c r="AN70" i="48"/>
  <c r="AO70" i="48" s="1"/>
  <c r="AP70" i="48" s="1"/>
  <c r="AN333" i="48"/>
  <c r="AS333" i="48" s="1"/>
  <c r="AT333" i="48" s="1"/>
  <c r="AN319" i="48"/>
  <c r="AO319" i="48" s="1"/>
  <c r="AP319" i="48" s="1"/>
  <c r="AN445" i="48"/>
  <c r="AS445" i="48" s="1"/>
  <c r="AT445" i="48" s="1"/>
  <c r="BD60" i="48"/>
  <c r="BK60" i="48" s="1"/>
  <c r="BL60" i="48" s="1"/>
  <c r="AN281" i="48"/>
  <c r="AO281" i="48" s="1"/>
  <c r="AP281" i="48" s="1"/>
  <c r="AN200" i="48"/>
  <c r="AO200" i="48" s="1"/>
  <c r="AP200" i="48" s="1"/>
  <c r="BD61" i="48"/>
  <c r="BK61" i="48" s="1"/>
  <c r="BL61" i="48" s="1"/>
  <c r="AN173" i="48"/>
  <c r="AS173" i="48" s="1"/>
  <c r="AT173" i="48" s="1"/>
  <c r="AN188" i="48"/>
  <c r="AS188" i="48" s="1"/>
  <c r="AT188" i="48" s="1"/>
  <c r="AN157" i="48"/>
  <c r="AO157" i="48" s="1"/>
  <c r="AP157" i="48" s="1"/>
  <c r="AN459" i="48"/>
  <c r="AO459" i="48" s="1"/>
  <c r="AP459" i="48" s="1"/>
  <c r="AN76" i="48"/>
  <c r="AS76" i="48" s="1"/>
  <c r="AT76" i="48" s="1"/>
  <c r="AN148" i="48"/>
  <c r="AO148" i="48" s="1"/>
  <c r="AP148" i="48" s="1"/>
  <c r="AN342" i="48"/>
  <c r="AS342" i="48" s="1"/>
  <c r="AT342" i="48" s="1"/>
  <c r="BD72" i="48"/>
  <c r="BK72" i="48" s="1"/>
  <c r="BL72" i="48" s="1"/>
  <c r="AN372" i="48"/>
  <c r="AS372" i="48" s="1"/>
  <c r="AT372" i="48" s="1"/>
  <c r="AN181" i="48"/>
  <c r="AO181" i="48" s="1"/>
  <c r="AP181" i="48" s="1"/>
  <c r="BD59" i="48"/>
  <c r="BE59" i="48" s="1"/>
  <c r="BF59" i="48" s="1"/>
  <c r="BG59" i="48" s="1"/>
  <c r="BH59" i="48" s="1"/>
  <c r="BD57" i="48"/>
  <c r="BE57" i="48" s="1"/>
  <c r="BF57" i="48" s="1"/>
  <c r="BG57" i="48" s="1"/>
  <c r="BH57" i="48" s="1"/>
  <c r="AN80" i="48"/>
  <c r="AS80" i="48" s="1"/>
  <c r="AT80" i="48" s="1"/>
  <c r="AN284" i="48"/>
  <c r="AO284" i="48" s="1"/>
  <c r="AP284" i="48" s="1"/>
  <c r="AN65" i="48"/>
  <c r="AO65" i="48" s="1"/>
  <c r="AP65" i="48" s="1"/>
  <c r="AN297" i="48"/>
  <c r="AS297" i="48" s="1"/>
  <c r="AT297" i="48" s="1"/>
  <c r="AN209" i="48"/>
  <c r="AS209" i="48" s="1"/>
  <c r="AT209" i="48" s="1"/>
  <c r="AN230" i="48"/>
  <c r="AO230" i="48" s="1"/>
  <c r="AP230" i="48" s="1"/>
  <c r="AN116" i="48"/>
  <c r="AS116" i="48" s="1"/>
  <c r="AT116" i="48" s="1"/>
  <c r="AN142" i="48"/>
  <c r="AO142" i="48" s="1"/>
  <c r="AP142" i="48" s="1"/>
  <c r="AN381" i="48"/>
  <c r="AO381" i="48" s="1"/>
  <c r="AP381" i="48" s="1"/>
  <c r="AN450" i="48"/>
  <c r="AS450" i="48" s="1"/>
  <c r="AT450" i="48" s="1"/>
  <c r="AN115" i="48"/>
  <c r="AO115" i="48" s="1"/>
  <c r="AP115" i="48" s="1"/>
  <c r="AN192" i="48"/>
  <c r="AS192" i="48" s="1"/>
  <c r="AT192" i="48" s="1"/>
  <c r="AN254" i="48"/>
  <c r="AS254" i="48" s="1"/>
  <c r="AT254" i="48" s="1"/>
  <c r="AN136" i="48"/>
  <c r="AS136" i="48" s="1"/>
  <c r="AT136" i="48" s="1"/>
  <c r="AN307" i="48"/>
  <c r="AO307" i="48" s="1"/>
  <c r="AP307" i="48" s="1"/>
  <c r="AN199" i="48"/>
  <c r="AS199" i="48" s="1"/>
  <c r="AT199" i="48" s="1"/>
  <c r="AN96" i="48"/>
  <c r="AS96" i="48" s="1"/>
  <c r="AT96" i="48" s="1"/>
  <c r="AN389" i="48"/>
  <c r="AO389" i="48" s="1"/>
  <c r="AP389" i="48" s="1"/>
  <c r="AN415" i="48"/>
  <c r="AO415" i="48" s="1"/>
  <c r="AP415" i="48" s="1"/>
  <c r="AN219" i="48"/>
  <c r="AS219" i="48" s="1"/>
  <c r="AT219" i="48" s="1"/>
  <c r="AN82" i="48"/>
  <c r="AS82" i="48" s="1"/>
  <c r="AT82" i="48" s="1"/>
  <c r="AN129" i="48"/>
  <c r="AS129" i="48" s="1"/>
  <c r="AT129" i="48" s="1"/>
  <c r="AN178" i="48"/>
  <c r="AO178" i="48" s="1"/>
  <c r="AP178" i="48" s="1"/>
  <c r="AN89" i="48"/>
  <c r="AS89" i="48" s="1"/>
  <c r="AT89" i="48" s="1"/>
  <c r="AN458" i="48"/>
  <c r="AS458" i="48" s="1"/>
  <c r="AT458" i="48" s="1"/>
  <c r="AN401" i="48"/>
  <c r="AO401" i="48" s="1"/>
  <c r="AP401" i="48" s="1"/>
  <c r="AN362" i="48"/>
  <c r="AS362" i="48" s="1"/>
  <c r="AT362" i="48" s="1"/>
  <c r="AN491" i="48"/>
  <c r="AS491" i="48" s="1"/>
  <c r="AT491" i="48" s="1"/>
  <c r="AN97" i="48"/>
  <c r="AS97" i="48" s="1"/>
  <c r="AT97" i="48" s="1"/>
  <c r="AN105" i="48"/>
  <c r="AS105" i="48" s="1"/>
  <c r="AT105" i="48" s="1"/>
  <c r="AN141" i="48"/>
  <c r="AO141" i="48" s="1"/>
  <c r="AP141" i="48" s="1"/>
  <c r="AN385" i="48"/>
  <c r="AS385" i="48" s="1"/>
  <c r="AT385" i="48" s="1"/>
  <c r="AN62" i="48"/>
  <c r="AO62" i="48" s="1"/>
  <c r="AP62" i="48" s="1"/>
  <c r="AN103" i="48"/>
  <c r="AO103" i="48" s="1"/>
  <c r="AP103" i="48" s="1"/>
  <c r="AN133" i="48"/>
  <c r="AS133" i="48" s="1"/>
  <c r="AT133" i="48" s="1"/>
  <c r="AN123" i="48"/>
  <c r="AO123" i="48" s="1"/>
  <c r="AP123" i="48" s="1"/>
  <c r="AN366" i="48"/>
  <c r="AS366" i="48" s="1"/>
  <c r="AT366" i="48" s="1"/>
  <c r="AN409" i="48"/>
  <c r="AS409" i="48" s="1"/>
  <c r="AT409" i="48" s="1"/>
  <c r="AN126" i="48"/>
  <c r="AO126" i="48" s="1"/>
  <c r="AP126" i="48" s="1"/>
  <c r="AN247" i="48"/>
  <c r="AS247" i="48" s="1"/>
  <c r="AT247" i="48" s="1"/>
  <c r="AN155" i="48"/>
  <c r="AO155" i="48" s="1"/>
  <c r="AP155" i="48" s="1"/>
  <c r="AN61" i="48"/>
  <c r="AS61" i="48" s="1"/>
  <c r="AT61" i="48" s="1"/>
  <c r="AN275" i="48"/>
  <c r="AS275" i="48" s="1"/>
  <c r="AT275" i="48" s="1"/>
  <c r="AN180" i="48"/>
  <c r="AO180" i="48" s="1"/>
  <c r="AP180" i="48" s="1"/>
  <c r="AN128" i="48"/>
  <c r="AO128" i="48" s="1"/>
  <c r="AP128" i="48" s="1"/>
  <c r="AN242" i="48"/>
  <c r="AS242" i="48" s="1"/>
  <c r="AT242" i="48" s="1"/>
  <c r="AN454" i="48"/>
  <c r="AS454" i="48" s="1"/>
  <c r="AT454" i="48" s="1"/>
  <c r="AN387" i="48"/>
  <c r="AO387" i="48" s="1"/>
  <c r="AP387" i="48" s="1"/>
  <c r="AN93" i="48"/>
  <c r="AS93" i="48" s="1"/>
  <c r="AT93" i="48" s="1"/>
  <c r="AN322" i="48"/>
  <c r="AS322" i="48" s="1"/>
  <c r="AT322" i="48" s="1"/>
  <c r="AN203" i="48"/>
  <c r="AO203" i="48" s="1"/>
  <c r="AP203" i="48" s="1"/>
  <c r="AN147" i="48"/>
  <c r="AS147" i="48" s="1"/>
  <c r="AT147" i="48" s="1"/>
  <c r="AO412" i="48"/>
  <c r="AP412" i="48" s="1"/>
  <c r="AS412" i="48"/>
  <c r="AT412" i="48" s="1"/>
  <c r="AO120" i="48" l="1"/>
  <c r="AP120" i="48" s="1"/>
  <c r="AO393" i="48"/>
  <c r="AP393" i="48" s="1"/>
  <c r="AS233" i="48"/>
  <c r="AT233" i="48" s="1"/>
  <c r="AU233" i="48" s="1"/>
  <c r="AS191" i="48"/>
  <c r="AT191" i="48" s="1"/>
  <c r="AX191" i="48" s="1"/>
  <c r="AO152" i="48"/>
  <c r="AP152" i="48" s="1"/>
  <c r="AR152" i="48" s="1"/>
  <c r="AS158" i="48"/>
  <c r="AT158" i="48" s="1"/>
  <c r="AU158" i="48" s="1"/>
  <c r="AO206" i="48"/>
  <c r="AP206" i="48" s="1"/>
  <c r="AQ206" i="48" s="1"/>
  <c r="AO224" i="48"/>
  <c r="AP224" i="48" s="1"/>
  <c r="AR224" i="48" s="1"/>
  <c r="AO188" i="48"/>
  <c r="AP188" i="48" s="1"/>
  <c r="AR188" i="48" s="1"/>
  <c r="AO183" i="48"/>
  <c r="AP183" i="48" s="1"/>
  <c r="AR183" i="48" s="1"/>
  <c r="AS351" i="48"/>
  <c r="AT351" i="48" s="1"/>
  <c r="AW351" i="48" s="1"/>
  <c r="AS236" i="48"/>
  <c r="AT236" i="48" s="1"/>
  <c r="AW236" i="48" s="1"/>
  <c r="AO460" i="48"/>
  <c r="AP460" i="48" s="1"/>
  <c r="AR460" i="48" s="1"/>
  <c r="AO267" i="48"/>
  <c r="AP267" i="48" s="1"/>
  <c r="AQ267" i="48" s="1"/>
  <c r="AO58" i="48"/>
  <c r="AP58" i="48" s="1"/>
  <c r="AQ58" i="48" s="1"/>
  <c r="AS436" i="48"/>
  <c r="AT436" i="48" s="1"/>
  <c r="AU436" i="48" s="1"/>
  <c r="AS315" i="48"/>
  <c r="AT315" i="48" s="1"/>
  <c r="AW315" i="48" s="1"/>
  <c r="AO104" i="48"/>
  <c r="AP104" i="48" s="1"/>
  <c r="AQ104" i="48" s="1"/>
  <c r="AS480" i="48"/>
  <c r="AT480" i="48" s="1"/>
  <c r="AV480" i="48" s="1"/>
  <c r="BK69" i="48"/>
  <c r="BL69" i="48" s="1"/>
  <c r="BQ69" i="48" s="1"/>
  <c r="AS90" i="48"/>
  <c r="AT90" i="48" s="1"/>
  <c r="AY90" i="48" s="1"/>
  <c r="AO187" i="48"/>
  <c r="AP187" i="48" s="1"/>
  <c r="AQ187" i="48" s="1"/>
  <c r="AS286" i="48"/>
  <c r="AT286" i="48" s="1"/>
  <c r="AY286" i="48" s="1"/>
  <c r="AO474" i="48"/>
  <c r="AP474" i="48" s="1"/>
  <c r="AQ474" i="48" s="1"/>
  <c r="AS166" i="48"/>
  <c r="AT166" i="48" s="1"/>
  <c r="AU166" i="48" s="1"/>
  <c r="AO251" i="48"/>
  <c r="AP251" i="48" s="1"/>
  <c r="AR251" i="48" s="1"/>
  <c r="AS57" i="48"/>
  <c r="AT57" i="48" s="1"/>
  <c r="AU57" i="48" s="1"/>
  <c r="AO144" i="48"/>
  <c r="AP144" i="48" s="1"/>
  <c r="AQ144" i="48" s="1"/>
  <c r="BE65" i="48"/>
  <c r="BF65" i="48" s="1"/>
  <c r="BG65" i="48" s="1"/>
  <c r="BH65" i="48" s="1"/>
  <c r="AS114" i="48"/>
  <c r="AT114" i="48" s="1"/>
  <c r="AU114" i="48" s="1"/>
  <c r="AO300" i="48"/>
  <c r="AP300" i="48" s="1"/>
  <c r="AR300" i="48" s="1"/>
  <c r="AO516" i="48"/>
  <c r="AP516" i="48" s="1"/>
  <c r="AR516" i="48" s="1"/>
  <c r="AO411" i="48"/>
  <c r="AP411" i="48" s="1"/>
  <c r="AQ411" i="48" s="1"/>
  <c r="AS268" i="48"/>
  <c r="AT268" i="48" s="1"/>
  <c r="AU268" i="48" s="1"/>
  <c r="AS204" i="48"/>
  <c r="AT204" i="48" s="1"/>
  <c r="AX204" i="48" s="1"/>
  <c r="AO111" i="48"/>
  <c r="AP111" i="48" s="1"/>
  <c r="AQ111" i="48" s="1"/>
  <c r="AS234" i="48"/>
  <c r="AT234" i="48" s="1"/>
  <c r="AU234" i="48" s="1"/>
  <c r="AO274" i="48"/>
  <c r="AP274" i="48" s="1"/>
  <c r="AQ274" i="48" s="1"/>
  <c r="AS349" i="48"/>
  <c r="AT349" i="48" s="1"/>
  <c r="AY349" i="48" s="1"/>
  <c r="AO395" i="48"/>
  <c r="AP395" i="48" s="1"/>
  <c r="AR395" i="48" s="1"/>
  <c r="AO463" i="48"/>
  <c r="AP463" i="48" s="1"/>
  <c r="AQ463" i="48" s="1"/>
  <c r="AO69" i="48"/>
  <c r="AP69" i="48" s="1"/>
  <c r="AQ69" i="48" s="1"/>
  <c r="AS293" i="48"/>
  <c r="AT293" i="48" s="1"/>
  <c r="AU293" i="48" s="1"/>
  <c r="AS106" i="48"/>
  <c r="AT106" i="48" s="1"/>
  <c r="AV106" i="48" s="1"/>
  <c r="AO505" i="48"/>
  <c r="AP505" i="48" s="1"/>
  <c r="AR505" i="48" s="1"/>
  <c r="AO297" i="48"/>
  <c r="AP297" i="48" s="1"/>
  <c r="AQ297" i="48" s="1"/>
  <c r="AS427" i="48"/>
  <c r="AT427" i="48" s="1"/>
  <c r="AU427" i="48" s="1"/>
  <c r="AS313" i="48"/>
  <c r="AT313" i="48" s="1"/>
  <c r="AX313" i="48" s="1"/>
  <c r="AO272" i="48"/>
  <c r="AP272" i="48" s="1"/>
  <c r="AR272" i="48" s="1"/>
  <c r="BE70" i="48"/>
  <c r="BF70" i="48" s="1"/>
  <c r="BG70" i="48" s="1"/>
  <c r="BH70" i="48" s="1"/>
  <c r="BI70" i="48" s="1"/>
  <c r="AS472" i="48"/>
  <c r="AT472" i="48" s="1"/>
  <c r="AY472" i="48" s="1"/>
  <c r="AO443" i="48"/>
  <c r="AP443" i="48" s="1"/>
  <c r="AR443" i="48" s="1"/>
  <c r="AO249" i="48"/>
  <c r="AP249" i="48" s="1"/>
  <c r="AR249" i="48" s="1"/>
  <c r="AO225" i="48"/>
  <c r="AP225" i="48" s="1"/>
  <c r="AR225" i="48" s="1"/>
  <c r="AS210" i="48"/>
  <c r="AT210" i="48" s="1"/>
  <c r="AX210" i="48" s="1"/>
  <c r="AS377" i="48"/>
  <c r="AT377" i="48" s="1"/>
  <c r="AV377" i="48" s="1"/>
  <c r="AO303" i="48"/>
  <c r="AP303" i="48" s="1"/>
  <c r="AR303" i="48" s="1"/>
  <c r="AS200" i="48"/>
  <c r="AT200" i="48" s="1"/>
  <c r="AW200" i="48" s="1"/>
  <c r="AS415" i="48"/>
  <c r="AT415" i="48" s="1"/>
  <c r="AX415" i="48" s="1"/>
  <c r="AS102" i="48"/>
  <c r="AT102" i="48" s="1"/>
  <c r="AU102" i="48" s="1"/>
  <c r="AO304" i="48"/>
  <c r="AP304" i="48" s="1"/>
  <c r="AR304" i="48" s="1"/>
  <c r="AS221" i="48"/>
  <c r="AT221" i="48" s="1"/>
  <c r="AW221" i="48" s="1"/>
  <c r="AO132" i="48"/>
  <c r="AP132" i="48" s="1"/>
  <c r="AQ132" i="48" s="1"/>
  <c r="AS453" i="48"/>
  <c r="AT453" i="48" s="1"/>
  <c r="AY453" i="48" s="1"/>
  <c r="AS252" i="48"/>
  <c r="AT252" i="48" s="1"/>
  <c r="AW252" i="48" s="1"/>
  <c r="BE61" i="48"/>
  <c r="BF61" i="48" s="1"/>
  <c r="BG61" i="48" s="1"/>
  <c r="BH61" i="48" s="1"/>
  <c r="BI61" i="48" s="1"/>
  <c r="AS282" i="48"/>
  <c r="AT282" i="48" s="1"/>
  <c r="AV282" i="48" s="1"/>
  <c r="AO216" i="48"/>
  <c r="AP216" i="48" s="1"/>
  <c r="AQ216" i="48" s="1"/>
  <c r="AO331" i="48"/>
  <c r="AP331" i="48" s="1"/>
  <c r="AR331" i="48" s="1"/>
  <c r="AO101" i="48"/>
  <c r="AP101" i="48" s="1"/>
  <c r="AR101" i="48" s="1"/>
  <c r="AO417" i="48"/>
  <c r="AP417" i="48" s="1"/>
  <c r="AR417" i="48" s="1"/>
  <c r="AO515" i="48"/>
  <c r="AP515" i="48" s="1"/>
  <c r="AR515" i="48" s="1"/>
  <c r="AO119" i="48"/>
  <c r="AP119" i="48" s="1"/>
  <c r="AQ119" i="48" s="1"/>
  <c r="AS125" i="48"/>
  <c r="AT125" i="48" s="1"/>
  <c r="AW125" i="48" s="1"/>
  <c r="AS320" i="48"/>
  <c r="AT320" i="48" s="1"/>
  <c r="AX320" i="48" s="1"/>
  <c r="AS378" i="48"/>
  <c r="AT378" i="48" s="1"/>
  <c r="AU378" i="48" s="1"/>
  <c r="AS452" i="48"/>
  <c r="AT452" i="48" s="1"/>
  <c r="AU452" i="48" s="1"/>
  <c r="AO174" i="48"/>
  <c r="AP174" i="48" s="1"/>
  <c r="AR174" i="48" s="1"/>
  <c r="AS65" i="48"/>
  <c r="AT65" i="48" s="1"/>
  <c r="AX65" i="48" s="1"/>
  <c r="AO124" i="48"/>
  <c r="AP124" i="48" s="1"/>
  <c r="AR124" i="48" s="1"/>
  <c r="AO352" i="48"/>
  <c r="AP352" i="48" s="1"/>
  <c r="AQ352" i="48" s="1"/>
  <c r="AS353" i="48"/>
  <c r="AT353" i="48" s="1"/>
  <c r="AY353" i="48" s="1"/>
  <c r="AO137" i="48"/>
  <c r="AP137" i="48" s="1"/>
  <c r="AQ137" i="48" s="1"/>
  <c r="AO335" i="48"/>
  <c r="AP335" i="48" s="1"/>
  <c r="AR335" i="48" s="1"/>
  <c r="AO422" i="48"/>
  <c r="AP422" i="48" s="1"/>
  <c r="AR422" i="48" s="1"/>
  <c r="AO501" i="48"/>
  <c r="AP501" i="48" s="1"/>
  <c r="AQ501" i="48" s="1"/>
  <c r="AS426" i="48"/>
  <c r="AT426" i="48" s="1"/>
  <c r="AW426" i="48" s="1"/>
  <c r="AO244" i="48"/>
  <c r="AP244" i="48" s="1"/>
  <c r="AR244" i="48" s="1"/>
  <c r="AO209" i="48"/>
  <c r="AP209" i="48" s="1"/>
  <c r="AR209" i="48" s="1"/>
  <c r="AO442" i="48"/>
  <c r="AP442" i="48" s="1"/>
  <c r="AR442" i="48" s="1"/>
  <c r="AO55" i="48"/>
  <c r="AP55" i="48" s="1"/>
  <c r="AO510" i="48"/>
  <c r="AP510" i="48" s="1"/>
  <c r="AQ510" i="48" s="1"/>
  <c r="AS108" i="48"/>
  <c r="AT108" i="48" s="1"/>
  <c r="AY108" i="48" s="1"/>
  <c r="BK68" i="48"/>
  <c r="BL68" i="48" s="1"/>
  <c r="BM68" i="48" s="1"/>
  <c r="AO368" i="48"/>
  <c r="AP368" i="48" s="1"/>
  <c r="AQ368" i="48" s="1"/>
  <c r="AS78" i="48"/>
  <c r="AT78" i="48" s="1"/>
  <c r="AV78" i="48" s="1"/>
  <c r="AS290" i="48"/>
  <c r="AT290" i="48" s="1"/>
  <c r="AV290" i="48" s="1"/>
  <c r="AS446" i="48"/>
  <c r="AT446" i="48" s="1"/>
  <c r="AY446" i="48" s="1"/>
  <c r="AO350" i="48"/>
  <c r="AP350" i="48" s="1"/>
  <c r="AQ350" i="48" s="1"/>
  <c r="AS396" i="48"/>
  <c r="AT396" i="48" s="1"/>
  <c r="AW396" i="48" s="1"/>
  <c r="AS198" i="48"/>
  <c r="AT198" i="48" s="1"/>
  <c r="AY198" i="48" s="1"/>
  <c r="AS309" i="48"/>
  <c r="AT309" i="48" s="1"/>
  <c r="AU309" i="48" s="1"/>
  <c r="AS222" i="48"/>
  <c r="AT222" i="48" s="1"/>
  <c r="AX222" i="48" s="1"/>
  <c r="AS157" i="48"/>
  <c r="AT157" i="48" s="1"/>
  <c r="AX157" i="48" s="1"/>
  <c r="AS494" i="48"/>
  <c r="AT494" i="48" s="1"/>
  <c r="AV494" i="48" s="1"/>
  <c r="AS148" i="48"/>
  <c r="AT148" i="48" s="1"/>
  <c r="AU148" i="48" s="1"/>
  <c r="AS269" i="48"/>
  <c r="AT269" i="48" s="1"/>
  <c r="AU269" i="48" s="1"/>
  <c r="AO310" i="48"/>
  <c r="AP310" i="48" s="1"/>
  <c r="AR310" i="48" s="1"/>
  <c r="AO475" i="48"/>
  <c r="AP475" i="48" s="1"/>
  <c r="AR475" i="48" s="1"/>
  <c r="AS469" i="48"/>
  <c r="AT469" i="48" s="1"/>
  <c r="AU469" i="48" s="1"/>
  <c r="AO173" i="48"/>
  <c r="AP173" i="48" s="1"/>
  <c r="AR173" i="48" s="1"/>
  <c r="AS324" i="48"/>
  <c r="AT324" i="48" s="1"/>
  <c r="AX324" i="48" s="1"/>
  <c r="AS332" i="48"/>
  <c r="AT332" i="48" s="1"/>
  <c r="AU332" i="48" s="1"/>
  <c r="AS229" i="48"/>
  <c r="AT229" i="48" s="1"/>
  <c r="AX229" i="48" s="1"/>
  <c r="AS495" i="48"/>
  <c r="AT495" i="48" s="1"/>
  <c r="AX495" i="48" s="1"/>
  <c r="AS213" i="48"/>
  <c r="AT213" i="48" s="1"/>
  <c r="AX213" i="48" s="1"/>
  <c r="AO121" i="48"/>
  <c r="AP121" i="48" s="1"/>
  <c r="AQ121" i="48" s="1"/>
  <c r="AO192" i="48"/>
  <c r="AP192" i="48" s="1"/>
  <c r="AQ192" i="48" s="1"/>
  <c r="AO202" i="48"/>
  <c r="AP202" i="48" s="1"/>
  <c r="AR202" i="48" s="1"/>
  <c r="AO312" i="48"/>
  <c r="AP312" i="48" s="1"/>
  <c r="AQ312" i="48" s="1"/>
  <c r="AO388" i="48"/>
  <c r="AP388" i="48" s="1"/>
  <c r="AQ388" i="48" s="1"/>
  <c r="AS94" i="48"/>
  <c r="AT94" i="48" s="1"/>
  <c r="AX94" i="48" s="1"/>
  <c r="AS375" i="48"/>
  <c r="AT375" i="48" s="1"/>
  <c r="AV375" i="48" s="1"/>
  <c r="AO153" i="48"/>
  <c r="AP153" i="48" s="1"/>
  <c r="AQ153" i="48" s="1"/>
  <c r="AO372" i="48"/>
  <c r="AP372" i="48" s="1"/>
  <c r="AR372" i="48" s="1"/>
  <c r="AS487" i="48"/>
  <c r="AT487" i="48" s="1"/>
  <c r="AU487" i="48" s="1"/>
  <c r="AS264" i="48"/>
  <c r="AT264" i="48" s="1"/>
  <c r="AV264" i="48" s="1"/>
  <c r="AO60" i="48"/>
  <c r="AP60" i="48" s="1"/>
  <c r="AR60" i="48" s="1"/>
  <c r="AS184" i="48"/>
  <c r="AT184" i="48" s="1"/>
  <c r="AX184" i="48" s="1"/>
  <c r="AS301" i="48"/>
  <c r="AT301" i="48" s="1"/>
  <c r="AU301" i="48" s="1"/>
  <c r="AS492" i="48"/>
  <c r="AT492" i="48" s="1"/>
  <c r="AY492" i="48" s="1"/>
  <c r="AO391" i="48"/>
  <c r="AP391" i="48" s="1"/>
  <c r="AR391" i="48" s="1"/>
  <c r="AO509" i="48"/>
  <c r="AP509" i="48" s="1"/>
  <c r="AQ509" i="48" s="1"/>
  <c r="AO185" i="48"/>
  <c r="AP185" i="48" s="1"/>
  <c r="AQ185" i="48" s="1"/>
  <c r="AS490" i="48"/>
  <c r="AT490" i="48" s="1"/>
  <c r="AY490" i="48" s="1"/>
  <c r="AS154" i="48"/>
  <c r="AT154" i="48" s="1"/>
  <c r="AY154" i="48" s="1"/>
  <c r="AO370" i="48"/>
  <c r="AP370" i="48" s="1"/>
  <c r="AR370" i="48" s="1"/>
  <c r="AO266" i="48"/>
  <c r="AP266" i="48" s="1"/>
  <c r="AR266" i="48" s="1"/>
  <c r="AO384" i="48"/>
  <c r="AP384" i="48" s="1"/>
  <c r="AR384" i="48" s="1"/>
  <c r="AS156" i="48"/>
  <c r="AT156" i="48" s="1"/>
  <c r="AX156" i="48" s="1"/>
  <c r="AO292" i="48"/>
  <c r="AP292" i="48" s="1"/>
  <c r="AR292" i="48" s="1"/>
  <c r="AO79" i="48"/>
  <c r="AP79" i="48" s="1"/>
  <c r="AR79" i="48" s="1"/>
  <c r="AO500" i="48"/>
  <c r="AP500" i="48" s="1"/>
  <c r="AR500" i="48" s="1"/>
  <c r="AO471" i="48"/>
  <c r="AP471" i="48" s="1"/>
  <c r="AR471" i="48" s="1"/>
  <c r="AS142" i="48"/>
  <c r="AT142" i="48" s="1"/>
  <c r="AV142" i="48" s="1"/>
  <c r="AS98" i="48"/>
  <c r="AT98" i="48" s="1"/>
  <c r="AY98" i="48" s="1"/>
  <c r="AS161" i="48"/>
  <c r="AT161" i="48" s="1"/>
  <c r="AX161" i="48" s="1"/>
  <c r="AS459" i="48"/>
  <c r="AT459" i="48" s="1"/>
  <c r="AV459" i="48" s="1"/>
  <c r="AS502" i="48"/>
  <c r="AT502" i="48" s="1"/>
  <c r="AU502" i="48" s="1"/>
  <c r="BK66" i="48"/>
  <c r="BL66" i="48" s="1"/>
  <c r="BM66" i="48" s="1"/>
  <c r="AO201" i="48"/>
  <c r="AP201" i="48" s="1"/>
  <c r="AQ201" i="48" s="1"/>
  <c r="AS262" i="48"/>
  <c r="AT262" i="48" s="1"/>
  <c r="AV262" i="48" s="1"/>
  <c r="AO311" i="48"/>
  <c r="AP311" i="48" s="1"/>
  <c r="AQ311" i="48" s="1"/>
  <c r="AS70" i="48"/>
  <c r="AT70" i="48" s="1"/>
  <c r="AU70" i="48" s="1"/>
  <c r="AS189" i="48"/>
  <c r="AT189" i="48" s="1"/>
  <c r="AU189" i="48" s="1"/>
  <c r="AO109" i="48"/>
  <c r="AP109" i="48" s="1"/>
  <c r="AR109" i="48" s="1"/>
  <c r="AS139" i="48"/>
  <c r="AT139" i="48" s="1"/>
  <c r="AX139" i="48" s="1"/>
  <c r="AS295" i="48"/>
  <c r="AT295" i="48" s="1"/>
  <c r="AW295" i="48" s="1"/>
  <c r="AS369" i="48"/>
  <c r="AT369" i="48" s="1"/>
  <c r="AW369" i="48" s="1"/>
  <c r="AS400" i="48"/>
  <c r="AT400" i="48" s="1"/>
  <c r="AX400" i="48" s="1"/>
  <c r="AO466" i="48"/>
  <c r="AP466" i="48" s="1"/>
  <c r="AQ466" i="48" s="1"/>
  <c r="AO371" i="48"/>
  <c r="AP371" i="48" s="1"/>
  <c r="AR371" i="48" s="1"/>
  <c r="AO424" i="48"/>
  <c r="AP424" i="48" s="1"/>
  <c r="AR424" i="48" s="1"/>
  <c r="AO435" i="48"/>
  <c r="AP435" i="48" s="1"/>
  <c r="AQ435" i="48" s="1"/>
  <c r="AO386" i="48"/>
  <c r="AP386" i="48" s="1"/>
  <c r="AR386" i="48" s="1"/>
  <c r="AO383" i="48"/>
  <c r="AP383" i="48" s="1"/>
  <c r="AQ383" i="48" s="1"/>
  <c r="AO362" i="48"/>
  <c r="AP362" i="48" s="1"/>
  <c r="AR362" i="48" s="1"/>
  <c r="AS150" i="48"/>
  <c r="AT150" i="48" s="1"/>
  <c r="AX150" i="48" s="1"/>
  <c r="AO479" i="48"/>
  <c r="AP479" i="48" s="1"/>
  <c r="AR479" i="48" s="1"/>
  <c r="BE64" i="48"/>
  <c r="BF64" i="48" s="1"/>
  <c r="BG64" i="48" s="1"/>
  <c r="BH64" i="48" s="1"/>
  <c r="BJ64" i="48" s="1"/>
  <c r="AS212" i="48"/>
  <c r="AT212" i="48" s="1"/>
  <c r="AV212" i="48" s="1"/>
  <c r="AO448" i="48"/>
  <c r="AP448" i="48" s="1"/>
  <c r="AR448" i="48" s="1"/>
  <c r="AO159" i="48"/>
  <c r="AP159" i="48" s="1"/>
  <c r="AQ159" i="48" s="1"/>
  <c r="AO418" i="48"/>
  <c r="AP418" i="48" s="1"/>
  <c r="AR418" i="48" s="1"/>
  <c r="AO256" i="48"/>
  <c r="AP256" i="48" s="1"/>
  <c r="AR256" i="48" s="1"/>
  <c r="AO359" i="48"/>
  <c r="AP359" i="48" s="1"/>
  <c r="AR359" i="48" s="1"/>
  <c r="AO205" i="48"/>
  <c r="AP205" i="48" s="1"/>
  <c r="AQ205" i="48" s="1"/>
  <c r="AO195" i="48"/>
  <c r="AP195" i="48" s="1"/>
  <c r="AR195" i="48" s="1"/>
  <c r="AS289" i="48"/>
  <c r="AT289" i="48" s="1"/>
  <c r="AW289" i="48" s="1"/>
  <c r="AO329" i="48"/>
  <c r="AP329" i="48" s="1"/>
  <c r="AR329" i="48" s="1"/>
  <c r="AO160" i="48"/>
  <c r="AP160" i="48" s="1"/>
  <c r="AQ160" i="48" s="1"/>
  <c r="AS239" i="48"/>
  <c r="AT239" i="48" s="1"/>
  <c r="AU239" i="48" s="1"/>
  <c r="AS217" i="48"/>
  <c r="AT217" i="48" s="1"/>
  <c r="AW217" i="48" s="1"/>
  <c r="AO177" i="48"/>
  <c r="AP177" i="48" s="1"/>
  <c r="AQ177" i="48" s="1"/>
  <c r="AO394" i="48"/>
  <c r="AP394" i="48" s="1"/>
  <c r="AQ394" i="48" s="1"/>
  <c r="AO486" i="48"/>
  <c r="AP486" i="48" s="1"/>
  <c r="AQ486" i="48" s="1"/>
  <c r="AO357" i="48"/>
  <c r="AP357" i="48" s="1"/>
  <c r="AR357" i="48" s="1"/>
  <c r="AO190" i="48"/>
  <c r="AP190" i="48" s="1"/>
  <c r="AR190" i="48" s="1"/>
  <c r="AS323" i="48"/>
  <c r="AT323" i="48" s="1"/>
  <c r="AV323" i="48" s="1"/>
  <c r="AO283" i="48"/>
  <c r="AP283" i="48" s="1"/>
  <c r="AR283" i="48" s="1"/>
  <c r="AO441" i="48"/>
  <c r="AP441" i="48" s="1"/>
  <c r="AR441" i="48" s="1"/>
  <c r="AS235" i="48"/>
  <c r="AT235" i="48" s="1"/>
  <c r="AV235" i="48" s="1"/>
  <c r="AS107" i="48"/>
  <c r="AT107" i="48" s="1"/>
  <c r="AY107" i="48" s="1"/>
  <c r="AS430" i="48"/>
  <c r="AT430" i="48" s="1"/>
  <c r="AX430" i="48" s="1"/>
  <c r="AS218" i="48"/>
  <c r="AT218" i="48" s="1"/>
  <c r="AX218" i="48" s="1"/>
  <c r="AS364" i="48"/>
  <c r="AT364" i="48" s="1"/>
  <c r="AW364" i="48" s="1"/>
  <c r="AS287" i="48"/>
  <c r="AT287" i="48" s="1"/>
  <c r="AU287" i="48" s="1"/>
  <c r="AS482" i="48"/>
  <c r="AT482" i="48" s="1"/>
  <c r="AU482" i="48" s="1"/>
  <c r="AS100" i="48"/>
  <c r="AT100" i="48" s="1"/>
  <c r="AU100" i="48" s="1"/>
  <c r="AO151" i="48"/>
  <c r="AP151" i="48" s="1"/>
  <c r="AQ151" i="48" s="1"/>
  <c r="AO91" i="48"/>
  <c r="AP91" i="48" s="1"/>
  <c r="AR91" i="48" s="1"/>
  <c r="AS414" i="48"/>
  <c r="AT414" i="48" s="1"/>
  <c r="AU414" i="48" s="1"/>
  <c r="AS423" i="48"/>
  <c r="AT423" i="48" s="1"/>
  <c r="AV423" i="48" s="1"/>
  <c r="AS165" i="48"/>
  <c r="AT165" i="48" s="1"/>
  <c r="AW165" i="48" s="1"/>
  <c r="AS392" i="48"/>
  <c r="AT392" i="48" s="1"/>
  <c r="AV392" i="48" s="1"/>
  <c r="AO237" i="48"/>
  <c r="AP237" i="48" s="1"/>
  <c r="AQ237" i="48" s="1"/>
  <c r="AS360" i="48"/>
  <c r="AT360" i="48" s="1"/>
  <c r="AX360" i="48" s="1"/>
  <c r="AS354" i="48"/>
  <c r="AT354" i="48" s="1"/>
  <c r="AW354" i="48" s="1"/>
  <c r="AS381" i="48"/>
  <c r="AT381" i="48" s="1"/>
  <c r="AV381" i="48" s="1"/>
  <c r="AO513" i="48"/>
  <c r="AP513" i="48" s="1"/>
  <c r="AR513" i="48" s="1"/>
  <c r="AO291" i="48"/>
  <c r="AP291" i="48" s="1"/>
  <c r="AQ291" i="48" s="1"/>
  <c r="AO451" i="48"/>
  <c r="AP451" i="48" s="1"/>
  <c r="AR451" i="48" s="1"/>
  <c r="AS517" i="48"/>
  <c r="AT517" i="48" s="1"/>
  <c r="AV517" i="48" s="1"/>
  <c r="AO170" i="48"/>
  <c r="AP170" i="48" s="1"/>
  <c r="AR170" i="48" s="1"/>
  <c r="AO429" i="48"/>
  <c r="AP429" i="48" s="1"/>
  <c r="AQ429" i="48" s="1"/>
  <c r="AO116" i="48"/>
  <c r="AP116" i="48" s="1"/>
  <c r="AQ116" i="48" s="1"/>
  <c r="AS408" i="48"/>
  <c r="AT408" i="48" s="1"/>
  <c r="AY408" i="48" s="1"/>
  <c r="AS179" i="48"/>
  <c r="AT179" i="48" s="1"/>
  <c r="AX179" i="48" s="1"/>
  <c r="AS327" i="48"/>
  <c r="AT327" i="48" s="1"/>
  <c r="AY327" i="48" s="1"/>
  <c r="AO361" i="48"/>
  <c r="AP361" i="48" s="1"/>
  <c r="AR361" i="48" s="1"/>
  <c r="AO374" i="48"/>
  <c r="AP374" i="48" s="1"/>
  <c r="AQ374" i="48" s="1"/>
  <c r="AS462" i="48"/>
  <c r="AT462" i="48" s="1"/>
  <c r="AU462" i="48" s="1"/>
  <c r="AO338" i="48"/>
  <c r="AP338" i="48" s="1"/>
  <c r="AQ338" i="48" s="1"/>
  <c r="AS468" i="48"/>
  <c r="AT468" i="48" s="1"/>
  <c r="AX468" i="48" s="1"/>
  <c r="AS413" i="48"/>
  <c r="AT413" i="48" s="1"/>
  <c r="AW413" i="48" s="1"/>
  <c r="BE60" i="48"/>
  <c r="BF60" i="48" s="1"/>
  <c r="BG60" i="48" s="1"/>
  <c r="BH60" i="48" s="1"/>
  <c r="BJ60" i="48" s="1"/>
  <c r="AS113" i="48"/>
  <c r="AT113" i="48" s="1"/>
  <c r="AW113" i="48" s="1"/>
  <c r="AS402" i="48"/>
  <c r="AT402" i="48" s="1"/>
  <c r="AX402" i="48" s="1"/>
  <c r="AS316" i="48"/>
  <c r="AT316" i="48" s="1"/>
  <c r="AX316" i="48" s="1"/>
  <c r="AS465" i="48"/>
  <c r="AT465" i="48" s="1"/>
  <c r="AY465" i="48" s="1"/>
  <c r="AO488" i="48"/>
  <c r="AP488" i="48" s="1"/>
  <c r="AR488" i="48" s="1"/>
  <c r="AO345" i="48"/>
  <c r="AP345" i="48" s="1"/>
  <c r="AQ345" i="48" s="1"/>
  <c r="AO110" i="48"/>
  <c r="AP110" i="48" s="1"/>
  <c r="AR110" i="48" s="1"/>
  <c r="AO367" i="48"/>
  <c r="AP367" i="48" s="1"/>
  <c r="AR367" i="48" s="1"/>
  <c r="AS175" i="48"/>
  <c r="AT175" i="48" s="1"/>
  <c r="AU175" i="48" s="1"/>
  <c r="AO404" i="48"/>
  <c r="AP404" i="48" s="1"/>
  <c r="AQ404" i="48" s="1"/>
  <c r="AO507" i="48"/>
  <c r="AP507" i="48" s="1"/>
  <c r="AQ507" i="48" s="1"/>
  <c r="AS444" i="48"/>
  <c r="AT444" i="48" s="1"/>
  <c r="AY444" i="48" s="1"/>
  <c r="AS115" i="48"/>
  <c r="AT115" i="48" s="1"/>
  <c r="AY115" i="48" s="1"/>
  <c r="AS278" i="48"/>
  <c r="AT278" i="48" s="1"/>
  <c r="AY278" i="48" s="1"/>
  <c r="AS416" i="48"/>
  <c r="AT416" i="48" s="1"/>
  <c r="AV416" i="48" s="1"/>
  <c r="AO56" i="48"/>
  <c r="AP56" i="48" s="1"/>
  <c r="AQ56" i="48" s="1"/>
  <c r="AO296" i="48"/>
  <c r="AP296" i="48" s="1"/>
  <c r="AQ296" i="48" s="1"/>
  <c r="AS75" i="48"/>
  <c r="AT75" i="48" s="1"/>
  <c r="AU75" i="48" s="1"/>
  <c r="AO162" i="48"/>
  <c r="AP162" i="48" s="1"/>
  <c r="AR162" i="48" s="1"/>
  <c r="AS428" i="48"/>
  <c r="AT428" i="48" s="1"/>
  <c r="AY428" i="48" s="1"/>
  <c r="AO265" i="48"/>
  <c r="AP265" i="48" s="1"/>
  <c r="AR265" i="48" s="1"/>
  <c r="AS63" i="48"/>
  <c r="AT63" i="48" s="1"/>
  <c r="AY63" i="48" s="1"/>
  <c r="AO193" i="48"/>
  <c r="AP193" i="48" s="1"/>
  <c r="AQ193" i="48" s="1"/>
  <c r="BK63" i="48"/>
  <c r="BL63" i="48" s="1"/>
  <c r="BQ63" i="48" s="1"/>
  <c r="AS439" i="48"/>
  <c r="AT439" i="48" s="1"/>
  <c r="AU439" i="48" s="1"/>
  <c r="AO437" i="48"/>
  <c r="AP437" i="48" s="1"/>
  <c r="AQ437" i="48" s="1"/>
  <c r="AS73" i="48"/>
  <c r="AT73" i="48" s="1"/>
  <c r="AW73" i="48" s="1"/>
  <c r="AO493" i="48"/>
  <c r="AP493" i="48" s="1"/>
  <c r="AQ493" i="48" s="1"/>
  <c r="AS246" i="48"/>
  <c r="AT246" i="48" s="1"/>
  <c r="AV246" i="48" s="1"/>
  <c r="AS447" i="48"/>
  <c r="AT447" i="48" s="1"/>
  <c r="AV447" i="48" s="1"/>
  <c r="AO76" i="48"/>
  <c r="AP76" i="48" s="1"/>
  <c r="AR76" i="48" s="1"/>
  <c r="AO118" i="48"/>
  <c r="AP118" i="48" s="1"/>
  <c r="AR118" i="48" s="1"/>
  <c r="AO186" i="48"/>
  <c r="AP186" i="48" s="1"/>
  <c r="AQ186" i="48" s="1"/>
  <c r="AS440" i="48"/>
  <c r="AT440" i="48" s="1"/>
  <c r="AV440" i="48" s="1"/>
  <c r="AS240" i="48"/>
  <c r="AT240" i="48" s="1"/>
  <c r="AX240" i="48" s="1"/>
  <c r="AO71" i="48"/>
  <c r="AP71" i="48" s="1"/>
  <c r="AQ71" i="48" s="1"/>
  <c r="AS134" i="48"/>
  <c r="AT134" i="48" s="1"/>
  <c r="AW134" i="48" s="1"/>
  <c r="AO508" i="48"/>
  <c r="AP508" i="48" s="1"/>
  <c r="AQ508" i="48" s="1"/>
  <c r="AS398" i="48"/>
  <c r="AT398" i="48" s="1"/>
  <c r="AX398" i="48" s="1"/>
  <c r="AO449" i="48"/>
  <c r="AP449" i="48" s="1"/>
  <c r="AR449" i="48" s="1"/>
  <c r="AO455" i="48"/>
  <c r="AP455" i="48" s="1"/>
  <c r="AQ455" i="48" s="1"/>
  <c r="AO164" i="48"/>
  <c r="AP164" i="48" s="1"/>
  <c r="AQ164" i="48" s="1"/>
  <c r="AO456" i="48"/>
  <c r="AP456" i="48" s="1"/>
  <c r="AR456" i="48" s="1"/>
  <c r="AO196" i="48"/>
  <c r="AP196" i="48" s="1"/>
  <c r="AR196" i="48" s="1"/>
  <c r="AS284" i="48"/>
  <c r="AT284" i="48" s="1"/>
  <c r="AU284" i="48" s="1"/>
  <c r="AO305" i="48"/>
  <c r="AP305" i="48" s="1"/>
  <c r="AQ305" i="48" s="1"/>
  <c r="AS227" i="48"/>
  <c r="AT227" i="48" s="1"/>
  <c r="AW227" i="48" s="1"/>
  <c r="AO68" i="48"/>
  <c r="AP68" i="48" s="1"/>
  <c r="AR68" i="48" s="1"/>
  <c r="AO450" i="48"/>
  <c r="AP450" i="48" s="1"/>
  <c r="AR450" i="48" s="1"/>
  <c r="AO182" i="48"/>
  <c r="AP182" i="48" s="1"/>
  <c r="AR182" i="48" s="1"/>
  <c r="AS232" i="48"/>
  <c r="AT232" i="48" s="1"/>
  <c r="AW232" i="48" s="1"/>
  <c r="AS496" i="48"/>
  <c r="AT496" i="48" s="1"/>
  <c r="AW496" i="48" s="1"/>
  <c r="AS314" i="48"/>
  <c r="AT314" i="48" s="1"/>
  <c r="AV314" i="48" s="1"/>
  <c r="AO83" i="48"/>
  <c r="AP83" i="48" s="1"/>
  <c r="AQ83" i="48" s="1"/>
  <c r="AO445" i="48"/>
  <c r="AP445" i="48" s="1"/>
  <c r="AR445" i="48" s="1"/>
  <c r="AO171" i="48"/>
  <c r="AP171" i="48" s="1"/>
  <c r="AR171" i="48" s="1"/>
  <c r="AS273" i="48"/>
  <c r="AT273" i="48" s="1"/>
  <c r="AU273" i="48" s="1"/>
  <c r="AS406" i="48"/>
  <c r="AT406" i="48" s="1"/>
  <c r="AV406" i="48" s="1"/>
  <c r="AS363" i="48"/>
  <c r="AT363" i="48" s="1"/>
  <c r="AX363" i="48" s="1"/>
  <c r="AS308" i="48"/>
  <c r="AT308" i="48" s="1"/>
  <c r="AV308" i="48" s="1"/>
  <c r="AO261" i="48"/>
  <c r="AP261" i="48" s="1"/>
  <c r="AQ261" i="48" s="1"/>
  <c r="AS87" i="48"/>
  <c r="AT87" i="48" s="1"/>
  <c r="AY87" i="48" s="1"/>
  <c r="AS467" i="48"/>
  <c r="AT467" i="48" s="1"/>
  <c r="AX467" i="48" s="1"/>
  <c r="AS277" i="48"/>
  <c r="AT277" i="48" s="1"/>
  <c r="AV277" i="48" s="1"/>
  <c r="AO410" i="48"/>
  <c r="AP410" i="48" s="1"/>
  <c r="AR410" i="48" s="1"/>
  <c r="AO484" i="48"/>
  <c r="AP484" i="48" s="1"/>
  <c r="AQ484" i="48" s="1"/>
  <c r="AS271" i="48"/>
  <c r="AT271" i="48" s="1"/>
  <c r="AW271" i="48" s="1"/>
  <c r="AO347" i="48"/>
  <c r="AP347" i="48" s="1"/>
  <c r="AQ347" i="48" s="1"/>
  <c r="AS340" i="48"/>
  <c r="AT340" i="48" s="1"/>
  <c r="AX340" i="48" s="1"/>
  <c r="AO67" i="48"/>
  <c r="AP67" i="48" s="1"/>
  <c r="AR67" i="48" s="1"/>
  <c r="AO483" i="48"/>
  <c r="AP483" i="48" s="1"/>
  <c r="AR483" i="48" s="1"/>
  <c r="AO464" i="48"/>
  <c r="AP464" i="48" s="1"/>
  <c r="AR464" i="48" s="1"/>
  <c r="AO194" i="48"/>
  <c r="AP194" i="48" s="1"/>
  <c r="AR194" i="48" s="1"/>
  <c r="AO122" i="48"/>
  <c r="AP122" i="48" s="1"/>
  <c r="AQ122" i="48" s="1"/>
  <c r="AO215" i="48"/>
  <c r="AP215" i="48" s="1"/>
  <c r="AQ215" i="48" s="1"/>
  <c r="AO478" i="48"/>
  <c r="AP478" i="48" s="1"/>
  <c r="AQ478" i="48" s="1"/>
  <c r="AS390" i="48"/>
  <c r="AT390" i="48" s="1"/>
  <c r="AU390" i="48" s="1"/>
  <c r="AS355" i="48"/>
  <c r="AT355" i="48" s="1"/>
  <c r="AV355" i="48" s="1"/>
  <c r="AO419" i="48"/>
  <c r="AP419" i="48" s="1"/>
  <c r="AQ419" i="48" s="1"/>
  <c r="AO207" i="48"/>
  <c r="AP207" i="48" s="1"/>
  <c r="AQ207" i="48" s="1"/>
  <c r="AS334" i="48"/>
  <c r="AT334" i="48" s="1"/>
  <c r="AU334" i="48" s="1"/>
  <c r="AO399" i="48"/>
  <c r="AP399" i="48" s="1"/>
  <c r="AQ399" i="48" s="1"/>
  <c r="AS339" i="48"/>
  <c r="AT339" i="48" s="1"/>
  <c r="AW339" i="48" s="1"/>
  <c r="AS302" i="48"/>
  <c r="AT302" i="48" s="1"/>
  <c r="AX302" i="48" s="1"/>
  <c r="AO254" i="48"/>
  <c r="AP254" i="48" s="1"/>
  <c r="AQ254" i="48" s="1"/>
  <c r="AS281" i="48"/>
  <c r="AT281" i="48" s="1"/>
  <c r="AY281" i="48" s="1"/>
  <c r="AO382" i="48"/>
  <c r="AP382" i="48" s="1"/>
  <c r="AR382" i="48" s="1"/>
  <c r="AS263" i="48"/>
  <c r="AT263" i="48" s="1"/>
  <c r="AV263" i="48" s="1"/>
  <c r="AO80" i="48"/>
  <c r="AP80" i="48" s="1"/>
  <c r="AR80" i="48" s="1"/>
  <c r="AS270" i="48"/>
  <c r="AT270" i="48" s="1"/>
  <c r="AW270" i="48" s="1"/>
  <c r="AO346" i="48"/>
  <c r="AP346" i="48" s="1"/>
  <c r="AQ346" i="48" s="1"/>
  <c r="AO457" i="48"/>
  <c r="AP457" i="48" s="1"/>
  <c r="AQ457" i="48" s="1"/>
  <c r="AO497" i="48"/>
  <c r="AP497" i="48" s="1"/>
  <c r="AR497" i="48" s="1"/>
  <c r="BK62" i="48"/>
  <c r="BL62" i="48" s="1"/>
  <c r="BP62" i="48" s="1"/>
  <c r="AS344" i="48"/>
  <c r="AT344" i="48" s="1"/>
  <c r="AX344" i="48" s="1"/>
  <c r="BE72" i="48"/>
  <c r="BF72" i="48" s="1"/>
  <c r="BG72" i="48" s="1"/>
  <c r="BH72" i="48" s="1"/>
  <c r="BJ72" i="48" s="1"/>
  <c r="AS211" i="48"/>
  <c r="AT211" i="48" s="1"/>
  <c r="AW211" i="48" s="1"/>
  <c r="AS92" i="48"/>
  <c r="AT92" i="48" s="1"/>
  <c r="AW92" i="48" s="1"/>
  <c r="AO145" i="48"/>
  <c r="AP145" i="48" s="1"/>
  <c r="AR145" i="48" s="1"/>
  <c r="AS504" i="48"/>
  <c r="AT504" i="48" s="1"/>
  <c r="AW504" i="48" s="1"/>
  <c r="AO238" i="48"/>
  <c r="AP238" i="48" s="1"/>
  <c r="AQ238" i="48" s="1"/>
  <c r="AO473" i="48"/>
  <c r="AP473" i="48" s="1"/>
  <c r="AR473" i="48" s="1"/>
  <c r="AS223" i="48"/>
  <c r="AT223" i="48" s="1"/>
  <c r="AY223" i="48" s="1"/>
  <c r="AS294" i="48"/>
  <c r="AT294" i="48" s="1"/>
  <c r="AW294" i="48" s="1"/>
  <c r="AS343" i="48"/>
  <c r="AT343" i="48" s="1"/>
  <c r="AX343" i="48" s="1"/>
  <c r="AS260" i="48"/>
  <c r="AT260" i="48" s="1"/>
  <c r="AW260" i="48" s="1"/>
  <c r="AO241" i="48"/>
  <c r="AP241" i="48" s="1"/>
  <c r="AQ241" i="48" s="1"/>
  <c r="AS288" i="48"/>
  <c r="AT288" i="48" s="1"/>
  <c r="AY288" i="48" s="1"/>
  <c r="AS358" i="48"/>
  <c r="AT358" i="48" s="1"/>
  <c r="AW358" i="48" s="1"/>
  <c r="AS397" i="48"/>
  <c r="AT397" i="48" s="1"/>
  <c r="AX397" i="48" s="1"/>
  <c r="AO169" i="48"/>
  <c r="AP169" i="48" s="1"/>
  <c r="AR169" i="48" s="1"/>
  <c r="AO243" i="48"/>
  <c r="AP243" i="48" s="1"/>
  <c r="AR243" i="48" s="1"/>
  <c r="AO438" i="48"/>
  <c r="AP438" i="48" s="1"/>
  <c r="AR438" i="48" s="1"/>
  <c r="AS433" i="48"/>
  <c r="AT433" i="48" s="1"/>
  <c r="AU433" i="48" s="1"/>
  <c r="AS130" i="48"/>
  <c r="AT130" i="48" s="1"/>
  <c r="AV130" i="48" s="1"/>
  <c r="AO257" i="48"/>
  <c r="AP257" i="48" s="1"/>
  <c r="AR257" i="48" s="1"/>
  <c r="AS434" i="48"/>
  <c r="AT434" i="48" s="1"/>
  <c r="AX434" i="48" s="1"/>
  <c r="AO348" i="48"/>
  <c r="AP348" i="48" s="1"/>
  <c r="AR348" i="48" s="1"/>
  <c r="AS276" i="48"/>
  <c r="AT276" i="48" s="1"/>
  <c r="AX276" i="48" s="1"/>
  <c r="AO403" i="48"/>
  <c r="AP403" i="48" s="1"/>
  <c r="AQ403" i="48" s="1"/>
  <c r="AS405" i="48"/>
  <c r="AT405" i="48" s="1"/>
  <c r="AW405" i="48" s="1"/>
  <c r="AS476" i="48"/>
  <c r="AT476" i="48" s="1"/>
  <c r="AY476" i="48" s="1"/>
  <c r="AO485" i="48"/>
  <c r="AP485" i="48" s="1"/>
  <c r="AR485" i="48" s="1"/>
  <c r="AS77" i="48"/>
  <c r="AT77" i="48" s="1"/>
  <c r="AV77" i="48" s="1"/>
  <c r="AO140" i="48"/>
  <c r="AP140" i="48" s="1"/>
  <c r="AR140" i="48" s="1"/>
  <c r="AO86" i="48"/>
  <c r="AP86" i="48" s="1"/>
  <c r="AR86" i="48" s="1"/>
  <c r="AS226" i="48"/>
  <c r="AT226" i="48" s="1"/>
  <c r="AY226" i="48" s="1"/>
  <c r="AS168" i="48"/>
  <c r="AT168" i="48" s="1"/>
  <c r="AU168" i="48" s="1"/>
  <c r="AS112" i="48"/>
  <c r="AT112" i="48" s="1"/>
  <c r="AY112" i="48" s="1"/>
  <c r="AO379" i="48"/>
  <c r="AP379" i="48" s="1"/>
  <c r="AQ379" i="48" s="1"/>
  <c r="AO506" i="48"/>
  <c r="AP506" i="48" s="1"/>
  <c r="AR506" i="48" s="1"/>
  <c r="AS477" i="48"/>
  <c r="AT477" i="48" s="1"/>
  <c r="AX477" i="48" s="1"/>
  <c r="AO461" i="48"/>
  <c r="AP461" i="48" s="1"/>
  <c r="AQ461" i="48" s="1"/>
  <c r="AS250" i="48"/>
  <c r="AT250" i="48" s="1"/>
  <c r="AU250" i="48" s="1"/>
  <c r="AS99" i="48"/>
  <c r="AT99" i="48" s="1"/>
  <c r="AV99" i="48" s="1"/>
  <c r="AS407" i="48"/>
  <c r="AT407" i="48" s="1"/>
  <c r="AY407" i="48" s="1"/>
  <c r="AO88" i="48"/>
  <c r="AP88" i="48" s="1"/>
  <c r="AR88" i="48" s="1"/>
  <c r="AS146" i="48"/>
  <c r="AT146" i="48" s="1"/>
  <c r="AW146" i="48" s="1"/>
  <c r="AO356" i="48"/>
  <c r="AP356" i="48" s="1"/>
  <c r="AR356" i="48" s="1"/>
  <c r="AS431" i="48"/>
  <c r="AT431" i="48" s="1"/>
  <c r="AV431" i="48" s="1"/>
  <c r="AS365" i="48"/>
  <c r="AT365" i="48" s="1"/>
  <c r="AX365" i="48" s="1"/>
  <c r="BK58" i="48"/>
  <c r="BL58" i="48" s="1"/>
  <c r="BQ58" i="48" s="1"/>
  <c r="AO72" i="48"/>
  <c r="AP72" i="48" s="1"/>
  <c r="AQ72" i="48" s="1"/>
  <c r="BK67" i="48"/>
  <c r="BL67" i="48" s="1"/>
  <c r="BO67" i="48" s="1"/>
  <c r="AS503" i="48"/>
  <c r="AT503" i="48" s="1"/>
  <c r="AW503" i="48" s="1"/>
  <c r="AS64" i="48"/>
  <c r="AT64" i="48" s="1"/>
  <c r="AY64" i="48" s="1"/>
  <c r="AO214" i="48"/>
  <c r="AP214" i="48" s="1"/>
  <c r="AR214" i="48" s="1"/>
  <c r="AO143" i="48"/>
  <c r="AP143" i="48" s="1"/>
  <c r="AQ143" i="48" s="1"/>
  <c r="AS220" i="48"/>
  <c r="AT220" i="48" s="1"/>
  <c r="AX220" i="48" s="1"/>
  <c r="AS258" i="48"/>
  <c r="AT258" i="48" s="1"/>
  <c r="AX258" i="48" s="1"/>
  <c r="AO253" i="48"/>
  <c r="AP253" i="48" s="1"/>
  <c r="AQ253" i="48" s="1"/>
  <c r="AO85" i="48"/>
  <c r="AP85" i="48" s="1"/>
  <c r="AQ85" i="48" s="1"/>
  <c r="AS376" i="48"/>
  <c r="AT376" i="48" s="1"/>
  <c r="AV376" i="48" s="1"/>
  <c r="AS231" i="48"/>
  <c r="AT231" i="48" s="1"/>
  <c r="AV231" i="48" s="1"/>
  <c r="AS279" i="48"/>
  <c r="AT279" i="48" s="1"/>
  <c r="AX279" i="48" s="1"/>
  <c r="AO336" i="48"/>
  <c r="AP336" i="48" s="1"/>
  <c r="AQ336" i="48" s="1"/>
  <c r="AO59" i="48"/>
  <c r="AP59" i="48" s="1"/>
  <c r="AR59" i="48" s="1"/>
  <c r="AO325" i="48"/>
  <c r="AP325" i="48" s="1"/>
  <c r="AR325" i="48" s="1"/>
  <c r="AS84" i="48"/>
  <c r="AT84" i="48" s="1"/>
  <c r="AU84" i="48" s="1"/>
  <c r="AO285" i="48"/>
  <c r="AP285" i="48" s="1"/>
  <c r="AQ285" i="48" s="1"/>
  <c r="AS299" i="48"/>
  <c r="AT299" i="48" s="1"/>
  <c r="AY299" i="48" s="1"/>
  <c r="AS255" i="48"/>
  <c r="AT255" i="48" s="1"/>
  <c r="AU255" i="48" s="1"/>
  <c r="AO105" i="48"/>
  <c r="AP105" i="48" s="1"/>
  <c r="AQ105" i="48" s="1"/>
  <c r="AO306" i="48"/>
  <c r="AP306" i="48" s="1"/>
  <c r="AR306" i="48" s="1"/>
  <c r="AS319" i="48"/>
  <c r="AT319" i="48" s="1"/>
  <c r="AV319" i="48" s="1"/>
  <c r="AS181" i="48"/>
  <c r="AT181" i="48" s="1"/>
  <c r="AY181" i="48" s="1"/>
  <c r="AO149" i="48"/>
  <c r="AP149" i="48" s="1"/>
  <c r="AQ149" i="48" s="1"/>
  <c r="AS228" i="48"/>
  <c r="AT228" i="48" s="1"/>
  <c r="AY228" i="48" s="1"/>
  <c r="AS135" i="48"/>
  <c r="AT135" i="48" s="1"/>
  <c r="AY135" i="48" s="1"/>
  <c r="BK57" i="48"/>
  <c r="BL57" i="48" s="1"/>
  <c r="BM57" i="48" s="1"/>
  <c r="BE55" i="48"/>
  <c r="BF55" i="48" s="1"/>
  <c r="BG55" i="48" s="1"/>
  <c r="BH55" i="48" s="1"/>
  <c r="BI55" i="48" s="1"/>
  <c r="AS499" i="48"/>
  <c r="AT499" i="48" s="1"/>
  <c r="AY499" i="48" s="1"/>
  <c r="AS518" i="48"/>
  <c r="AT518" i="48" s="1"/>
  <c r="AV518" i="48" s="1"/>
  <c r="AO380" i="48"/>
  <c r="AP380" i="48" s="1"/>
  <c r="AQ380" i="48" s="1"/>
  <c r="AS317" i="48"/>
  <c r="AT317" i="48" s="1"/>
  <c r="AW317" i="48" s="1"/>
  <c r="AS373" i="48"/>
  <c r="AT373" i="48" s="1"/>
  <c r="AV373" i="48" s="1"/>
  <c r="AO341" i="48"/>
  <c r="AP341" i="48" s="1"/>
  <c r="AQ341" i="48" s="1"/>
  <c r="BE56" i="48"/>
  <c r="BF56" i="48" s="1"/>
  <c r="BG56" i="48" s="1"/>
  <c r="BH56" i="48" s="1"/>
  <c r="BI56" i="48" s="1"/>
  <c r="AS298" i="48"/>
  <c r="AT298" i="48" s="1"/>
  <c r="AY298" i="48" s="1"/>
  <c r="AS95" i="48"/>
  <c r="AT95" i="48" s="1"/>
  <c r="AY95" i="48" s="1"/>
  <c r="AO420" i="48"/>
  <c r="AP420" i="48" s="1"/>
  <c r="AQ420" i="48" s="1"/>
  <c r="AS481" i="48"/>
  <c r="AT481" i="48" s="1"/>
  <c r="AU481" i="48" s="1"/>
  <c r="AS514" i="48"/>
  <c r="AT514" i="48" s="1"/>
  <c r="AV514" i="48" s="1"/>
  <c r="AS197" i="48"/>
  <c r="AT197" i="48" s="1"/>
  <c r="AU197" i="48" s="1"/>
  <c r="AO167" i="48"/>
  <c r="AP167" i="48" s="1"/>
  <c r="AQ167" i="48" s="1"/>
  <c r="AS230" i="48"/>
  <c r="AT230" i="48" s="1"/>
  <c r="AU230" i="48" s="1"/>
  <c r="AO470" i="48"/>
  <c r="AP470" i="48" s="1"/>
  <c r="AQ470" i="48" s="1"/>
  <c r="AS117" i="48"/>
  <c r="AT117" i="48" s="1"/>
  <c r="AY117" i="48" s="1"/>
  <c r="AO208" i="48"/>
  <c r="AP208" i="48" s="1"/>
  <c r="AQ208" i="48" s="1"/>
  <c r="BK71" i="48"/>
  <c r="BL71" i="48" s="1"/>
  <c r="BO71" i="48" s="1"/>
  <c r="AO333" i="48"/>
  <c r="AP333" i="48" s="1"/>
  <c r="AQ333" i="48" s="1"/>
  <c r="AS81" i="48"/>
  <c r="AT81" i="48" s="1"/>
  <c r="AW81" i="48" s="1"/>
  <c r="AO328" i="48"/>
  <c r="AP328" i="48" s="1"/>
  <c r="AR328" i="48" s="1"/>
  <c r="AS172" i="48"/>
  <c r="AT172" i="48" s="1"/>
  <c r="AW172" i="48" s="1"/>
  <c r="AS330" i="48"/>
  <c r="AT330" i="48" s="1"/>
  <c r="AW330" i="48" s="1"/>
  <c r="AS326" i="48"/>
  <c r="AT326" i="48" s="1"/>
  <c r="AU326" i="48" s="1"/>
  <c r="AO321" i="48"/>
  <c r="AP321" i="48" s="1"/>
  <c r="AR321" i="48" s="1"/>
  <c r="BK59" i="48"/>
  <c r="BL59" i="48" s="1"/>
  <c r="BM59" i="48" s="1"/>
  <c r="AS498" i="48"/>
  <c r="AT498" i="48" s="1"/>
  <c r="AX498" i="48" s="1"/>
  <c r="AS138" i="48"/>
  <c r="AT138" i="48" s="1"/>
  <c r="AU138" i="48" s="1"/>
  <c r="AO511" i="48"/>
  <c r="AP511" i="48" s="1"/>
  <c r="AR511" i="48" s="1"/>
  <c r="AO74" i="48"/>
  <c r="AP74" i="48" s="1"/>
  <c r="AR74" i="48" s="1"/>
  <c r="AO66" i="48"/>
  <c r="AP66" i="48" s="1"/>
  <c r="AR66" i="48" s="1"/>
  <c r="AO318" i="48"/>
  <c r="AP318" i="48" s="1"/>
  <c r="AR318" i="48" s="1"/>
  <c r="AS489" i="48"/>
  <c r="AT489" i="48" s="1"/>
  <c r="AU489" i="48" s="1"/>
  <c r="AS259" i="48"/>
  <c r="AT259" i="48" s="1"/>
  <c r="AW259" i="48" s="1"/>
  <c r="AO421" i="48"/>
  <c r="AP421" i="48" s="1"/>
  <c r="AQ421" i="48" s="1"/>
  <c r="AS432" i="48"/>
  <c r="AT432" i="48" s="1"/>
  <c r="AV432" i="48" s="1"/>
  <c r="AO131" i="48"/>
  <c r="AP131" i="48" s="1"/>
  <c r="AQ131" i="48" s="1"/>
  <c r="AO127" i="48"/>
  <c r="AP127" i="48" s="1"/>
  <c r="AQ127" i="48" s="1"/>
  <c r="AO176" i="48"/>
  <c r="AP176" i="48" s="1"/>
  <c r="AR176" i="48" s="1"/>
  <c r="AS163" i="48"/>
  <c r="AT163" i="48" s="1"/>
  <c r="AU163" i="48" s="1"/>
  <c r="AO425" i="48"/>
  <c r="AP425" i="48" s="1"/>
  <c r="AR425" i="48" s="1"/>
  <c r="AO337" i="48"/>
  <c r="AP337" i="48" s="1"/>
  <c r="AQ337" i="48" s="1"/>
  <c r="AO342" i="48"/>
  <c r="AP342" i="48" s="1"/>
  <c r="AQ342" i="48" s="1"/>
  <c r="AS280" i="48"/>
  <c r="AT280" i="48" s="1"/>
  <c r="AW280" i="48" s="1"/>
  <c r="AS245" i="48"/>
  <c r="AT245" i="48" s="1"/>
  <c r="AU245" i="48" s="1"/>
  <c r="AS512" i="48"/>
  <c r="AT512" i="48" s="1"/>
  <c r="AX512" i="48" s="1"/>
  <c r="AS141" i="48"/>
  <c r="AT141" i="48" s="1"/>
  <c r="AW141" i="48" s="1"/>
  <c r="AO248" i="48"/>
  <c r="AP248" i="48" s="1"/>
  <c r="AR248" i="48" s="1"/>
  <c r="AO97" i="48"/>
  <c r="AP97" i="48" s="1"/>
  <c r="AQ97" i="48" s="1"/>
  <c r="AO491" i="48"/>
  <c r="AP491" i="48" s="1"/>
  <c r="AR491" i="48" s="1"/>
  <c r="AS307" i="48"/>
  <c r="AT307" i="48" s="1"/>
  <c r="AW307" i="48" s="1"/>
  <c r="AS389" i="48"/>
  <c r="AT389" i="48" s="1"/>
  <c r="AU389" i="48" s="1"/>
  <c r="AO136" i="48"/>
  <c r="AP136" i="48" s="1"/>
  <c r="AQ136" i="48" s="1"/>
  <c r="AO366" i="48"/>
  <c r="AP366" i="48" s="1"/>
  <c r="AQ366" i="48" s="1"/>
  <c r="AS62" i="48"/>
  <c r="AT62" i="48" s="1"/>
  <c r="AW62" i="48" s="1"/>
  <c r="AO96" i="48"/>
  <c r="AP96" i="48" s="1"/>
  <c r="AQ96" i="48" s="1"/>
  <c r="AO129" i="48"/>
  <c r="AP129" i="48" s="1"/>
  <c r="AQ129" i="48" s="1"/>
  <c r="AS401" i="48"/>
  <c r="AT401" i="48" s="1"/>
  <c r="AU401" i="48" s="1"/>
  <c r="AO82" i="48"/>
  <c r="AP82" i="48" s="1"/>
  <c r="AR82" i="48" s="1"/>
  <c r="AS178" i="48"/>
  <c r="AT178" i="48" s="1"/>
  <c r="AV178" i="48" s="1"/>
  <c r="AO199" i="48"/>
  <c r="AP199" i="48" s="1"/>
  <c r="AR199" i="48" s="1"/>
  <c r="AO458" i="48"/>
  <c r="AP458" i="48" s="1"/>
  <c r="AQ458" i="48" s="1"/>
  <c r="AO219" i="48"/>
  <c r="AP219" i="48" s="1"/>
  <c r="AR219" i="48" s="1"/>
  <c r="AO89" i="48"/>
  <c r="AP89" i="48" s="1"/>
  <c r="AR89" i="48" s="1"/>
  <c r="AS123" i="48"/>
  <c r="AT123" i="48" s="1"/>
  <c r="AX123" i="48" s="1"/>
  <c r="AO385" i="48"/>
  <c r="AP385" i="48" s="1"/>
  <c r="AQ385" i="48" s="1"/>
  <c r="AO147" i="48"/>
  <c r="AP147" i="48" s="1"/>
  <c r="AR147" i="48" s="1"/>
  <c r="AS103" i="48"/>
  <c r="AT103" i="48" s="1"/>
  <c r="AV103" i="48" s="1"/>
  <c r="AO61" i="48"/>
  <c r="AP61" i="48" s="1"/>
  <c r="AR61" i="48" s="1"/>
  <c r="AO133" i="48"/>
  <c r="AP133" i="48" s="1"/>
  <c r="AQ133" i="48" s="1"/>
  <c r="AS203" i="48"/>
  <c r="AT203" i="48" s="1"/>
  <c r="AV203" i="48" s="1"/>
  <c r="AO409" i="48"/>
  <c r="AP409" i="48" s="1"/>
  <c r="AQ409" i="48" s="1"/>
  <c r="AS180" i="48"/>
  <c r="AT180" i="48" s="1"/>
  <c r="AX180" i="48" s="1"/>
  <c r="AO322" i="48"/>
  <c r="AP322" i="48" s="1"/>
  <c r="AR322" i="48" s="1"/>
  <c r="AO275" i="48"/>
  <c r="AP275" i="48" s="1"/>
  <c r="AR275" i="48" s="1"/>
  <c r="AO247" i="48"/>
  <c r="AP247" i="48" s="1"/>
  <c r="AQ247" i="48" s="1"/>
  <c r="AS155" i="48"/>
  <c r="AT155" i="48" s="1"/>
  <c r="AV155" i="48" s="1"/>
  <c r="AS128" i="48"/>
  <c r="AT128" i="48" s="1"/>
  <c r="AX128" i="48" s="1"/>
  <c r="AS126" i="48"/>
  <c r="AT126" i="48" s="1"/>
  <c r="AV126" i="48" s="1"/>
  <c r="AO93" i="48"/>
  <c r="AP93" i="48" s="1"/>
  <c r="AQ93" i="48" s="1"/>
  <c r="AN54" i="48" a="1"/>
  <c r="AN54" i="48" s="1"/>
  <c r="AS387" i="48"/>
  <c r="AT387" i="48" s="1"/>
  <c r="AX387" i="48" s="1"/>
  <c r="AO454" i="48"/>
  <c r="AP454" i="48" s="1"/>
  <c r="AR454" i="48" s="1"/>
  <c r="AO242" i="48"/>
  <c r="AP242" i="48" s="1"/>
  <c r="AR242" i="48" s="1"/>
  <c r="AY395" i="48"/>
  <c r="AX395" i="48"/>
  <c r="AW395" i="48"/>
  <c r="AV395" i="48"/>
  <c r="AU395" i="48"/>
  <c r="AQ363" i="48"/>
  <c r="AR363" i="48"/>
  <c r="AX192" i="48"/>
  <c r="AY192" i="48"/>
  <c r="AW192" i="48"/>
  <c r="AU192" i="48"/>
  <c r="AV192" i="48"/>
  <c r="AX105" i="48"/>
  <c r="AY105" i="48"/>
  <c r="AV105" i="48"/>
  <c r="AW105" i="48"/>
  <c r="AU105" i="48"/>
  <c r="AR446" i="48"/>
  <c r="AQ446" i="48"/>
  <c r="AR324" i="48"/>
  <c r="AQ324" i="48"/>
  <c r="AU88" i="48"/>
  <c r="AY88" i="48"/>
  <c r="AV88" i="48"/>
  <c r="AX88" i="48"/>
  <c r="AW88" i="48"/>
  <c r="AR148" i="48"/>
  <c r="AQ148" i="48"/>
  <c r="AQ146" i="48"/>
  <c r="AR146" i="48"/>
  <c r="AV243" i="48"/>
  <c r="AU243" i="48"/>
  <c r="AW243" i="48"/>
  <c r="AY243" i="48"/>
  <c r="AX243" i="48"/>
  <c r="AQ107" i="48"/>
  <c r="AR107" i="48"/>
  <c r="AR198" i="48"/>
  <c r="AQ198" i="48"/>
  <c r="AW74" i="48"/>
  <c r="AY74" i="48"/>
  <c r="AX74" i="48"/>
  <c r="AU74" i="48"/>
  <c r="AV74" i="48"/>
  <c r="AR282" i="48"/>
  <c r="AQ282" i="48"/>
  <c r="AR270" i="48"/>
  <c r="AQ270" i="48"/>
  <c r="AW129" i="48"/>
  <c r="AY129" i="48"/>
  <c r="AU129" i="48"/>
  <c r="AX129" i="48"/>
  <c r="AV129" i="48"/>
  <c r="BJ58" i="48"/>
  <c r="BI58" i="48"/>
  <c r="AQ433" i="48"/>
  <c r="AR433" i="48"/>
  <c r="AR120" i="48"/>
  <c r="AQ120" i="48"/>
  <c r="AQ307" i="48"/>
  <c r="AR307" i="48"/>
  <c r="AY86" i="48"/>
  <c r="AX86" i="48"/>
  <c r="AW86" i="48"/>
  <c r="AV86" i="48"/>
  <c r="AU86" i="48"/>
  <c r="AU460" i="48"/>
  <c r="AV460" i="48"/>
  <c r="AW460" i="48"/>
  <c r="AX460" i="48"/>
  <c r="AY460" i="48"/>
  <c r="AR462" i="48"/>
  <c r="AQ462" i="48"/>
  <c r="AW418" i="48"/>
  <c r="AU418" i="48"/>
  <c r="AY418" i="48"/>
  <c r="AX418" i="48"/>
  <c r="AV418" i="48"/>
  <c r="AQ355" i="48"/>
  <c r="AR355" i="48"/>
  <c r="AR339" i="48"/>
  <c r="AQ339" i="48"/>
  <c r="AX82" i="48"/>
  <c r="AW82" i="48"/>
  <c r="AU82" i="48"/>
  <c r="AY82" i="48"/>
  <c r="AV82" i="48"/>
  <c r="AR212" i="48"/>
  <c r="AQ212" i="48"/>
  <c r="AQ313" i="48"/>
  <c r="AR313" i="48"/>
  <c r="AX393" i="48"/>
  <c r="AU393" i="48"/>
  <c r="AW393" i="48"/>
  <c r="AV393" i="48"/>
  <c r="AY393" i="48"/>
  <c r="AW448" i="48"/>
  <c r="AV448" i="48"/>
  <c r="AU448" i="48"/>
  <c r="AX448" i="48"/>
  <c r="AY448" i="48"/>
  <c r="AR165" i="48"/>
  <c r="AQ165" i="48"/>
  <c r="AV182" i="48"/>
  <c r="AY182" i="48"/>
  <c r="AW182" i="48"/>
  <c r="AU182" i="48"/>
  <c r="AX182" i="48"/>
  <c r="BI69" i="48"/>
  <c r="BJ69" i="48"/>
  <c r="AV466" i="48"/>
  <c r="AU466" i="48"/>
  <c r="AY466" i="48"/>
  <c r="AW466" i="48"/>
  <c r="AX466" i="48"/>
  <c r="AW237" i="48"/>
  <c r="AV237" i="48"/>
  <c r="AY237" i="48"/>
  <c r="AX237" i="48"/>
  <c r="AU237" i="48"/>
  <c r="AY508" i="48"/>
  <c r="AV508" i="48"/>
  <c r="AW508" i="48"/>
  <c r="AX508" i="48"/>
  <c r="AU508" i="48"/>
  <c r="AU68" i="48"/>
  <c r="AW68" i="48"/>
  <c r="AV68" i="48"/>
  <c r="AY68" i="48"/>
  <c r="AX68" i="48"/>
  <c r="AQ309" i="48"/>
  <c r="AR309" i="48"/>
  <c r="AY85" i="48"/>
  <c r="AW85" i="48"/>
  <c r="AV85" i="48"/>
  <c r="AU85" i="48"/>
  <c r="AX85" i="48"/>
  <c r="AQ316" i="48"/>
  <c r="AR316" i="48"/>
  <c r="AQ286" i="48"/>
  <c r="AR286" i="48"/>
  <c r="AQ503" i="48"/>
  <c r="AR503" i="48"/>
  <c r="AX196" i="48"/>
  <c r="AY196" i="48"/>
  <c r="AW196" i="48"/>
  <c r="AV196" i="48"/>
  <c r="AU196" i="48"/>
  <c r="AW310" i="48"/>
  <c r="AU310" i="48"/>
  <c r="AV310" i="48"/>
  <c r="AX310" i="48"/>
  <c r="AY310" i="48"/>
  <c r="AR413" i="48"/>
  <c r="AQ413" i="48"/>
  <c r="AY511" i="48"/>
  <c r="AU511" i="48"/>
  <c r="AW511" i="48"/>
  <c r="AV511" i="48"/>
  <c r="AX511" i="48"/>
  <c r="AQ365" i="48"/>
  <c r="AR365" i="48"/>
  <c r="AQ314" i="48"/>
  <c r="AR314" i="48"/>
  <c r="AX116" i="48"/>
  <c r="AY116" i="48"/>
  <c r="AW116" i="48"/>
  <c r="AV116" i="48"/>
  <c r="AU116" i="48"/>
  <c r="AW201" i="48"/>
  <c r="AY201" i="48"/>
  <c r="AX201" i="48"/>
  <c r="AU201" i="48"/>
  <c r="AV201" i="48"/>
  <c r="AW91" i="48"/>
  <c r="AV91" i="48"/>
  <c r="AU91" i="48"/>
  <c r="AY91" i="48"/>
  <c r="AX91" i="48"/>
  <c r="AR113" i="48"/>
  <c r="AQ113" i="48"/>
  <c r="AY224" i="48"/>
  <c r="AU224" i="48"/>
  <c r="AV224" i="48"/>
  <c r="AW224" i="48"/>
  <c r="AX224" i="48"/>
  <c r="AQ92" i="48"/>
  <c r="AR92" i="48"/>
  <c r="AR228" i="48"/>
  <c r="AQ228" i="48"/>
  <c r="AU257" i="48"/>
  <c r="AY257" i="48"/>
  <c r="AX257" i="48"/>
  <c r="AV257" i="48"/>
  <c r="AW257" i="48"/>
  <c r="AR223" i="48"/>
  <c r="AQ223" i="48"/>
  <c r="AX367" i="48"/>
  <c r="AY367" i="48"/>
  <c r="AV367" i="48"/>
  <c r="AU367" i="48"/>
  <c r="AW367" i="48"/>
  <c r="AV382" i="48"/>
  <c r="AW382" i="48"/>
  <c r="AY382" i="48"/>
  <c r="AX382" i="48"/>
  <c r="AU382" i="48"/>
  <c r="AX206" i="48"/>
  <c r="AY206" i="48"/>
  <c r="AW206" i="48"/>
  <c r="AU206" i="48"/>
  <c r="AV206" i="48"/>
  <c r="AU188" i="48"/>
  <c r="AW188" i="48"/>
  <c r="AV188" i="48"/>
  <c r="AX188" i="48"/>
  <c r="AY188" i="48"/>
  <c r="AV195" i="48"/>
  <c r="AY195" i="48"/>
  <c r="AX195" i="48"/>
  <c r="AW195" i="48"/>
  <c r="AU195" i="48"/>
  <c r="AV479" i="48"/>
  <c r="AU479" i="48"/>
  <c r="AW479" i="48"/>
  <c r="AX479" i="48"/>
  <c r="AY479" i="48"/>
  <c r="AQ220" i="48"/>
  <c r="AR220" i="48"/>
  <c r="AX79" i="48"/>
  <c r="AU79" i="48"/>
  <c r="AW79" i="48"/>
  <c r="AV79" i="48"/>
  <c r="AY79" i="48"/>
  <c r="AW173" i="48"/>
  <c r="AV173" i="48"/>
  <c r="AU173" i="48"/>
  <c r="AX173" i="48"/>
  <c r="AY173" i="48"/>
  <c r="AQ400" i="48"/>
  <c r="AR400" i="48"/>
  <c r="AR178" i="48"/>
  <c r="AQ178" i="48"/>
  <c r="BJ68" i="48"/>
  <c r="BI68" i="48"/>
  <c r="AY506" i="48"/>
  <c r="AX506" i="48"/>
  <c r="AU506" i="48"/>
  <c r="AW506" i="48"/>
  <c r="AV506" i="48"/>
  <c r="BO65" i="48"/>
  <c r="BP65" i="48"/>
  <c r="BQ65" i="48"/>
  <c r="BM65" i="48"/>
  <c r="BN65" i="48"/>
  <c r="AR150" i="48"/>
  <c r="AQ150" i="48"/>
  <c r="AR259" i="48"/>
  <c r="AQ259" i="48"/>
  <c r="AY454" i="48"/>
  <c r="AX454" i="48"/>
  <c r="AV454" i="48"/>
  <c r="AW454" i="48"/>
  <c r="AU454" i="48"/>
  <c r="AX152" i="48"/>
  <c r="AU152" i="48"/>
  <c r="AW152" i="48"/>
  <c r="AY152" i="48"/>
  <c r="AV152" i="48"/>
  <c r="AX422" i="48"/>
  <c r="AW422" i="48"/>
  <c r="AV422" i="48"/>
  <c r="AY422" i="48"/>
  <c r="AU422" i="48"/>
  <c r="BM72" i="48"/>
  <c r="BP72" i="48"/>
  <c r="BN72" i="48"/>
  <c r="BO72" i="48"/>
  <c r="BQ72" i="48"/>
  <c r="AV215" i="48"/>
  <c r="AW215" i="48"/>
  <c r="AU215" i="48"/>
  <c r="AX215" i="48"/>
  <c r="AY215" i="48"/>
  <c r="AW66" i="48"/>
  <c r="AV66" i="48"/>
  <c r="AU66" i="48"/>
  <c r="AY66" i="48"/>
  <c r="AX66" i="48"/>
  <c r="AY475" i="48"/>
  <c r="AW475" i="48"/>
  <c r="AX475" i="48"/>
  <c r="AU475" i="48"/>
  <c r="AV475" i="48"/>
  <c r="AR489" i="48"/>
  <c r="AQ489" i="48"/>
  <c r="AR279" i="48"/>
  <c r="AQ279" i="48"/>
  <c r="AY331" i="48"/>
  <c r="AW331" i="48"/>
  <c r="AX331" i="48"/>
  <c r="AU331" i="48"/>
  <c r="AV331" i="48"/>
  <c r="AR181" i="48"/>
  <c r="AQ181" i="48"/>
  <c r="AQ100" i="48"/>
  <c r="AR100" i="48"/>
  <c r="AR436" i="48"/>
  <c r="AQ436" i="48"/>
  <c r="AR343" i="48"/>
  <c r="AQ343" i="48"/>
  <c r="AX325" i="48"/>
  <c r="AV325" i="48"/>
  <c r="AW325" i="48"/>
  <c r="AU325" i="48"/>
  <c r="AY325" i="48"/>
  <c r="AX176" i="48"/>
  <c r="AW176" i="48"/>
  <c r="AY176" i="48"/>
  <c r="AV176" i="48"/>
  <c r="AU176" i="48"/>
  <c r="AR405" i="48"/>
  <c r="AQ405" i="48"/>
  <c r="AR378" i="48"/>
  <c r="AQ378" i="48"/>
  <c r="BO70" i="48"/>
  <c r="BP70" i="48"/>
  <c r="BM70" i="48"/>
  <c r="BQ70" i="48"/>
  <c r="BN70" i="48"/>
  <c r="AY110" i="48"/>
  <c r="AW110" i="48"/>
  <c r="AV110" i="48"/>
  <c r="AX110" i="48"/>
  <c r="AU110" i="48"/>
  <c r="AV417" i="48"/>
  <c r="AW417" i="48"/>
  <c r="AU417" i="48"/>
  <c r="AX417" i="48"/>
  <c r="AY417" i="48"/>
  <c r="AQ344" i="48"/>
  <c r="AR344" i="48"/>
  <c r="AR221" i="48"/>
  <c r="AQ221" i="48"/>
  <c r="AR482" i="48"/>
  <c r="AQ482" i="48"/>
  <c r="AQ235" i="48"/>
  <c r="AR235" i="48"/>
  <c r="AR387" i="48"/>
  <c r="AQ387" i="48"/>
  <c r="AY253" i="48"/>
  <c r="AV253" i="48"/>
  <c r="AX253" i="48"/>
  <c r="AW253" i="48"/>
  <c r="AU253" i="48"/>
  <c r="AQ213" i="48"/>
  <c r="AR213" i="48"/>
  <c r="AQ117" i="48"/>
  <c r="AR117" i="48"/>
  <c r="AQ468" i="48"/>
  <c r="AR468" i="48"/>
  <c r="AX208" i="48"/>
  <c r="AU208" i="48"/>
  <c r="AW208" i="48"/>
  <c r="AY208" i="48"/>
  <c r="AV208" i="48"/>
  <c r="BJ71" i="48"/>
  <c r="BI71" i="48"/>
  <c r="AV333" i="48"/>
  <c r="AY333" i="48"/>
  <c r="AX333" i="48"/>
  <c r="AU333" i="48"/>
  <c r="AW333" i="48"/>
  <c r="AV394" i="48"/>
  <c r="AY394" i="48"/>
  <c r="AU394" i="48"/>
  <c r="AW394" i="48"/>
  <c r="AX394" i="48"/>
  <c r="AR250" i="48"/>
  <c r="AQ250" i="48"/>
  <c r="AU133" i="48"/>
  <c r="AW133" i="48"/>
  <c r="AV133" i="48"/>
  <c r="AX133" i="48"/>
  <c r="AY133" i="48"/>
  <c r="AX254" i="48"/>
  <c r="AW254" i="48"/>
  <c r="AV254" i="48"/>
  <c r="AY254" i="48"/>
  <c r="AU254" i="48"/>
  <c r="AV425" i="48"/>
  <c r="AY425" i="48"/>
  <c r="AX425" i="48"/>
  <c r="AU425" i="48"/>
  <c r="AW425" i="48"/>
  <c r="AY337" i="48"/>
  <c r="AX337" i="48"/>
  <c r="AU337" i="48"/>
  <c r="AW337" i="48"/>
  <c r="AV337" i="48"/>
  <c r="AY249" i="48"/>
  <c r="AU249" i="48"/>
  <c r="AV249" i="48"/>
  <c r="AX249" i="48"/>
  <c r="AW249" i="48"/>
  <c r="AR299" i="48"/>
  <c r="AQ299" i="48"/>
  <c r="AQ284" i="48"/>
  <c r="AR284" i="48"/>
  <c r="AY159" i="48"/>
  <c r="AU159" i="48"/>
  <c r="AV159" i="48"/>
  <c r="AX159" i="48"/>
  <c r="AW159" i="48"/>
  <c r="AY500" i="48"/>
  <c r="AU500" i="48"/>
  <c r="AW500" i="48"/>
  <c r="AV500" i="48"/>
  <c r="AX500" i="48"/>
  <c r="BJ63" i="48"/>
  <c r="BI63" i="48"/>
  <c r="AY338" i="48"/>
  <c r="AV338" i="48"/>
  <c r="AU338" i="48"/>
  <c r="AX338" i="48"/>
  <c r="AW338" i="48"/>
  <c r="AV437" i="48"/>
  <c r="AU437" i="48"/>
  <c r="AX437" i="48"/>
  <c r="AW437" i="48"/>
  <c r="AY437" i="48"/>
  <c r="AY321" i="48"/>
  <c r="AV321" i="48"/>
  <c r="AW321" i="48"/>
  <c r="AX321" i="48"/>
  <c r="AU321" i="48"/>
  <c r="BI59" i="48"/>
  <c r="BJ59" i="48"/>
  <c r="AQ498" i="48"/>
  <c r="AR498" i="48"/>
  <c r="AX366" i="48"/>
  <c r="AY366" i="48"/>
  <c r="AV366" i="48"/>
  <c r="AW366" i="48"/>
  <c r="AU366" i="48"/>
  <c r="AX356" i="48"/>
  <c r="AU356" i="48"/>
  <c r="AW356" i="48"/>
  <c r="AV356" i="48"/>
  <c r="AY356" i="48"/>
  <c r="AY275" i="48"/>
  <c r="AV275" i="48"/>
  <c r="AU275" i="48"/>
  <c r="AW275" i="48"/>
  <c r="AX275" i="48"/>
  <c r="AX132" i="48"/>
  <c r="AY132" i="48"/>
  <c r="AW132" i="48"/>
  <c r="AV132" i="48"/>
  <c r="AU132" i="48"/>
  <c r="AY384" i="48"/>
  <c r="AU384" i="48"/>
  <c r="AV384" i="48"/>
  <c r="AX384" i="48"/>
  <c r="AW384" i="48"/>
  <c r="AV485" i="48"/>
  <c r="AY485" i="48"/>
  <c r="AX485" i="48"/>
  <c r="AU485" i="48"/>
  <c r="AW485" i="48"/>
  <c r="AR141" i="48"/>
  <c r="AQ141" i="48"/>
  <c r="AY311" i="48"/>
  <c r="AW311" i="48"/>
  <c r="AV311" i="48"/>
  <c r="AX311" i="48"/>
  <c r="AU311" i="48"/>
  <c r="AR289" i="48"/>
  <c r="AQ289" i="48"/>
  <c r="AQ271" i="48"/>
  <c r="AR271" i="48"/>
  <c r="AV186" i="48"/>
  <c r="AX186" i="48"/>
  <c r="AW186" i="48"/>
  <c r="AU186" i="48"/>
  <c r="AY186" i="48"/>
  <c r="AQ239" i="48"/>
  <c r="AR239" i="48"/>
  <c r="AR99" i="48"/>
  <c r="AQ99" i="48"/>
  <c r="AR381" i="48"/>
  <c r="AQ381" i="48"/>
  <c r="AU505" i="48"/>
  <c r="AW505" i="48"/>
  <c r="AV505" i="48"/>
  <c r="AX505" i="48"/>
  <c r="AY505" i="48"/>
  <c r="AR200" i="48"/>
  <c r="AQ200" i="48"/>
  <c r="AQ412" i="48"/>
  <c r="AR412" i="48"/>
  <c r="AU386" i="48"/>
  <c r="AV386" i="48"/>
  <c r="AW386" i="48"/>
  <c r="AY386" i="48"/>
  <c r="AX386" i="48"/>
  <c r="AW153" i="48"/>
  <c r="AY153" i="48"/>
  <c r="AX153" i="48"/>
  <c r="AV153" i="48"/>
  <c r="AU153" i="48"/>
  <c r="AQ428" i="48"/>
  <c r="AR428" i="48"/>
  <c r="AU391" i="48"/>
  <c r="AW391" i="48"/>
  <c r="AY391" i="48"/>
  <c r="AX391" i="48"/>
  <c r="AV391" i="48"/>
  <c r="AY207" i="48"/>
  <c r="AW207" i="48"/>
  <c r="AV207" i="48"/>
  <c r="AU207" i="48"/>
  <c r="AX207" i="48"/>
  <c r="AR294" i="48"/>
  <c r="AQ294" i="48"/>
  <c r="AQ81" i="48"/>
  <c r="AR81" i="48"/>
  <c r="AQ234" i="48"/>
  <c r="AR234" i="48"/>
  <c r="AQ281" i="48"/>
  <c r="AR281" i="48"/>
  <c r="AR94" i="48"/>
  <c r="AQ94" i="48"/>
  <c r="AW225" i="48"/>
  <c r="AY225" i="48"/>
  <c r="AX225" i="48"/>
  <c r="AV225" i="48"/>
  <c r="AU225" i="48"/>
  <c r="AR175" i="48"/>
  <c r="AQ175" i="48"/>
  <c r="AW478" i="48"/>
  <c r="AV478" i="48"/>
  <c r="AY478" i="48"/>
  <c r="AX478" i="48"/>
  <c r="AU478" i="48"/>
  <c r="AV473" i="48"/>
  <c r="AX473" i="48"/>
  <c r="AY473" i="48"/>
  <c r="AU473" i="48"/>
  <c r="AW473" i="48"/>
  <c r="AW170" i="48"/>
  <c r="AU170" i="48"/>
  <c r="AY170" i="48"/>
  <c r="AX170" i="48"/>
  <c r="AV170" i="48"/>
  <c r="AR423" i="48"/>
  <c r="AQ423" i="48"/>
  <c r="AQ439" i="48"/>
  <c r="AR439" i="48"/>
  <c r="AW300" i="48"/>
  <c r="AV300" i="48"/>
  <c r="AX300" i="48"/>
  <c r="AY300" i="48"/>
  <c r="AU300" i="48"/>
  <c r="AY497" i="48"/>
  <c r="AX497" i="48"/>
  <c r="AW497" i="48"/>
  <c r="AU497" i="48"/>
  <c r="AV497" i="48"/>
  <c r="AQ477" i="48"/>
  <c r="AR477" i="48"/>
  <c r="AQ180" i="48"/>
  <c r="AR180" i="48"/>
  <c r="AR518" i="48"/>
  <c r="AQ518" i="48"/>
  <c r="AY183" i="48"/>
  <c r="AW183" i="48"/>
  <c r="AV183" i="48"/>
  <c r="AX183" i="48"/>
  <c r="AU183" i="48"/>
  <c r="AU256" i="48"/>
  <c r="AY256" i="48"/>
  <c r="AV256" i="48"/>
  <c r="AX256" i="48"/>
  <c r="AW256" i="48"/>
  <c r="AV312" i="48"/>
  <c r="AY312" i="48"/>
  <c r="AU312" i="48"/>
  <c r="AX312" i="48"/>
  <c r="AW312" i="48"/>
  <c r="AY214" i="48"/>
  <c r="AX214" i="48"/>
  <c r="AU214" i="48"/>
  <c r="AW214" i="48"/>
  <c r="AV214" i="48"/>
  <c r="AY483" i="48"/>
  <c r="AX483" i="48"/>
  <c r="AU483" i="48"/>
  <c r="AW483" i="48"/>
  <c r="AV483" i="48"/>
  <c r="AR330" i="48"/>
  <c r="AQ330" i="48"/>
  <c r="AQ210" i="48"/>
  <c r="AR210" i="48"/>
  <c r="BJ67" i="48"/>
  <c r="BI67" i="48"/>
  <c r="AR156" i="48"/>
  <c r="AQ156" i="48"/>
  <c r="AR376" i="48"/>
  <c r="AQ376" i="48"/>
  <c r="AX261" i="48"/>
  <c r="AV261" i="48"/>
  <c r="AY261" i="48"/>
  <c r="AW261" i="48"/>
  <c r="AU261" i="48"/>
  <c r="AQ278" i="48"/>
  <c r="AR278" i="48"/>
  <c r="AQ340" i="48"/>
  <c r="AR340" i="48"/>
  <c r="AU67" i="48"/>
  <c r="AW67" i="48"/>
  <c r="AX67" i="48"/>
  <c r="AV67" i="48"/>
  <c r="AY67" i="48"/>
  <c r="AW501" i="48"/>
  <c r="AV501" i="48"/>
  <c r="AU501" i="48"/>
  <c r="AX501" i="48"/>
  <c r="AY501" i="48"/>
  <c r="AW185" i="48"/>
  <c r="AY185" i="48"/>
  <c r="AX185" i="48"/>
  <c r="AV185" i="48"/>
  <c r="AU185" i="48"/>
  <c r="AQ496" i="48"/>
  <c r="AR496" i="48"/>
  <c r="AQ392" i="48"/>
  <c r="AR392" i="48"/>
  <c r="AU341" i="48"/>
  <c r="AX341" i="48"/>
  <c r="AV341" i="48"/>
  <c r="AY341" i="48"/>
  <c r="AW341" i="48"/>
  <c r="AQ57" i="48"/>
  <c r="AR57" i="48"/>
  <c r="AY435" i="48"/>
  <c r="AU435" i="48"/>
  <c r="AX435" i="48"/>
  <c r="AW435" i="48"/>
  <c r="AV435" i="48"/>
  <c r="AR406" i="48"/>
  <c r="AQ406" i="48"/>
  <c r="AR390" i="48"/>
  <c r="AQ390" i="48"/>
  <c r="AU383" i="48"/>
  <c r="AV383" i="48"/>
  <c r="AY383" i="48"/>
  <c r="AW383" i="48"/>
  <c r="AX383" i="48"/>
  <c r="AR246" i="48"/>
  <c r="AQ246" i="48"/>
  <c r="AQ351" i="48"/>
  <c r="AR351" i="48"/>
  <c r="AQ95" i="48"/>
  <c r="AR95" i="48"/>
  <c r="AW420" i="48"/>
  <c r="AV420" i="48"/>
  <c r="AX420" i="48"/>
  <c r="AU420" i="48"/>
  <c r="AY420" i="48"/>
  <c r="AQ481" i="48"/>
  <c r="AR481" i="48"/>
  <c r="AR514" i="48"/>
  <c r="AQ514" i="48"/>
  <c r="AQ197" i="48"/>
  <c r="AR197" i="48"/>
  <c r="AR139" i="48"/>
  <c r="AQ139" i="48"/>
  <c r="AU297" i="48"/>
  <c r="AW297" i="48"/>
  <c r="AX297" i="48"/>
  <c r="AV297" i="48"/>
  <c r="AY297" i="48"/>
  <c r="AQ126" i="48"/>
  <c r="AR126" i="48"/>
  <c r="AV190" i="48"/>
  <c r="AU190" i="48"/>
  <c r="AX190" i="48"/>
  <c r="AW190" i="48"/>
  <c r="AY190" i="48"/>
  <c r="AV136" i="48"/>
  <c r="AX136" i="48"/>
  <c r="AY136" i="48"/>
  <c r="AU136" i="48"/>
  <c r="AW136" i="48"/>
  <c r="AV160" i="48"/>
  <c r="AX160" i="48"/>
  <c r="AU160" i="48"/>
  <c r="AW160" i="48"/>
  <c r="AY160" i="48"/>
  <c r="AQ302" i="48"/>
  <c r="AR302" i="48"/>
  <c r="AY346" i="48"/>
  <c r="AX346" i="48"/>
  <c r="AV346" i="48"/>
  <c r="AU346" i="48"/>
  <c r="AW346" i="48"/>
  <c r="AV370" i="48"/>
  <c r="AX370" i="48"/>
  <c r="AY370" i="48"/>
  <c r="AU370" i="48"/>
  <c r="AW370" i="48"/>
  <c r="AY296" i="48"/>
  <c r="AV296" i="48"/>
  <c r="AX296" i="48"/>
  <c r="AW296" i="48"/>
  <c r="AU296" i="48"/>
  <c r="AX445" i="48"/>
  <c r="AU445" i="48"/>
  <c r="AY445" i="48"/>
  <c r="AW445" i="48"/>
  <c r="AV445" i="48"/>
  <c r="AR402" i="48"/>
  <c r="AQ402" i="48"/>
  <c r="AQ125" i="48"/>
  <c r="AR125" i="48"/>
  <c r="AR494" i="48"/>
  <c r="AQ494" i="48"/>
  <c r="AR354" i="48"/>
  <c r="AQ354" i="48"/>
  <c r="AR240" i="48"/>
  <c r="AQ240" i="48"/>
  <c r="AR73" i="48"/>
  <c r="AQ73" i="48"/>
  <c r="AQ232" i="48"/>
  <c r="AR232" i="48"/>
  <c r="AX124" i="48"/>
  <c r="AY124" i="48"/>
  <c r="AV124" i="48"/>
  <c r="AU124" i="48"/>
  <c r="AW124" i="48"/>
  <c r="AW304" i="48"/>
  <c r="AV304" i="48"/>
  <c r="AX304" i="48"/>
  <c r="AY304" i="48"/>
  <c r="AU304" i="48"/>
  <c r="AQ504" i="48"/>
  <c r="AR504" i="48"/>
  <c r="AU305" i="48"/>
  <c r="AV305" i="48"/>
  <c r="AW305" i="48"/>
  <c r="AX305" i="48"/>
  <c r="AY305" i="48"/>
  <c r="AV205" i="48"/>
  <c r="AX205" i="48"/>
  <c r="AW205" i="48"/>
  <c r="AU205" i="48"/>
  <c r="AY205" i="48"/>
  <c r="AQ512" i="48"/>
  <c r="AR512" i="48"/>
  <c r="AW419" i="48"/>
  <c r="AV419" i="48"/>
  <c r="AU419" i="48"/>
  <c r="AX419" i="48"/>
  <c r="AY419" i="48"/>
  <c r="AQ434" i="48"/>
  <c r="AR434" i="48"/>
  <c r="AQ263" i="48"/>
  <c r="AR263" i="48"/>
  <c r="AQ495" i="48"/>
  <c r="AR495" i="48"/>
  <c r="AW451" i="48"/>
  <c r="AY451" i="48"/>
  <c r="AX451" i="48"/>
  <c r="AV451" i="48"/>
  <c r="AU451" i="48"/>
  <c r="AR158" i="48"/>
  <c r="AQ158" i="48"/>
  <c r="AU470" i="48"/>
  <c r="AY470" i="48"/>
  <c r="AV470" i="48"/>
  <c r="AW470" i="48"/>
  <c r="AX470" i="48"/>
  <c r="AR472" i="48"/>
  <c r="AQ472" i="48"/>
  <c r="AX474" i="48"/>
  <c r="AW474" i="48"/>
  <c r="AU474" i="48"/>
  <c r="AY474" i="48"/>
  <c r="AV474" i="48"/>
  <c r="AR373" i="48"/>
  <c r="AQ373" i="48"/>
  <c r="AQ427" i="48"/>
  <c r="AR427" i="48"/>
  <c r="AQ398" i="48"/>
  <c r="AR398" i="48"/>
  <c r="AU472" i="48"/>
  <c r="AR293" i="48"/>
  <c r="AQ293" i="48"/>
  <c r="AQ360" i="48"/>
  <c r="AR360" i="48"/>
  <c r="AR393" i="48"/>
  <c r="AQ393" i="48"/>
  <c r="AQ142" i="48"/>
  <c r="AR142" i="48"/>
  <c r="AQ317" i="48"/>
  <c r="AR317" i="48"/>
  <c r="AR172" i="48"/>
  <c r="AQ172" i="48"/>
  <c r="AY409" i="48"/>
  <c r="AV409" i="48"/>
  <c r="AU409" i="48"/>
  <c r="AW409" i="48"/>
  <c r="AX409" i="48"/>
  <c r="AW58" i="48"/>
  <c r="AV58" i="48"/>
  <c r="AU58" i="48"/>
  <c r="AX58" i="48"/>
  <c r="AY58" i="48"/>
  <c r="BM55" i="48"/>
  <c r="BN55" i="48"/>
  <c r="BQ55" i="48"/>
  <c r="BP55" i="48"/>
  <c r="BO55" i="48"/>
  <c r="AR408" i="48"/>
  <c r="AQ408" i="48"/>
  <c r="AV374" i="48"/>
  <c r="AX374" i="48"/>
  <c r="AY374" i="48"/>
  <c r="AW374" i="48"/>
  <c r="AU374" i="48"/>
  <c r="AR319" i="48"/>
  <c r="AQ319" i="48"/>
  <c r="AV145" i="48"/>
  <c r="AW145" i="48"/>
  <c r="AY145" i="48"/>
  <c r="AX145" i="48"/>
  <c r="AU145" i="48"/>
  <c r="AX248" i="48"/>
  <c r="AV248" i="48"/>
  <c r="AU248" i="48"/>
  <c r="AY248" i="48"/>
  <c r="AW248" i="48"/>
  <c r="AU59" i="48"/>
  <c r="AW59" i="48"/>
  <c r="AX59" i="48"/>
  <c r="AY59" i="48"/>
  <c r="AV59" i="48"/>
  <c r="AY202" i="48"/>
  <c r="AW202" i="48"/>
  <c r="AV202" i="48"/>
  <c r="AU202" i="48"/>
  <c r="AX202" i="48"/>
  <c r="AR269" i="48"/>
  <c r="AQ269" i="48"/>
  <c r="AR326" i="48"/>
  <c r="AQ326" i="48"/>
  <c r="AY194" i="48"/>
  <c r="AV194" i="48"/>
  <c r="AW194" i="48"/>
  <c r="AU194" i="48"/>
  <c r="AX194" i="48"/>
  <c r="AW177" i="48"/>
  <c r="AV177" i="48"/>
  <c r="AX177" i="48"/>
  <c r="AU177" i="48"/>
  <c r="AY177" i="48"/>
  <c r="AU272" i="48"/>
  <c r="AX272" i="48"/>
  <c r="AV272" i="48"/>
  <c r="AW272" i="48"/>
  <c r="AY272" i="48"/>
  <c r="AX109" i="48"/>
  <c r="AW109" i="48"/>
  <c r="AV109" i="48"/>
  <c r="AU109" i="48"/>
  <c r="AY109" i="48"/>
  <c r="AQ168" i="48"/>
  <c r="AR168" i="48"/>
  <c r="AY242" i="48"/>
  <c r="AV242" i="48"/>
  <c r="AU242" i="48"/>
  <c r="AW242" i="48"/>
  <c r="AX242" i="48"/>
  <c r="AU336" i="48"/>
  <c r="AX336" i="48"/>
  <c r="AY336" i="48"/>
  <c r="AV336" i="48"/>
  <c r="AW336" i="48"/>
  <c r="AR444" i="48"/>
  <c r="AQ444" i="48"/>
  <c r="AQ467" i="48"/>
  <c r="AR467" i="48"/>
  <c r="AV187" i="48"/>
  <c r="AW187" i="48"/>
  <c r="AX187" i="48"/>
  <c r="AY187" i="48"/>
  <c r="AU187" i="48"/>
  <c r="AW455" i="48"/>
  <c r="AY455" i="48"/>
  <c r="AX455" i="48"/>
  <c r="AV455" i="48"/>
  <c r="AU455" i="48"/>
  <c r="AW69" i="48"/>
  <c r="AY69" i="48"/>
  <c r="AV69" i="48"/>
  <c r="AX69" i="48"/>
  <c r="AU69" i="48"/>
  <c r="AY385" i="48"/>
  <c r="AU385" i="48"/>
  <c r="AX385" i="48"/>
  <c r="AV385" i="48"/>
  <c r="AW385" i="48"/>
  <c r="AR258" i="48"/>
  <c r="AQ258" i="48"/>
  <c r="AR295" i="48"/>
  <c r="AQ295" i="48"/>
  <c r="AQ252" i="48"/>
  <c r="AR252" i="48"/>
  <c r="AQ157" i="48"/>
  <c r="AR157" i="48"/>
  <c r="AY357" i="48"/>
  <c r="AV357" i="48"/>
  <c r="AW357" i="48"/>
  <c r="AX357" i="48"/>
  <c r="AU357" i="48"/>
  <c r="AY361" i="48"/>
  <c r="AX361" i="48"/>
  <c r="AU361" i="48"/>
  <c r="AW361" i="48"/>
  <c r="AV361" i="48"/>
  <c r="AV342" i="48"/>
  <c r="AW342" i="48"/>
  <c r="AU342" i="48"/>
  <c r="AY342" i="48"/>
  <c r="AX342" i="48"/>
  <c r="AQ280" i="48"/>
  <c r="AR280" i="48"/>
  <c r="AQ465" i="48"/>
  <c r="AR465" i="48"/>
  <c r="AR103" i="48"/>
  <c r="AQ103" i="48"/>
  <c r="AQ255" i="48"/>
  <c r="AR255" i="48"/>
  <c r="AR163" i="48"/>
  <c r="AQ163" i="48"/>
  <c r="AY442" i="48"/>
  <c r="AW442" i="48"/>
  <c r="AV442" i="48"/>
  <c r="AX442" i="48"/>
  <c r="AU442" i="48"/>
  <c r="AV274" i="48"/>
  <c r="AU274" i="48"/>
  <c r="AY274" i="48"/>
  <c r="AX274" i="48"/>
  <c r="AW274" i="48"/>
  <c r="AV140" i="48"/>
  <c r="AY140" i="48"/>
  <c r="AU140" i="48"/>
  <c r="AW140" i="48"/>
  <c r="AX140" i="48"/>
  <c r="AV515" i="48"/>
  <c r="AU515" i="48"/>
  <c r="AW515" i="48"/>
  <c r="AY515" i="48"/>
  <c r="AX515" i="48"/>
  <c r="AR227" i="48"/>
  <c r="AQ227" i="48"/>
  <c r="AY171" i="48"/>
  <c r="AX171" i="48"/>
  <c r="AU171" i="48"/>
  <c r="AW171" i="48"/>
  <c r="AV171" i="48"/>
  <c r="BP61" i="48"/>
  <c r="BO61" i="48"/>
  <c r="BQ61" i="48"/>
  <c r="BN61" i="48"/>
  <c r="BM61" i="48"/>
  <c r="AW247" i="48"/>
  <c r="AV247" i="48"/>
  <c r="AX247" i="48"/>
  <c r="AY247" i="48"/>
  <c r="AU247" i="48"/>
  <c r="AR332" i="48"/>
  <c r="AQ332" i="48"/>
  <c r="AR389" i="48"/>
  <c r="AQ389" i="48"/>
  <c r="BF62" i="48"/>
  <c r="BG62" i="48" s="1"/>
  <c r="BH62" i="48" s="1"/>
  <c r="AW97" i="48"/>
  <c r="AY97" i="48"/>
  <c r="AX97" i="48"/>
  <c r="AV97" i="48"/>
  <c r="AU97" i="48"/>
  <c r="AR375" i="48"/>
  <c r="AQ375" i="48"/>
  <c r="AY80" i="48"/>
  <c r="AV80" i="48"/>
  <c r="AW80" i="48"/>
  <c r="AX80" i="48"/>
  <c r="AU80" i="48"/>
  <c r="AR459" i="48"/>
  <c r="AQ459" i="48"/>
  <c r="AX83" i="48"/>
  <c r="AW83" i="48"/>
  <c r="AV83" i="48"/>
  <c r="AU83" i="48"/>
  <c r="AY83" i="48"/>
  <c r="BJ57" i="48"/>
  <c r="BI57" i="48"/>
  <c r="AY291" i="48"/>
  <c r="AX291" i="48"/>
  <c r="AV291" i="48"/>
  <c r="AU291" i="48"/>
  <c r="AW291" i="48"/>
  <c r="AX251" i="48"/>
  <c r="AV251" i="48"/>
  <c r="AW251" i="48"/>
  <c r="AY251" i="48"/>
  <c r="AU251" i="48"/>
  <c r="AU96" i="48"/>
  <c r="AY96" i="48"/>
  <c r="AW96" i="48"/>
  <c r="AX96" i="48"/>
  <c r="AV96" i="48"/>
  <c r="AX151" i="48"/>
  <c r="AY151" i="48"/>
  <c r="AV151" i="48"/>
  <c r="AU151" i="48"/>
  <c r="AW151" i="48"/>
  <c r="AV449" i="48"/>
  <c r="AU449" i="48"/>
  <c r="AX449" i="48"/>
  <c r="AY449" i="48"/>
  <c r="AW449" i="48"/>
  <c r="AQ184" i="48"/>
  <c r="AR184" i="48"/>
  <c r="AU167" i="48"/>
  <c r="AX167" i="48"/>
  <c r="AW167" i="48"/>
  <c r="AV167" i="48"/>
  <c r="AY167" i="48"/>
  <c r="AU60" i="48"/>
  <c r="AX60" i="48"/>
  <c r="AY60" i="48"/>
  <c r="AW60" i="48"/>
  <c r="AV60" i="48"/>
  <c r="AX380" i="48"/>
  <c r="AW380" i="48"/>
  <c r="AY380" i="48"/>
  <c r="AU380" i="48"/>
  <c r="AV380" i="48"/>
  <c r="AR260" i="48"/>
  <c r="AQ260" i="48"/>
  <c r="AR78" i="48"/>
  <c r="AQ78" i="48"/>
  <c r="AV388" i="48"/>
  <c r="AU388" i="48"/>
  <c r="AW388" i="48"/>
  <c r="AY388" i="48"/>
  <c r="AX388" i="48"/>
  <c r="AR287" i="48"/>
  <c r="AQ287" i="48"/>
  <c r="AY209" i="48"/>
  <c r="AV209" i="48"/>
  <c r="AX209" i="48"/>
  <c r="AW209" i="48"/>
  <c r="AU209" i="48"/>
  <c r="AX399" i="48"/>
  <c r="AU399" i="48"/>
  <c r="AW399" i="48"/>
  <c r="AV399" i="48"/>
  <c r="AY399" i="48"/>
  <c r="AR369" i="48"/>
  <c r="AQ369" i="48"/>
  <c r="AX509" i="48"/>
  <c r="AU509" i="48"/>
  <c r="AV509" i="48"/>
  <c r="AY509" i="48"/>
  <c r="AW509" i="48"/>
  <c r="AQ447" i="48"/>
  <c r="AR447" i="48"/>
  <c r="AR349" i="48"/>
  <c r="AQ349" i="48"/>
  <c r="AX429" i="48"/>
  <c r="AV429" i="48"/>
  <c r="AY429" i="48"/>
  <c r="AW429" i="48"/>
  <c r="AU429" i="48"/>
  <c r="AR62" i="48"/>
  <c r="AQ62" i="48"/>
  <c r="AW265" i="48"/>
  <c r="AY265" i="48"/>
  <c r="AU265" i="48"/>
  <c r="AX265" i="48"/>
  <c r="AV265" i="48"/>
  <c r="AX488" i="48"/>
  <c r="AU488" i="48"/>
  <c r="AY488" i="48"/>
  <c r="AV488" i="48"/>
  <c r="AW488" i="48"/>
  <c r="AW143" i="48"/>
  <c r="AY143" i="48"/>
  <c r="AU143" i="48"/>
  <c r="AV143" i="48"/>
  <c r="AX143" i="48"/>
  <c r="AX55" i="48"/>
  <c r="AU55" i="48"/>
  <c r="AY55" i="48"/>
  <c r="AW55" i="48"/>
  <c r="AV55" i="48"/>
  <c r="AW348" i="48"/>
  <c r="AV348" i="48"/>
  <c r="AY348" i="48"/>
  <c r="AU348" i="48"/>
  <c r="AX348" i="48"/>
  <c r="AU238" i="48"/>
  <c r="AV238" i="48"/>
  <c r="AY238" i="48"/>
  <c r="AX238" i="48"/>
  <c r="AW238" i="48"/>
  <c r="AV491" i="48"/>
  <c r="AW491" i="48"/>
  <c r="AU491" i="48"/>
  <c r="AY491" i="48"/>
  <c r="AX491" i="48"/>
  <c r="AW169" i="48"/>
  <c r="AX169" i="48"/>
  <c r="AY169" i="48"/>
  <c r="AU169" i="48"/>
  <c r="AV169" i="48"/>
  <c r="AY513" i="48"/>
  <c r="AX513" i="48"/>
  <c r="AW513" i="48"/>
  <c r="AU513" i="48"/>
  <c r="AV513" i="48"/>
  <c r="AR264" i="48"/>
  <c r="AQ264" i="48"/>
  <c r="AQ236" i="48"/>
  <c r="AR236" i="48"/>
  <c r="AQ401" i="48"/>
  <c r="AR401" i="48"/>
  <c r="AX335" i="48"/>
  <c r="AW335" i="48"/>
  <c r="AV335" i="48"/>
  <c r="AY335" i="48"/>
  <c r="AU335" i="48"/>
  <c r="AR453" i="48"/>
  <c r="AQ453" i="48"/>
  <c r="AX120" i="48"/>
  <c r="AV120" i="48"/>
  <c r="AU120" i="48"/>
  <c r="AW120" i="48"/>
  <c r="AY120" i="48"/>
  <c r="AQ115" i="48"/>
  <c r="AR115" i="48"/>
  <c r="AR492" i="48"/>
  <c r="AQ492" i="48"/>
  <c r="AV352" i="48"/>
  <c r="AU352" i="48"/>
  <c r="AX352" i="48"/>
  <c r="AY352" i="48"/>
  <c r="AW352" i="48"/>
  <c r="AW443" i="48"/>
  <c r="AX443" i="48"/>
  <c r="AU443" i="48"/>
  <c r="AV443" i="48"/>
  <c r="AY443" i="48"/>
  <c r="AX484" i="48"/>
  <c r="AW484" i="48"/>
  <c r="AU484" i="48"/>
  <c r="AV484" i="48"/>
  <c r="AY484" i="48"/>
  <c r="AY347" i="48"/>
  <c r="AW347" i="48"/>
  <c r="AV347" i="48"/>
  <c r="AX347" i="48"/>
  <c r="AU347" i="48"/>
  <c r="AW131" i="48"/>
  <c r="AU131" i="48"/>
  <c r="AV131" i="48"/>
  <c r="AY131" i="48"/>
  <c r="AX131" i="48"/>
  <c r="AQ64" i="48"/>
  <c r="AR64" i="48"/>
  <c r="AQ123" i="48"/>
  <c r="AR123" i="48"/>
  <c r="AR106" i="48"/>
  <c r="AQ106" i="48"/>
  <c r="AY421" i="48"/>
  <c r="AV421" i="48"/>
  <c r="AU421" i="48"/>
  <c r="AW421" i="48"/>
  <c r="AX421" i="48"/>
  <c r="AR166" i="48"/>
  <c r="AQ166" i="48"/>
  <c r="AY371" i="48"/>
  <c r="AX371" i="48"/>
  <c r="AU371" i="48"/>
  <c r="AV371" i="48"/>
  <c r="AW371" i="48"/>
  <c r="AW72" i="48"/>
  <c r="AY72" i="48"/>
  <c r="AV72" i="48"/>
  <c r="AU72" i="48"/>
  <c r="AX72" i="48"/>
  <c r="AX411" i="48"/>
  <c r="AY411" i="48"/>
  <c r="AW411" i="48"/>
  <c r="AV411" i="48"/>
  <c r="AU411" i="48"/>
  <c r="AR231" i="48"/>
  <c r="AQ231" i="48"/>
  <c r="AX410" i="48"/>
  <c r="AW410" i="48"/>
  <c r="AY410" i="48"/>
  <c r="AV410" i="48"/>
  <c r="AU410" i="48"/>
  <c r="AY164" i="48"/>
  <c r="AX164" i="48"/>
  <c r="AW164" i="48"/>
  <c r="AV164" i="48"/>
  <c r="AU164" i="48"/>
  <c r="AX285" i="48"/>
  <c r="AW285" i="48"/>
  <c r="AV285" i="48"/>
  <c r="AU285" i="48"/>
  <c r="AY285" i="48"/>
  <c r="AY403" i="48"/>
  <c r="AU403" i="48"/>
  <c r="AW403" i="48"/>
  <c r="AX403" i="48"/>
  <c r="AV403" i="48"/>
  <c r="AX441" i="48"/>
  <c r="AW441" i="48"/>
  <c r="AY441" i="48"/>
  <c r="AV441" i="48"/>
  <c r="AU441" i="48"/>
  <c r="AR502" i="48"/>
  <c r="AQ502" i="48"/>
  <c r="AQ90" i="48"/>
  <c r="AR90" i="48"/>
  <c r="AU329" i="48"/>
  <c r="AV329" i="48"/>
  <c r="AW329" i="48"/>
  <c r="AY329" i="48"/>
  <c r="AX329" i="48"/>
  <c r="AQ222" i="48"/>
  <c r="AR222" i="48"/>
  <c r="AR315" i="48"/>
  <c r="AQ315" i="48"/>
  <c r="AQ490" i="48"/>
  <c r="AR490" i="48"/>
  <c r="AV322" i="48"/>
  <c r="AW322" i="48"/>
  <c r="AU322" i="48"/>
  <c r="AX322" i="48"/>
  <c r="AY322" i="48"/>
  <c r="AY111" i="48"/>
  <c r="AV111" i="48"/>
  <c r="AX111" i="48"/>
  <c r="AU111" i="48"/>
  <c r="AW111" i="48"/>
  <c r="AV61" i="48"/>
  <c r="AY61" i="48"/>
  <c r="AU61" i="48"/>
  <c r="AW61" i="48"/>
  <c r="AX61" i="48"/>
  <c r="AU345" i="48"/>
  <c r="AY345" i="48"/>
  <c r="AV345" i="48"/>
  <c r="AW345" i="48"/>
  <c r="AX345" i="48"/>
  <c r="AR426" i="48"/>
  <c r="AQ426" i="48"/>
  <c r="AR112" i="48"/>
  <c r="AQ112" i="48"/>
  <c r="AU379" i="48"/>
  <c r="AW379" i="48"/>
  <c r="AY379" i="48"/>
  <c r="AX379" i="48"/>
  <c r="AV379" i="48"/>
  <c r="AV93" i="48"/>
  <c r="AU93" i="48"/>
  <c r="AX93" i="48"/>
  <c r="AY93" i="48"/>
  <c r="AW93" i="48"/>
  <c r="AR430" i="48"/>
  <c r="AQ430" i="48"/>
  <c r="AX233" i="48"/>
  <c r="AV233" i="48"/>
  <c r="AR75" i="48"/>
  <c r="AQ75" i="48"/>
  <c r="AQ469" i="48"/>
  <c r="AR469" i="48"/>
  <c r="AW216" i="48"/>
  <c r="AY216" i="48"/>
  <c r="AV216" i="48"/>
  <c r="AX216" i="48"/>
  <c r="AU216" i="48"/>
  <c r="BI66" i="48"/>
  <c r="BJ66" i="48"/>
  <c r="AQ308" i="48"/>
  <c r="AR308" i="48"/>
  <c r="AQ191" i="48"/>
  <c r="AR191" i="48"/>
  <c r="AR155" i="48"/>
  <c r="AQ155" i="48"/>
  <c r="AR102" i="48"/>
  <c r="AQ102" i="48"/>
  <c r="AR268" i="48"/>
  <c r="AQ268" i="48"/>
  <c r="AW450" i="48"/>
  <c r="AU450" i="48"/>
  <c r="AX450" i="48"/>
  <c r="AY450" i="48"/>
  <c r="AV450" i="48"/>
  <c r="AR229" i="48"/>
  <c r="AQ229" i="48"/>
  <c r="AR128" i="48"/>
  <c r="AQ128" i="48"/>
  <c r="AV424" i="48"/>
  <c r="AX424" i="48"/>
  <c r="AW424" i="48"/>
  <c r="AU424" i="48"/>
  <c r="AY424" i="48"/>
  <c r="AY463" i="48"/>
  <c r="AX463" i="48"/>
  <c r="AW463" i="48"/>
  <c r="AU463" i="48"/>
  <c r="AV463" i="48"/>
  <c r="AQ230" i="48"/>
  <c r="AR230" i="48"/>
  <c r="AV292" i="48"/>
  <c r="AW292" i="48"/>
  <c r="AX292" i="48"/>
  <c r="AU292" i="48"/>
  <c r="AY292" i="48"/>
  <c r="AU510" i="48"/>
  <c r="AW510" i="48"/>
  <c r="AV510" i="48"/>
  <c r="AX510" i="48"/>
  <c r="AY510" i="48"/>
  <c r="AV121" i="48"/>
  <c r="AY121" i="48"/>
  <c r="AU121" i="48"/>
  <c r="AX121" i="48"/>
  <c r="AW121" i="48"/>
  <c r="AQ161" i="48"/>
  <c r="AR161" i="48"/>
  <c r="AW412" i="48"/>
  <c r="AU412" i="48"/>
  <c r="AV412" i="48"/>
  <c r="AX412" i="48"/>
  <c r="AY412" i="48"/>
  <c r="AY457" i="48"/>
  <c r="AW457" i="48"/>
  <c r="AV457" i="48"/>
  <c r="AU457" i="48"/>
  <c r="AX457" i="48"/>
  <c r="AQ179" i="48"/>
  <c r="AR179" i="48"/>
  <c r="AX219" i="48"/>
  <c r="AU219" i="48"/>
  <c r="AV219" i="48"/>
  <c r="AW219" i="48"/>
  <c r="AY219" i="48"/>
  <c r="AR364" i="48"/>
  <c r="AQ364" i="48"/>
  <c r="AR203" i="48"/>
  <c r="AQ203" i="48"/>
  <c r="AX464" i="48"/>
  <c r="AU464" i="48"/>
  <c r="AW464" i="48"/>
  <c r="AV464" i="48"/>
  <c r="AY464" i="48"/>
  <c r="AR273" i="48"/>
  <c r="AQ273" i="48"/>
  <c r="AQ138" i="48"/>
  <c r="AR138" i="48"/>
  <c r="AR499" i="48"/>
  <c r="AQ499" i="48"/>
  <c r="AX104" i="48"/>
  <c r="AU104" i="48"/>
  <c r="AW104" i="48"/>
  <c r="AV104" i="48"/>
  <c r="AY104" i="48"/>
  <c r="AR87" i="48"/>
  <c r="AQ87" i="48"/>
  <c r="AR377" i="48"/>
  <c r="AQ377" i="48"/>
  <c r="AQ98" i="48"/>
  <c r="AR98" i="48"/>
  <c r="AW71" i="48"/>
  <c r="AV71" i="48"/>
  <c r="AX71" i="48"/>
  <c r="AY71" i="48"/>
  <c r="AU71" i="48"/>
  <c r="AW149" i="48"/>
  <c r="AU149" i="48"/>
  <c r="AX149" i="48"/>
  <c r="AV149" i="48"/>
  <c r="AY149" i="48"/>
  <c r="AV303" i="48"/>
  <c r="AX303" i="48"/>
  <c r="AU303" i="48"/>
  <c r="AY303" i="48"/>
  <c r="AW303" i="48"/>
  <c r="AV137" i="48"/>
  <c r="AY137" i="48"/>
  <c r="AU137" i="48"/>
  <c r="AX137" i="48"/>
  <c r="AW137" i="48"/>
  <c r="AR334" i="48"/>
  <c r="AQ334" i="48"/>
  <c r="AQ276" i="48"/>
  <c r="AR276" i="48"/>
  <c r="AV193" i="48"/>
  <c r="AY193" i="48"/>
  <c r="AX193" i="48"/>
  <c r="AW193" i="48"/>
  <c r="AU193" i="48"/>
  <c r="AR407" i="48"/>
  <c r="AQ407" i="48"/>
  <c r="AY174" i="48"/>
  <c r="AV174" i="48"/>
  <c r="AU174" i="48"/>
  <c r="AX174" i="48"/>
  <c r="AW174" i="48"/>
  <c r="AQ65" i="48"/>
  <c r="AR65" i="48"/>
  <c r="BO64" i="48"/>
  <c r="BQ64" i="48"/>
  <c r="BP64" i="48"/>
  <c r="BM64" i="48"/>
  <c r="BN64" i="48"/>
  <c r="AQ290" i="48"/>
  <c r="AR290" i="48"/>
  <c r="AU101" i="48"/>
  <c r="AV101" i="48"/>
  <c r="AX101" i="48"/>
  <c r="AW101" i="48"/>
  <c r="AY101" i="48"/>
  <c r="AY456" i="48"/>
  <c r="AX456" i="48"/>
  <c r="AV456" i="48"/>
  <c r="AU456" i="48"/>
  <c r="AW456" i="48"/>
  <c r="AQ480" i="48"/>
  <c r="AR480" i="48"/>
  <c r="AV493" i="48"/>
  <c r="AW493" i="48"/>
  <c r="AX493" i="48"/>
  <c r="AU493" i="48"/>
  <c r="AY493" i="48"/>
  <c r="AV404" i="48"/>
  <c r="AU404" i="48"/>
  <c r="AW404" i="48"/>
  <c r="AX404" i="48"/>
  <c r="AY404" i="48"/>
  <c r="AY56" i="48"/>
  <c r="AW56" i="48"/>
  <c r="AV56" i="48"/>
  <c r="AX56" i="48"/>
  <c r="AU56" i="48"/>
  <c r="AR414" i="48"/>
  <c r="AQ414" i="48"/>
  <c r="AX328" i="48"/>
  <c r="AW328" i="48"/>
  <c r="AV328" i="48"/>
  <c r="AY328" i="48"/>
  <c r="AU328" i="48"/>
  <c r="AW267" i="48"/>
  <c r="AV267" i="48"/>
  <c r="AU267" i="48"/>
  <c r="AX267" i="48"/>
  <c r="AY267" i="48"/>
  <c r="AY244" i="48"/>
  <c r="AU244" i="48"/>
  <c r="AV244" i="48"/>
  <c r="AW244" i="48"/>
  <c r="AX244" i="48"/>
  <c r="AX461" i="48"/>
  <c r="AV461" i="48"/>
  <c r="AY461" i="48"/>
  <c r="AU461" i="48"/>
  <c r="AW461" i="48"/>
  <c r="AY162" i="48"/>
  <c r="AW162" i="48"/>
  <c r="AU162" i="48"/>
  <c r="AV162" i="48"/>
  <c r="AX162" i="48"/>
  <c r="AY127" i="48"/>
  <c r="AV127" i="48"/>
  <c r="AU127" i="48"/>
  <c r="AX127" i="48"/>
  <c r="AW127" i="48"/>
  <c r="AR323" i="48"/>
  <c r="AQ323" i="48"/>
  <c r="AQ440" i="48"/>
  <c r="AR440" i="48"/>
  <c r="AY458" i="48"/>
  <c r="AW458" i="48"/>
  <c r="AX458" i="48"/>
  <c r="AV458" i="48"/>
  <c r="AU458" i="48"/>
  <c r="AQ432" i="48"/>
  <c r="AR432" i="48"/>
  <c r="AY76" i="48"/>
  <c r="AU76" i="48"/>
  <c r="AW76" i="48"/>
  <c r="AV76" i="48"/>
  <c r="AX76" i="48"/>
  <c r="AY507" i="48"/>
  <c r="AX507" i="48"/>
  <c r="AU507" i="48"/>
  <c r="AW507" i="48"/>
  <c r="AV507" i="48"/>
  <c r="AR226" i="48"/>
  <c r="AQ226" i="48"/>
  <c r="AR277" i="48"/>
  <c r="AQ277" i="48"/>
  <c r="AR134" i="48"/>
  <c r="AQ134" i="48"/>
  <c r="AV306" i="48"/>
  <c r="AW306" i="48"/>
  <c r="AX306" i="48"/>
  <c r="AY306" i="48"/>
  <c r="AU306" i="48"/>
  <c r="AQ396" i="48"/>
  <c r="AR396" i="48"/>
  <c r="AQ130" i="48"/>
  <c r="AR130" i="48"/>
  <c r="AY359" i="48"/>
  <c r="AU359" i="48"/>
  <c r="AV359" i="48"/>
  <c r="AW359" i="48"/>
  <c r="AX359" i="48"/>
  <c r="AQ77" i="48"/>
  <c r="AR77" i="48"/>
  <c r="AR84" i="48"/>
  <c r="AQ84" i="48"/>
  <c r="AR154" i="48"/>
  <c r="AQ154" i="48"/>
  <c r="AX438" i="48"/>
  <c r="AY438" i="48"/>
  <c r="AV438" i="48"/>
  <c r="AU438" i="48"/>
  <c r="AW438" i="48"/>
  <c r="AY318" i="48"/>
  <c r="AV318" i="48"/>
  <c r="AW318" i="48"/>
  <c r="AX318" i="48"/>
  <c r="AU318" i="48"/>
  <c r="AQ476" i="48"/>
  <c r="AR476" i="48"/>
  <c r="BP56" i="48"/>
  <c r="BM56" i="48"/>
  <c r="BN56" i="48"/>
  <c r="BO56" i="48"/>
  <c r="BQ56" i="48"/>
  <c r="AR353" i="48"/>
  <c r="AQ353" i="48"/>
  <c r="AR298" i="48"/>
  <c r="AQ298" i="48"/>
  <c r="AU471" i="48"/>
  <c r="AV471" i="48"/>
  <c r="AX471" i="48"/>
  <c r="AW471" i="48"/>
  <c r="AY471" i="48"/>
  <c r="AX283" i="48"/>
  <c r="AY283" i="48"/>
  <c r="AV283" i="48"/>
  <c r="AW283" i="48"/>
  <c r="AU283" i="48"/>
  <c r="AQ70" i="48"/>
  <c r="AR70" i="48"/>
  <c r="AQ218" i="48"/>
  <c r="AR218" i="48"/>
  <c r="AQ108" i="48"/>
  <c r="AR108" i="48"/>
  <c r="AW368" i="48"/>
  <c r="AY368" i="48"/>
  <c r="AU368" i="48"/>
  <c r="AV368" i="48"/>
  <c r="AX368" i="48"/>
  <c r="AQ301" i="48"/>
  <c r="AR301" i="48"/>
  <c r="AX144" i="48"/>
  <c r="AY144" i="48"/>
  <c r="AW144" i="48"/>
  <c r="AV144" i="48"/>
  <c r="AU144" i="48"/>
  <c r="AR416" i="48"/>
  <c r="AQ416" i="48"/>
  <c r="AR189" i="48"/>
  <c r="AQ189" i="48"/>
  <c r="AX118" i="48"/>
  <c r="AV118" i="48"/>
  <c r="AY118" i="48"/>
  <c r="AW118" i="48"/>
  <c r="AU118" i="48"/>
  <c r="AU362" i="48"/>
  <c r="AX362" i="48"/>
  <c r="AW362" i="48"/>
  <c r="AV362" i="48"/>
  <c r="AY362" i="48"/>
  <c r="AR233" i="48"/>
  <c r="AQ233" i="48"/>
  <c r="AQ262" i="48"/>
  <c r="AR262" i="48"/>
  <c r="AX199" i="48"/>
  <c r="AW199" i="48"/>
  <c r="AY199" i="48"/>
  <c r="AV199" i="48"/>
  <c r="AU199" i="48"/>
  <c r="AQ327" i="48"/>
  <c r="AR327" i="48"/>
  <c r="AY486" i="48"/>
  <c r="AX486" i="48"/>
  <c r="AV486" i="48"/>
  <c r="AU486" i="48"/>
  <c r="AW486" i="48"/>
  <c r="AR487" i="48"/>
  <c r="AQ487" i="48"/>
  <c r="AY191" i="48"/>
  <c r="AX372" i="48"/>
  <c r="AU372" i="48"/>
  <c r="AW372" i="48"/>
  <c r="AY372" i="48"/>
  <c r="AV372" i="48"/>
  <c r="AR63" i="48"/>
  <c r="AQ63" i="48"/>
  <c r="AQ245" i="48"/>
  <c r="AR245" i="48"/>
  <c r="AR114" i="48"/>
  <c r="AQ114" i="48"/>
  <c r="AV147" i="48"/>
  <c r="AY147" i="48"/>
  <c r="AU147" i="48"/>
  <c r="AX147" i="48"/>
  <c r="AW147" i="48"/>
  <c r="AY241" i="48"/>
  <c r="AX241" i="48"/>
  <c r="AW241" i="48"/>
  <c r="AU241" i="48"/>
  <c r="AV241" i="48"/>
  <c r="AQ288" i="48"/>
  <c r="AR288" i="48"/>
  <c r="AQ358" i="48"/>
  <c r="AR358" i="48"/>
  <c r="AR397" i="48"/>
  <c r="AQ397" i="48"/>
  <c r="AR320" i="48"/>
  <c r="AQ320" i="48"/>
  <c r="AR217" i="48"/>
  <c r="AQ217" i="48"/>
  <c r="AV350" i="48"/>
  <c r="AY350" i="48"/>
  <c r="AU350" i="48"/>
  <c r="AW350" i="48"/>
  <c r="AX350" i="48"/>
  <c r="AW119" i="48"/>
  <c r="AV119" i="48"/>
  <c r="AY119" i="48"/>
  <c r="AU119" i="48"/>
  <c r="AX119" i="48"/>
  <c r="AY122" i="48"/>
  <c r="AX122" i="48"/>
  <c r="AV122" i="48"/>
  <c r="AU122" i="48"/>
  <c r="AW122" i="48"/>
  <c r="AV266" i="48"/>
  <c r="AY266" i="48"/>
  <c r="AW266" i="48"/>
  <c r="AU266" i="48"/>
  <c r="AX266" i="48"/>
  <c r="AQ204" i="48"/>
  <c r="AR204" i="48"/>
  <c r="AQ431" i="48"/>
  <c r="AR431" i="48"/>
  <c r="AR452" i="48"/>
  <c r="AQ452" i="48"/>
  <c r="AR211" i="48"/>
  <c r="AQ211" i="48"/>
  <c r="BO60" i="48"/>
  <c r="BN60" i="48"/>
  <c r="BQ60" i="48"/>
  <c r="BP60" i="48"/>
  <c r="BM60" i="48"/>
  <c r="AY89" i="48"/>
  <c r="AV89" i="48"/>
  <c r="AU89" i="48"/>
  <c r="AW89" i="48"/>
  <c r="AX89" i="48"/>
  <c r="AV516" i="48"/>
  <c r="AW516" i="48"/>
  <c r="AY516" i="48"/>
  <c r="AX516" i="48"/>
  <c r="AU516" i="48"/>
  <c r="AQ415" i="48"/>
  <c r="AR415" i="48"/>
  <c r="AQ135" i="48"/>
  <c r="AR135" i="48"/>
  <c r="AQ517" i="48"/>
  <c r="AR517" i="48"/>
  <c r="AQ443" i="48" l="1"/>
  <c r="AW191" i="48"/>
  <c r="AV191" i="48"/>
  <c r="AU191" i="48"/>
  <c r="AY233" i="48"/>
  <c r="AX472" i="48"/>
  <c r="AW233" i="48"/>
  <c r="AV472" i="48"/>
  <c r="AQ515" i="48"/>
  <c r="AX351" i="48"/>
  <c r="AR274" i="48"/>
  <c r="AQ249" i="48"/>
  <c r="AV234" i="48"/>
  <c r="AQ152" i="48"/>
  <c r="AV158" i="48"/>
  <c r="AY158" i="48"/>
  <c r="AU351" i="48"/>
  <c r="AY351" i="48"/>
  <c r="AX286" i="48"/>
  <c r="AQ251" i="48"/>
  <c r="AR69" i="48"/>
  <c r="AQ188" i="48"/>
  <c r="AU286" i="48"/>
  <c r="AR463" i="48"/>
  <c r="AW286" i="48"/>
  <c r="AR206" i="48"/>
  <c r="AX377" i="48"/>
  <c r="AQ395" i="48"/>
  <c r="AY166" i="48"/>
  <c r="AX200" i="48"/>
  <c r="AV490" i="48"/>
  <c r="AV166" i="48"/>
  <c r="AV200" i="48"/>
  <c r="AV210" i="48"/>
  <c r="AX166" i="48"/>
  <c r="AW166" i="48"/>
  <c r="AU200" i="48"/>
  <c r="AV349" i="48"/>
  <c r="AU210" i="48"/>
  <c r="AY200" i="48"/>
  <c r="AU349" i="48"/>
  <c r="AX106" i="48"/>
  <c r="AR187" i="48"/>
  <c r="AW349" i="48"/>
  <c r="AW106" i="48"/>
  <c r="AX349" i="48"/>
  <c r="AQ225" i="48"/>
  <c r="AW158" i="48"/>
  <c r="AW210" i="48"/>
  <c r="AY210" i="48"/>
  <c r="AX158" i="48"/>
  <c r="AR58" i="48"/>
  <c r="AR411" i="48"/>
  <c r="AU377" i="48"/>
  <c r="AY377" i="48"/>
  <c r="AW377" i="48"/>
  <c r="AX114" i="48"/>
  <c r="AV313" i="48"/>
  <c r="AR267" i="48"/>
  <c r="AU315" i="48"/>
  <c r="AV286" i="48"/>
  <c r="AW57" i="48"/>
  <c r="AV315" i="48"/>
  <c r="AQ505" i="48"/>
  <c r="AR474" i="48"/>
  <c r="AU236" i="48"/>
  <c r="AQ303" i="48"/>
  <c r="AV351" i="48"/>
  <c r="AQ460" i="48"/>
  <c r="AU313" i="48"/>
  <c r="AW436" i="48"/>
  <c r="AX236" i="48"/>
  <c r="AR144" i="48"/>
  <c r="AY236" i="48"/>
  <c r="AW415" i="48"/>
  <c r="AQ224" i="48"/>
  <c r="AY106" i="48"/>
  <c r="AY102" i="48"/>
  <c r="AV236" i="48"/>
  <c r="AW114" i="48"/>
  <c r="AU106" i="48"/>
  <c r="AV114" i="48"/>
  <c r="AV268" i="48"/>
  <c r="AR104" i="48"/>
  <c r="AX90" i="48"/>
  <c r="AY436" i="48"/>
  <c r="AQ272" i="48"/>
  <c r="AV252" i="48"/>
  <c r="BM69" i="48"/>
  <c r="AV90" i="48"/>
  <c r="AX436" i="48"/>
  <c r="AU252" i="48"/>
  <c r="BO69" i="48"/>
  <c r="AW90" i="48"/>
  <c r="AV436" i="48"/>
  <c r="AY252" i="48"/>
  <c r="BN69" i="48"/>
  <c r="AW472" i="48"/>
  <c r="AX252" i="48"/>
  <c r="AV102" i="48"/>
  <c r="AW204" i="48"/>
  <c r="AQ183" i="48"/>
  <c r="AX480" i="48"/>
  <c r="AX234" i="48"/>
  <c r="BN68" i="48"/>
  <c r="BJ70" i="48"/>
  <c r="AU204" i="48"/>
  <c r="BP69" i="48"/>
  <c r="AY204" i="48"/>
  <c r="AX102" i="48"/>
  <c r="AV204" i="48"/>
  <c r="AR111" i="48"/>
  <c r="AY480" i="48"/>
  <c r="AX315" i="48"/>
  <c r="AY234" i="48"/>
  <c r="AU90" i="48"/>
  <c r="AW480" i="48"/>
  <c r="AU480" i="48"/>
  <c r="AW102" i="48"/>
  <c r="AY315" i="48"/>
  <c r="AW234" i="48"/>
  <c r="AV453" i="48"/>
  <c r="AY313" i="48"/>
  <c r="AQ124" i="48"/>
  <c r="AY415" i="48"/>
  <c r="AY114" i="48"/>
  <c r="AU453" i="48"/>
  <c r="AQ300" i="48"/>
  <c r="AR297" i="48"/>
  <c r="AX427" i="48"/>
  <c r="AY427" i="48"/>
  <c r="AU415" i="48"/>
  <c r="AV57" i="48"/>
  <c r="AV415" i="48"/>
  <c r="AX453" i="48"/>
  <c r="AQ304" i="48"/>
  <c r="AV427" i="48"/>
  <c r="AW313" i="48"/>
  <c r="AY57" i="48"/>
  <c r="AR132" i="48"/>
  <c r="AY293" i="48"/>
  <c r="AW427" i="48"/>
  <c r="AW453" i="48"/>
  <c r="AX57" i="48"/>
  <c r="AQ516" i="48"/>
  <c r="AW293" i="48"/>
  <c r="AU221" i="48"/>
  <c r="AY268" i="48"/>
  <c r="AU78" i="48"/>
  <c r="AX293" i="48"/>
  <c r="AX221" i="48"/>
  <c r="AW268" i="48"/>
  <c r="AV293" i="48"/>
  <c r="AV221" i="48"/>
  <c r="AX268" i="48"/>
  <c r="AY221" i="48"/>
  <c r="AY282" i="48"/>
  <c r="AX290" i="48"/>
  <c r="AW282" i="48"/>
  <c r="AQ331" i="48"/>
  <c r="AU282" i="48"/>
  <c r="AX282" i="48"/>
  <c r="BJ61" i="48"/>
  <c r="AQ417" i="48"/>
  <c r="AY65" i="48"/>
  <c r="AU125" i="48"/>
  <c r="AV125" i="48"/>
  <c r="AQ101" i="48"/>
  <c r="AQ174" i="48"/>
  <c r="AX125" i="48"/>
  <c r="AV452" i="48"/>
  <c r="AY452" i="48"/>
  <c r="AV320" i="48"/>
  <c r="AR216" i="48"/>
  <c r="AW452" i="48"/>
  <c r="AU320" i="48"/>
  <c r="AU353" i="48"/>
  <c r="AY320" i="48"/>
  <c r="BO68" i="48"/>
  <c r="AW320" i="48"/>
  <c r="AY125" i="48"/>
  <c r="AV229" i="48"/>
  <c r="AY378" i="48"/>
  <c r="AX378" i="48"/>
  <c r="AW378" i="48"/>
  <c r="AR119" i="48"/>
  <c r="AV378" i="48"/>
  <c r="AU229" i="48"/>
  <c r="AW65" i="48"/>
  <c r="AQ335" i="48"/>
  <c r="AV65" i="48"/>
  <c r="AX452" i="48"/>
  <c r="AU65" i="48"/>
  <c r="AW290" i="48"/>
  <c r="AQ422" i="48"/>
  <c r="AQ244" i="48"/>
  <c r="AW198" i="48"/>
  <c r="AY290" i="48"/>
  <c r="AV353" i="48"/>
  <c r="AX353" i="48"/>
  <c r="AR352" i="48"/>
  <c r="AW353" i="48"/>
  <c r="AY264" i="48"/>
  <c r="AR137" i="48"/>
  <c r="AY220" i="48"/>
  <c r="AV426" i="48"/>
  <c r="AR501" i="48"/>
  <c r="AX494" i="48"/>
  <c r="AX426" i="48"/>
  <c r="AQ442" i="48"/>
  <c r="AY426" i="48"/>
  <c r="AW494" i="48"/>
  <c r="AY494" i="48"/>
  <c r="AY269" i="48"/>
  <c r="AQ209" i="48"/>
  <c r="AU426" i="48"/>
  <c r="AR510" i="48"/>
  <c r="AV108" i="48"/>
  <c r="AY487" i="48"/>
  <c r="AU108" i="48"/>
  <c r="AR486" i="48"/>
  <c r="AR368" i="48"/>
  <c r="AW108" i="48"/>
  <c r="AX487" i="48"/>
  <c r="AX108" i="48"/>
  <c r="BQ68" i="48"/>
  <c r="BP68" i="48"/>
  <c r="AQ418" i="48"/>
  <c r="AW157" i="48"/>
  <c r="AU157" i="48"/>
  <c r="AU490" i="48"/>
  <c r="AY271" i="48"/>
  <c r="AY323" i="48"/>
  <c r="AV294" i="48"/>
  <c r="AX447" i="48"/>
  <c r="AY396" i="48"/>
  <c r="AX446" i="48"/>
  <c r="AR160" i="48"/>
  <c r="AX459" i="48"/>
  <c r="AX469" i="48"/>
  <c r="AW78" i="48"/>
  <c r="AU396" i="48"/>
  <c r="AV446" i="48"/>
  <c r="AQ361" i="48"/>
  <c r="AX278" i="48"/>
  <c r="AU290" i="48"/>
  <c r="AU324" i="48"/>
  <c r="AU447" i="48"/>
  <c r="AX396" i="48"/>
  <c r="AW446" i="48"/>
  <c r="AY295" i="48"/>
  <c r="AW278" i="48"/>
  <c r="AW469" i="48"/>
  <c r="AU446" i="48"/>
  <c r="AU278" i="48"/>
  <c r="AY469" i="48"/>
  <c r="AU184" i="48"/>
  <c r="AY78" i="48"/>
  <c r="AV157" i="48"/>
  <c r="AQ173" i="48"/>
  <c r="AU198" i="48"/>
  <c r="AX198" i="48"/>
  <c r="AV198" i="48"/>
  <c r="AY324" i="48"/>
  <c r="AU459" i="48"/>
  <c r="AY184" i="48"/>
  <c r="AX78" i="48"/>
  <c r="AQ118" i="48"/>
  <c r="AY229" i="48"/>
  <c r="AW184" i="48"/>
  <c r="AY157" i="48"/>
  <c r="BO58" i="48"/>
  <c r="AW323" i="48"/>
  <c r="AW148" i="48"/>
  <c r="AU375" i="48"/>
  <c r="AV396" i="48"/>
  <c r="AW156" i="48"/>
  <c r="AY375" i="48"/>
  <c r="AW375" i="48"/>
  <c r="AV148" i="48"/>
  <c r="AY309" i="48"/>
  <c r="AX375" i="48"/>
  <c r="AY222" i="48"/>
  <c r="AQ382" i="48"/>
  <c r="AQ310" i="48"/>
  <c r="AW154" i="48"/>
  <c r="AR153" i="48"/>
  <c r="AQ475" i="48"/>
  <c r="AQ362" i="48"/>
  <c r="AR388" i="48"/>
  <c r="AY148" i="48"/>
  <c r="AV222" i="48"/>
  <c r="AR201" i="48"/>
  <c r="AR350" i="48"/>
  <c r="AQ372" i="48"/>
  <c r="AX148" i="48"/>
  <c r="AV309" i="48"/>
  <c r="AU494" i="48"/>
  <c r="AU222" i="48"/>
  <c r="AW269" i="48"/>
  <c r="AY276" i="48"/>
  <c r="AY189" i="48"/>
  <c r="AQ384" i="48"/>
  <c r="AX309" i="48"/>
  <c r="AW440" i="48"/>
  <c r="AW309" i="48"/>
  <c r="AW222" i="48"/>
  <c r="AY440" i="48"/>
  <c r="AQ370" i="48"/>
  <c r="AV269" i="48"/>
  <c r="AX323" i="48"/>
  <c r="AX217" i="48"/>
  <c r="AR345" i="48"/>
  <c r="AW490" i="48"/>
  <c r="AQ321" i="48"/>
  <c r="AX319" i="48"/>
  <c r="AU217" i="48"/>
  <c r="AR129" i="48"/>
  <c r="AX490" i="48"/>
  <c r="AR71" i="48"/>
  <c r="AV213" i="48"/>
  <c r="AY502" i="48"/>
  <c r="AR509" i="48"/>
  <c r="AY213" i="48"/>
  <c r="AW502" i="48"/>
  <c r="AR121" i="48"/>
  <c r="BO59" i="48"/>
  <c r="AW262" i="48"/>
  <c r="AQ391" i="48"/>
  <c r="AW213" i="48"/>
  <c r="AY496" i="48"/>
  <c r="BN59" i="48"/>
  <c r="AW355" i="48"/>
  <c r="AW324" i="48"/>
  <c r="AY262" i="48"/>
  <c r="AU107" i="48"/>
  <c r="AX332" i="48"/>
  <c r="AU213" i="48"/>
  <c r="AY495" i="48"/>
  <c r="BP59" i="48"/>
  <c r="AU355" i="48"/>
  <c r="AV324" i="48"/>
  <c r="AU262" i="48"/>
  <c r="AX354" i="48"/>
  <c r="AW332" i="48"/>
  <c r="AX255" i="48"/>
  <c r="AU495" i="48"/>
  <c r="AX259" i="48"/>
  <c r="BP66" i="48"/>
  <c r="AX355" i="48"/>
  <c r="AX262" i="48"/>
  <c r="AU232" i="48"/>
  <c r="AY354" i="48"/>
  <c r="AR151" i="48"/>
  <c r="AY332" i="48"/>
  <c r="AW495" i="48"/>
  <c r="AR429" i="48"/>
  <c r="AY355" i="48"/>
  <c r="AR192" i="48"/>
  <c r="AQ202" i="48"/>
  <c r="AV332" i="48"/>
  <c r="AV180" i="48"/>
  <c r="AV495" i="48"/>
  <c r="AW235" i="48"/>
  <c r="BM71" i="48"/>
  <c r="AQ386" i="48"/>
  <c r="AW180" i="48"/>
  <c r="AY235" i="48"/>
  <c r="AR312" i="48"/>
  <c r="AW229" i="48"/>
  <c r="AV469" i="48"/>
  <c r="BQ71" i="48"/>
  <c r="AY459" i="48"/>
  <c r="AU154" i="48"/>
  <c r="AY180" i="48"/>
  <c r="AX235" i="48"/>
  <c r="AX269" i="48"/>
  <c r="AX142" i="48"/>
  <c r="BN71" i="48"/>
  <c r="AW459" i="48"/>
  <c r="AU295" i="48"/>
  <c r="AV154" i="48"/>
  <c r="AY339" i="48"/>
  <c r="AY287" i="48"/>
  <c r="AU235" i="48"/>
  <c r="AU142" i="48"/>
  <c r="AY381" i="48"/>
  <c r="AW142" i="48"/>
  <c r="AQ86" i="48"/>
  <c r="AR205" i="48"/>
  <c r="AW467" i="48"/>
  <c r="AV84" i="48"/>
  <c r="AU381" i="48"/>
  <c r="AW416" i="48"/>
  <c r="AY142" i="48"/>
  <c r="AV467" i="48"/>
  <c r="AY84" i="48"/>
  <c r="AV161" i="48"/>
  <c r="BM62" i="48"/>
  <c r="AX227" i="48"/>
  <c r="AX381" i="48"/>
  <c r="AY416" i="48"/>
  <c r="AW84" i="48"/>
  <c r="AU156" i="48"/>
  <c r="AY161" i="48"/>
  <c r="AR96" i="48"/>
  <c r="BN62" i="48"/>
  <c r="AV227" i="48"/>
  <c r="AU98" i="48"/>
  <c r="AV301" i="48"/>
  <c r="AV492" i="48"/>
  <c r="AU161" i="48"/>
  <c r="BO62" i="48"/>
  <c r="AY227" i="48"/>
  <c r="AW334" i="48"/>
  <c r="AW277" i="48"/>
  <c r="AW98" i="48"/>
  <c r="AW301" i="48"/>
  <c r="AV400" i="48"/>
  <c r="AR419" i="48"/>
  <c r="AX492" i="48"/>
  <c r="AW161" i="48"/>
  <c r="BQ62" i="48"/>
  <c r="AV334" i="48"/>
  <c r="AY277" i="48"/>
  <c r="AX98" i="48"/>
  <c r="AY301" i="48"/>
  <c r="AW400" i="48"/>
  <c r="AV184" i="48"/>
  <c r="AR296" i="48"/>
  <c r="AR291" i="48"/>
  <c r="BI60" i="48"/>
  <c r="AV98" i="48"/>
  <c r="AY289" i="48"/>
  <c r="AU492" i="48"/>
  <c r="AX264" i="48"/>
  <c r="AX87" i="48"/>
  <c r="AR311" i="48"/>
  <c r="AR136" i="48"/>
  <c r="AY400" i="48"/>
  <c r="BQ59" i="48"/>
  <c r="AU211" i="48"/>
  <c r="AV397" i="48"/>
  <c r="AW487" i="48"/>
  <c r="AW264" i="48"/>
  <c r="AV94" i="48"/>
  <c r="AR380" i="48"/>
  <c r="AW87" i="48"/>
  <c r="AX413" i="48"/>
  <c r="AY307" i="48"/>
  <c r="AY113" i="48"/>
  <c r="AY468" i="48"/>
  <c r="AX154" i="48"/>
  <c r="AX289" i="48"/>
  <c r="AR305" i="48"/>
  <c r="AY413" i="48"/>
  <c r="AU277" i="48"/>
  <c r="AR186" i="48"/>
  <c r="AW226" i="48"/>
  <c r="AY211" i="48"/>
  <c r="AY94" i="48"/>
  <c r="AY447" i="48"/>
  <c r="AW397" i="48"/>
  <c r="AV487" i="48"/>
  <c r="AU264" i="48"/>
  <c r="AW94" i="48"/>
  <c r="AV87" i="48"/>
  <c r="AV413" i="48"/>
  <c r="AU354" i="48"/>
  <c r="AW468" i="48"/>
  <c r="BN58" i="48"/>
  <c r="AU289" i="48"/>
  <c r="AQ359" i="48"/>
  <c r="AW492" i="48"/>
  <c r="AV468" i="48"/>
  <c r="AV344" i="48"/>
  <c r="AX301" i="48"/>
  <c r="AU400" i="48"/>
  <c r="AU413" i="48"/>
  <c r="AU468" i="48"/>
  <c r="AY397" i="48"/>
  <c r="AV289" i="48"/>
  <c r="AQ424" i="48"/>
  <c r="AQ60" i="48"/>
  <c r="AR466" i="48"/>
  <c r="AW447" i="48"/>
  <c r="AU397" i="48"/>
  <c r="AU94" i="48"/>
  <c r="AU87" i="48"/>
  <c r="AV354" i="48"/>
  <c r="AV278" i="48"/>
  <c r="BP58" i="48"/>
  <c r="AQ471" i="48"/>
  <c r="BP71" i="48"/>
  <c r="BM58" i="48"/>
  <c r="AQ292" i="48"/>
  <c r="AR338" i="48"/>
  <c r="AY156" i="48"/>
  <c r="AV95" i="48"/>
  <c r="AY139" i="48"/>
  <c r="AV156" i="48"/>
  <c r="AQ257" i="48"/>
  <c r="AV163" i="48"/>
  <c r="AW189" i="48"/>
  <c r="AV139" i="48"/>
  <c r="AQ448" i="48"/>
  <c r="AQ170" i="48"/>
  <c r="AY240" i="48"/>
  <c r="AR185" i="48"/>
  <c r="AW163" i="48"/>
  <c r="AX95" i="48"/>
  <c r="AV502" i="48"/>
  <c r="AY334" i="48"/>
  <c r="AV189" i="48"/>
  <c r="AW482" i="48"/>
  <c r="AR383" i="48"/>
  <c r="AU139" i="48"/>
  <c r="AU146" i="48"/>
  <c r="AW276" i="48"/>
  <c r="AX295" i="48"/>
  <c r="AQ500" i="48"/>
  <c r="AU369" i="48"/>
  <c r="AX392" i="48"/>
  <c r="AX163" i="48"/>
  <c r="AX189" i="48"/>
  <c r="AW95" i="48"/>
  <c r="AQ79" i="48"/>
  <c r="AY163" i="48"/>
  <c r="AU95" i="48"/>
  <c r="AX502" i="48"/>
  <c r="AY482" i="48"/>
  <c r="AY369" i="48"/>
  <c r="AW139" i="48"/>
  <c r="AQ283" i="48"/>
  <c r="AR159" i="48"/>
  <c r="AR342" i="48"/>
  <c r="BO66" i="48"/>
  <c r="AY504" i="48"/>
  <c r="AQ266" i="48"/>
  <c r="AV326" i="48"/>
  <c r="AY302" i="48"/>
  <c r="AX496" i="48"/>
  <c r="AX70" i="48"/>
  <c r="AQ306" i="48"/>
  <c r="AV360" i="48"/>
  <c r="AU115" i="48"/>
  <c r="AY392" i="48"/>
  <c r="AQ256" i="48"/>
  <c r="AV465" i="48"/>
  <c r="AY326" i="48"/>
  <c r="AR97" i="48"/>
  <c r="AR143" i="48"/>
  <c r="AW70" i="48"/>
  <c r="AW360" i="48"/>
  <c r="BQ66" i="48"/>
  <c r="AW326" i="48"/>
  <c r="AV402" i="48"/>
  <c r="AQ109" i="48"/>
  <c r="AV408" i="48"/>
  <c r="AU496" i="48"/>
  <c r="AY239" i="48"/>
  <c r="AY70" i="48"/>
  <c r="AQ190" i="48"/>
  <c r="AY360" i="48"/>
  <c r="AX369" i="48"/>
  <c r="AV369" i="48"/>
  <c r="AX165" i="48"/>
  <c r="AQ441" i="48"/>
  <c r="BN66" i="48"/>
  <c r="AV70" i="48"/>
  <c r="AU360" i="48"/>
  <c r="AX489" i="48"/>
  <c r="AX326" i="48"/>
  <c r="AW408" i="48"/>
  <c r="AX113" i="48"/>
  <c r="AV496" i="48"/>
  <c r="AU218" i="48"/>
  <c r="AU323" i="48"/>
  <c r="AR347" i="48"/>
  <c r="AV295" i="48"/>
  <c r="AU212" i="48"/>
  <c r="AY517" i="48"/>
  <c r="AX408" i="48"/>
  <c r="BI64" i="48"/>
  <c r="AY218" i="48"/>
  <c r="AX327" i="48"/>
  <c r="AU134" i="48"/>
  <c r="AY376" i="48"/>
  <c r="AX401" i="48"/>
  <c r="AV63" i="48"/>
  <c r="AW327" i="48"/>
  <c r="AQ479" i="48"/>
  <c r="AQ171" i="48"/>
  <c r="AY150" i="48"/>
  <c r="AU180" i="48"/>
  <c r="AX263" i="48"/>
  <c r="AQ464" i="48"/>
  <c r="AY314" i="48"/>
  <c r="AX134" i="48"/>
  <c r="AU376" i="48"/>
  <c r="AW401" i="48"/>
  <c r="AU63" i="48"/>
  <c r="AX405" i="48"/>
  <c r="AY81" i="48"/>
  <c r="AX99" i="48"/>
  <c r="AW402" i="48"/>
  <c r="AQ265" i="48"/>
  <c r="AW179" i="48"/>
  <c r="AW150" i="48"/>
  <c r="AV414" i="48"/>
  <c r="AQ473" i="48"/>
  <c r="AR238" i="48"/>
  <c r="AQ68" i="48"/>
  <c r="AV482" i="48"/>
  <c r="AV197" i="48"/>
  <c r="AW381" i="48"/>
  <c r="AY294" i="48"/>
  <c r="AX228" i="48"/>
  <c r="AV401" i="48"/>
  <c r="AW407" i="48"/>
  <c r="AX63" i="48"/>
  <c r="AU398" i="48"/>
  <c r="AY99" i="48"/>
  <c r="AU179" i="48"/>
  <c r="AR83" i="48"/>
  <c r="AQ357" i="48"/>
  <c r="AV150" i="48"/>
  <c r="AW414" i="48"/>
  <c r="AX514" i="48"/>
  <c r="AY250" i="48"/>
  <c r="AY134" i="48"/>
  <c r="AU228" i="48"/>
  <c r="AX84" i="48"/>
  <c r="AW398" i="48"/>
  <c r="AU99" i="48"/>
  <c r="AV302" i="48"/>
  <c r="AV179" i="48"/>
  <c r="AU227" i="48"/>
  <c r="AW465" i="48"/>
  <c r="AW181" i="48"/>
  <c r="AQ110" i="48"/>
  <c r="AU150" i="48"/>
  <c r="AX414" i="48"/>
  <c r="AQ91" i="48"/>
  <c r="AX239" i="48"/>
  <c r="AX482" i="48"/>
  <c r="AU514" i="48"/>
  <c r="AX212" i="48"/>
  <c r="AU408" i="48"/>
  <c r="AR253" i="48"/>
  <c r="AR193" i="48"/>
  <c r="AR177" i="48"/>
  <c r="AW302" i="48"/>
  <c r="AR337" i="48"/>
  <c r="AU465" i="48"/>
  <c r="AW498" i="48"/>
  <c r="AU181" i="48"/>
  <c r="AV239" i="48"/>
  <c r="AX481" i="48"/>
  <c r="AV100" i="48"/>
  <c r="AQ329" i="48"/>
  <c r="AW376" i="48"/>
  <c r="AV75" i="48"/>
  <c r="AW430" i="48"/>
  <c r="AR508" i="48"/>
  <c r="AW250" i="48"/>
  <c r="AU467" i="48"/>
  <c r="AW223" i="48"/>
  <c r="AU302" i="48"/>
  <c r="AV107" i="48"/>
  <c r="AX465" i="48"/>
  <c r="AV498" i="48"/>
  <c r="AV181" i="48"/>
  <c r="AW239" i="48"/>
  <c r="AW100" i="48"/>
  <c r="AU416" i="48"/>
  <c r="BI72" i="48"/>
  <c r="AX373" i="48"/>
  <c r="AX181" i="48"/>
  <c r="AW75" i="48"/>
  <c r="AV430" i="48"/>
  <c r="AV250" i="48"/>
  <c r="AW281" i="48"/>
  <c r="AV504" i="48"/>
  <c r="AQ147" i="48"/>
  <c r="AY467" i="48"/>
  <c r="AR254" i="48"/>
  <c r="AU223" i="48"/>
  <c r="AW107" i="48"/>
  <c r="AV258" i="48"/>
  <c r="AR116" i="48"/>
  <c r="AW344" i="48"/>
  <c r="AR435" i="48"/>
  <c r="AY100" i="48"/>
  <c r="AX428" i="48"/>
  <c r="AX416" i="48"/>
  <c r="AQ76" i="48"/>
  <c r="AU373" i="48"/>
  <c r="AQ445" i="48"/>
  <c r="AU327" i="48"/>
  <c r="AV134" i="48"/>
  <c r="AY481" i="48"/>
  <c r="AX75" i="48"/>
  <c r="AX250" i="48"/>
  <c r="AQ82" i="48"/>
  <c r="AW99" i="48"/>
  <c r="AU430" i="48"/>
  <c r="AU423" i="48"/>
  <c r="AX281" i="48"/>
  <c r="AV273" i="48"/>
  <c r="AX504" i="48"/>
  <c r="AV217" i="48"/>
  <c r="AV223" i="48"/>
  <c r="AW212" i="48"/>
  <c r="AX107" i="48"/>
  <c r="AY477" i="48"/>
  <c r="AX280" i="48"/>
  <c r="AY258" i="48"/>
  <c r="AU220" i="48"/>
  <c r="AU344" i="48"/>
  <c r="AX100" i="48"/>
  <c r="AR207" i="48"/>
  <c r="AR461" i="48"/>
  <c r="AX223" i="48"/>
  <c r="AV281" i="48"/>
  <c r="AX273" i="48"/>
  <c r="AU504" i="48"/>
  <c r="AY217" i="48"/>
  <c r="AR85" i="48"/>
  <c r="AY212" i="48"/>
  <c r="AU477" i="48"/>
  <c r="AQ449" i="48"/>
  <c r="AY280" i="48"/>
  <c r="AU258" i="48"/>
  <c r="AV220" i="48"/>
  <c r="AY344" i="48"/>
  <c r="AR394" i="48"/>
  <c r="AQ195" i="48"/>
  <c r="AQ371" i="48"/>
  <c r="AV327" i="48"/>
  <c r="AU276" i="48"/>
  <c r="AU498" i="48"/>
  <c r="AW477" i="48"/>
  <c r="AW258" i="48"/>
  <c r="AW220" i="48"/>
  <c r="AX232" i="48"/>
  <c r="AX287" i="48"/>
  <c r="AW392" i="48"/>
  <c r="AV232" i="48"/>
  <c r="AV287" i="48"/>
  <c r="AR484" i="48"/>
  <c r="AY75" i="48"/>
  <c r="AQ451" i="48"/>
  <c r="AX92" i="48"/>
  <c r="AY232" i="48"/>
  <c r="AX406" i="48"/>
  <c r="AW230" i="48"/>
  <c r="AU113" i="48"/>
  <c r="AY406" i="48"/>
  <c r="AY430" i="48"/>
  <c r="AQ513" i="48"/>
  <c r="AU92" i="48"/>
  <c r="AY175" i="48"/>
  <c r="AV73" i="48"/>
  <c r="AW168" i="48"/>
  <c r="AV165" i="48"/>
  <c r="AV113" i="48"/>
  <c r="AX339" i="48"/>
  <c r="AY414" i="48"/>
  <c r="AY263" i="48"/>
  <c r="AX364" i="48"/>
  <c r="AU406" i="48"/>
  <c r="AW499" i="48"/>
  <c r="AX439" i="48"/>
  <c r="AW433" i="48"/>
  <c r="AV92" i="48"/>
  <c r="AY73" i="48"/>
  <c r="AY402" i="48"/>
  <c r="AW112" i="48"/>
  <c r="AY168" i="48"/>
  <c r="AU165" i="48"/>
  <c r="AQ356" i="48"/>
  <c r="AV339" i="48"/>
  <c r="AU263" i="48"/>
  <c r="AY364" i="48"/>
  <c r="AY439" i="48"/>
  <c r="AV255" i="48"/>
  <c r="AV271" i="48"/>
  <c r="AY92" i="48"/>
  <c r="AX81" i="48"/>
  <c r="AU402" i="48"/>
  <c r="AU112" i="48"/>
  <c r="AX168" i="48"/>
  <c r="AY165" i="48"/>
  <c r="AR470" i="48"/>
  <c r="AU339" i="48"/>
  <c r="AR56" i="48"/>
  <c r="AW263" i="48"/>
  <c r="AU364" i="48"/>
  <c r="AX440" i="48"/>
  <c r="AU64" i="48"/>
  <c r="AR493" i="48"/>
  <c r="AW308" i="48"/>
  <c r="AX308" i="48"/>
  <c r="AV175" i="48"/>
  <c r="AX73" i="48"/>
  <c r="AV364" i="48"/>
  <c r="AV439" i="48"/>
  <c r="AX271" i="48"/>
  <c r="AW517" i="48"/>
  <c r="AV81" i="48"/>
  <c r="AY498" i="48"/>
  <c r="AU440" i="48"/>
  <c r="AV316" i="48"/>
  <c r="AU271" i="48"/>
  <c r="AX517" i="48"/>
  <c r="AY462" i="48"/>
  <c r="AQ162" i="48"/>
  <c r="AU517" i="48"/>
  <c r="AY316" i="48"/>
  <c r="AR437" i="48"/>
  <c r="AQ145" i="48"/>
  <c r="AX462" i="48"/>
  <c r="AW316" i="48"/>
  <c r="AR285" i="48"/>
  <c r="AW423" i="48"/>
  <c r="AV228" i="48"/>
  <c r="AX294" i="48"/>
  <c r="AY273" i="48"/>
  <c r="AX135" i="48"/>
  <c r="AV211" i="48"/>
  <c r="BP63" i="48"/>
  <c r="AU240" i="48"/>
  <c r="AQ410" i="48"/>
  <c r="AQ182" i="48"/>
  <c r="AR374" i="48"/>
  <c r="BJ56" i="48"/>
  <c r="AV462" i="48"/>
  <c r="AV218" i="48"/>
  <c r="AW514" i="48"/>
  <c r="AX277" i="48"/>
  <c r="AU316" i="48"/>
  <c r="AR237" i="48"/>
  <c r="AW240" i="48"/>
  <c r="AQ450" i="48"/>
  <c r="AR164" i="48"/>
  <c r="AY423" i="48"/>
  <c r="AW228" i="48"/>
  <c r="AU294" i="48"/>
  <c r="AW273" i="48"/>
  <c r="AU135" i="48"/>
  <c r="AX211" i="48"/>
  <c r="BO63" i="48"/>
  <c r="AU392" i="48"/>
  <c r="AR399" i="48"/>
  <c r="AV240" i="48"/>
  <c r="AY179" i="48"/>
  <c r="AW462" i="48"/>
  <c r="AX334" i="48"/>
  <c r="AW287" i="48"/>
  <c r="AW218" i="48"/>
  <c r="AY514" i="48"/>
  <c r="AV276" i="48"/>
  <c r="AQ483" i="48"/>
  <c r="AX423" i="48"/>
  <c r="AX376" i="48"/>
  <c r="AQ318" i="48"/>
  <c r="BN63" i="48"/>
  <c r="AU405" i="48"/>
  <c r="AQ497" i="48"/>
  <c r="AY489" i="48"/>
  <c r="AV115" i="48"/>
  <c r="AV489" i="48"/>
  <c r="AR208" i="48"/>
  <c r="AV499" i="48"/>
  <c r="AR261" i="48"/>
  <c r="AX499" i="48"/>
  <c r="AW279" i="48"/>
  <c r="AW246" i="48"/>
  <c r="AQ66" i="48"/>
  <c r="AY141" i="48"/>
  <c r="BL54" i="48"/>
  <c r="AW406" i="48"/>
  <c r="AW476" i="48"/>
  <c r="AW439" i="48"/>
  <c r="AX444" i="48"/>
  <c r="AY284" i="48"/>
  <c r="AU281" i="48"/>
  <c r="AR122" i="48"/>
  <c r="AX358" i="48"/>
  <c r="AW63" i="48"/>
  <c r="AR455" i="48"/>
  <c r="AW340" i="48"/>
  <c r="AX518" i="48"/>
  <c r="AQ348" i="48"/>
  <c r="AW138" i="48"/>
  <c r="AR457" i="48"/>
  <c r="AV365" i="48"/>
  <c r="AV390" i="48"/>
  <c r="AW481" i="48"/>
  <c r="AW77" i="48"/>
  <c r="AV270" i="48"/>
  <c r="AW363" i="48"/>
  <c r="AR149" i="48"/>
  <c r="AR478" i="48"/>
  <c r="AU358" i="48"/>
  <c r="AU246" i="48"/>
  <c r="AU141" i="48"/>
  <c r="AY358" i="48"/>
  <c r="AQ80" i="48"/>
  <c r="AQ194" i="48"/>
  <c r="AQ456" i="48"/>
  <c r="AU444" i="48"/>
  <c r="AW284" i="48"/>
  <c r="AV434" i="48"/>
  <c r="AR241" i="48"/>
  <c r="AU117" i="48"/>
  <c r="AY340" i="48"/>
  <c r="AY518" i="48"/>
  <c r="AX138" i="48"/>
  <c r="AQ196" i="48"/>
  <c r="AR346" i="48"/>
  <c r="AV477" i="48"/>
  <c r="AU365" i="48"/>
  <c r="AW390" i="48"/>
  <c r="AV481" i="48"/>
  <c r="AY77" i="48"/>
  <c r="AX270" i="48"/>
  <c r="AU363" i="48"/>
  <c r="AU428" i="48"/>
  <c r="AY246" i="48"/>
  <c r="AV141" i="48"/>
  <c r="AU499" i="48"/>
  <c r="AW343" i="48"/>
  <c r="AX141" i="48"/>
  <c r="AU343" i="48"/>
  <c r="BM63" i="48"/>
  <c r="AX175" i="48"/>
  <c r="AQ67" i="48"/>
  <c r="AY390" i="48"/>
  <c r="AR215" i="48"/>
  <c r="AW444" i="48"/>
  <c r="AV284" i="48"/>
  <c r="AW434" i="48"/>
  <c r="AW117" i="48"/>
  <c r="AU340" i="48"/>
  <c r="AV138" i="48"/>
  <c r="BP57" i="48"/>
  <c r="AR247" i="48"/>
  <c r="AQ140" i="48"/>
  <c r="AQ485" i="48"/>
  <c r="AY365" i="48"/>
  <c r="AX390" i="48"/>
  <c r="AR420" i="48"/>
  <c r="AY270" i="48"/>
  <c r="AV428" i="48"/>
  <c r="AU512" i="48"/>
  <c r="AU73" i="48"/>
  <c r="AV279" i="48"/>
  <c r="AW175" i="48"/>
  <c r="AU231" i="48"/>
  <c r="AV340" i="48"/>
  <c r="AU476" i="48"/>
  <c r="AV444" i="48"/>
  <c r="AX284" i="48"/>
  <c r="AW319" i="48"/>
  <c r="AU407" i="48"/>
  <c r="AU434" i="48"/>
  <c r="AY138" i="48"/>
  <c r="BJ55" i="48"/>
  <c r="BQ57" i="48"/>
  <c r="AW365" i="48"/>
  <c r="AW197" i="48"/>
  <c r="AU270" i="48"/>
  <c r="AW428" i="48"/>
  <c r="AX314" i="48"/>
  <c r="AR507" i="48"/>
  <c r="AY319" i="48"/>
  <c r="AX407" i="48"/>
  <c r="AY434" i="48"/>
  <c r="AY398" i="48"/>
  <c r="BN57" i="48"/>
  <c r="AV280" i="48"/>
  <c r="AQ88" i="48"/>
  <c r="AX197" i="48"/>
  <c r="AQ367" i="48"/>
  <c r="AU314" i="48"/>
  <c r="AX115" i="48"/>
  <c r="AR404" i="48"/>
  <c r="AX246" i="48"/>
  <c r="AV135" i="48"/>
  <c r="AW135" i="48"/>
  <c r="AU518" i="48"/>
  <c r="AV476" i="48"/>
  <c r="AW518" i="48"/>
  <c r="AX476" i="48"/>
  <c r="AV363" i="48"/>
  <c r="AY401" i="48"/>
  <c r="AV358" i="48"/>
  <c r="AY279" i="48"/>
  <c r="AY363" i="48"/>
  <c r="AY308" i="48"/>
  <c r="AU308" i="48"/>
  <c r="AQ425" i="48"/>
  <c r="AU319" i="48"/>
  <c r="AW489" i="48"/>
  <c r="AQ488" i="48"/>
  <c r="AV407" i="48"/>
  <c r="AV398" i="48"/>
  <c r="AQ59" i="48"/>
  <c r="BO57" i="48"/>
  <c r="AU280" i="48"/>
  <c r="AR403" i="48"/>
  <c r="AY197" i="48"/>
  <c r="AW314" i="48"/>
  <c r="AW115" i="48"/>
  <c r="AU279" i="48"/>
  <c r="AW431" i="48"/>
  <c r="AQ322" i="48"/>
  <c r="AY255" i="48"/>
  <c r="AW255" i="48"/>
  <c r="AR127" i="48"/>
  <c r="AV168" i="48"/>
  <c r="AU298" i="48"/>
  <c r="AW299" i="48"/>
  <c r="AU103" i="48"/>
  <c r="AX298" i="48"/>
  <c r="AX130" i="48"/>
  <c r="AV226" i="48"/>
  <c r="AY432" i="48"/>
  <c r="AQ214" i="48"/>
  <c r="AX299" i="48"/>
  <c r="AR341" i="48"/>
  <c r="AQ74" i="48"/>
  <c r="AW103" i="48"/>
  <c r="AV298" i="48"/>
  <c r="AY130" i="48"/>
  <c r="AU226" i="48"/>
  <c r="AX503" i="48"/>
  <c r="AX432" i="48"/>
  <c r="AV299" i="48"/>
  <c r="AW432" i="48"/>
  <c r="AU299" i="48"/>
  <c r="AX103" i="48"/>
  <c r="AW130" i="48"/>
  <c r="AX226" i="48"/>
  <c r="AV503" i="48"/>
  <c r="AU432" i="48"/>
  <c r="AY172" i="48"/>
  <c r="AR131" i="48"/>
  <c r="AV230" i="48"/>
  <c r="AQ243" i="48"/>
  <c r="AY103" i="48"/>
  <c r="AW231" i="48"/>
  <c r="AQ169" i="48"/>
  <c r="AU130" i="48"/>
  <c r="AQ438" i="48"/>
  <c r="AX77" i="48"/>
  <c r="AY503" i="48"/>
  <c r="BQ67" i="48"/>
  <c r="AV172" i="48"/>
  <c r="AV330" i="48"/>
  <c r="AU503" i="48"/>
  <c r="AY317" i="48"/>
  <c r="AX230" i="48"/>
  <c r="AU260" i="48"/>
  <c r="AV288" i="48"/>
  <c r="AW245" i="48"/>
  <c r="AR333" i="48"/>
  <c r="AY405" i="48"/>
  <c r="AR379" i="48"/>
  <c r="AX389" i="48"/>
  <c r="AX231" i="48"/>
  <c r="AQ325" i="48"/>
  <c r="AQ511" i="48"/>
  <c r="AU77" i="48"/>
  <c r="AX146" i="48"/>
  <c r="AQ328" i="48"/>
  <c r="AV512" i="48"/>
  <c r="BN67" i="48"/>
  <c r="AR421" i="48"/>
  <c r="AX172" i="48"/>
  <c r="AV317" i="48"/>
  <c r="AV259" i="48"/>
  <c r="AW298" i="48"/>
  <c r="AU172" i="48"/>
  <c r="AR366" i="48"/>
  <c r="AV146" i="48"/>
  <c r="AY512" i="48"/>
  <c r="AU259" i="48"/>
  <c r="AY230" i="48"/>
  <c r="AV433" i="48"/>
  <c r="AX260" i="48"/>
  <c r="AX431" i="48"/>
  <c r="AU288" i="48"/>
  <c r="AY245" i="48"/>
  <c r="AV405" i="48"/>
  <c r="AY62" i="48"/>
  <c r="AQ248" i="48"/>
  <c r="AX307" i="48"/>
  <c r="AY389" i="48"/>
  <c r="AY231" i="48"/>
  <c r="AY146" i="48"/>
  <c r="AW512" i="48"/>
  <c r="BM67" i="48"/>
  <c r="AV64" i="48"/>
  <c r="AU317" i="48"/>
  <c r="AY259" i="48"/>
  <c r="AX317" i="48"/>
  <c r="AR167" i="48"/>
  <c r="AX433" i="48"/>
  <c r="AV260" i="48"/>
  <c r="AY431" i="48"/>
  <c r="AW288" i="48"/>
  <c r="AV245" i="48"/>
  <c r="AX117" i="48"/>
  <c r="AX62" i="48"/>
  <c r="AX112" i="48"/>
  <c r="AU307" i="48"/>
  <c r="AR105" i="48"/>
  <c r="AW389" i="48"/>
  <c r="AY343" i="48"/>
  <c r="AQ491" i="48"/>
  <c r="AR72" i="48"/>
  <c r="AY330" i="48"/>
  <c r="AX64" i="48"/>
  <c r="AY373" i="48"/>
  <c r="AY433" i="48"/>
  <c r="AQ506" i="48"/>
  <c r="AY260" i="48"/>
  <c r="AU431" i="48"/>
  <c r="AX288" i="48"/>
  <c r="AX245" i="48"/>
  <c r="AV117" i="48"/>
  <c r="AQ176" i="48"/>
  <c r="AU81" i="48"/>
  <c r="AV112" i="48"/>
  <c r="AV307" i="48"/>
  <c r="AV389" i="48"/>
  <c r="AV343" i="48"/>
  <c r="AR336" i="48"/>
  <c r="AX330" i="48"/>
  <c r="AW64" i="48"/>
  <c r="AW373" i="48"/>
  <c r="AU330" i="48"/>
  <c r="BP67" i="48"/>
  <c r="AR458" i="48"/>
  <c r="AQ219" i="48"/>
  <c r="AV62" i="48"/>
  <c r="AW178" i="48"/>
  <c r="AY155" i="48"/>
  <c r="AU62" i="48"/>
  <c r="AQ89" i="48"/>
  <c r="AQ199" i="48"/>
  <c r="AX178" i="48"/>
  <c r="AR385" i="48"/>
  <c r="AU178" i="48"/>
  <c r="AY178" i="48"/>
  <c r="AW123" i="48"/>
  <c r="AY123" i="48"/>
  <c r="AV123" i="48"/>
  <c r="AR133" i="48"/>
  <c r="AQ61" i="48"/>
  <c r="AU155" i="48"/>
  <c r="AU123" i="48"/>
  <c r="AQ275" i="48"/>
  <c r="AU128" i="48"/>
  <c r="AR409" i="48"/>
  <c r="AX155" i="48"/>
  <c r="AW203" i="48"/>
  <c r="AW155" i="48"/>
  <c r="AY128" i="48"/>
  <c r="AW128" i="48"/>
  <c r="AY203" i="48"/>
  <c r="AX203" i="48"/>
  <c r="AU203" i="48"/>
  <c r="AT54" i="48"/>
  <c r="AU387" i="48"/>
  <c r="AU126" i="48"/>
  <c r="AX126" i="48"/>
  <c r="AV128" i="48"/>
  <c r="AQ242" i="48"/>
  <c r="AV387" i="48"/>
  <c r="AW387" i="48"/>
  <c r="AW126" i="48"/>
  <c r="AY387" i="48"/>
  <c r="AY126" i="48"/>
  <c r="AO54" i="48" a="1"/>
  <c r="AO54" i="48" s="1"/>
  <c r="AR93" i="48"/>
  <c r="AQ454" i="48"/>
  <c r="BJ62" i="48"/>
  <c r="BI62" i="48"/>
  <c r="BH54" i="48"/>
  <c r="AP54" i="48"/>
  <c r="AQ55" i="48"/>
  <c r="AR55" i="48"/>
  <c r="BJ65" i="48"/>
  <c r="BI65" i="48"/>
  <c r="BM54" i="48" l="1"/>
  <c r="BN54" i="48"/>
  <c r="BQ54" i="48"/>
  <c r="BP54" i="48"/>
  <c r="BO54" i="48"/>
  <c r="K27" i="48"/>
  <c r="AV54" i="48"/>
  <c r="M27" i="48" s="1"/>
  <c r="AU54" i="48"/>
  <c r="AW54" i="48"/>
  <c r="N27" i="48" s="1"/>
  <c r="AX54" i="48"/>
  <c r="O27" i="48" s="1"/>
  <c r="AY54" i="48"/>
  <c r="AQ54" i="48"/>
  <c r="AR54" i="48"/>
  <c r="E27" i="48"/>
  <c r="H27" i="48" s="1"/>
  <c r="BJ54" i="48"/>
  <c r="BI54" i="48"/>
  <c r="P27" i="48" l="1"/>
  <c r="L27" i="48"/>
  <c r="Q27" i="48" s="1"/>
  <c r="F27" i="48"/>
  <c r="I27" i="48" s="1"/>
  <c r="G27" i="48"/>
  <c r="J27" i="48" s="1"/>
  <c r="U27" i="48" l="1"/>
  <c r="T27" i="48"/>
  <c r="D28" i="48" s="1"/>
  <c r="BT49" i="48" s="1"/>
  <c r="R27" i="48"/>
  <c r="B28" i="48" s="1"/>
  <c r="BT47" i="48" s="1"/>
  <c r="S27" i="48"/>
  <c r="C28" i="48" s="1"/>
  <c r="BT48" i="48" s="1"/>
  <c r="BW143" i="48" l="1"/>
  <c r="BW104" i="48"/>
  <c r="BW79" i="48"/>
  <c r="BW139" i="48"/>
  <c r="BW103" i="48"/>
  <c r="BW78" i="48"/>
  <c r="BW136" i="48"/>
  <c r="BW102" i="48"/>
  <c r="BW75" i="48"/>
  <c r="BW130" i="48"/>
  <c r="BW99" i="48"/>
  <c r="BW74" i="48"/>
  <c r="BW55" i="48"/>
  <c r="BW415" i="48"/>
  <c r="BW128" i="48"/>
  <c r="BW98" i="48"/>
  <c r="BW71" i="48"/>
  <c r="BW390" i="48"/>
  <c r="BW127" i="48"/>
  <c r="BW96" i="48"/>
  <c r="BW69" i="48"/>
  <c r="BW242" i="48"/>
  <c r="BW114" i="48"/>
  <c r="BW66" i="48"/>
  <c r="BW280" i="48"/>
  <c r="BW111" i="48"/>
  <c r="CM63" i="48"/>
  <c r="BW155" i="48"/>
  <c r="BW363" i="48"/>
  <c r="BW112" i="48"/>
  <c r="BW64" i="48"/>
  <c r="BW247" i="48"/>
  <c r="BW110" i="48"/>
  <c r="BW63" i="48"/>
  <c r="BW94" i="48"/>
  <c r="BW91" i="48"/>
  <c r="BW160" i="48"/>
  <c r="BW192" i="48"/>
  <c r="BW106" i="48"/>
  <c r="BW61" i="48"/>
  <c r="BW184" i="48"/>
  <c r="BW95" i="48"/>
  <c r="BW59" i="48"/>
  <c r="BW58" i="48"/>
  <c r="CM57" i="48"/>
  <c r="BW151" i="48"/>
  <c r="BW88" i="48"/>
  <c r="BW86" i="48"/>
  <c r="BW152" i="48"/>
  <c r="BW118" i="48"/>
  <c r="BW90" i="48"/>
  <c r="BW83" i="48"/>
  <c r="BW82" i="48"/>
  <c r="BW87" i="48"/>
  <c r="BW80" i="48"/>
  <c r="BW120" i="48"/>
  <c r="BW119" i="48"/>
  <c r="CM68" i="48"/>
  <c r="BW148" i="48"/>
  <c r="BW126" i="48"/>
  <c r="BW122" i="48"/>
  <c r="BW468" i="48"/>
  <c r="BW509" i="48"/>
  <c r="BW364" i="48"/>
  <c r="BW471" i="48"/>
  <c r="BW501" i="48"/>
  <c r="BW317" i="48"/>
  <c r="BW389" i="48"/>
  <c r="BW318" i="48"/>
  <c r="BW332" i="48"/>
  <c r="BW279" i="48"/>
  <c r="BW381" i="48"/>
  <c r="BW240" i="48"/>
  <c r="BW301" i="48"/>
  <c r="BW253" i="48"/>
  <c r="BW398" i="48"/>
  <c r="BW173" i="48"/>
  <c r="BW230" i="48"/>
  <c r="BW162" i="48"/>
  <c r="BW207" i="48"/>
  <c r="CM64" i="48"/>
  <c r="BW133" i="48"/>
  <c r="CM67" i="48"/>
  <c r="BW60" i="48"/>
  <c r="BW298" i="48"/>
  <c r="BW92" i="48"/>
  <c r="BW417" i="48"/>
  <c r="BW216" i="48"/>
  <c r="BW251" i="48"/>
  <c r="BW109" i="48"/>
  <c r="BW147" i="48"/>
  <c r="BW440" i="48"/>
  <c r="BW354" i="48"/>
  <c r="BW498" i="48"/>
  <c r="BW290" i="48"/>
  <c r="BW297" i="48"/>
  <c r="BW168" i="48"/>
  <c r="BW144" i="48"/>
  <c r="BW464" i="48"/>
  <c r="BW507" i="48"/>
  <c r="BW360" i="48"/>
  <c r="BW466" i="48"/>
  <c r="BW499" i="48"/>
  <c r="BW313" i="48"/>
  <c r="BW387" i="48"/>
  <c r="BW314" i="48"/>
  <c r="BW327" i="48"/>
  <c r="BW275" i="48"/>
  <c r="BW377" i="48"/>
  <c r="BW236" i="48"/>
  <c r="BW406" i="48"/>
  <c r="BW249" i="48"/>
  <c r="BW371" i="48"/>
  <c r="BW169" i="48"/>
  <c r="BW211" i="48"/>
  <c r="BW481" i="48"/>
  <c r="BW203" i="48"/>
  <c r="BW62" i="48"/>
  <c r="BW129" i="48"/>
  <c r="BW65" i="48"/>
  <c r="BW491" i="48"/>
  <c r="BW281" i="48"/>
  <c r="BW418" i="48"/>
  <c r="BW223" i="48"/>
  <c r="BW353" i="48"/>
  <c r="BW311" i="48"/>
  <c r="BW204" i="48"/>
  <c r="BW396" i="48"/>
  <c r="BW352" i="48"/>
  <c r="BW175" i="48"/>
  <c r="BW282" i="48"/>
  <c r="BW190" i="48"/>
  <c r="BW188" i="48"/>
  <c r="BW124" i="48"/>
  <c r="BW513" i="48"/>
  <c r="BW479" i="48"/>
  <c r="BW503" i="48"/>
  <c r="BW274" i="48"/>
  <c r="BW93" i="48"/>
  <c r="BW384" i="48"/>
  <c r="BW299" i="48"/>
  <c r="BW239" i="48"/>
  <c r="BW142" i="48"/>
  <c r="BW156" i="48"/>
  <c r="BW333" i="48"/>
  <c r="BW324" i="48"/>
  <c r="BW149" i="48"/>
  <c r="BW376" i="48"/>
  <c r="BW330" i="48"/>
  <c r="BW270" i="48"/>
  <c r="BW250" i="48"/>
  <c r="CM60" i="48"/>
  <c r="BW372" i="48"/>
  <c r="BW326" i="48"/>
  <c r="BW425" i="48"/>
  <c r="BW260" i="48"/>
  <c r="BW312" i="48"/>
  <c r="BW68" i="48"/>
  <c r="BW473" i="48"/>
  <c r="BW244" i="48"/>
  <c r="BW293" i="48"/>
  <c r="CM71" i="48"/>
  <c r="BW67" i="48"/>
  <c r="BW176" i="48"/>
  <c r="BW460" i="48"/>
  <c r="BW502" i="48"/>
  <c r="BW356" i="48"/>
  <c r="BW409" i="48"/>
  <c r="BW494" i="48"/>
  <c r="BW309" i="48"/>
  <c r="BW374" i="48"/>
  <c r="BW310" i="48"/>
  <c r="BW427" i="48"/>
  <c r="BW271" i="48"/>
  <c r="BW373" i="48"/>
  <c r="BW232" i="48"/>
  <c r="BW296" i="48"/>
  <c r="BW245" i="48"/>
  <c r="BW305" i="48"/>
  <c r="BW165" i="48"/>
  <c r="BW351" i="48"/>
  <c r="BW382" i="48"/>
  <c r="BW199" i="48"/>
  <c r="CM56" i="48"/>
  <c r="BW125" i="48"/>
  <c r="CM59" i="48"/>
  <c r="BW339" i="48"/>
  <c r="BW56" i="48"/>
  <c r="BW508" i="48"/>
  <c r="BW433" i="48"/>
  <c r="BW446" i="48"/>
  <c r="BW391" i="48"/>
  <c r="BW319" i="48"/>
  <c r="BW262" i="48"/>
  <c r="BW215" i="48"/>
  <c r="BW292" i="48"/>
  <c r="BW504" i="48"/>
  <c r="BW400" i="48"/>
  <c r="BW385" i="48"/>
  <c r="BW366" i="48"/>
  <c r="BW212" i="48"/>
  <c r="BW198" i="48"/>
  <c r="BW179" i="48"/>
  <c r="BW105" i="48"/>
  <c r="BW469" i="48"/>
  <c r="BW436" i="48"/>
  <c r="BW383" i="48"/>
  <c r="BW361" i="48"/>
  <c r="BW284" i="48"/>
  <c r="BW194" i="48"/>
  <c r="BW403" i="48"/>
  <c r="BW217" i="48"/>
  <c r="BW344" i="48"/>
  <c r="BW97" i="48"/>
  <c r="BW483" i="48"/>
  <c r="BW303" i="48"/>
  <c r="BW197" i="48"/>
  <c r="BW167" i="48"/>
  <c r="BW424" i="48"/>
  <c r="BW478" i="48"/>
  <c r="BW338" i="48"/>
  <c r="BW343" i="48"/>
  <c r="BW379" i="48"/>
  <c r="BW193" i="48"/>
  <c r="BW238" i="48"/>
  <c r="BW89" i="48"/>
  <c r="BW484" i="48"/>
  <c r="BW506" i="48"/>
  <c r="BW517" i="48"/>
  <c r="BW515" i="48"/>
  <c r="BW272" i="48"/>
  <c r="BW178" i="48"/>
  <c r="BW85" i="48"/>
  <c r="BW419" i="48"/>
  <c r="BW411" i="48"/>
  <c r="BW323" i="48"/>
  <c r="BW394" i="48"/>
  <c r="BW412" i="48"/>
  <c r="BW447" i="48"/>
  <c r="BW287" i="48"/>
  <c r="BW265" i="48"/>
  <c r="BW335" i="48"/>
  <c r="BW141" i="48"/>
  <c r="BW140" i="48"/>
  <c r="BW321" i="48"/>
  <c r="BW410" i="48"/>
  <c r="BW482" i="48"/>
  <c r="BW70" i="48"/>
  <c r="BW222" i="48"/>
  <c r="CM65" i="48"/>
  <c r="BW288" i="48"/>
  <c r="CM69" i="48"/>
  <c r="BW208" i="48"/>
  <c r="BW456" i="48"/>
  <c r="BW445" i="48"/>
  <c r="BW497" i="48"/>
  <c r="BW407" i="48"/>
  <c r="BW437" i="48"/>
  <c r="BW514" i="48"/>
  <c r="BW357" i="48"/>
  <c r="BW487" i="48"/>
  <c r="BW320" i="48"/>
  <c r="BW267" i="48"/>
  <c r="BW369" i="48"/>
  <c r="BW228" i="48"/>
  <c r="BW294" i="48"/>
  <c r="BW241" i="48"/>
  <c r="BW489" i="48"/>
  <c r="BW161" i="48"/>
  <c r="BW286" i="48"/>
  <c r="BW278" i="48"/>
  <c r="BW195" i="48"/>
  <c r="BW302" i="48"/>
  <c r="BW121" i="48"/>
  <c r="BW57" i="48"/>
  <c r="BW300" i="48"/>
  <c r="CM58" i="48"/>
  <c r="BW444" i="48"/>
  <c r="BW441" i="48"/>
  <c r="BW229" i="48"/>
  <c r="BW214" i="48"/>
  <c r="BW100" i="48"/>
  <c r="BW378" i="48"/>
  <c r="BW246" i="48"/>
  <c r="BW158" i="48"/>
  <c r="BW108" i="48"/>
  <c r="BW405" i="48"/>
  <c r="BW362" i="48"/>
  <c r="BW226" i="48"/>
  <c r="BW196" i="48"/>
  <c r="BW347" i="48"/>
  <c r="BW171" i="48"/>
  <c r="BW428" i="48"/>
  <c r="BW341" i="48"/>
  <c r="BW348" i="48"/>
  <c r="BW213" i="48"/>
  <c r="BW243" i="48"/>
  <c r="BW146" i="48"/>
  <c r="BW337" i="48"/>
  <c r="BW386" i="48"/>
  <c r="BW153" i="48"/>
  <c r="CM66" i="48"/>
  <c r="BW420" i="48"/>
  <c r="BW295" i="48"/>
  <c r="BW413" i="48"/>
  <c r="BW164" i="48"/>
  <c r="CM61" i="48"/>
  <c r="BW329" i="48"/>
  <c r="BW493" i="48"/>
  <c r="BW395" i="48"/>
  <c r="BW81" i="48"/>
  <c r="BW465" i="48"/>
  <c r="BW423" i="48"/>
  <c r="BW200" i="48"/>
  <c r="BW76" i="48"/>
  <c r="BW516" i="48"/>
  <c r="BW452" i="48"/>
  <c r="BW443" i="48"/>
  <c r="BW495" i="48"/>
  <c r="BW518" i="48"/>
  <c r="BW435" i="48"/>
  <c r="BW505" i="48"/>
  <c r="BW467" i="48"/>
  <c r="BW470" i="48"/>
  <c r="BW315" i="48"/>
  <c r="BW263" i="48"/>
  <c r="BW365" i="48"/>
  <c r="BW224" i="48"/>
  <c r="BW289" i="48"/>
  <c r="BW237" i="48"/>
  <c r="BW397" i="48"/>
  <c r="BW439" i="48"/>
  <c r="BW269" i="48"/>
  <c r="BW261" i="48"/>
  <c r="BW191" i="48"/>
  <c r="BW285" i="48"/>
  <c r="BW117" i="48"/>
  <c r="BW254" i="48"/>
  <c r="BW231" i="48"/>
  <c r="BW72" i="48"/>
  <c r="BW404" i="48"/>
  <c r="BW477" i="48"/>
  <c r="BW183" i="48"/>
  <c r="BW454" i="48"/>
  <c r="BW225" i="48"/>
  <c r="BW500" i="48"/>
  <c r="BW349" i="48"/>
  <c r="BW350" i="48"/>
  <c r="BW474" i="48"/>
  <c r="BW221" i="48"/>
  <c r="BW273" i="48"/>
  <c r="BW154" i="48"/>
  <c r="BW201" i="48"/>
  <c r="BW268" i="48"/>
  <c r="BW388" i="48"/>
  <c r="BW342" i="48"/>
  <c r="BW399" i="48"/>
  <c r="BW186" i="48"/>
  <c r="BW180" i="48"/>
  <c r="BW107" i="48"/>
  <c r="BW488" i="48"/>
  <c r="BW511" i="48"/>
  <c r="BW462" i="48"/>
  <c r="BW209" i="48"/>
  <c r="BW163" i="48"/>
  <c r="BW115" i="48"/>
  <c r="BW421" i="48"/>
  <c r="BW334" i="48"/>
  <c r="BW256" i="48"/>
  <c r="BW189" i="48"/>
  <c r="BW219" i="48"/>
  <c r="BW138" i="48"/>
  <c r="BW123" i="48"/>
  <c r="BW480" i="48"/>
  <c r="BW449" i="48"/>
  <c r="BW475" i="48"/>
  <c r="BW291" i="48"/>
  <c r="BW252" i="48"/>
  <c r="BW185" i="48"/>
  <c r="BW174" i="48"/>
  <c r="BW145" i="48"/>
  <c r="CM70" i="48"/>
  <c r="BW131" i="48"/>
  <c r="BW476" i="48"/>
  <c r="BW414" i="48"/>
  <c r="BW510" i="48"/>
  <c r="BW248" i="48"/>
  <c r="BW181" i="48"/>
  <c r="CM72" i="48"/>
  <c r="BW235" i="48"/>
  <c r="BW472" i="48"/>
  <c r="BW442" i="48"/>
  <c r="BW322" i="48"/>
  <c r="BW306" i="48"/>
  <c r="BW266" i="48"/>
  <c r="BW137" i="48"/>
  <c r="BW367" i="48"/>
  <c r="BW84" i="48"/>
  <c r="BW512" i="48"/>
  <c r="BW448" i="48"/>
  <c r="BW438" i="48"/>
  <c r="BW490" i="48"/>
  <c r="BW461" i="48"/>
  <c r="BW430" i="48"/>
  <c r="BW463" i="48"/>
  <c r="BW450" i="48"/>
  <c r="BW393" i="48"/>
  <c r="BW486" i="48"/>
  <c r="BW259" i="48"/>
  <c r="BW336" i="48"/>
  <c r="BW220" i="48"/>
  <c r="BW328" i="48"/>
  <c r="BW233" i="48"/>
  <c r="BW304" i="48"/>
  <c r="BW375" i="48"/>
  <c r="BW206" i="48"/>
  <c r="BW234" i="48"/>
  <c r="BW187" i="48"/>
  <c r="BW276" i="48"/>
  <c r="BW113" i="48"/>
  <c r="BW227" i="48"/>
  <c r="BW218" i="48"/>
  <c r="BW135" i="48"/>
  <c r="BW459" i="48"/>
  <c r="BW331" i="48"/>
  <c r="BW202" i="48"/>
  <c r="BW159" i="48"/>
  <c r="BW431" i="48"/>
  <c r="BW434" i="48"/>
  <c r="BW258" i="48"/>
  <c r="BW210" i="48"/>
  <c r="BW426" i="48"/>
  <c r="BW355" i="48"/>
  <c r="BW205" i="48"/>
  <c r="BW101" i="48"/>
  <c r="BW422" i="48"/>
  <c r="BW264" i="48"/>
  <c r="BW150" i="48"/>
  <c r="BW492" i="48"/>
  <c r="BW455" i="48"/>
  <c r="BW277" i="48"/>
  <c r="BW157" i="48"/>
  <c r="BW132" i="48"/>
  <c r="BW429" i="48"/>
  <c r="BW451" i="48"/>
  <c r="BW182" i="48"/>
  <c r="BW172" i="48"/>
  <c r="BW380" i="48"/>
  <c r="BW453" i="48"/>
  <c r="BW340" i="48"/>
  <c r="BW255" i="48"/>
  <c r="BW416" i="48"/>
  <c r="BW316" i="48"/>
  <c r="BW134" i="48"/>
  <c r="BW325" i="48"/>
  <c r="BW308" i="48"/>
  <c r="BW170" i="48"/>
  <c r="BW368" i="48"/>
  <c r="BW402" i="48"/>
  <c r="BW283" i="48"/>
  <c r="BW257" i="48"/>
  <c r="BW166" i="48"/>
  <c r="BW73" i="48"/>
  <c r="BW116" i="48"/>
  <c r="BW496" i="48"/>
  <c r="BW432" i="48"/>
  <c r="BW392" i="48"/>
  <c r="BW485" i="48"/>
  <c r="BW401" i="48"/>
  <c r="BW345" i="48"/>
  <c r="BW370" i="48"/>
  <c r="BW346" i="48"/>
  <c r="BW359" i="48"/>
  <c r="BW307" i="48"/>
  <c r="BW358" i="48"/>
  <c r="BW458" i="48"/>
  <c r="BW77" i="48"/>
  <c r="BW408" i="48"/>
  <c r="BW457" i="48"/>
  <c r="BW177" i="48"/>
  <c r="CM62" i="48"/>
  <c r="CM55" i="48"/>
  <c r="BX334" i="48" l="1"/>
  <c r="BY334" i="48" s="1"/>
  <c r="CB334" i="48"/>
  <c r="CC334" i="48" s="1"/>
  <c r="BX232" i="48"/>
  <c r="BY232" i="48" s="1"/>
  <c r="CB232" i="48"/>
  <c r="CC232" i="48" s="1"/>
  <c r="BX98" i="48"/>
  <c r="BY98" i="48" s="1"/>
  <c r="CB98" i="48"/>
  <c r="CC98" i="48" s="1"/>
  <c r="BX73" i="48"/>
  <c r="BY73" i="48" s="1"/>
  <c r="CB73" i="48"/>
  <c r="CC73" i="48" s="1"/>
  <c r="BX273" i="48"/>
  <c r="BY273" i="48" s="1"/>
  <c r="CB273" i="48"/>
  <c r="CC273" i="48" s="1"/>
  <c r="CB447" i="48"/>
  <c r="CC447" i="48" s="1"/>
  <c r="BX447" i="48"/>
  <c r="BY447" i="48" s="1"/>
  <c r="CB290" i="48"/>
  <c r="CC290" i="48" s="1"/>
  <c r="BX290" i="48"/>
  <c r="BY290" i="48" s="1"/>
  <c r="CB166" i="48"/>
  <c r="CC166" i="48" s="1"/>
  <c r="BX166" i="48"/>
  <c r="BY166" i="48" s="1"/>
  <c r="CB108" i="48"/>
  <c r="CC108" i="48" s="1"/>
  <c r="BX108" i="48"/>
  <c r="BY108" i="48" s="1"/>
  <c r="CB236" i="48"/>
  <c r="CC236" i="48" s="1"/>
  <c r="BX236" i="48"/>
  <c r="BY236" i="48" s="1"/>
  <c r="BX434" i="48"/>
  <c r="BY434" i="48" s="1"/>
  <c r="CB434" i="48"/>
  <c r="CC434" i="48" s="1"/>
  <c r="CB469" i="48"/>
  <c r="CC469" i="48" s="1"/>
  <c r="BX469" i="48"/>
  <c r="BY469" i="48" s="1"/>
  <c r="BX363" i="48"/>
  <c r="BY363" i="48" s="1"/>
  <c r="CB363" i="48"/>
  <c r="CC363" i="48" s="1"/>
  <c r="BX328" i="48"/>
  <c r="BY328" i="48" s="1"/>
  <c r="CB328" i="48"/>
  <c r="CC328" i="48" s="1"/>
  <c r="CB246" i="48"/>
  <c r="CC246" i="48" s="1"/>
  <c r="BX246" i="48"/>
  <c r="BY246" i="48" s="1"/>
  <c r="BX260" i="48"/>
  <c r="BY260" i="48" s="1"/>
  <c r="CB260" i="48"/>
  <c r="CC260" i="48" s="1"/>
  <c r="BX275" i="48"/>
  <c r="BY275" i="48" s="1"/>
  <c r="CB275" i="48"/>
  <c r="CC275" i="48" s="1"/>
  <c r="BX266" i="48"/>
  <c r="BY266" i="48" s="1"/>
  <c r="CB266" i="48"/>
  <c r="CC266" i="48" s="1"/>
  <c r="CB378" i="48"/>
  <c r="CC378" i="48" s="1"/>
  <c r="BX378" i="48"/>
  <c r="BY378" i="48" s="1"/>
  <c r="BX179" i="48"/>
  <c r="BY179" i="48" s="1"/>
  <c r="CB179" i="48"/>
  <c r="CC179" i="48" s="1"/>
  <c r="CB418" i="48"/>
  <c r="CC418" i="48" s="1"/>
  <c r="BX418" i="48"/>
  <c r="BY418" i="48" s="1"/>
  <c r="CB327" i="48"/>
  <c r="CC327" i="48" s="1"/>
  <c r="BX327" i="48"/>
  <c r="BY327" i="48" s="1"/>
  <c r="BX147" i="48"/>
  <c r="BY147" i="48" s="1"/>
  <c r="CB147" i="48"/>
  <c r="CC147" i="48" s="1"/>
  <c r="BX253" i="48"/>
  <c r="BY253" i="48" s="1"/>
  <c r="CB253" i="48"/>
  <c r="CC253" i="48" s="1"/>
  <c r="CB148" i="48"/>
  <c r="CC148" i="48" s="1"/>
  <c r="BX148" i="48"/>
  <c r="BY148" i="48" s="1"/>
  <c r="CB59" i="48"/>
  <c r="CC59" i="48" s="1"/>
  <c r="BX59" i="48"/>
  <c r="BY59" i="48" s="1"/>
  <c r="CT63" i="48"/>
  <c r="CU63" i="48" s="1"/>
  <c r="CN63" i="48"/>
  <c r="CO63" i="48" s="1"/>
  <c r="CP63" i="48" s="1"/>
  <c r="CQ63" i="48" s="1"/>
  <c r="BX99" i="48"/>
  <c r="BY99" i="48" s="1"/>
  <c r="CB99" i="48"/>
  <c r="CC99" i="48" s="1"/>
  <c r="CB307" i="48"/>
  <c r="CC307" i="48" s="1"/>
  <c r="BX307" i="48"/>
  <c r="BY307" i="48" s="1"/>
  <c r="CB368" i="48"/>
  <c r="CC368" i="48" s="1"/>
  <c r="BX368" i="48"/>
  <c r="BY368" i="48" s="1"/>
  <c r="BX157" i="48"/>
  <c r="BY157" i="48" s="1"/>
  <c r="CB157" i="48"/>
  <c r="CC157" i="48" s="1"/>
  <c r="BX202" i="48"/>
  <c r="BY202" i="48" s="1"/>
  <c r="CB202" i="48"/>
  <c r="CC202" i="48" s="1"/>
  <c r="BX336" i="48"/>
  <c r="BY336" i="48" s="1"/>
  <c r="CB336" i="48"/>
  <c r="CC336" i="48" s="1"/>
  <c r="BX306" i="48"/>
  <c r="BY306" i="48" s="1"/>
  <c r="CB306" i="48"/>
  <c r="CC306" i="48" s="1"/>
  <c r="CB252" i="48"/>
  <c r="CC252" i="48" s="1"/>
  <c r="BX252" i="48"/>
  <c r="BY252" i="48" s="1"/>
  <c r="BX511" i="48"/>
  <c r="BY511" i="48" s="1"/>
  <c r="CB511" i="48"/>
  <c r="CC511" i="48" s="1"/>
  <c r="BX500" i="48"/>
  <c r="BY500" i="48" s="1"/>
  <c r="CB500" i="48"/>
  <c r="CC500" i="48" s="1"/>
  <c r="CB237" i="48"/>
  <c r="CC237" i="48" s="1"/>
  <c r="BX237" i="48"/>
  <c r="BY237" i="48" s="1"/>
  <c r="BX200" i="48"/>
  <c r="BY200" i="48" s="1"/>
  <c r="CB200" i="48"/>
  <c r="CC200" i="48" s="1"/>
  <c r="CB146" i="48"/>
  <c r="CC146" i="48" s="1"/>
  <c r="BX146" i="48"/>
  <c r="BY146" i="48" s="1"/>
  <c r="CB100" i="48"/>
  <c r="CC100" i="48" s="1"/>
  <c r="BX100" i="48"/>
  <c r="BY100" i="48" s="1"/>
  <c r="CB294" i="48"/>
  <c r="CC294" i="48" s="1"/>
  <c r="BX294" i="48"/>
  <c r="BY294" i="48" s="1"/>
  <c r="CN65" i="48"/>
  <c r="CO65" i="48" s="1"/>
  <c r="CP65" i="48" s="1"/>
  <c r="CQ65" i="48" s="1"/>
  <c r="CT65" i="48"/>
  <c r="CU65" i="48" s="1"/>
  <c r="BX419" i="48"/>
  <c r="BY419" i="48" s="1"/>
  <c r="CB419" i="48"/>
  <c r="CC419" i="48" s="1"/>
  <c r="BX167" i="48"/>
  <c r="BY167" i="48" s="1"/>
  <c r="CB167" i="48"/>
  <c r="CC167" i="48" s="1"/>
  <c r="BX198" i="48"/>
  <c r="BY198" i="48" s="1"/>
  <c r="CB198" i="48"/>
  <c r="CC198" i="48" s="1"/>
  <c r="CN59" i="48"/>
  <c r="CT59" i="48"/>
  <c r="CU59" i="48" s="1"/>
  <c r="BX309" i="48"/>
  <c r="BY309" i="48" s="1"/>
  <c r="CB309" i="48"/>
  <c r="CC309" i="48" s="1"/>
  <c r="BX326" i="48"/>
  <c r="BY326" i="48" s="1"/>
  <c r="CB326" i="48"/>
  <c r="CC326" i="48" s="1"/>
  <c r="CB274" i="48"/>
  <c r="CC274" i="48" s="1"/>
  <c r="BX274" i="48"/>
  <c r="BY274" i="48" s="1"/>
  <c r="BX281" i="48"/>
  <c r="BY281" i="48" s="1"/>
  <c r="CB281" i="48"/>
  <c r="CC281" i="48" s="1"/>
  <c r="BX314" i="48"/>
  <c r="BY314" i="48" s="1"/>
  <c r="CB314" i="48"/>
  <c r="CC314" i="48" s="1"/>
  <c r="BX109" i="48"/>
  <c r="BY109" i="48" s="1"/>
  <c r="CB109" i="48"/>
  <c r="CC109" i="48" s="1"/>
  <c r="BX301" i="48"/>
  <c r="BY301" i="48" s="1"/>
  <c r="CB301" i="48"/>
  <c r="CC301" i="48" s="1"/>
  <c r="CT68" i="48"/>
  <c r="CU68" i="48" s="1"/>
  <c r="CN68" i="48"/>
  <c r="CO68" i="48" s="1"/>
  <c r="CP68" i="48" s="1"/>
  <c r="CQ68" i="48" s="1"/>
  <c r="BX95" i="48"/>
  <c r="BY95" i="48" s="1"/>
  <c r="CB95" i="48"/>
  <c r="CC95" i="48" s="1"/>
  <c r="CB111" i="48"/>
  <c r="CC111" i="48" s="1"/>
  <c r="BX111" i="48"/>
  <c r="BY111" i="48" s="1"/>
  <c r="CB130" i="48"/>
  <c r="CC130" i="48" s="1"/>
  <c r="BX130" i="48"/>
  <c r="BY130" i="48" s="1"/>
  <c r="BX426" i="48"/>
  <c r="BY426" i="48" s="1"/>
  <c r="CB426" i="48"/>
  <c r="CC426" i="48" s="1"/>
  <c r="BX518" i="48"/>
  <c r="BY518" i="48" s="1"/>
  <c r="CB518" i="48"/>
  <c r="CC518" i="48" s="1"/>
  <c r="CB361" i="48"/>
  <c r="CC361" i="48" s="1"/>
  <c r="BX361" i="48"/>
  <c r="BY361" i="48" s="1"/>
  <c r="CB156" i="48"/>
  <c r="CC156" i="48" s="1"/>
  <c r="BX156" i="48"/>
  <c r="BY156" i="48" s="1"/>
  <c r="CB421" i="48"/>
  <c r="CC421" i="48" s="1"/>
  <c r="BX421" i="48"/>
  <c r="BY421" i="48" s="1"/>
  <c r="CB383" i="48"/>
  <c r="CC383" i="48" s="1"/>
  <c r="BX383" i="48"/>
  <c r="BY383" i="48" s="1"/>
  <c r="CB88" i="48"/>
  <c r="CC88" i="48" s="1"/>
  <c r="BX88" i="48"/>
  <c r="BY88" i="48" s="1"/>
  <c r="CB221" i="48"/>
  <c r="CC221" i="48" s="1"/>
  <c r="BX221" i="48"/>
  <c r="BY221" i="48" s="1"/>
  <c r="BX271" i="48"/>
  <c r="BY271" i="48" s="1"/>
  <c r="CB271" i="48"/>
  <c r="CC271" i="48" s="1"/>
  <c r="CB230" i="48"/>
  <c r="CC230" i="48" s="1"/>
  <c r="BX230" i="48"/>
  <c r="BY230" i="48" s="1"/>
  <c r="BX145" i="48"/>
  <c r="BY145" i="48" s="1"/>
  <c r="CB145" i="48"/>
  <c r="CC145" i="48" s="1"/>
  <c r="BX508" i="48"/>
  <c r="BY508" i="48" s="1"/>
  <c r="CB508" i="48"/>
  <c r="CC508" i="48" s="1"/>
  <c r="CB122" i="48"/>
  <c r="CC122" i="48" s="1"/>
  <c r="BX122" i="48"/>
  <c r="BY122" i="48" s="1"/>
  <c r="BX209" i="48"/>
  <c r="BY209" i="48" s="1"/>
  <c r="CB209" i="48"/>
  <c r="CC209" i="48" s="1"/>
  <c r="BX478" i="48"/>
  <c r="BY478" i="48" s="1"/>
  <c r="CB478" i="48"/>
  <c r="CC478" i="48" s="1"/>
  <c r="BX440" i="48"/>
  <c r="BY440" i="48" s="1"/>
  <c r="CB440" i="48"/>
  <c r="CC440" i="48" s="1"/>
  <c r="CB185" i="48"/>
  <c r="CC185" i="48" s="1"/>
  <c r="BX185" i="48"/>
  <c r="BY185" i="48" s="1"/>
  <c r="BX339" i="48"/>
  <c r="BY339" i="48" s="1"/>
  <c r="CB339" i="48"/>
  <c r="CC339" i="48" s="1"/>
  <c r="CB277" i="48"/>
  <c r="CC277" i="48" s="1"/>
  <c r="BX277" i="48"/>
  <c r="BY277" i="48" s="1"/>
  <c r="BX243" i="48"/>
  <c r="BY243" i="48" s="1"/>
  <c r="CB243" i="48"/>
  <c r="CC243" i="48" s="1"/>
  <c r="BX494" i="48"/>
  <c r="BY494" i="48" s="1"/>
  <c r="CB494" i="48"/>
  <c r="CC494" i="48" s="1"/>
  <c r="BX251" i="48"/>
  <c r="BY251" i="48" s="1"/>
  <c r="CB251" i="48"/>
  <c r="CC251" i="48" s="1"/>
  <c r="BX486" i="48"/>
  <c r="BY486" i="48" s="1"/>
  <c r="CB486" i="48"/>
  <c r="CC486" i="48" s="1"/>
  <c r="CB475" i="48"/>
  <c r="CC475" i="48" s="1"/>
  <c r="BX475" i="48"/>
  <c r="BY475" i="48" s="1"/>
  <c r="CB107" i="48"/>
  <c r="CC107" i="48" s="1"/>
  <c r="BX107" i="48"/>
  <c r="BY107" i="48" s="1"/>
  <c r="BX454" i="48"/>
  <c r="BY454" i="48" s="1"/>
  <c r="CB454" i="48"/>
  <c r="CC454" i="48" s="1"/>
  <c r="CB224" i="48"/>
  <c r="CC224" i="48" s="1"/>
  <c r="BX224" i="48"/>
  <c r="BY224" i="48" s="1"/>
  <c r="CB465" i="48"/>
  <c r="CC465" i="48" s="1"/>
  <c r="BX465" i="48"/>
  <c r="BY465" i="48" s="1"/>
  <c r="BX213" i="48"/>
  <c r="BY213" i="48" s="1"/>
  <c r="CB213" i="48"/>
  <c r="CC213" i="48" s="1"/>
  <c r="BX229" i="48"/>
  <c r="BY229" i="48" s="1"/>
  <c r="CB229" i="48"/>
  <c r="CC229" i="48" s="1"/>
  <c r="BX369" i="48"/>
  <c r="BY369" i="48" s="1"/>
  <c r="CB369" i="48"/>
  <c r="CC369" i="48" s="1"/>
  <c r="BX70" i="48"/>
  <c r="BY70" i="48" s="1"/>
  <c r="CB70" i="48"/>
  <c r="CC70" i="48" s="1"/>
  <c r="BX178" i="48"/>
  <c r="BY178" i="48" s="1"/>
  <c r="CB178" i="48"/>
  <c r="CC178" i="48" s="1"/>
  <c r="BX303" i="48"/>
  <c r="BY303" i="48" s="1"/>
  <c r="CB303" i="48"/>
  <c r="CC303" i="48" s="1"/>
  <c r="BX366" i="48"/>
  <c r="BY366" i="48" s="1"/>
  <c r="CB366" i="48"/>
  <c r="CC366" i="48" s="1"/>
  <c r="CN56" i="48"/>
  <c r="CO56" i="48" s="1"/>
  <c r="CP56" i="48" s="1"/>
  <c r="CQ56" i="48" s="1"/>
  <c r="CT56" i="48"/>
  <c r="CU56" i="48" s="1"/>
  <c r="CB409" i="48"/>
  <c r="CC409" i="48" s="1"/>
  <c r="BX409" i="48"/>
  <c r="BY409" i="48" s="1"/>
  <c r="CN60" i="48"/>
  <c r="CO60" i="48" s="1"/>
  <c r="CP60" i="48" s="1"/>
  <c r="CQ60" i="48" s="1"/>
  <c r="CT60" i="48"/>
  <c r="CU60" i="48" s="1"/>
  <c r="CB479" i="48"/>
  <c r="CC479" i="48" s="1"/>
  <c r="BX479" i="48"/>
  <c r="BY479" i="48" s="1"/>
  <c r="CB65" i="48"/>
  <c r="CC65" i="48" s="1"/>
  <c r="BX65" i="48"/>
  <c r="BY65" i="48" s="1"/>
  <c r="CB313" i="48"/>
  <c r="CC313" i="48" s="1"/>
  <c r="BX313" i="48"/>
  <c r="BY313" i="48" s="1"/>
  <c r="CB216" i="48"/>
  <c r="CC216" i="48" s="1"/>
  <c r="BX216" i="48"/>
  <c r="BY216" i="48" s="1"/>
  <c r="BX381" i="48"/>
  <c r="BY381" i="48" s="1"/>
  <c r="CB381" i="48"/>
  <c r="CC381" i="48" s="1"/>
  <c r="CB120" i="48"/>
  <c r="CC120" i="48" s="1"/>
  <c r="BX120" i="48"/>
  <c r="BY120" i="48" s="1"/>
  <c r="CB61" i="48"/>
  <c r="CC61" i="48" s="1"/>
  <c r="BX61" i="48"/>
  <c r="BY61" i="48" s="1"/>
  <c r="CB66" i="48"/>
  <c r="CC66" i="48" s="1"/>
  <c r="BX66" i="48"/>
  <c r="BY66" i="48" s="1"/>
  <c r="CB102" i="48"/>
  <c r="CC102" i="48" s="1"/>
  <c r="BX102" i="48"/>
  <c r="BY102" i="48" s="1"/>
  <c r="CB380" i="48"/>
  <c r="CC380" i="48" s="1"/>
  <c r="BX380" i="48"/>
  <c r="BY380" i="48" s="1"/>
  <c r="CB195" i="48"/>
  <c r="CC195" i="48" s="1"/>
  <c r="BX195" i="48"/>
  <c r="BY195" i="48" s="1"/>
  <c r="CB86" i="48"/>
  <c r="CC86" i="48" s="1"/>
  <c r="BX86" i="48"/>
  <c r="BY86" i="48" s="1"/>
  <c r="CB172" i="48"/>
  <c r="CC172" i="48" s="1"/>
  <c r="BX172" i="48"/>
  <c r="BY172" i="48" s="1"/>
  <c r="BX420" i="48"/>
  <c r="BY420" i="48" s="1"/>
  <c r="CB420" i="48"/>
  <c r="CC420" i="48" s="1"/>
  <c r="BX142" i="48"/>
  <c r="BY142" i="48" s="1"/>
  <c r="CB142" i="48"/>
  <c r="CC142" i="48" s="1"/>
  <c r="CB84" i="48"/>
  <c r="CC84" i="48" s="1"/>
  <c r="BX84" i="48"/>
  <c r="BY84" i="48" s="1"/>
  <c r="BX436" i="48"/>
  <c r="BY436" i="48" s="1"/>
  <c r="CB436" i="48"/>
  <c r="CC436" i="48" s="1"/>
  <c r="CB151" i="48"/>
  <c r="CC151" i="48" s="1"/>
  <c r="BX151" i="48"/>
  <c r="BY151" i="48" s="1"/>
  <c r="BX257" i="48"/>
  <c r="BY257" i="48" s="1"/>
  <c r="CB257" i="48"/>
  <c r="CC257" i="48" s="1"/>
  <c r="CB474" i="48"/>
  <c r="CC474" i="48" s="1"/>
  <c r="BX474" i="48"/>
  <c r="BY474" i="48" s="1"/>
  <c r="BX338" i="48"/>
  <c r="BY338" i="48" s="1"/>
  <c r="CB338" i="48"/>
  <c r="CC338" i="48" s="1"/>
  <c r="BX377" i="48"/>
  <c r="BY377" i="48" s="1"/>
  <c r="CB377" i="48"/>
  <c r="CC377" i="48" s="1"/>
  <c r="CB429" i="48"/>
  <c r="CC429" i="48" s="1"/>
  <c r="BX429" i="48"/>
  <c r="BY429" i="48" s="1"/>
  <c r="BX516" i="48"/>
  <c r="BY516" i="48" s="1"/>
  <c r="CB516" i="48"/>
  <c r="CC516" i="48" s="1"/>
  <c r="BX310" i="48"/>
  <c r="BY310" i="48" s="1"/>
  <c r="CB310" i="48"/>
  <c r="CC310" i="48" s="1"/>
  <c r="CB126" i="48"/>
  <c r="CC126" i="48" s="1"/>
  <c r="BX126" i="48"/>
  <c r="BY126" i="48" s="1"/>
  <c r="CB397" i="48"/>
  <c r="CC397" i="48" s="1"/>
  <c r="BX397" i="48"/>
  <c r="BY397" i="48" s="1"/>
  <c r="BX424" i="48"/>
  <c r="BY424" i="48" s="1"/>
  <c r="CB424" i="48"/>
  <c r="CC424" i="48" s="1"/>
  <c r="BX488" i="48"/>
  <c r="BY488" i="48" s="1"/>
  <c r="CB488" i="48"/>
  <c r="CC488" i="48" s="1"/>
  <c r="BX197" i="48"/>
  <c r="BY197" i="48" s="1"/>
  <c r="CB197" i="48"/>
  <c r="CC197" i="48" s="1"/>
  <c r="CB280" i="48"/>
  <c r="CC280" i="48" s="1"/>
  <c r="BX280" i="48"/>
  <c r="BY280" i="48" s="1"/>
  <c r="BX346" i="48"/>
  <c r="BY346" i="48" s="1"/>
  <c r="CB346" i="48"/>
  <c r="CC346" i="48" s="1"/>
  <c r="CB308" i="48"/>
  <c r="CC308" i="48" s="1"/>
  <c r="BX308" i="48"/>
  <c r="BY308" i="48" s="1"/>
  <c r="BX459" i="48"/>
  <c r="BY459" i="48" s="1"/>
  <c r="CB459" i="48"/>
  <c r="CC459" i="48" s="1"/>
  <c r="CB370" i="48"/>
  <c r="CC370" i="48" s="1"/>
  <c r="BX370" i="48"/>
  <c r="BY370" i="48" s="1"/>
  <c r="BX325" i="48"/>
  <c r="BY325" i="48" s="1"/>
  <c r="CB325" i="48"/>
  <c r="CC325" i="48" s="1"/>
  <c r="BX492" i="48"/>
  <c r="BY492" i="48" s="1"/>
  <c r="CB492" i="48"/>
  <c r="CC492" i="48" s="1"/>
  <c r="CB135" i="48"/>
  <c r="CC135" i="48" s="1"/>
  <c r="BX135" i="48"/>
  <c r="BY135" i="48" s="1"/>
  <c r="BX393" i="48"/>
  <c r="BY393" i="48" s="1"/>
  <c r="CB393" i="48"/>
  <c r="CC393" i="48" s="1"/>
  <c r="CB472" i="48"/>
  <c r="CC472" i="48" s="1"/>
  <c r="BX472" i="48"/>
  <c r="BY472" i="48" s="1"/>
  <c r="BX449" i="48"/>
  <c r="BY449" i="48" s="1"/>
  <c r="CB449" i="48"/>
  <c r="CC449" i="48" s="1"/>
  <c r="CB180" i="48"/>
  <c r="CC180" i="48" s="1"/>
  <c r="BX180" i="48"/>
  <c r="BY180" i="48" s="1"/>
  <c r="CB183" i="48"/>
  <c r="CC183" i="48" s="1"/>
  <c r="BX183" i="48"/>
  <c r="BY183" i="48" s="1"/>
  <c r="CB365" i="48"/>
  <c r="CC365" i="48" s="1"/>
  <c r="BX365" i="48"/>
  <c r="BY365" i="48" s="1"/>
  <c r="CB81" i="48"/>
  <c r="CC81" i="48" s="1"/>
  <c r="BX81" i="48"/>
  <c r="BY81" i="48" s="1"/>
  <c r="CB348" i="48"/>
  <c r="CC348" i="48" s="1"/>
  <c r="BX348" i="48"/>
  <c r="BY348" i="48" s="1"/>
  <c r="CB441" i="48"/>
  <c r="CC441" i="48" s="1"/>
  <c r="BX441" i="48"/>
  <c r="BY441" i="48" s="1"/>
  <c r="BX267" i="48"/>
  <c r="BY267" i="48" s="1"/>
  <c r="CB267" i="48"/>
  <c r="CC267" i="48" s="1"/>
  <c r="CB482" i="48"/>
  <c r="CC482" i="48" s="1"/>
  <c r="BX482" i="48"/>
  <c r="BY482" i="48" s="1"/>
  <c r="CB272" i="48"/>
  <c r="CC272" i="48" s="1"/>
  <c r="BX272" i="48"/>
  <c r="BY272" i="48" s="1"/>
  <c r="CB483" i="48"/>
  <c r="CC483" i="48" s="1"/>
  <c r="BX483" i="48"/>
  <c r="BY483" i="48" s="1"/>
  <c r="BX385" i="48"/>
  <c r="BY385" i="48" s="1"/>
  <c r="CB385" i="48"/>
  <c r="CC385" i="48" s="1"/>
  <c r="CB199" i="48"/>
  <c r="CC199" i="48" s="1"/>
  <c r="BX199" i="48"/>
  <c r="BY199" i="48" s="1"/>
  <c r="CB356" i="48"/>
  <c r="CC356" i="48" s="1"/>
  <c r="BX356" i="48"/>
  <c r="BY356" i="48" s="1"/>
  <c r="BX250" i="48"/>
  <c r="BY250" i="48" s="1"/>
  <c r="CB250" i="48"/>
  <c r="CC250" i="48" s="1"/>
  <c r="BX513" i="48"/>
  <c r="BY513" i="48" s="1"/>
  <c r="CB513" i="48"/>
  <c r="CC513" i="48" s="1"/>
  <c r="BX129" i="48"/>
  <c r="BY129" i="48" s="1"/>
  <c r="CB129" i="48"/>
  <c r="CC129" i="48" s="1"/>
  <c r="BX499" i="48"/>
  <c r="BY499" i="48" s="1"/>
  <c r="CB499" i="48"/>
  <c r="CC499" i="48" s="1"/>
  <c r="CB417" i="48"/>
  <c r="CC417" i="48" s="1"/>
  <c r="BX417" i="48"/>
  <c r="BY417" i="48" s="1"/>
  <c r="BX279" i="48"/>
  <c r="BY279" i="48" s="1"/>
  <c r="CB279" i="48"/>
  <c r="CC279" i="48" s="1"/>
  <c r="CB80" i="48"/>
  <c r="CC80" i="48" s="1"/>
  <c r="BX80" i="48"/>
  <c r="BY80" i="48" s="1"/>
  <c r="CB106" i="48"/>
  <c r="CC106" i="48" s="1"/>
  <c r="BX106" i="48"/>
  <c r="BY106" i="48" s="1"/>
  <c r="BX114" i="48"/>
  <c r="BY114" i="48" s="1"/>
  <c r="CB114" i="48"/>
  <c r="CC114" i="48" s="1"/>
  <c r="CB136" i="48"/>
  <c r="CC136" i="48" s="1"/>
  <c r="BX136" i="48"/>
  <c r="BY136" i="48" s="1"/>
  <c r="BX476" i="48"/>
  <c r="BY476" i="48" s="1"/>
  <c r="CB476" i="48"/>
  <c r="CC476" i="48" s="1"/>
  <c r="BX244" i="48"/>
  <c r="BY244" i="48" s="1"/>
  <c r="CB244" i="48"/>
  <c r="CC244" i="48" s="1"/>
  <c r="BX207" i="48"/>
  <c r="BY207" i="48" s="1"/>
  <c r="CB207" i="48"/>
  <c r="CC207" i="48" s="1"/>
  <c r="CB210" i="48"/>
  <c r="CC210" i="48" s="1"/>
  <c r="BX210" i="48"/>
  <c r="BY210" i="48" s="1"/>
  <c r="BX405" i="48"/>
  <c r="BY405" i="48" s="1"/>
  <c r="CB405" i="48"/>
  <c r="CC405" i="48" s="1"/>
  <c r="BX204" i="48"/>
  <c r="BY204" i="48" s="1"/>
  <c r="CB204" i="48"/>
  <c r="CC204" i="48" s="1"/>
  <c r="CB408" i="48"/>
  <c r="CC408" i="48" s="1"/>
  <c r="BX408" i="48"/>
  <c r="BY408" i="48" s="1"/>
  <c r="CB286" i="48"/>
  <c r="CC286" i="48" s="1"/>
  <c r="BX286" i="48"/>
  <c r="BY286" i="48" s="1"/>
  <c r="CB112" i="48"/>
  <c r="CC112" i="48" s="1"/>
  <c r="BX112" i="48"/>
  <c r="BY112" i="48" s="1"/>
  <c r="CB233" i="48"/>
  <c r="CC233" i="48" s="1"/>
  <c r="BX233" i="48"/>
  <c r="BY233" i="48" s="1"/>
  <c r="BX452" i="48"/>
  <c r="BY452" i="48" s="1"/>
  <c r="CB452" i="48"/>
  <c r="CC452" i="48" s="1"/>
  <c r="BX394" i="48"/>
  <c r="BY394" i="48" s="1"/>
  <c r="CB394" i="48"/>
  <c r="CC394" i="48" s="1"/>
  <c r="CB353" i="48"/>
  <c r="CC353" i="48" s="1"/>
  <c r="BX353" i="48"/>
  <c r="BY353" i="48" s="1"/>
  <c r="BX174" i="48"/>
  <c r="BY174" i="48" s="1"/>
  <c r="CB174" i="48"/>
  <c r="CC174" i="48" s="1"/>
  <c r="CB56" i="48"/>
  <c r="CC56" i="48" s="1"/>
  <c r="BX56" i="48"/>
  <c r="BY56" i="48" s="1"/>
  <c r="CB155" i="48"/>
  <c r="CC155" i="48" s="1"/>
  <c r="BX155" i="48"/>
  <c r="BY155" i="48" s="1"/>
  <c r="CB159" i="48"/>
  <c r="CC159" i="48" s="1"/>
  <c r="BX159" i="48"/>
  <c r="BY159" i="48" s="1"/>
  <c r="CB337" i="48"/>
  <c r="CC337" i="48" s="1"/>
  <c r="BX337" i="48"/>
  <c r="BY337" i="48" s="1"/>
  <c r="CB288" i="48"/>
  <c r="CC288" i="48" s="1"/>
  <c r="BX288" i="48"/>
  <c r="BY288" i="48" s="1"/>
  <c r="BX423" i="48"/>
  <c r="BY423" i="48" s="1"/>
  <c r="CB423" i="48"/>
  <c r="CC423" i="48" s="1"/>
  <c r="CB75" i="48"/>
  <c r="CC75" i="48" s="1"/>
  <c r="BX75" i="48"/>
  <c r="BY75" i="48" s="1"/>
  <c r="BX455" i="48"/>
  <c r="BY455" i="48" s="1"/>
  <c r="CB455" i="48"/>
  <c r="CC455" i="48" s="1"/>
  <c r="CB442" i="48"/>
  <c r="CC442" i="48" s="1"/>
  <c r="BX442" i="48"/>
  <c r="BY442" i="48" s="1"/>
  <c r="CB345" i="48"/>
  <c r="CC345" i="48" s="1"/>
  <c r="BX345" i="48"/>
  <c r="BY345" i="48" s="1"/>
  <c r="BX134" i="48"/>
  <c r="BY134" i="48" s="1"/>
  <c r="CB134" i="48"/>
  <c r="CC134" i="48" s="1"/>
  <c r="CB150" i="48"/>
  <c r="CC150" i="48" s="1"/>
  <c r="BX150" i="48"/>
  <c r="BY150" i="48" s="1"/>
  <c r="CB218" i="48"/>
  <c r="CC218" i="48" s="1"/>
  <c r="BX218" i="48"/>
  <c r="BY218" i="48" s="1"/>
  <c r="CB450" i="48"/>
  <c r="CC450" i="48" s="1"/>
  <c r="BX450" i="48"/>
  <c r="BY450" i="48" s="1"/>
  <c r="CB235" i="48"/>
  <c r="CC235" i="48" s="1"/>
  <c r="BX235" i="48"/>
  <c r="BY235" i="48" s="1"/>
  <c r="CB480" i="48"/>
  <c r="CC480" i="48" s="1"/>
  <c r="BX480" i="48"/>
  <c r="BY480" i="48" s="1"/>
  <c r="BX186" i="48"/>
  <c r="BY186" i="48" s="1"/>
  <c r="CB186" i="48"/>
  <c r="CC186" i="48" s="1"/>
  <c r="BX477" i="48"/>
  <c r="BY477" i="48" s="1"/>
  <c r="CB477" i="48"/>
  <c r="CC477" i="48" s="1"/>
  <c r="CB263" i="48"/>
  <c r="CC263" i="48" s="1"/>
  <c r="BX263" i="48"/>
  <c r="BY263" i="48" s="1"/>
  <c r="CB395" i="48"/>
  <c r="CC395" i="48" s="1"/>
  <c r="BX395" i="48"/>
  <c r="BY395" i="48" s="1"/>
  <c r="CB341" i="48"/>
  <c r="CC341" i="48" s="1"/>
  <c r="BX341" i="48"/>
  <c r="BY341" i="48" s="1"/>
  <c r="BX444" i="48"/>
  <c r="BY444" i="48" s="1"/>
  <c r="CB444" i="48"/>
  <c r="CC444" i="48" s="1"/>
  <c r="BX320" i="48"/>
  <c r="BY320" i="48" s="1"/>
  <c r="CB320" i="48"/>
  <c r="CC320" i="48" s="1"/>
  <c r="CB410" i="48"/>
  <c r="CC410" i="48" s="1"/>
  <c r="BX410" i="48"/>
  <c r="BY410" i="48" s="1"/>
  <c r="BX515" i="48"/>
  <c r="BY515" i="48" s="1"/>
  <c r="CB515" i="48"/>
  <c r="CC515" i="48" s="1"/>
  <c r="BX97" i="48"/>
  <c r="BY97" i="48" s="1"/>
  <c r="CB97" i="48"/>
  <c r="CC97" i="48" s="1"/>
  <c r="BX400" i="48"/>
  <c r="BY400" i="48" s="1"/>
  <c r="CB400" i="48"/>
  <c r="CC400" i="48" s="1"/>
  <c r="BX382" i="48"/>
  <c r="BY382" i="48" s="1"/>
  <c r="CB382" i="48"/>
  <c r="CC382" i="48" s="1"/>
  <c r="CB502" i="48"/>
  <c r="CC502" i="48" s="1"/>
  <c r="BX502" i="48"/>
  <c r="BY502" i="48" s="1"/>
  <c r="BX270" i="48"/>
  <c r="BY270" i="48" s="1"/>
  <c r="CB270" i="48"/>
  <c r="CC270" i="48" s="1"/>
  <c r="BX124" i="48"/>
  <c r="BY124" i="48" s="1"/>
  <c r="CB124" i="48"/>
  <c r="CC124" i="48" s="1"/>
  <c r="CB62" i="48"/>
  <c r="CC62" i="48" s="1"/>
  <c r="BX62" i="48"/>
  <c r="BY62" i="48" s="1"/>
  <c r="BX466" i="48"/>
  <c r="BY466" i="48" s="1"/>
  <c r="CB466" i="48"/>
  <c r="CC466" i="48" s="1"/>
  <c r="CB92" i="48"/>
  <c r="CC92" i="48" s="1"/>
  <c r="BX92" i="48"/>
  <c r="BY92" i="48" s="1"/>
  <c r="CB332" i="48"/>
  <c r="CC332" i="48" s="1"/>
  <c r="BX332" i="48"/>
  <c r="BY332" i="48" s="1"/>
  <c r="CB87" i="48"/>
  <c r="CC87" i="48" s="1"/>
  <c r="BX87" i="48"/>
  <c r="BY87" i="48" s="1"/>
  <c r="CB192" i="48"/>
  <c r="CC192" i="48" s="1"/>
  <c r="BX192" i="48"/>
  <c r="BY192" i="48" s="1"/>
  <c r="BX242" i="48"/>
  <c r="BY242" i="48" s="1"/>
  <c r="CB242" i="48"/>
  <c r="CC242" i="48" s="1"/>
  <c r="CB78" i="48"/>
  <c r="CC78" i="48" s="1"/>
  <c r="BX78" i="48"/>
  <c r="BY78" i="48" s="1"/>
  <c r="CB116" i="48"/>
  <c r="CC116" i="48" s="1"/>
  <c r="BX116" i="48"/>
  <c r="BY116" i="48" s="1"/>
  <c r="CB154" i="48"/>
  <c r="CC154" i="48" s="1"/>
  <c r="BX154" i="48"/>
  <c r="BY154" i="48" s="1"/>
  <c r="BX497" i="48"/>
  <c r="BY497" i="48" s="1"/>
  <c r="CB497" i="48"/>
  <c r="CC497" i="48" s="1"/>
  <c r="BX396" i="48"/>
  <c r="BY396" i="48" s="1"/>
  <c r="CB396" i="48"/>
  <c r="CC396" i="48" s="1"/>
  <c r="CB191" i="48"/>
  <c r="CC191" i="48" s="1"/>
  <c r="BX191" i="48"/>
  <c r="BY191" i="48" s="1"/>
  <c r="BX373" i="48"/>
  <c r="BY373" i="48" s="1"/>
  <c r="CB373" i="48"/>
  <c r="CC373" i="48" s="1"/>
  <c r="CB128" i="48"/>
  <c r="CC128" i="48" s="1"/>
  <c r="BX128" i="48"/>
  <c r="BY128" i="48" s="1"/>
  <c r="CB304" i="48"/>
  <c r="CC304" i="48" s="1"/>
  <c r="BX304" i="48"/>
  <c r="BY304" i="48" s="1"/>
  <c r="BX443" i="48"/>
  <c r="BY443" i="48" s="1"/>
  <c r="CB443" i="48"/>
  <c r="CC443" i="48" s="1"/>
  <c r="CB239" i="48"/>
  <c r="CC239" i="48" s="1"/>
  <c r="BX239" i="48"/>
  <c r="BY239" i="48" s="1"/>
  <c r="BX153" i="48"/>
  <c r="BY153" i="48" s="1"/>
  <c r="CB153" i="48"/>
  <c r="CC153" i="48" s="1"/>
  <c r="BX55" i="48"/>
  <c r="CB55" i="48"/>
  <c r="CC55" i="48" s="1"/>
  <c r="BW54" i="48" a="1"/>
  <c r="BW54" i="48" s="1"/>
  <c r="CB431" i="48"/>
  <c r="CC431" i="48" s="1"/>
  <c r="BX431" i="48"/>
  <c r="BY431" i="48" s="1"/>
  <c r="BX350" i="48"/>
  <c r="BY350" i="48" s="1"/>
  <c r="CB350" i="48"/>
  <c r="CC350" i="48" s="1"/>
  <c r="CB323" i="48"/>
  <c r="CC323" i="48" s="1"/>
  <c r="BX323" i="48"/>
  <c r="BY323" i="48" s="1"/>
  <c r="BX384" i="48"/>
  <c r="BY384" i="48" s="1"/>
  <c r="CB384" i="48"/>
  <c r="CC384" i="48" s="1"/>
  <c r="BX220" i="48"/>
  <c r="BY220" i="48" s="1"/>
  <c r="CB220" i="48"/>
  <c r="CC220" i="48" s="1"/>
  <c r="CB425" i="48"/>
  <c r="CC425" i="48" s="1"/>
  <c r="BX425" i="48"/>
  <c r="BY425" i="48" s="1"/>
  <c r="BX359" i="48"/>
  <c r="BY359" i="48" s="1"/>
  <c r="CB359" i="48"/>
  <c r="CC359" i="48" s="1"/>
  <c r="BX259" i="48"/>
  <c r="BY259" i="48" s="1"/>
  <c r="CB259" i="48"/>
  <c r="CC259" i="48" s="1"/>
  <c r="CB225" i="48"/>
  <c r="CC225" i="48" s="1"/>
  <c r="BX225" i="48"/>
  <c r="BY225" i="48" s="1"/>
  <c r="CB222" i="48"/>
  <c r="CC222" i="48" s="1"/>
  <c r="BX222" i="48"/>
  <c r="BY222" i="48" s="1"/>
  <c r="CB212" i="48"/>
  <c r="CC212" i="48" s="1"/>
  <c r="BX212" i="48"/>
  <c r="BY212" i="48" s="1"/>
  <c r="CB372" i="48"/>
  <c r="CC372" i="48" s="1"/>
  <c r="BX372" i="48"/>
  <c r="BY372" i="48" s="1"/>
  <c r="BX491" i="48"/>
  <c r="BY491" i="48" s="1"/>
  <c r="CB491" i="48"/>
  <c r="CC491" i="48" s="1"/>
  <c r="BX316" i="48"/>
  <c r="BY316" i="48" s="1"/>
  <c r="CB316" i="48"/>
  <c r="CC316" i="48" s="1"/>
  <c r="BX463" i="48"/>
  <c r="BY463" i="48" s="1"/>
  <c r="CB463" i="48"/>
  <c r="CC463" i="48" s="1"/>
  <c r="CB123" i="48"/>
  <c r="CC123" i="48" s="1"/>
  <c r="BX123" i="48"/>
  <c r="BY123" i="48" s="1"/>
  <c r="BX399" i="48"/>
  <c r="BY399" i="48" s="1"/>
  <c r="CB399" i="48"/>
  <c r="CC399" i="48" s="1"/>
  <c r="CB404" i="48"/>
  <c r="CC404" i="48" s="1"/>
  <c r="BX404" i="48"/>
  <c r="BY404" i="48" s="1"/>
  <c r="CB315" i="48"/>
  <c r="CC315" i="48" s="1"/>
  <c r="BX315" i="48"/>
  <c r="BY315" i="48" s="1"/>
  <c r="CB493" i="48"/>
  <c r="CC493" i="48" s="1"/>
  <c r="BX493" i="48"/>
  <c r="BY493" i="48" s="1"/>
  <c r="BX428" i="48"/>
  <c r="BY428" i="48" s="1"/>
  <c r="CB428" i="48"/>
  <c r="CC428" i="48" s="1"/>
  <c r="CT58" i="48"/>
  <c r="CU58" i="48" s="1"/>
  <c r="CN58" i="48"/>
  <c r="CO58" i="48" s="1"/>
  <c r="CP58" i="48" s="1"/>
  <c r="CQ58" i="48" s="1"/>
  <c r="CB487" i="48"/>
  <c r="CC487" i="48" s="1"/>
  <c r="BX487" i="48"/>
  <c r="BY487" i="48" s="1"/>
  <c r="CB321" i="48"/>
  <c r="CC321" i="48" s="1"/>
  <c r="BX321" i="48"/>
  <c r="BY321" i="48" s="1"/>
  <c r="CB517" i="48"/>
  <c r="CC517" i="48" s="1"/>
  <c r="BX517" i="48"/>
  <c r="BY517" i="48" s="1"/>
  <c r="BX344" i="48"/>
  <c r="BY344" i="48" s="1"/>
  <c r="CB344" i="48"/>
  <c r="CC344" i="48" s="1"/>
  <c r="CB504" i="48"/>
  <c r="CC504" i="48" s="1"/>
  <c r="BX504" i="48"/>
  <c r="BY504" i="48" s="1"/>
  <c r="BX351" i="48"/>
  <c r="BY351" i="48" s="1"/>
  <c r="CB351" i="48"/>
  <c r="CC351" i="48" s="1"/>
  <c r="BX460" i="48"/>
  <c r="BY460" i="48" s="1"/>
  <c r="CB460" i="48"/>
  <c r="CC460" i="48" s="1"/>
  <c r="CB330" i="48"/>
  <c r="CC330" i="48" s="1"/>
  <c r="BX330" i="48"/>
  <c r="BY330" i="48" s="1"/>
  <c r="CB188" i="48"/>
  <c r="CC188" i="48" s="1"/>
  <c r="BX188" i="48"/>
  <c r="BY188" i="48" s="1"/>
  <c r="CB203" i="48"/>
  <c r="CC203" i="48" s="1"/>
  <c r="BX203" i="48"/>
  <c r="BY203" i="48" s="1"/>
  <c r="BX360" i="48"/>
  <c r="BY360" i="48" s="1"/>
  <c r="CB360" i="48"/>
  <c r="CC360" i="48" s="1"/>
  <c r="CB298" i="48"/>
  <c r="CC298" i="48" s="1"/>
  <c r="BX298" i="48"/>
  <c r="BY298" i="48" s="1"/>
  <c r="BX318" i="48"/>
  <c r="BY318" i="48" s="1"/>
  <c r="CB318" i="48"/>
  <c r="CC318" i="48" s="1"/>
  <c r="BX82" i="48"/>
  <c r="BY82" i="48" s="1"/>
  <c r="CB82" i="48"/>
  <c r="CC82" i="48" s="1"/>
  <c r="BX160" i="48"/>
  <c r="BY160" i="48" s="1"/>
  <c r="CB160" i="48"/>
  <c r="CC160" i="48" s="1"/>
  <c r="CB69" i="48"/>
  <c r="CC69" i="48" s="1"/>
  <c r="BX69" i="48"/>
  <c r="BY69" i="48" s="1"/>
  <c r="BX103" i="48"/>
  <c r="BY103" i="48" s="1"/>
  <c r="CB103" i="48"/>
  <c r="CC103" i="48" s="1"/>
  <c r="CB206" i="48"/>
  <c r="CC206" i="48" s="1"/>
  <c r="BX206" i="48"/>
  <c r="BY206" i="48" s="1"/>
  <c r="CB362" i="48"/>
  <c r="CC362" i="48" s="1"/>
  <c r="BX362" i="48"/>
  <c r="BY362" i="48" s="1"/>
  <c r="CB391" i="48"/>
  <c r="CC391" i="48" s="1"/>
  <c r="BX391" i="48"/>
  <c r="BY391" i="48" s="1"/>
  <c r="CB297" i="48"/>
  <c r="CC297" i="48" s="1"/>
  <c r="BX297" i="48"/>
  <c r="BY297" i="48" s="1"/>
  <c r="CB457" i="48"/>
  <c r="CC457" i="48" s="1"/>
  <c r="BX457" i="48"/>
  <c r="BY457" i="48" s="1"/>
  <c r="BX495" i="48"/>
  <c r="BY495" i="48" s="1"/>
  <c r="CB495" i="48"/>
  <c r="CC495" i="48" s="1"/>
  <c r="CB446" i="48"/>
  <c r="CC446" i="48" s="1"/>
  <c r="BX446" i="48"/>
  <c r="BY446" i="48" s="1"/>
  <c r="CB64" i="48"/>
  <c r="CC64" i="48" s="1"/>
  <c r="BX64" i="48"/>
  <c r="BY64" i="48" s="1"/>
  <c r="BX258" i="48"/>
  <c r="BY258" i="48" s="1"/>
  <c r="CB258" i="48"/>
  <c r="CC258" i="48" s="1"/>
  <c r="CB115" i="48"/>
  <c r="CC115" i="48" s="1"/>
  <c r="BX115" i="48"/>
  <c r="BY115" i="48" s="1"/>
  <c r="CT66" i="48"/>
  <c r="CU66" i="48" s="1"/>
  <c r="CN66" i="48"/>
  <c r="CO66" i="48" s="1"/>
  <c r="CP66" i="48" s="1"/>
  <c r="CQ66" i="48" s="1"/>
  <c r="CB412" i="48"/>
  <c r="CC412" i="48" s="1"/>
  <c r="BX412" i="48"/>
  <c r="BY412" i="48" s="1"/>
  <c r="CB433" i="48"/>
  <c r="CC433" i="48" s="1"/>
  <c r="BX433" i="48"/>
  <c r="BY433" i="48" s="1"/>
  <c r="CB68" i="48"/>
  <c r="CC68" i="48" s="1"/>
  <c r="BX68" i="48"/>
  <c r="BY68" i="48" s="1"/>
  <c r="BX415" i="48"/>
  <c r="BY415" i="48" s="1"/>
  <c r="CB415" i="48"/>
  <c r="CC415" i="48" s="1"/>
  <c r="CB77" i="48"/>
  <c r="CC77" i="48" s="1"/>
  <c r="BX77" i="48"/>
  <c r="BY77" i="48" s="1"/>
  <c r="BX367" i="48"/>
  <c r="BY367" i="48" s="1"/>
  <c r="CB367" i="48"/>
  <c r="CC367" i="48" s="1"/>
  <c r="BX158" i="48"/>
  <c r="BY158" i="48" s="1"/>
  <c r="CB158" i="48"/>
  <c r="CC158" i="48" s="1"/>
  <c r="BX312" i="48"/>
  <c r="BY312" i="48" s="1"/>
  <c r="CB312" i="48"/>
  <c r="CC312" i="48" s="1"/>
  <c r="CB354" i="48"/>
  <c r="CC354" i="48" s="1"/>
  <c r="BX354" i="48"/>
  <c r="BY354" i="48" s="1"/>
  <c r="CB439" i="48"/>
  <c r="CC439" i="48" s="1"/>
  <c r="BX439" i="48"/>
  <c r="BY439" i="48" s="1"/>
  <c r="CB74" i="48"/>
  <c r="CC74" i="48" s="1"/>
  <c r="BX74" i="48"/>
  <c r="BY74" i="48" s="1"/>
  <c r="CB402" i="48"/>
  <c r="CC402" i="48" s="1"/>
  <c r="BX402" i="48"/>
  <c r="BY402" i="48" s="1"/>
  <c r="CB76" i="48"/>
  <c r="CC76" i="48" s="1"/>
  <c r="BX76" i="48"/>
  <c r="BY76" i="48" s="1"/>
  <c r="CB241" i="48"/>
  <c r="CC241" i="48" s="1"/>
  <c r="BX241" i="48"/>
  <c r="BY241" i="48" s="1"/>
  <c r="CB322" i="48"/>
  <c r="CC322" i="48" s="1"/>
  <c r="BX322" i="48"/>
  <c r="BY322" i="48" s="1"/>
  <c r="CB240" i="48"/>
  <c r="CC240" i="48" s="1"/>
  <c r="BX240" i="48"/>
  <c r="BY240" i="48" s="1"/>
  <c r="CB401" i="48"/>
  <c r="CC401" i="48" s="1"/>
  <c r="BX401" i="48"/>
  <c r="BY401" i="48" s="1"/>
  <c r="CB264" i="48"/>
  <c r="CC264" i="48" s="1"/>
  <c r="BX264" i="48"/>
  <c r="BY264" i="48" s="1"/>
  <c r="BX227" i="48"/>
  <c r="BY227" i="48" s="1"/>
  <c r="CB227" i="48"/>
  <c r="CC227" i="48" s="1"/>
  <c r="CT72" i="48"/>
  <c r="CU72" i="48" s="1"/>
  <c r="CN72" i="48"/>
  <c r="CO72" i="48" s="1"/>
  <c r="CP72" i="48" s="1"/>
  <c r="CQ72" i="48" s="1"/>
  <c r="CB485" i="48"/>
  <c r="CC485" i="48" s="1"/>
  <c r="BX485" i="48"/>
  <c r="BY485" i="48" s="1"/>
  <c r="BX416" i="48"/>
  <c r="BY416" i="48" s="1"/>
  <c r="CB416" i="48"/>
  <c r="CC416" i="48" s="1"/>
  <c r="CB422" i="48"/>
  <c r="CC422" i="48" s="1"/>
  <c r="BX422" i="48"/>
  <c r="BY422" i="48" s="1"/>
  <c r="CB113" i="48"/>
  <c r="CC113" i="48" s="1"/>
  <c r="BX113" i="48"/>
  <c r="BY113" i="48" s="1"/>
  <c r="BX430" i="48"/>
  <c r="BY430" i="48" s="1"/>
  <c r="CB430" i="48"/>
  <c r="CC430" i="48" s="1"/>
  <c r="CB181" i="48"/>
  <c r="CC181" i="48" s="1"/>
  <c r="BX181" i="48"/>
  <c r="BY181" i="48" s="1"/>
  <c r="BX138" i="48"/>
  <c r="BY138" i="48" s="1"/>
  <c r="CB138" i="48"/>
  <c r="CC138" i="48" s="1"/>
  <c r="CB342" i="48"/>
  <c r="CC342" i="48" s="1"/>
  <c r="BX342" i="48"/>
  <c r="BY342" i="48" s="1"/>
  <c r="CB72" i="48"/>
  <c r="CC72" i="48" s="1"/>
  <c r="BX72" i="48"/>
  <c r="BY72" i="48" s="1"/>
  <c r="CB470" i="48"/>
  <c r="CC470" i="48" s="1"/>
  <c r="BX470" i="48"/>
  <c r="BY470" i="48" s="1"/>
  <c r="CB329" i="48"/>
  <c r="CC329" i="48" s="1"/>
  <c r="BX329" i="48"/>
  <c r="BY329" i="48" s="1"/>
  <c r="CB171" i="48"/>
  <c r="CC171" i="48" s="1"/>
  <c r="BX171" i="48"/>
  <c r="BY171" i="48" s="1"/>
  <c r="BX300" i="48"/>
  <c r="BY300" i="48" s="1"/>
  <c r="CB300" i="48"/>
  <c r="CC300" i="48" s="1"/>
  <c r="BX357" i="48"/>
  <c r="BY357" i="48" s="1"/>
  <c r="CB357" i="48"/>
  <c r="CC357" i="48" s="1"/>
  <c r="BX140" i="48"/>
  <c r="BY140" i="48" s="1"/>
  <c r="CB140" i="48"/>
  <c r="CC140" i="48" s="1"/>
  <c r="CB506" i="48"/>
  <c r="CC506" i="48" s="1"/>
  <c r="BX506" i="48"/>
  <c r="BY506" i="48" s="1"/>
  <c r="CB217" i="48"/>
  <c r="CC217" i="48" s="1"/>
  <c r="BX217" i="48"/>
  <c r="BY217" i="48" s="1"/>
  <c r="CB292" i="48"/>
  <c r="CC292" i="48" s="1"/>
  <c r="BX292" i="48"/>
  <c r="BY292" i="48" s="1"/>
  <c r="BX165" i="48"/>
  <c r="BY165" i="48" s="1"/>
  <c r="CB165" i="48"/>
  <c r="CC165" i="48" s="1"/>
  <c r="CB176" i="48"/>
  <c r="CC176" i="48" s="1"/>
  <c r="BX176" i="48"/>
  <c r="BY176" i="48" s="1"/>
  <c r="BX376" i="48"/>
  <c r="BY376" i="48" s="1"/>
  <c r="CB376" i="48"/>
  <c r="CC376" i="48" s="1"/>
  <c r="BX190" i="48"/>
  <c r="BY190" i="48" s="1"/>
  <c r="CB190" i="48"/>
  <c r="CC190" i="48" s="1"/>
  <c r="CB481" i="48"/>
  <c r="CC481" i="48" s="1"/>
  <c r="BX481" i="48"/>
  <c r="BY481" i="48" s="1"/>
  <c r="CB507" i="48"/>
  <c r="CC507" i="48" s="1"/>
  <c r="BX507" i="48"/>
  <c r="BY507" i="48" s="1"/>
  <c r="CB60" i="48"/>
  <c r="CC60" i="48" s="1"/>
  <c r="BX60" i="48"/>
  <c r="BY60" i="48" s="1"/>
  <c r="CB389" i="48"/>
  <c r="CC389" i="48" s="1"/>
  <c r="BX389" i="48"/>
  <c r="BY389" i="48" s="1"/>
  <c r="BX83" i="48"/>
  <c r="BY83" i="48" s="1"/>
  <c r="CB83" i="48"/>
  <c r="CC83" i="48" s="1"/>
  <c r="CB91" i="48"/>
  <c r="CC91" i="48" s="1"/>
  <c r="BX91" i="48"/>
  <c r="BY91" i="48" s="1"/>
  <c r="CB96" i="48"/>
  <c r="CC96" i="48" s="1"/>
  <c r="BX96" i="48"/>
  <c r="BY96" i="48" s="1"/>
  <c r="BX139" i="48"/>
  <c r="BY139" i="48" s="1"/>
  <c r="CB139" i="48"/>
  <c r="CC139" i="48" s="1"/>
  <c r="BX177" i="48"/>
  <c r="BY177" i="48" s="1"/>
  <c r="CB177" i="48"/>
  <c r="CC177" i="48" s="1"/>
  <c r="CB285" i="48"/>
  <c r="CC285" i="48" s="1"/>
  <c r="BX285" i="48"/>
  <c r="BY285" i="48" s="1"/>
  <c r="BX193" i="48"/>
  <c r="BY193" i="48" s="1"/>
  <c r="CB193" i="48"/>
  <c r="CC193" i="48" s="1"/>
  <c r="CB249" i="48"/>
  <c r="CC249" i="48" s="1"/>
  <c r="BX249" i="48"/>
  <c r="BY249" i="48" s="1"/>
  <c r="CB131" i="48"/>
  <c r="CC131" i="48" s="1"/>
  <c r="BX131" i="48"/>
  <c r="BY131" i="48" s="1"/>
  <c r="CB379" i="48"/>
  <c r="CC379" i="48" s="1"/>
  <c r="BX379" i="48"/>
  <c r="BY379" i="48" s="1"/>
  <c r="BX162" i="48"/>
  <c r="BY162" i="48" s="1"/>
  <c r="CB162" i="48"/>
  <c r="CC162" i="48" s="1"/>
  <c r="CN70" i="48"/>
  <c r="CO70" i="48" s="1"/>
  <c r="CP70" i="48" s="1"/>
  <c r="CQ70" i="48" s="1"/>
  <c r="CT70" i="48"/>
  <c r="CU70" i="48" s="1"/>
  <c r="BX343" i="48"/>
  <c r="BY343" i="48" s="1"/>
  <c r="CB343" i="48"/>
  <c r="CC343" i="48" s="1"/>
  <c r="CB498" i="48"/>
  <c r="CC498" i="48" s="1"/>
  <c r="BX498" i="48"/>
  <c r="BY498" i="48" s="1"/>
  <c r="CB161" i="48"/>
  <c r="CC161" i="48" s="1"/>
  <c r="BX161" i="48"/>
  <c r="BY161" i="48" s="1"/>
  <c r="CB173" i="48"/>
  <c r="CC173" i="48" s="1"/>
  <c r="BX173" i="48"/>
  <c r="BY173" i="48" s="1"/>
  <c r="BX283" i="48"/>
  <c r="BY283" i="48" s="1"/>
  <c r="CB283" i="48"/>
  <c r="CC283" i="48" s="1"/>
  <c r="CT69" i="48"/>
  <c r="CU69" i="48" s="1"/>
  <c r="CN69" i="48"/>
  <c r="CO69" i="48" s="1"/>
  <c r="CP69" i="48" s="1"/>
  <c r="CQ69" i="48" s="1"/>
  <c r="CB398" i="48"/>
  <c r="CC398" i="48" s="1"/>
  <c r="BX398" i="48"/>
  <c r="BY398" i="48" s="1"/>
  <c r="BX349" i="48"/>
  <c r="BY349" i="48" s="1"/>
  <c r="CB349" i="48"/>
  <c r="CC349" i="48" s="1"/>
  <c r="BX93" i="48"/>
  <c r="BY93" i="48" s="1"/>
  <c r="CB93" i="48"/>
  <c r="CC93" i="48" s="1"/>
  <c r="BX331" i="48"/>
  <c r="BY331" i="48" s="1"/>
  <c r="CB331" i="48"/>
  <c r="CC331" i="48" s="1"/>
  <c r="BX289" i="48"/>
  <c r="BY289" i="48" s="1"/>
  <c r="CB289" i="48"/>
  <c r="CC289" i="48" s="1"/>
  <c r="BX85" i="48"/>
  <c r="BY85" i="48" s="1"/>
  <c r="CB85" i="48"/>
  <c r="CC85" i="48" s="1"/>
  <c r="CB503" i="48"/>
  <c r="CC503" i="48" s="1"/>
  <c r="BX503" i="48"/>
  <c r="BY503" i="48" s="1"/>
  <c r="BX387" i="48"/>
  <c r="BY387" i="48" s="1"/>
  <c r="CB387" i="48"/>
  <c r="CC387" i="48" s="1"/>
  <c r="CB392" i="48"/>
  <c r="CC392" i="48" s="1"/>
  <c r="BX392" i="48"/>
  <c r="BY392" i="48" s="1"/>
  <c r="CB276" i="48"/>
  <c r="CC276" i="48" s="1"/>
  <c r="BX276" i="48"/>
  <c r="BY276" i="48" s="1"/>
  <c r="BX248" i="48"/>
  <c r="BY248" i="48" s="1"/>
  <c r="CB248" i="48"/>
  <c r="CC248" i="48" s="1"/>
  <c r="CB388" i="48"/>
  <c r="CC388" i="48" s="1"/>
  <c r="BX388" i="48"/>
  <c r="BY388" i="48" s="1"/>
  <c r="BX231" i="48"/>
  <c r="BY231" i="48" s="1"/>
  <c r="CB231" i="48"/>
  <c r="CC231" i="48" s="1"/>
  <c r="BX467" i="48"/>
  <c r="BY467" i="48" s="1"/>
  <c r="CB467" i="48"/>
  <c r="CC467" i="48" s="1"/>
  <c r="CT61" i="48"/>
  <c r="CU61" i="48" s="1"/>
  <c r="CN61" i="48"/>
  <c r="CO61" i="48" s="1"/>
  <c r="CP61" i="48" s="1"/>
  <c r="CQ61" i="48" s="1"/>
  <c r="CB347" i="48"/>
  <c r="CC347" i="48" s="1"/>
  <c r="BX347" i="48"/>
  <c r="BY347" i="48" s="1"/>
  <c r="BX57" i="48"/>
  <c r="BY57" i="48" s="1"/>
  <c r="CB57" i="48"/>
  <c r="CC57" i="48" s="1"/>
  <c r="BX514" i="48"/>
  <c r="BY514" i="48" s="1"/>
  <c r="CB514" i="48"/>
  <c r="CC514" i="48" s="1"/>
  <c r="BX141" i="48"/>
  <c r="BY141" i="48" s="1"/>
  <c r="CB141" i="48"/>
  <c r="CC141" i="48" s="1"/>
  <c r="CB484" i="48"/>
  <c r="CC484" i="48" s="1"/>
  <c r="BX484" i="48"/>
  <c r="BY484" i="48" s="1"/>
  <c r="CB403" i="48"/>
  <c r="CC403" i="48" s="1"/>
  <c r="BX403" i="48"/>
  <c r="BY403" i="48" s="1"/>
  <c r="BX215" i="48"/>
  <c r="BY215" i="48" s="1"/>
  <c r="CB215" i="48"/>
  <c r="CC215" i="48" s="1"/>
  <c r="BX305" i="48"/>
  <c r="BY305" i="48" s="1"/>
  <c r="CB305" i="48"/>
  <c r="CC305" i="48" s="1"/>
  <c r="CB67" i="48"/>
  <c r="CC67" i="48" s="1"/>
  <c r="BX67" i="48"/>
  <c r="BY67" i="48" s="1"/>
  <c r="BX149" i="48"/>
  <c r="BY149" i="48" s="1"/>
  <c r="CB149" i="48"/>
  <c r="CC149" i="48" s="1"/>
  <c r="BX282" i="48"/>
  <c r="BY282" i="48" s="1"/>
  <c r="CB282" i="48"/>
  <c r="CC282" i="48" s="1"/>
  <c r="BX211" i="48"/>
  <c r="BY211" i="48" s="1"/>
  <c r="CB211" i="48"/>
  <c r="CC211" i="48" s="1"/>
  <c r="BX464" i="48"/>
  <c r="BY464" i="48" s="1"/>
  <c r="CB464" i="48"/>
  <c r="CC464" i="48" s="1"/>
  <c r="CN67" i="48"/>
  <c r="CT67" i="48"/>
  <c r="CU67" i="48" s="1"/>
  <c r="CB317" i="48"/>
  <c r="CC317" i="48" s="1"/>
  <c r="BX317" i="48"/>
  <c r="BY317" i="48" s="1"/>
  <c r="BX90" i="48"/>
  <c r="BY90" i="48" s="1"/>
  <c r="CB90" i="48"/>
  <c r="CC90" i="48" s="1"/>
  <c r="CB94" i="48"/>
  <c r="CC94" i="48" s="1"/>
  <c r="BX94" i="48"/>
  <c r="BY94" i="48" s="1"/>
  <c r="CB127" i="48"/>
  <c r="CC127" i="48" s="1"/>
  <c r="BX127" i="48"/>
  <c r="BY127" i="48" s="1"/>
  <c r="CB79" i="48"/>
  <c r="CC79" i="48" s="1"/>
  <c r="BX79" i="48"/>
  <c r="BY79" i="48" s="1"/>
  <c r="BX295" i="48"/>
  <c r="BY295" i="48" s="1"/>
  <c r="CB295" i="48"/>
  <c r="CC295" i="48" s="1"/>
  <c r="CB247" i="48"/>
  <c r="CC247" i="48" s="1"/>
  <c r="BX247" i="48"/>
  <c r="BY247" i="48" s="1"/>
  <c r="BX512" i="48"/>
  <c r="BY512" i="48" s="1"/>
  <c r="CB512" i="48"/>
  <c r="CC512" i="48" s="1"/>
  <c r="CB445" i="48"/>
  <c r="CC445" i="48" s="1"/>
  <c r="BX445" i="48"/>
  <c r="BY445" i="48" s="1"/>
  <c r="CB473" i="48"/>
  <c r="CC473" i="48" s="1"/>
  <c r="BX473" i="48"/>
  <c r="BY473" i="48" s="1"/>
  <c r="CB509" i="48"/>
  <c r="CC509" i="48" s="1"/>
  <c r="BX509" i="48"/>
  <c r="BY509" i="48" s="1"/>
  <c r="CB261" i="48"/>
  <c r="CC261" i="48" s="1"/>
  <c r="BX261" i="48"/>
  <c r="BY261" i="48" s="1"/>
  <c r="CB311" i="48"/>
  <c r="CC311" i="48" s="1"/>
  <c r="BX311" i="48"/>
  <c r="BY311" i="48" s="1"/>
  <c r="CB269" i="48"/>
  <c r="CC269" i="48" s="1"/>
  <c r="BX269" i="48"/>
  <c r="BY269" i="48" s="1"/>
  <c r="CN57" i="48"/>
  <c r="CO57" i="48" s="1"/>
  <c r="CP57" i="48" s="1"/>
  <c r="CQ57" i="48" s="1"/>
  <c r="CT57" i="48"/>
  <c r="CU57" i="48" s="1"/>
  <c r="BX458" i="48"/>
  <c r="BY458" i="48" s="1"/>
  <c r="CB458" i="48"/>
  <c r="CC458" i="48" s="1"/>
  <c r="BX137" i="48"/>
  <c r="BY137" i="48" s="1"/>
  <c r="CB137" i="48"/>
  <c r="CC137" i="48" s="1"/>
  <c r="CB386" i="48"/>
  <c r="CC386" i="48" s="1"/>
  <c r="BX386" i="48"/>
  <c r="BY386" i="48" s="1"/>
  <c r="BX105" i="48"/>
  <c r="BY105" i="48" s="1"/>
  <c r="CB105" i="48"/>
  <c r="CC105" i="48" s="1"/>
  <c r="BX223" i="48"/>
  <c r="BY223" i="48" s="1"/>
  <c r="CB223" i="48"/>
  <c r="CC223" i="48" s="1"/>
  <c r="CB132" i="48"/>
  <c r="CC132" i="48" s="1"/>
  <c r="BX132" i="48"/>
  <c r="BY132" i="48" s="1"/>
  <c r="CB374" i="48"/>
  <c r="CC374" i="48" s="1"/>
  <c r="BX374" i="48"/>
  <c r="BY374" i="48" s="1"/>
  <c r="BX291" i="48"/>
  <c r="BY291" i="48" s="1"/>
  <c r="CB291" i="48"/>
  <c r="CC291" i="48" s="1"/>
  <c r="CB214" i="48"/>
  <c r="CC214" i="48" s="1"/>
  <c r="BX214" i="48"/>
  <c r="BY214" i="48" s="1"/>
  <c r="BX125" i="48"/>
  <c r="BY125" i="48" s="1"/>
  <c r="CB125" i="48"/>
  <c r="CC125" i="48" s="1"/>
  <c r="CB184" i="48"/>
  <c r="CC184" i="48" s="1"/>
  <c r="BX184" i="48"/>
  <c r="BY184" i="48" s="1"/>
  <c r="BX101" i="48"/>
  <c r="BY101" i="48" s="1"/>
  <c r="CB101" i="48"/>
  <c r="CC101" i="48" s="1"/>
  <c r="CB461" i="48"/>
  <c r="CC461" i="48" s="1"/>
  <c r="BX461" i="48"/>
  <c r="BY461" i="48" s="1"/>
  <c r="CN55" i="48"/>
  <c r="CO55" i="48" s="1"/>
  <c r="CP55" i="48" s="1"/>
  <c r="CQ55" i="48" s="1"/>
  <c r="CT55" i="48"/>
  <c r="CU55" i="48" s="1"/>
  <c r="CB432" i="48"/>
  <c r="CC432" i="48" s="1"/>
  <c r="BX432" i="48"/>
  <c r="BY432" i="48" s="1"/>
  <c r="BX340" i="48"/>
  <c r="BY340" i="48" s="1"/>
  <c r="CB340" i="48"/>
  <c r="CC340" i="48" s="1"/>
  <c r="BX205" i="48"/>
  <c r="BY205" i="48" s="1"/>
  <c r="CB205" i="48"/>
  <c r="CC205" i="48" s="1"/>
  <c r="CB187" i="48"/>
  <c r="CC187" i="48" s="1"/>
  <c r="BX187" i="48"/>
  <c r="BY187" i="48" s="1"/>
  <c r="BX490" i="48"/>
  <c r="BY490" i="48" s="1"/>
  <c r="CB490" i="48"/>
  <c r="CC490" i="48" s="1"/>
  <c r="CB510" i="48"/>
  <c r="CC510" i="48" s="1"/>
  <c r="BX510" i="48"/>
  <c r="BY510" i="48" s="1"/>
  <c r="BX189" i="48"/>
  <c r="BY189" i="48" s="1"/>
  <c r="CB189" i="48"/>
  <c r="CC189" i="48" s="1"/>
  <c r="BX268" i="48"/>
  <c r="BY268" i="48" s="1"/>
  <c r="CB268" i="48"/>
  <c r="CC268" i="48" s="1"/>
  <c r="BX254" i="48"/>
  <c r="BY254" i="48" s="1"/>
  <c r="CB254" i="48"/>
  <c r="CC254" i="48" s="1"/>
  <c r="CB505" i="48"/>
  <c r="CC505" i="48" s="1"/>
  <c r="BX505" i="48"/>
  <c r="BY505" i="48" s="1"/>
  <c r="CB164" i="48"/>
  <c r="CC164" i="48" s="1"/>
  <c r="BX164" i="48"/>
  <c r="BY164" i="48" s="1"/>
  <c r="CB196" i="48"/>
  <c r="CC196" i="48" s="1"/>
  <c r="BX196" i="48"/>
  <c r="BY196" i="48" s="1"/>
  <c r="CB121" i="48"/>
  <c r="CC121" i="48" s="1"/>
  <c r="BX121" i="48"/>
  <c r="BY121" i="48" s="1"/>
  <c r="CB437" i="48"/>
  <c r="CC437" i="48" s="1"/>
  <c r="BX437" i="48"/>
  <c r="BY437" i="48" s="1"/>
  <c r="CB335" i="48"/>
  <c r="CC335" i="48" s="1"/>
  <c r="BX335" i="48"/>
  <c r="BY335" i="48" s="1"/>
  <c r="CB89" i="48"/>
  <c r="CC89" i="48" s="1"/>
  <c r="BX89" i="48"/>
  <c r="BY89" i="48" s="1"/>
  <c r="CB194" i="48"/>
  <c r="CC194" i="48" s="1"/>
  <c r="BX194" i="48"/>
  <c r="BY194" i="48" s="1"/>
  <c r="CB262" i="48"/>
  <c r="CC262" i="48" s="1"/>
  <c r="BX262" i="48"/>
  <c r="BY262" i="48" s="1"/>
  <c r="BX245" i="48"/>
  <c r="BY245" i="48" s="1"/>
  <c r="CB245" i="48"/>
  <c r="CC245" i="48" s="1"/>
  <c r="CT71" i="48"/>
  <c r="CU71" i="48" s="1"/>
  <c r="CN71" i="48"/>
  <c r="CO71" i="48" s="1"/>
  <c r="CP71" i="48" s="1"/>
  <c r="CQ71" i="48" s="1"/>
  <c r="CB324" i="48"/>
  <c r="CC324" i="48" s="1"/>
  <c r="BX324" i="48"/>
  <c r="BY324" i="48" s="1"/>
  <c r="BX175" i="48"/>
  <c r="BY175" i="48" s="1"/>
  <c r="CB175" i="48"/>
  <c r="CC175" i="48" s="1"/>
  <c r="CB169" i="48"/>
  <c r="CC169" i="48" s="1"/>
  <c r="BX169" i="48"/>
  <c r="BY169" i="48" s="1"/>
  <c r="CB144" i="48"/>
  <c r="CC144" i="48" s="1"/>
  <c r="BX144" i="48"/>
  <c r="BY144" i="48" s="1"/>
  <c r="CB133" i="48"/>
  <c r="CC133" i="48" s="1"/>
  <c r="BX133" i="48"/>
  <c r="BY133" i="48" s="1"/>
  <c r="CB501" i="48"/>
  <c r="CC501" i="48" s="1"/>
  <c r="BX501" i="48"/>
  <c r="BY501" i="48" s="1"/>
  <c r="CB118" i="48"/>
  <c r="CC118" i="48" s="1"/>
  <c r="BX118" i="48"/>
  <c r="BY118" i="48" s="1"/>
  <c r="CB63" i="48"/>
  <c r="CC63" i="48" s="1"/>
  <c r="BX63" i="48"/>
  <c r="BY63" i="48" s="1"/>
  <c r="BX390" i="48"/>
  <c r="BY390" i="48" s="1"/>
  <c r="CB390" i="48"/>
  <c r="CC390" i="48" s="1"/>
  <c r="CB104" i="48"/>
  <c r="CC104" i="48" s="1"/>
  <c r="BX104" i="48"/>
  <c r="BY104" i="48" s="1"/>
  <c r="CB448" i="48"/>
  <c r="CC448" i="48" s="1"/>
  <c r="BX448" i="48"/>
  <c r="BY448" i="48" s="1"/>
  <c r="CB287" i="48"/>
  <c r="CC287" i="48" s="1"/>
  <c r="BX287" i="48"/>
  <c r="BY287" i="48" s="1"/>
  <c r="BX364" i="48"/>
  <c r="BY364" i="48" s="1"/>
  <c r="CB364" i="48"/>
  <c r="CC364" i="48" s="1"/>
  <c r="CB375" i="48"/>
  <c r="CC375" i="48" s="1"/>
  <c r="BX375" i="48"/>
  <c r="BY375" i="48" s="1"/>
  <c r="CB278" i="48"/>
  <c r="CC278" i="48" s="1"/>
  <c r="BX278" i="48"/>
  <c r="BY278" i="48" s="1"/>
  <c r="CB406" i="48"/>
  <c r="CC406" i="48" s="1"/>
  <c r="BX406" i="48"/>
  <c r="BY406" i="48" s="1"/>
  <c r="BX182" i="48"/>
  <c r="BY182" i="48" s="1"/>
  <c r="CB182" i="48"/>
  <c r="CC182" i="48" s="1"/>
  <c r="BX456" i="48"/>
  <c r="BY456" i="48" s="1"/>
  <c r="CB456" i="48"/>
  <c r="CC456" i="48" s="1"/>
  <c r="BX468" i="48"/>
  <c r="BY468" i="48" s="1"/>
  <c r="CB468" i="48"/>
  <c r="CC468" i="48" s="1"/>
  <c r="CB451" i="48"/>
  <c r="CC451" i="48" s="1"/>
  <c r="BX451" i="48"/>
  <c r="BY451" i="48" s="1"/>
  <c r="CB163" i="48"/>
  <c r="CC163" i="48" s="1"/>
  <c r="BX163" i="48"/>
  <c r="BY163" i="48" s="1"/>
  <c r="BX208" i="48"/>
  <c r="BY208" i="48" s="1"/>
  <c r="CB208" i="48"/>
  <c r="CC208" i="48" s="1"/>
  <c r="CB427" i="48"/>
  <c r="CC427" i="48" s="1"/>
  <c r="BX427" i="48"/>
  <c r="BY427" i="48" s="1"/>
  <c r="CB299" i="48"/>
  <c r="CC299" i="48" s="1"/>
  <c r="BX299" i="48"/>
  <c r="BY299" i="48" s="1"/>
  <c r="BX489" i="48"/>
  <c r="BY489" i="48" s="1"/>
  <c r="CB489" i="48"/>
  <c r="CC489" i="48" s="1"/>
  <c r="BX58" i="48"/>
  <c r="BY58" i="48" s="1"/>
  <c r="CB58" i="48"/>
  <c r="CC58" i="48" s="1"/>
  <c r="CB358" i="48"/>
  <c r="CC358" i="48" s="1"/>
  <c r="BX358" i="48"/>
  <c r="BY358" i="48" s="1"/>
  <c r="BX462" i="48"/>
  <c r="BY462" i="48" s="1"/>
  <c r="CB462" i="48"/>
  <c r="CC462" i="48" s="1"/>
  <c r="CB411" i="48"/>
  <c r="CC411" i="48" s="1"/>
  <c r="BX411" i="48"/>
  <c r="BY411" i="48" s="1"/>
  <c r="CB170" i="48"/>
  <c r="CC170" i="48" s="1"/>
  <c r="BX170" i="48"/>
  <c r="BY170" i="48" s="1"/>
  <c r="CB228" i="48"/>
  <c r="CC228" i="48" s="1"/>
  <c r="BX228" i="48"/>
  <c r="BY228" i="48" s="1"/>
  <c r="CB119" i="48"/>
  <c r="CC119" i="48" s="1"/>
  <c r="BX119" i="48"/>
  <c r="BY119" i="48" s="1"/>
  <c r="CB255" i="48"/>
  <c r="CC255" i="48" s="1"/>
  <c r="BX255" i="48"/>
  <c r="BY255" i="48" s="1"/>
  <c r="CB219" i="48"/>
  <c r="CC219" i="48" s="1"/>
  <c r="BX219" i="48"/>
  <c r="BY219" i="48" s="1"/>
  <c r="CN62" i="48"/>
  <c r="CO62" i="48" s="1"/>
  <c r="CP62" i="48" s="1"/>
  <c r="CQ62" i="48" s="1"/>
  <c r="CT62" i="48"/>
  <c r="CU62" i="48" s="1"/>
  <c r="BX496" i="48"/>
  <c r="BY496" i="48" s="1"/>
  <c r="CB496" i="48"/>
  <c r="CC496" i="48" s="1"/>
  <c r="BX453" i="48"/>
  <c r="BY453" i="48" s="1"/>
  <c r="CB453" i="48"/>
  <c r="CC453" i="48" s="1"/>
  <c r="CB355" i="48"/>
  <c r="CC355" i="48" s="1"/>
  <c r="BX355" i="48"/>
  <c r="BY355" i="48" s="1"/>
  <c r="CB234" i="48"/>
  <c r="CC234" i="48" s="1"/>
  <c r="BX234" i="48"/>
  <c r="BY234" i="48" s="1"/>
  <c r="BX438" i="48"/>
  <c r="BY438" i="48" s="1"/>
  <c r="CB438" i="48"/>
  <c r="CC438" i="48" s="1"/>
  <c r="BX414" i="48"/>
  <c r="BY414" i="48" s="1"/>
  <c r="CB414" i="48"/>
  <c r="CC414" i="48" s="1"/>
  <c r="BX256" i="48"/>
  <c r="BY256" i="48" s="1"/>
  <c r="CB256" i="48"/>
  <c r="CC256" i="48" s="1"/>
  <c r="CB201" i="48"/>
  <c r="CC201" i="48" s="1"/>
  <c r="BX201" i="48"/>
  <c r="BY201" i="48" s="1"/>
  <c r="CB117" i="48"/>
  <c r="CC117" i="48" s="1"/>
  <c r="BX117" i="48"/>
  <c r="BY117" i="48" s="1"/>
  <c r="BX435" i="48"/>
  <c r="BY435" i="48" s="1"/>
  <c r="CB435" i="48"/>
  <c r="CC435" i="48" s="1"/>
  <c r="CB413" i="48"/>
  <c r="CC413" i="48" s="1"/>
  <c r="BX413" i="48"/>
  <c r="BY413" i="48" s="1"/>
  <c r="CB226" i="48"/>
  <c r="CC226" i="48" s="1"/>
  <c r="BX226" i="48"/>
  <c r="BY226" i="48" s="1"/>
  <c r="CB302" i="48"/>
  <c r="CC302" i="48" s="1"/>
  <c r="BX302" i="48"/>
  <c r="BY302" i="48" s="1"/>
  <c r="BX407" i="48"/>
  <c r="BY407" i="48" s="1"/>
  <c r="CB407" i="48"/>
  <c r="CC407" i="48" s="1"/>
  <c r="CB265" i="48"/>
  <c r="CC265" i="48" s="1"/>
  <c r="BX265" i="48"/>
  <c r="BY265" i="48" s="1"/>
  <c r="CB238" i="48"/>
  <c r="CC238" i="48" s="1"/>
  <c r="BX238" i="48"/>
  <c r="BY238" i="48" s="1"/>
  <c r="CB284" i="48"/>
  <c r="CC284" i="48" s="1"/>
  <c r="BX284" i="48"/>
  <c r="BY284" i="48" s="1"/>
  <c r="CB319" i="48"/>
  <c r="CC319" i="48" s="1"/>
  <c r="BX319" i="48"/>
  <c r="BY319" i="48" s="1"/>
  <c r="CB296" i="48"/>
  <c r="CC296" i="48" s="1"/>
  <c r="BX296" i="48"/>
  <c r="BY296" i="48" s="1"/>
  <c r="BX293" i="48"/>
  <c r="BY293" i="48" s="1"/>
  <c r="CB293" i="48"/>
  <c r="CC293" i="48" s="1"/>
  <c r="CB333" i="48"/>
  <c r="CC333" i="48" s="1"/>
  <c r="BX333" i="48"/>
  <c r="BY333" i="48" s="1"/>
  <c r="CB352" i="48"/>
  <c r="CC352" i="48" s="1"/>
  <c r="BX352" i="48"/>
  <c r="BY352" i="48" s="1"/>
  <c r="CB371" i="48"/>
  <c r="CC371" i="48" s="1"/>
  <c r="BX371" i="48"/>
  <c r="BY371" i="48" s="1"/>
  <c r="CB168" i="48"/>
  <c r="CC168" i="48" s="1"/>
  <c r="BX168" i="48"/>
  <c r="BY168" i="48" s="1"/>
  <c r="CT64" i="48"/>
  <c r="CU64" i="48" s="1"/>
  <c r="CN64" i="48"/>
  <c r="CO64" i="48" s="1"/>
  <c r="CP64" i="48" s="1"/>
  <c r="CQ64" i="48" s="1"/>
  <c r="CB471" i="48"/>
  <c r="CC471" i="48" s="1"/>
  <c r="BX471" i="48"/>
  <c r="BY471" i="48" s="1"/>
  <c r="CB152" i="48"/>
  <c r="CC152" i="48" s="1"/>
  <c r="BX152" i="48"/>
  <c r="BY152" i="48" s="1"/>
  <c r="BX110" i="48"/>
  <c r="BY110" i="48" s="1"/>
  <c r="CB110" i="48"/>
  <c r="CC110" i="48" s="1"/>
  <c r="CB71" i="48"/>
  <c r="CC71" i="48" s="1"/>
  <c r="BX71" i="48"/>
  <c r="BY71" i="48" s="1"/>
  <c r="CB143" i="48"/>
  <c r="CC143" i="48" s="1"/>
  <c r="BX143" i="48"/>
  <c r="BY143" i="48" s="1"/>
  <c r="CA293" i="48" l="1"/>
  <c r="BZ293" i="48"/>
  <c r="CE214" i="48"/>
  <c r="CD214" i="48"/>
  <c r="CG214" i="48"/>
  <c r="CF214" i="48"/>
  <c r="CH214" i="48"/>
  <c r="CA193" i="48"/>
  <c r="BZ193" i="48"/>
  <c r="CH188" i="48"/>
  <c r="CG188" i="48"/>
  <c r="CF188" i="48"/>
  <c r="CD188" i="48"/>
  <c r="CE188" i="48"/>
  <c r="CA155" i="48"/>
  <c r="BZ155" i="48"/>
  <c r="BZ472" i="48"/>
  <c r="CA472" i="48"/>
  <c r="CD95" i="48"/>
  <c r="CE95" i="48"/>
  <c r="CF95" i="48"/>
  <c r="CG95" i="48"/>
  <c r="CH95" i="48"/>
  <c r="BZ296" i="48"/>
  <c r="CA296" i="48"/>
  <c r="CA505" i="48"/>
  <c r="BZ505" i="48"/>
  <c r="CA507" i="48"/>
  <c r="BZ507" i="48"/>
  <c r="CA330" i="48"/>
  <c r="BZ330" i="48"/>
  <c r="CF155" i="48"/>
  <c r="CH155" i="48"/>
  <c r="CG155" i="48"/>
  <c r="CE155" i="48"/>
  <c r="CD155" i="48"/>
  <c r="BZ516" i="48"/>
  <c r="CA516" i="48"/>
  <c r="CA253" i="48"/>
  <c r="BZ253" i="48"/>
  <c r="CA208" i="48"/>
  <c r="BZ208" i="48"/>
  <c r="CG484" i="48"/>
  <c r="CH484" i="48"/>
  <c r="CF484" i="48"/>
  <c r="CE484" i="48"/>
  <c r="CD484" i="48"/>
  <c r="CF69" i="48"/>
  <c r="CE69" i="48"/>
  <c r="CD69" i="48"/>
  <c r="CH69" i="48"/>
  <c r="CG69" i="48"/>
  <c r="BZ56" i="48"/>
  <c r="CA56" i="48"/>
  <c r="CZ59" i="48"/>
  <c r="CV59" i="48"/>
  <c r="CX59" i="48"/>
  <c r="CY59" i="48"/>
  <c r="CW59" i="48"/>
  <c r="BZ471" i="48"/>
  <c r="CA471" i="48"/>
  <c r="CE254" i="48"/>
  <c r="CD254" i="48"/>
  <c r="CH254" i="48"/>
  <c r="CF254" i="48"/>
  <c r="CG254" i="48"/>
  <c r="CH93" i="48"/>
  <c r="CD93" i="48"/>
  <c r="CE93" i="48"/>
  <c r="CG93" i="48"/>
  <c r="CF93" i="48"/>
  <c r="CA68" i="48"/>
  <c r="BZ68" i="48"/>
  <c r="CH491" i="48"/>
  <c r="CD491" i="48"/>
  <c r="CG491" i="48"/>
  <c r="CF491" i="48"/>
  <c r="CE491" i="48"/>
  <c r="BZ515" i="48"/>
  <c r="CA515" i="48"/>
  <c r="CG441" i="48"/>
  <c r="CF441" i="48"/>
  <c r="CE441" i="48"/>
  <c r="CH441" i="48"/>
  <c r="CD441" i="48"/>
  <c r="CD409" i="48"/>
  <c r="CF409" i="48"/>
  <c r="CE409" i="48"/>
  <c r="CH409" i="48"/>
  <c r="CG409" i="48"/>
  <c r="CE421" i="48"/>
  <c r="CH421" i="48"/>
  <c r="CG421" i="48"/>
  <c r="CD421" i="48"/>
  <c r="CF421" i="48"/>
  <c r="CD163" i="48"/>
  <c r="CG163" i="48"/>
  <c r="CE163" i="48"/>
  <c r="CH163" i="48"/>
  <c r="CF163" i="48"/>
  <c r="BZ295" i="48"/>
  <c r="CA295" i="48"/>
  <c r="BZ138" i="48"/>
  <c r="CA138" i="48"/>
  <c r="BZ116" i="48"/>
  <c r="CA116" i="48"/>
  <c r="BZ135" i="48"/>
  <c r="CA135" i="48"/>
  <c r="CD198" i="48"/>
  <c r="CH198" i="48"/>
  <c r="CG198" i="48"/>
  <c r="CF198" i="48"/>
  <c r="CE198" i="48"/>
  <c r="BZ117" i="48"/>
  <c r="CA117" i="48"/>
  <c r="BZ132" i="48"/>
  <c r="CA132" i="48"/>
  <c r="CG139" i="48"/>
  <c r="CF139" i="48"/>
  <c r="CE139" i="48"/>
  <c r="CD139" i="48"/>
  <c r="CH139" i="48"/>
  <c r="CA457" i="48"/>
  <c r="BZ457" i="48"/>
  <c r="CE106" i="48"/>
  <c r="CH106" i="48"/>
  <c r="CG106" i="48"/>
  <c r="CF106" i="48"/>
  <c r="CD106" i="48"/>
  <c r="CF156" i="48"/>
  <c r="CD156" i="48"/>
  <c r="CE156" i="48"/>
  <c r="CH156" i="48"/>
  <c r="CG156" i="48"/>
  <c r="CA301" i="48"/>
  <c r="BZ301" i="48"/>
  <c r="CA198" i="48"/>
  <c r="BZ198" i="48"/>
  <c r="CD237" i="48"/>
  <c r="CH237" i="48"/>
  <c r="CG237" i="48"/>
  <c r="CF237" i="48"/>
  <c r="CE237" i="48"/>
  <c r="CH368" i="48"/>
  <c r="CG368" i="48"/>
  <c r="CE368" i="48"/>
  <c r="CF368" i="48"/>
  <c r="CD368" i="48"/>
  <c r="CH327" i="48"/>
  <c r="CG327" i="48"/>
  <c r="CF327" i="48"/>
  <c r="CE327" i="48"/>
  <c r="CD327" i="48"/>
  <c r="CA328" i="48"/>
  <c r="BZ328" i="48"/>
  <c r="CE447" i="48"/>
  <c r="CH447" i="48"/>
  <c r="CG447" i="48"/>
  <c r="CF447" i="48"/>
  <c r="CD447" i="48"/>
  <c r="CZ64" i="48"/>
  <c r="CY64" i="48"/>
  <c r="CX64" i="48"/>
  <c r="CV64" i="48"/>
  <c r="CW64" i="48"/>
  <c r="CD284" i="48"/>
  <c r="CF284" i="48"/>
  <c r="CE284" i="48"/>
  <c r="CH284" i="48"/>
  <c r="CG284" i="48"/>
  <c r="CE117" i="48"/>
  <c r="CG117" i="48"/>
  <c r="CD117" i="48"/>
  <c r="CF117" i="48"/>
  <c r="CH117" i="48"/>
  <c r="BZ496" i="48"/>
  <c r="CA496" i="48"/>
  <c r="CA462" i="48"/>
  <c r="BZ462" i="48"/>
  <c r="CG451" i="48"/>
  <c r="CE451" i="48"/>
  <c r="CH451" i="48"/>
  <c r="CF451" i="48"/>
  <c r="CD451" i="48"/>
  <c r="CE287" i="48"/>
  <c r="CH287" i="48"/>
  <c r="CD287" i="48"/>
  <c r="CG287" i="48"/>
  <c r="CF287" i="48"/>
  <c r="CE144" i="48"/>
  <c r="CH144" i="48"/>
  <c r="CG144" i="48"/>
  <c r="CF144" i="48"/>
  <c r="CD144" i="48"/>
  <c r="CE89" i="48"/>
  <c r="CH89" i="48"/>
  <c r="CF89" i="48"/>
  <c r="CD89" i="48"/>
  <c r="CG89" i="48"/>
  <c r="BZ268" i="48"/>
  <c r="CA268" i="48"/>
  <c r="CS55" i="48"/>
  <c r="CR55" i="48"/>
  <c r="CH132" i="48"/>
  <c r="CE132" i="48"/>
  <c r="CG132" i="48"/>
  <c r="CF132" i="48"/>
  <c r="CD132" i="48"/>
  <c r="CE311" i="48"/>
  <c r="CD311" i="48"/>
  <c r="CG311" i="48"/>
  <c r="CH311" i="48"/>
  <c r="CF311" i="48"/>
  <c r="CG79" i="48"/>
  <c r="CF79" i="48"/>
  <c r="CE79" i="48"/>
  <c r="CD79" i="48"/>
  <c r="CH79" i="48"/>
  <c r="BZ282" i="48"/>
  <c r="CA282" i="48"/>
  <c r="CA514" i="48"/>
  <c r="BZ514" i="48"/>
  <c r="CH276" i="48"/>
  <c r="CG276" i="48"/>
  <c r="CE276" i="48"/>
  <c r="CD276" i="48"/>
  <c r="CF276" i="48"/>
  <c r="CA349" i="48"/>
  <c r="BZ349" i="48"/>
  <c r="CS70" i="48"/>
  <c r="CR70" i="48"/>
  <c r="BZ139" i="48"/>
  <c r="CA139" i="48"/>
  <c r="CA190" i="48"/>
  <c r="BZ190" i="48"/>
  <c r="BZ357" i="48"/>
  <c r="CA357" i="48"/>
  <c r="CG181" i="48"/>
  <c r="CH181" i="48"/>
  <c r="CF181" i="48"/>
  <c r="CD181" i="48"/>
  <c r="CE181" i="48"/>
  <c r="CG264" i="48"/>
  <c r="CH264" i="48"/>
  <c r="CF264" i="48"/>
  <c r="CD264" i="48"/>
  <c r="CE264" i="48"/>
  <c r="CF439" i="48"/>
  <c r="CD439" i="48"/>
  <c r="CE439" i="48"/>
  <c r="CH439" i="48"/>
  <c r="CG439" i="48"/>
  <c r="CD433" i="48"/>
  <c r="CH433" i="48"/>
  <c r="CG433" i="48"/>
  <c r="CF433" i="48"/>
  <c r="CE433" i="48"/>
  <c r="CH457" i="48"/>
  <c r="CG457" i="48"/>
  <c r="CF457" i="48"/>
  <c r="CE457" i="48"/>
  <c r="CD457" i="48"/>
  <c r="BZ82" i="48"/>
  <c r="CA82" i="48"/>
  <c r="CA351" i="48"/>
  <c r="BZ351" i="48"/>
  <c r="CH493" i="48"/>
  <c r="CG493" i="48"/>
  <c r="CF493" i="48"/>
  <c r="CE493" i="48"/>
  <c r="CD493" i="48"/>
  <c r="CG372" i="48"/>
  <c r="CE372" i="48"/>
  <c r="CD372" i="48"/>
  <c r="CF372" i="48"/>
  <c r="CH372" i="48"/>
  <c r="BZ384" i="48"/>
  <c r="CA384" i="48"/>
  <c r="CA304" i="48"/>
  <c r="BZ304" i="48"/>
  <c r="CA78" i="48"/>
  <c r="BZ78" i="48"/>
  <c r="CG124" i="48"/>
  <c r="CH124" i="48"/>
  <c r="CE124" i="48"/>
  <c r="CF124" i="48"/>
  <c r="CD124" i="48"/>
  <c r="CH320" i="48"/>
  <c r="CE320" i="48"/>
  <c r="CF320" i="48"/>
  <c r="CG320" i="48"/>
  <c r="CD320" i="48"/>
  <c r="BZ235" i="48"/>
  <c r="CA235" i="48"/>
  <c r="BZ75" i="48"/>
  <c r="CA75" i="48"/>
  <c r="CA353" i="48"/>
  <c r="BZ353" i="48"/>
  <c r="CD405" i="48"/>
  <c r="CH405" i="48"/>
  <c r="CG405" i="48"/>
  <c r="CF405" i="48"/>
  <c r="CE405" i="48"/>
  <c r="BZ80" i="48"/>
  <c r="CA80" i="48"/>
  <c r="CA199" i="48"/>
  <c r="BZ199" i="48"/>
  <c r="BZ81" i="48"/>
  <c r="CA81" i="48"/>
  <c r="CG492" i="48"/>
  <c r="CD492" i="48"/>
  <c r="CH492" i="48"/>
  <c r="CF492" i="48"/>
  <c r="CE492" i="48"/>
  <c r="CG488" i="48"/>
  <c r="CD488" i="48"/>
  <c r="CH488" i="48"/>
  <c r="CF488" i="48"/>
  <c r="CE488" i="48"/>
  <c r="CH338" i="48"/>
  <c r="CG338" i="48"/>
  <c r="CF338" i="48"/>
  <c r="CE338" i="48"/>
  <c r="CD338" i="48"/>
  <c r="CA172" i="48"/>
  <c r="BZ172" i="48"/>
  <c r="CF381" i="48"/>
  <c r="CE381" i="48"/>
  <c r="CD381" i="48"/>
  <c r="CG381" i="48"/>
  <c r="CH381" i="48"/>
  <c r="CH366" i="48"/>
  <c r="CE366" i="48"/>
  <c r="CD366" i="48"/>
  <c r="CG366" i="48"/>
  <c r="CF366" i="48"/>
  <c r="BZ224" i="48"/>
  <c r="CA224" i="48"/>
  <c r="CA277" i="48"/>
  <c r="BZ277" i="48"/>
  <c r="CF145" i="48"/>
  <c r="CG145" i="48"/>
  <c r="CE145" i="48"/>
  <c r="CH145" i="48"/>
  <c r="CD145" i="48"/>
  <c r="CA361" i="48"/>
  <c r="BZ361" i="48"/>
  <c r="CF109" i="48"/>
  <c r="CH109" i="48"/>
  <c r="CG109" i="48"/>
  <c r="CE109" i="48"/>
  <c r="CD109" i="48"/>
  <c r="CE167" i="48"/>
  <c r="CD167" i="48"/>
  <c r="CF167" i="48"/>
  <c r="CG167" i="48"/>
  <c r="CH167" i="48"/>
  <c r="CF500" i="48"/>
  <c r="CE500" i="48"/>
  <c r="CD500" i="48"/>
  <c r="CH500" i="48"/>
  <c r="CG500" i="48"/>
  <c r="BZ307" i="48"/>
  <c r="CA307" i="48"/>
  <c r="BZ418" i="48"/>
  <c r="CA418" i="48"/>
  <c r="CH363" i="48"/>
  <c r="CG363" i="48"/>
  <c r="CF363" i="48"/>
  <c r="CD363" i="48"/>
  <c r="CE363" i="48"/>
  <c r="CH273" i="48"/>
  <c r="CG273" i="48"/>
  <c r="CF273" i="48"/>
  <c r="CE273" i="48"/>
  <c r="CD273" i="48"/>
  <c r="CD228" i="48"/>
  <c r="CF228" i="48"/>
  <c r="CH228" i="48"/>
  <c r="CG228" i="48"/>
  <c r="CE228" i="48"/>
  <c r="CG161" i="48"/>
  <c r="CD161" i="48"/>
  <c r="CH161" i="48"/>
  <c r="CF161" i="48"/>
  <c r="CE161" i="48"/>
  <c r="CE487" i="48"/>
  <c r="CH487" i="48"/>
  <c r="CF487" i="48"/>
  <c r="CG487" i="48"/>
  <c r="CD487" i="48"/>
  <c r="CY60" i="48"/>
  <c r="CX60" i="48"/>
  <c r="CZ60" i="48"/>
  <c r="CW60" i="48"/>
  <c r="CV60" i="48"/>
  <c r="CH202" i="48"/>
  <c r="CG202" i="48"/>
  <c r="CF202" i="48"/>
  <c r="CD202" i="48"/>
  <c r="CE202" i="48"/>
  <c r="BZ170" i="48"/>
  <c r="CA170" i="48"/>
  <c r="CA247" i="48"/>
  <c r="BZ247" i="48"/>
  <c r="BZ506" i="48"/>
  <c r="CA506" i="48"/>
  <c r="CA402" i="48"/>
  <c r="BZ402" i="48"/>
  <c r="BZ497" i="48"/>
  <c r="CA497" i="48"/>
  <c r="CD66" i="48"/>
  <c r="CH66" i="48"/>
  <c r="CG66" i="48"/>
  <c r="CF66" i="48"/>
  <c r="CE66" i="48"/>
  <c r="CG166" i="48"/>
  <c r="CE166" i="48"/>
  <c r="CD166" i="48"/>
  <c r="CF166" i="48"/>
  <c r="CH166" i="48"/>
  <c r="CD501" i="48"/>
  <c r="CH501" i="48"/>
  <c r="CG501" i="48"/>
  <c r="CF501" i="48"/>
  <c r="CE501" i="48"/>
  <c r="BZ464" i="48"/>
  <c r="CA464" i="48"/>
  <c r="CF285" i="48"/>
  <c r="CE285" i="48"/>
  <c r="CD285" i="48"/>
  <c r="CG285" i="48"/>
  <c r="CH285" i="48"/>
  <c r="CE402" i="48"/>
  <c r="CD402" i="48"/>
  <c r="CG402" i="48"/>
  <c r="CF402" i="48"/>
  <c r="CH402" i="48"/>
  <c r="BZ239" i="48"/>
  <c r="CA239" i="48"/>
  <c r="CE250" i="48"/>
  <c r="CD250" i="48"/>
  <c r="CH250" i="48"/>
  <c r="CG250" i="48"/>
  <c r="CF250" i="48"/>
  <c r="CA61" i="48"/>
  <c r="BZ61" i="48"/>
  <c r="CH494" i="48"/>
  <c r="CG494" i="48"/>
  <c r="CF494" i="48"/>
  <c r="CE494" i="48"/>
  <c r="CD494" i="48"/>
  <c r="CA421" i="48"/>
  <c r="BZ421" i="48"/>
  <c r="CH364" i="48"/>
  <c r="CF364" i="48"/>
  <c r="CE364" i="48"/>
  <c r="CD364" i="48"/>
  <c r="CG364" i="48"/>
  <c r="CF141" i="48"/>
  <c r="CD141" i="48"/>
  <c r="CG141" i="48"/>
  <c r="CE141" i="48"/>
  <c r="CH141" i="48"/>
  <c r="CH227" i="48"/>
  <c r="CG227" i="48"/>
  <c r="CF227" i="48"/>
  <c r="CE227" i="48"/>
  <c r="CD227" i="48"/>
  <c r="CE154" i="48"/>
  <c r="CD154" i="48"/>
  <c r="CH154" i="48"/>
  <c r="CG154" i="48"/>
  <c r="CF154" i="48"/>
  <c r="CE280" i="48"/>
  <c r="CD280" i="48"/>
  <c r="CG280" i="48"/>
  <c r="CH280" i="48"/>
  <c r="CF280" i="48"/>
  <c r="BZ200" i="48"/>
  <c r="CA200" i="48"/>
  <c r="CA364" i="48"/>
  <c r="BZ364" i="48"/>
  <c r="CA141" i="48"/>
  <c r="BZ141" i="48"/>
  <c r="BZ227" i="48"/>
  <c r="CA227" i="48"/>
  <c r="CF443" i="48"/>
  <c r="CE443" i="48"/>
  <c r="CD443" i="48"/>
  <c r="CH443" i="48"/>
  <c r="CG443" i="48"/>
  <c r="CG455" i="48"/>
  <c r="CF455" i="48"/>
  <c r="CE455" i="48"/>
  <c r="CD455" i="48"/>
  <c r="CH455" i="48"/>
  <c r="CE377" i="48"/>
  <c r="CD377" i="48"/>
  <c r="CG377" i="48"/>
  <c r="CH377" i="48"/>
  <c r="CF377" i="48"/>
  <c r="CG328" i="48"/>
  <c r="CH328" i="48"/>
  <c r="CF328" i="48"/>
  <c r="CE328" i="48"/>
  <c r="CD328" i="48"/>
  <c r="BZ144" i="48"/>
  <c r="CA144" i="48"/>
  <c r="CE349" i="48"/>
  <c r="CG349" i="48"/>
  <c r="CD349" i="48"/>
  <c r="CH349" i="48"/>
  <c r="CF349" i="48"/>
  <c r="CD82" i="48"/>
  <c r="CE82" i="48"/>
  <c r="CH82" i="48"/>
  <c r="CF82" i="48"/>
  <c r="CG82" i="48"/>
  <c r="CG410" i="48"/>
  <c r="CD410" i="48"/>
  <c r="CH410" i="48"/>
  <c r="CF410" i="48"/>
  <c r="CE410" i="48"/>
  <c r="CE135" i="48"/>
  <c r="CD135" i="48"/>
  <c r="CH135" i="48"/>
  <c r="CF135" i="48"/>
  <c r="CG135" i="48"/>
  <c r="BZ420" i="48"/>
  <c r="CA420" i="48"/>
  <c r="CG468" i="48"/>
  <c r="CH468" i="48"/>
  <c r="CD468" i="48"/>
  <c r="CE468" i="48"/>
  <c r="CF468" i="48"/>
  <c r="CH149" i="48"/>
  <c r="CF149" i="48"/>
  <c r="CG149" i="48"/>
  <c r="CE149" i="48"/>
  <c r="CD149" i="48"/>
  <c r="CA354" i="48"/>
  <c r="BZ354" i="48"/>
  <c r="CH78" i="48"/>
  <c r="CF78" i="48"/>
  <c r="CG78" i="48"/>
  <c r="CE78" i="48"/>
  <c r="CD78" i="48"/>
  <c r="CG80" i="48"/>
  <c r="CF80" i="48"/>
  <c r="CH80" i="48"/>
  <c r="CD80" i="48"/>
  <c r="CE80" i="48"/>
  <c r="CF172" i="48"/>
  <c r="CE172" i="48"/>
  <c r="CD172" i="48"/>
  <c r="CG172" i="48"/>
  <c r="CH172" i="48"/>
  <c r="CH224" i="48"/>
  <c r="CG224" i="48"/>
  <c r="CD224" i="48"/>
  <c r="CF224" i="48"/>
  <c r="CE224" i="48"/>
  <c r="BZ145" i="48"/>
  <c r="CA145" i="48"/>
  <c r="CA363" i="48"/>
  <c r="BZ363" i="48"/>
  <c r="CH201" i="48"/>
  <c r="CF201" i="48"/>
  <c r="CE201" i="48"/>
  <c r="CG201" i="48"/>
  <c r="CD201" i="48"/>
  <c r="CD358" i="48"/>
  <c r="CE358" i="48"/>
  <c r="CF358" i="48"/>
  <c r="CH358" i="48"/>
  <c r="CG358" i="48"/>
  <c r="BZ468" i="48"/>
  <c r="CA468" i="48"/>
  <c r="CH448" i="48"/>
  <c r="CF448" i="48"/>
  <c r="CE448" i="48"/>
  <c r="CD448" i="48"/>
  <c r="CG448" i="48"/>
  <c r="CH169" i="48"/>
  <c r="CE169" i="48"/>
  <c r="CG169" i="48"/>
  <c r="CF169" i="48"/>
  <c r="CD169" i="48"/>
  <c r="CE335" i="48"/>
  <c r="CD335" i="48"/>
  <c r="CH335" i="48"/>
  <c r="CF335" i="48"/>
  <c r="CG335" i="48"/>
  <c r="BZ189" i="48"/>
  <c r="CA189" i="48"/>
  <c r="CD461" i="48"/>
  <c r="CG461" i="48"/>
  <c r="CF461" i="48"/>
  <c r="CH461" i="48"/>
  <c r="CE461" i="48"/>
  <c r="CA223" i="48"/>
  <c r="BZ223" i="48"/>
  <c r="CH261" i="48"/>
  <c r="CG261" i="48"/>
  <c r="CF261" i="48"/>
  <c r="CE261" i="48"/>
  <c r="CD261" i="48"/>
  <c r="CH127" i="48"/>
  <c r="CF127" i="48"/>
  <c r="CE127" i="48"/>
  <c r="CD127" i="48"/>
  <c r="CG127" i="48"/>
  <c r="CA149" i="48"/>
  <c r="BZ149" i="48"/>
  <c r="CA57" i="48"/>
  <c r="BZ57" i="48"/>
  <c r="CH392" i="48"/>
  <c r="CG392" i="48"/>
  <c r="CF392" i="48"/>
  <c r="CE392" i="48"/>
  <c r="CD392" i="48"/>
  <c r="CG398" i="48"/>
  <c r="CH398" i="48"/>
  <c r="CF398" i="48"/>
  <c r="CD398" i="48"/>
  <c r="CE398" i="48"/>
  <c r="BZ162" i="48"/>
  <c r="CA162" i="48"/>
  <c r="CG96" i="48"/>
  <c r="CF96" i="48"/>
  <c r="CE96" i="48"/>
  <c r="CH96" i="48"/>
  <c r="CD96" i="48"/>
  <c r="BZ376" i="48"/>
  <c r="CA376" i="48"/>
  <c r="CA300" i="48"/>
  <c r="BZ300" i="48"/>
  <c r="BZ430" i="48"/>
  <c r="CA430" i="48"/>
  <c r="CF401" i="48"/>
  <c r="CD401" i="48"/>
  <c r="CH401" i="48"/>
  <c r="CG401" i="48"/>
  <c r="CE401" i="48"/>
  <c r="CH354" i="48"/>
  <c r="CG354" i="48"/>
  <c r="CD354" i="48"/>
  <c r="CF354" i="48"/>
  <c r="CE354" i="48"/>
  <c r="CD412" i="48"/>
  <c r="CF412" i="48"/>
  <c r="CH412" i="48"/>
  <c r="CE412" i="48"/>
  <c r="CG412" i="48"/>
  <c r="CH297" i="48"/>
  <c r="CE297" i="48"/>
  <c r="CG297" i="48"/>
  <c r="CF297" i="48"/>
  <c r="CD297" i="48"/>
  <c r="CA318" i="48"/>
  <c r="BZ318" i="48"/>
  <c r="CG504" i="48"/>
  <c r="CH504" i="48"/>
  <c r="CF504" i="48"/>
  <c r="CE504" i="48"/>
  <c r="CD504" i="48"/>
  <c r="CE315" i="48"/>
  <c r="CD315" i="48"/>
  <c r="CH315" i="48"/>
  <c r="CG315" i="48"/>
  <c r="CF315" i="48"/>
  <c r="CF212" i="48"/>
  <c r="CE212" i="48"/>
  <c r="CD212" i="48"/>
  <c r="CH212" i="48"/>
  <c r="CG212" i="48"/>
  <c r="CE323" i="48"/>
  <c r="CD323" i="48"/>
  <c r="CF323" i="48"/>
  <c r="CH323" i="48"/>
  <c r="CG323" i="48"/>
  <c r="BZ128" i="48"/>
  <c r="CA128" i="48"/>
  <c r="CE242" i="48"/>
  <c r="CD242" i="48"/>
  <c r="CH242" i="48"/>
  <c r="CG242" i="48"/>
  <c r="CF242" i="48"/>
  <c r="CF270" i="48"/>
  <c r="CE270" i="48"/>
  <c r="CG270" i="48"/>
  <c r="CD270" i="48"/>
  <c r="CH270" i="48"/>
  <c r="CG444" i="48"/>
  <c r="CH444" i="48"/>
  <c r="CF444" i="48"/>
  <c r="CE444" i="48"/>
  <c r="CD444" i="48"/>
  <c r="CA450" i="48"/>
  <c r="BZ450" i="48"/>
  <c r="CD423" i="48"/>
  <c r="CE423" i="48"/>
  <c r="CF423" i="48"/>
  <c r="CH423" i="48"/>
  <c r="CG423" i="48"/>
  <c r="CF394" i="48"/>
  <c r="CG394" i="48"/>
  <c r="CH394" i="48"/>
  <c r="CE394" i="48"/>
  <c r="CD394" i="48"/>
  <c r="CA210" i="48"/>
  <c r="BZ210" i="48"/>
  <c r="CD279" i="48"/>
  <c r="CH279" i="48"/>
  <c r="CG279" i="48"/>
  <c r="CF279" i="48"/>
  <c r="CE279" i="48"/>
  <c r="CE385" i="48"/>
  <c r="CH385" i="48"/>
  <c r="CG385" i="48"/>
  <c r="CF385" i="48"/>
  <c r="CD385" i="48"/>
  <c r="CA365" i="48"/>
  <c r="BZ365" i="48"/>
  <c r="CH325" i="48"/>
  <c r="CG325" i="48"/>
  <c r="CE325" i="48"/>
  <c r="CF325" i="48"/>
  <c r="CD325" i="48"/>
  <c r="CG424" i="48"/>
  <c r="CH424" i="48"/>
  <c r="CD424" i="48"/>
  <c r="CF424" i="48"/>
  <c r="CE424" i="48"/>
  <c r="CA474" i="48"/>
  <c r="BZ474" i="48"/>
  <c r="CA86" i="48"/>
  <c r="BZ86" i="48"/>
  <c r="CA216" i="48"/>
  <c r="BZ216" i="48"/>
  <c r="CG303" i="48"/>
  <c r="CD303" i="48"/>
  <c r="CH303" i="48"/>
  <c r="CF303" i="48"/>
  <c r="CE303" i="48"/>
  <c r="CG454" i="48"/>
  <c r="CD454" i="48"/>
  <c r="CF454" i="48"/>
  <c r="CH454" i="48"/>
  <c r="CE454" i="48"/>
  <c r="CE339" i="48"/>
  <c r="CF339" i="48"/>
  <c r="CD339" i="48"/>
  <c r="CH339" i="48"/>
  <c r="CG339" i="48"/>
  <c r="CA230" i="48"/>
  <c r="BZ230" i="48"/>
  <c r="CH518" i="48"/>
  <c r="CG518" i="48"/>
  <c r="CF518" i="48"/>
  <c r="CE518" i="48"/>
  <c r="CD518" i="48"/>
  <c r="CF314" i="48"/>
  <c r="CE314" i="48"/>
  <c r="CH314" i="48"/>
  <c r="CG314" i="48"/>
  <c r="CD314" i="48"/>
  <c r="CH419" i="48"/>
  <c r="CG419" i="48"/>
  <c r="CD419" i="48"/>
  <c r="CF419" i="48"/>
  <c r="CE419" i="48"/>
  <c r="CG511" i="48"/>
  <c r="CF511" i="48"/>
  <c r="CE511" i="48"/>
  <c r="CH511" i="48"/>
  <c r="CD511" i="48"/>
  <c r="CH99" i="48"/>
  <c r="CG99" i="48"/>
  <c r="CF99" i="48"/>
  <c r="CE99" i="48"/>
  <c r="CD99" i="48"/>
  <c r="CE179" i="48"/>
  <c r="CD179" i="48"/>
  <c r="CH179" i="48"/>
  <c r="CG179" i="48"/>
  <c r="CF179" i="48"/>
  <c r="CA469" i="48"/>
  <c r="BZ469" i="48"/>
  <c r="CE73" i="48"/>
  <c r="CF73" i="48"/>
  <c r="CH73" i="48"/>
  <c r="CG73" i="48"/>
  <c r="CD73" i="48"/>
  <c r="CE427" i="48"/>
  <c r="CF427" i="48"/>
  <c r="CG427" i="48"/>
  <c r="CD427" i="48"/>
  <c r="CH427" i="48"/>
  <c r="BZ458" i="48"/>
  <c r="CA458" i="48"/>
  <c r="CD60" i="48"/>
  <c r="CH60" i="48"/>
  <c r="CF60" i="48"/>
  <c r="CE60" i="48"/>
  <c r="CG60" i="48"/>
  <c r="CA463" i="48"/>
  <c r="BZ463" i="48"/>
  <c r="CH267" i="48"/>
  <c r="CF267" i="48"/>
  <c r="CE267" i="48"/>
  <c r="CD267" i="48"/>
  <c r="CG267" i="48"/>
  <c r="CH260" i="48"/>
  <c r="CE260" i="48"/>
  <c r="CD260" i="48"/>
  <c r="CG260" i="48"/>
  <c r="CF260" i="48"/>
  <c r="CH208" i="48"/>
  <c r="CG208" i="48"/>
  <c r="CF208" i="48"/>
  <c r="CE208" i="48"/>
  <c r="CD208" i="48"/>
  <c r="CA262" i="48"/>
  <c r="BZ262" i="48"/>
  <c r="CA388" i="48"/>
  <c r="BZ388" i="48"/>
  <c r="CA69" i="48"/>
  <c r="BZ69" i="48"/>
  <c r="CH345" i="48"/>
  <c r="CD345" i="48"/>
  <c r="CG345" i="48"/>
  <c r="CF345" i="48"/>
  <c r="CE345" i="48"/>
  <c r="CA513" i="48"/>
  <c r="BZ513" i="48"/>
  <c r="CG383" i="48"/>
  <c r="CH383" i="48"/>
  <c r="CF383" i="48"/>
  <c r="CD383" i="48"/>
  <c r="CE383" i="48"/>
  <c r="CH375" i="48"/>
  <c r="CG375" i="48"/>
  <c r="CF375" i="48"/>
  <c r="CD375" i="48"/>
  <c r="CE375" i="48"/>
  <c r="CZ72" i="48"/>
  <c r="CY72" i="48"/>
  <c r="CV72" i="48"/>
  <c r="CX72" i="48"/>
  <c r="CW72" i="48"/>
  <c r="CD425" i="48"/>
  <c r="CH425" i="48"/>
  <c r="CF425" i="48"/>
  <c r="CE425" i="48"/>
  <c r="CG425" i="48"/>
  <c r="CH515" i="48"/>
  <c r="CG515" i="48"/>
  <c r="CF515" i="48"/>
  <c r="CE515" i="48"/>
  <c r="CD515" i="48"/>
  <c r="CG393" i="48"/>
  <c r="CF393" i="48"/>
  <c r="CE393" i="48"/>
  <c r="CD393" i="48"/>
  <c r="CH393" i="48"/>
  <c r="CG147" i="48"/>
  <c r="CF147" i="48"/>
  <c r="CE147" i="48"/>
  <c r="CD147" i="48"/>
  <c r="CH147" i="48"/>
  <c r="CD453" i="48"/>
  <c r="CE453" i="48"/>
  <c r="CF453" i="48"/>
  <c r="CH453" i="48"/>
  <c r="CG453" i="48"/>
  <c r="CG211" i="48"/>
  <c r="CH211" i="48"/>
  <c r="CD211" i="48"/>
  <c r="CF211" i="48"/>
  <c r="CE211" i="48"/>
  <c r="CA74" i="48"/>
  <c r="BZ74" i="48"/>
  <c r="CG239" i="48"/>
  <c r="CF239" i="48"/>
  <c r="CH239" i="48"/>
  <c r="CE239" i="48"/>
  <c r="CD239" i="48"/>
  <c r="BZ250" i="48"/>
  <c r="CA250" i="48"/>
  <c r="CE122" i="48"/>
  <c r="CF122" i="48"/>
  <c r="CH122" i="48"/>
  <c r="CG122" i="48"/>
  <c r="CD122" i="48"/>
  <c r="CE319" i="48"/>
  <c r="CD319" i="48"/>
  <c r="CH319" i="48"/>
  <c r="CG319" i="48"/>
  <c r="CF319" i="48"/>
  <c r="CF374" i="48"/>
  <c r="CE374" i="48"/>
  <c r="CD374" i="48"/>
  <c r="CG374" i="48"/>
  <c r="CH374" i="48"/>
  <c r="CH481" i="48"/>
  <c r="CD481" i="48"/>
  <c r="CG481" i="48"/>
  <c r="CF481" i="48"/>
  <c r="CE481" i="48"/>
  <c r="BZ460" i="48"/>
  <c r="CA460" i="48"/>
  <c r="CA410" i="48"/>
  <c r="BZ410" i="48"/>
  <c r="CA348" i="48"/>
  <c r="BZ348" i="48"/>
  <c r="CG420" i="48"/>
  <c r="CE420" i="48"/>
  <c r="CD420" i="48"/>
  <c r="CH420" i="48"/>
  <c r="CF420" i="48"/>
  <c r="BZ156" i="48"/>
  <c r="CA156" i="48"/>
  <c r="CW55" i="48"/>
  <c r="CV55" i="48"/>
  <c r="CU54" i="48"/>
  <c r="CZ55" i="48"/>
  <c r="CY55" i="48"/>
  <c r="CX55" i="48"/>
  <c r="CH514" i="48"/>
  <c r="CG514" i="48"/>
  <c r="CF514" i="48"/>
  <c r="CE514" i="48"/>
  <c r="CD514" i="48"/>
  <c r="CH357" i="48"/>
  <c r="CG357" i="48"/>
  <c r="CF357" i="48"/>
  <c r="CE357" i="48"/>
  <c r="CD357" i="48"/>
  <c r="CE384" i="48"/>
  <c r="CD384" i="48"/>
  <c r="CF384" i="48"/>
  <c r="CH384" i="48"/>
  <c r="CG384" i="48"/>
  <c r="CA455" i="48"/>
  <c r="BZ455" i="48"/>
  <c r="CE120" i="48"/>
  <c r="CF120" i="48"/>
  <c r="CG120" i="48"/>
  <c r="CH120" i="48"/>
  <c r="CD120" i="48"/>
  <c r="BZ168" i="48"/>
  <c r="CA168" i="48"/>
  <c r="CA169" i="48"/>
  <c r="BZ169" i="48"/>
  <c r="BZ127" i="48"/>
  <c r="CA127" i="48"/>
  <c r="CF376" i="48"/>
  <c r="CE376" i="48"/>
  <c r="CH376" i="48"/>
  <c r="CG376" i="48"/>
  <c r="CD376" i="48"/>
  <c r="BZ412" i="48"/>
  <c r="CA412" i="48"/>
  <c r="CA323" i="48"/>
  <c r="BZ323" i="48"/>
  <c r="CG353" i="48"/>
  <c r="CF353" i="48"/>
  <c r="CH353" i="48"/>
  <c r="CE353" i="48"/>
  <c r="CD353" i="48"/>
  <c r="BZ338" i="48"/>
  <c r="CA338" i="48"/>
  <c r="BZ366" i="48"/>
  <c r="CA366" i="48"/>
  <c r="CH418" i="48"/>
  <c r="CG418" i="48"/>
  <c r="CF418" i="48"/>
  <c r="CE418" i="48"/>
  <c r="CD418" i="48"/>
  <c r="CF168" i="48"/>
  <c r="CH168" i="48"/>
  <c r="CG168" i="48"/>
  <c r="CE168" i="48"/>
  <c r="CD168" i="48"/>
  <c r="CR62" i="48"/>
  <c r="CS62" i="48"/>
  <c r="CA371" i="48"/>
  <c r="BZ371" i="48"/>
  <c r="CA265" i="48"/>
  <c r="BZ265" i="48"/>
  <c r="CG256" i="48"/>
  <c r="CF256" i="48"/>
  <c r="CE256" i="48"/>
  <c r="CD256" i="48"/>
  <c r="CH256" i="48"/>
  <c r="CA219" i="48"/>
  <c r="BZ219" i="48"/>
  <c r="CH58" i="48"/>
  <c r="CG58" i="48"/>
  <c r="CF58" i="48"/>
  <c r="CE58" i="48"/>
  <c r="CD58" i="48"/>
  <c r="CH456" i="48"/>
  <c r="CF456" i="48"/>
  <c r="CE456" i="48"/>
  <c r="CD456" i="48"/>
  <c r="CG456" i="48"/>
  <c r="CA104" i="48"/>
  <c r="BZ104" i="48"/>
  <c r="CD175" i="48"/>
  <c r="CE175" i="48"/>
  <c r="CH175" i="48"/>
  <c r="CF175" i="48"/>
  <c r="CG175" i="48"/>
  <c r="CA437" i="48"/>
  <c r="BZ437" i="48"/>
  <c r="CA510" i="48"/>
  <c r="BZ510" i="48"/>
  <c r="CH101" i="48"/>
  <c r="CF101" i="48"/>
  <c r="CG101" i="48"/>
  <c r="CE101" i="48"/>
  <c r="CD101" i="48"/>
  <c r="CH105" i="48"/>
  <c r="CF105" i="48"/>
  <c r="CE105" i="48"/>
  <c r="CG105" i="48"/>
  <c r="CD105" i="48"/>
  <c r="CA509" i="48"/>
  <c r="BZ509" i="48"/>
  <c r="CA94" i="48"/>
  <c r="BZ94" i="48"/>
  <c r="BZ67" i="48"/>
  <c r="CA67" i="48"/>
  <c r="CA347" i="48"/>
  <c r="BZ347" i="48"/>
  <c r="CH387" i="48"/>
  <c r="CG387" i="48"/>
  <c r="CF387" i="48"/>
  <c r="CD387" i="48"/>
  <c r="CE387" i="48"/>
  <c r="CR69" i="48"/>
  <c r="CS69" i="48"/>
  <c r="BZ379" i="48"/>
  <c r="CA379" i="48"/>
  <c r="BZ91" i="48"/>
  <c r="CA91" i="48"/>
  <c r="CA176" i="48"/>
  <c r="BZ176" i="48"/>
  <c r="CA171" i="48"/>
  <c r="BZ171" i="48"/>
  <c r="CA113" i="48"/>
  <c r="BZ113" i="48"/>
  <c r="CA240" i="48"/>
  <c r="BZ240" i="48"/>
  <c r="CH312" i="48"/>
  <c r="CE312" i="48"/>
  <c r="CD312" i="48"/>
  <c r="CG312" i="48"/>
  <c r="CF312" i="48"/>
  <c r="CR66" i="48"/>
  <c r="CS66" i="48"/>
  <c r="CA391" i="48"/>
  <c r="BZ391" i="48"/>
  <c r="CA298" i="48"/>
  <c r="BZ298" i="48"/>
  <c r="CH344" i="48"/>
  <c r="CG344" i="48"/>
  <c r="CF344" i="48"/>
  <c r="CE344" i="48"/>
  <c r="CD344" i="48"/>
  <c r="CA404" i="48"/>
  <c r="BZ404" i="48"/>
  <c r="CA222" i="48"/>
  <c r="BZ222" i="48"/>
  <c r="CG350" i="48"/>
  <c r="CF350" i="48"/>
  <c r="CE350" i="48"/>
  <c r="CD350" i="48"/>
  <c r="CH350" i="48"/>
  <c r="CG128" i="48"/>
  <c r="CF128" i="48"/>
  <c r="CH128" i="48"/>
  <c r="CD128" i="48"/>
  <c r="CE128" i="48"/>
  <c r="CA242" i="48"/>
  <c r="BZ242" i="48"/>
  <c r="CA270" i="48"/>
  <c r="BZ270" i="48"/>
  <c r="BZ444" i="48"/>
  <c r="CA444" i="48"/>
  <c r="CH450" i="48"/>
  <c r="CG450" i="48"/>
  <c r="CF450" i="48"/>
  <c r="CE450" i="48"/>
  <c r="CD450" i="48"/>
  <c r="BZ423" i="48"/>
  <c r="CA423" i="48"/>
  <c r="BZ394" i="48"/>
  <c r="CA394" i="48"/>
  <c r="CF210" i="48"/>
  <c r="CE210" i="48"/>
  <c r="CG210" i="48"/>
  <c r="CD210" i="48"/>
  <c r="CH210" i="48"/>
  <c r="BZ279" i="48"/>
  <c r="CA279" i="48"/>
  <c r="CA385" i="48"/>
  <c r="BZ385" i="48"/>
  <c r="CH365" i="48"/>
  <c r="CG365" i="48"/>
  <c r="CF365" i="48"/>
  <c r="CE365" i="48"/>
  <c r="CD365" i="48"/>
  <c r="CA325" i="48"/>
  <c r="BZ325" i="48"/>
  <c r="BZ424" i="48"/>
  <c r="CA424" i="48"/>
  <c r="CH474" i="48"/>
  <c r="CG474" i="48"/>
  <c r="CF474" i="48"/>
  <c r="CD474" i="48"/>
  <c r="CE474" i="48"/>
  <c r="CH86" i="48"/>
  <c r="CG86" i="48"/>
  <c r="CD86" i="48"/>
  <c r="CF86" i="48"/>
  <c r="CE86" i="48"/>
  <c r="CD216" i="48"/>
  <c r="CH216" i="48"/>
  <c r="CG216" i="48"/>
  <c r="CE216" i="48"/>
  <c r="CF216" i="48"/>
  <c r="BZ303" i="48"/>
  <c r="CA303" i="48"/>
  <c r="CA454" i="48"/>
  <c r="BZ454" i="48"/>
  <c r="CA339" i="48"/>
  <c r="BZ339" i="48"/>
  <c r="CE230" i="48"/>
  <c r="CD230" i="48"/>
  <c r="CF230" i="48"/>
  <c r="CH230" i="48"/>
  <c r="CG230" i="48"/>
  <c r="CA518" i="48"/>
  <c r="BZ518" i="48"/>
  <c r="CA314" i="48"/>
  <c r="BZ314" i="48"/>
  <c r="CA419" i="48"/>
  <c r="BZ419" i="48"/>
  <c r="CA511" i="48"/>
  <c r="BZ511" i="48"/>
  <c r="BZ99" i="48"/>
  <c r="CA99" i="48"/>
  <c r="CA179" i="48"/>
  <c r="BZ179" i="48"/>
  <c r="CG469" i="48"/>
  <c r="CF469" i="48"/>
  <c r="CE469" i="48"/>
  <c r="CD469" i="48"/>
  <c r="CH469" i="48"/>
  <c r="CA73" i="48"/>
  <c r="BZ73" i="48"/>
  <c r="CE234" i="48"/>
  <c r="CD234" i="48"/>
  <c r="CG234" i="48"/>
  <c r="CH234" i="48"/>
  <c r="CF234" i="48"/>
  <c r="BZ512" i="48"/>
  <c r="CA512" i="48"/>
  <c r="CH485" i="48"/>
  <c r="CG485" i="48"/>
  <c r="CF485" i="48"/>
  <c r="CD485" i="48"/>
  <c r="CE485" i="48"/>
  <c r="CH97" i="48"/>
  <c r="CF97" i="48"/>
  <c r="CD97" i="48"/>
  <c r="CE97" i="48"/>
  <c r="CG97" i="48"/>
  <c r="BZ84" i="48"/>
  <c r="CA84" i="48"/>
  <c r="CG253" i="48"/>
  <c r="CF253" i="48"/>
  <c r="CD253" i="48"/>
  <c r="CH253" i="48"/>
  <c r="CE253" i="48"/>
  <c r="CA501" i="48"/>
  <c r="BZ501" i="48"/>
  <c r="BZ484" i="48"/>
  <c r="CA484" i="48"/>
  <c r="CR58" i="48"/>
  <c r="CS58" i="48"/>
  <c r="CA477" i="48"/>
  <c r="BZ477" i="48"/>
  <c r="CE84" i="48"/>
  <c r="CG84" i="48"/>
  <c r="CF84" i="48"/>
  <c r="CD84" i="48"/>
  <c r="CH84" i="48"/>
  <c r="BZ95" i="48"/>
  <c r="CA95" i="48"/>
  <c r="CF296" i="48"/>
  <c r="CE296" i="48"/>
  <c r="CD296" i="48"/>
  <c r="CH296" i="48"/>
  <c r="CG296" i="48"/>
  <c r="CA340" i="48"/>
  <c r="BZ340" i="48"/>
  <c r="CF498" i="48"/>
  <c r="CE498" i="48"/>
  <c r="CD498" i="48"/>
  <c r="CH498" i="48"/>
  <c r="CG498" i="48"/>
  <c r="CX58" i="48"/>
  <c r="CW58" i="48"/>
  <c r="CV58" i="48"/>
  <c r="CZ58" i="48"/>
  <c r="CY58" i="48"/>
  <c r="BZ408" i="48"/>
  <c r="CA408" i="48"/>
  <c r="CS68" i="48"/>
  <c r="CR68" i="48"/>
  <c r="CA319" i="48"/>
  <c r="BZ319" i="48"/>
  <c r="BZ374" i="48"/>
  <c r="CA374" i="48"/>
  <c r="CH138" i="48"/>
  <c r="CG138" i="48"/>
  <c r="CF138" i="48"/>
  <c r="CE138" i="48"/>
  <c r="CD138" i="48"/>
  <c r="BZ466" i="48"/>
  <c r="CA466" i="48"/>
  <c r="CV68" i="48"/>
  <c r="CX68" i="48"/>
  <c r="CZ68" i="48"/>
  <c r="CY68" i="48"/>
  <c r="CW68" i="48"/>
  <c r="BZ435" i="48"/>
  <c r="CA435" i="48"/>
  <c r="CH269" i="48"/>
  <c r="CG269" i="48"/>
  <c r="CF269" i="48"/>
  <c r="CE269" i="48"/>
  <c r="CD269" i="48"/>
  <c r="CA140" i="48"/>
  <c r="BZ140" i="48"/>
  <c r="BZ220" i="48"/>
  <c r="CA220" i="48"/>
  <c r="BZ106" i="48"/>
  <c r="CA106" i="48"/>
  <c r="CD508" i="48"/>
  <c r="CG508" i="48"/>
  <c r="CH508" i="48"/>
  <c r="CF508" i="48"/>
  <c r="CE508" i="48"/>
  <c r="CR64" i="48"/>
  <c r="CS64" i="48"/>
  <c r="CH268" i="48"/>
  <c r="CD268" i="48"/>
  <c r="CG268" i="48"/>
  <c r="CF268" i="48"/>
  <c r="CE268" i="48"/>
  <c r="CA276" i="48"/>
  <c r="BZ276" i="48"/>
  <c r="CA433" i="48"/>
  <c r="BZ433" i="48"/>
  <c r="CH116" i="48"/>
  <c r="CG116" i="48"/>
  <c r="CF116" i="48"/>
  <c r="CD116" i="48"/>
  <c r="CE116" i="48"/>
  <c r="CD480" i="48"/>
  <c r="CF480" i="48"/>
  <c r="CH480" i="48"/>
  <c r="CG480" i="48"/>
  <c r="CE480" i="48"/>
  <c r="CH356" i="48"/>
  <c r="CD356" i="48"/>
  <c r="CG356" i="48"/>
  <c r="CF356" i="48"/>
  <c r="CE356" i="48"/>
  <c r="BZ377" i="48"/>
  <c r="CA377" i="48"/>
  <c r="CA201" i="48"/>
  <c r="BZ201" i="48"/>
  <c r="CD223" i="48"/>
  <c r="CG223" i="48"/>
  <c r="CF223" i="48"/>
  <c r="CH223" i="48"/>
  <c r="CE223" i="48"/>
  <c r="CA96" i="48"/>
  <c r="BZ96" i="48"/>
  <c r="BZ297" i="48"/>
  <c r="CA297" i="48"/>
  <c r="CA124" i="48"/>
  <c r="BZ124" i="48"/>
  <c r="CD199" i="48"/>
  <c r="CE199" i="48"/>
  <c r="CF199" i="48"/>
  <c r="CH199" i="48"/>
  <c r="CG199" i="48"/>
  <c r="CA381" i="48"/>
  <c r="BZ381" i="48"/>
  <c r="CH277" i="48"/>
  <c r="CG277" i="48"/>
  <c r="CF277" i="48"/>
  <c r="CE277" i="48"/>
  <c r="CD277" i="48"/>
  <c r="CA273" i="48"/>
  <c r="BZ273" i="48"/>
  <c r="CE238" i="48"/>
  <c r="CD238" i="48"/>
  <c r="CH238" i="48"/>
  <c r="CG238" i="48"/>
  <c r="CF238" i="48"/>
  <c r="CH371" i="48"/>
  <c r="CG371" i="48"/>
  <c r="CF371" i="48"/>
  <c r="CD371" i="48"/>
  <c r="CE371" i="48"/>
  <c r="CH265" i="48"/>
  <c r="CG265" i="48"/>
  <c r="CF265" i="48"/>
  <c r="CE265" i="48"/>
  <c r="CD265" i="48"/>
  <c r="CA256" i="48"/>
  <c r="BZ256" i="48"/>
  <c r="CH219" i="48"/>
  <c r="CG219" i="48"/>
  <c r="CF219" i="48"/>
  <c r="CE219" i="48"/>
  <c r="CD219" i="48"/>
  <c r="BZ58" i="48"/>
  <c r="CA58" i="48"/>
  <c r="BZ456" i="48"/>
  <c r="CA456" i="48"/>
  <c r="CH104" i="48"/>
  <c r="CE104" i="48"/>
  <c r="CG104" i="48"/>
  <c r="CF104" i="48"/>
  <c r="CD104" i="48"/>
  <c r="CA175" i="48"/>
  <c r="BZ175" i="48"/>
  <c r="CD437" i="48"/>
  <c r="CH437" i="48"/>
  <c r="CF437" i="48"/>
  <c r="CE437" i="48"/>
  <c r="CG437" i="48"/>
  <c r="CF510" i="48"/>
  <c r="CH510" i="48"/>
  <c r="CG510" i="48"/>
  <c r="CE510" i="48"/>
  <c r="CD510" i="48"/>
  <c r="BZ101" i="48"/>
  <c r="CA101" i="48"/>
  <c r="CA105" i="48"/>
  <c r="BZ105" i="48"/>
  <c r="CF509" i="48"/>
  <c r="CE509" i="48"/>
  <c r="CH509" i="48"/>
  <c r="CG509" i="48"/>
  <c r="CD509" i="48"/>
  <c r="CF94" i="48"/>
  <c r="CG94" i="48"/>
  <c r="CH94" i="48"/>
  <c r="CD94" i="48"/>
  <c r="CE94" i="48"/>
  <c r="CF67" i="48"/>
  <c r="CE67" i="48"/>
  <c r="CH67" i="48"/>
  <c r="CG67" i="48"/>
  <c r="CD67" i="48"/>
  <c r="CH347" i="48"/>
  <c r="CE347" i="48"/>
  <c r="CD347" i="48"/>
  <c r="CG347" i="48"/>
  <c r="CF347" i="48"/>
  <c r="BZ387" i="48"/>
  <c r="CA387" i="48"/>
  <c r="CV69" i="48"/>
  <c r="CX69" i="48"/>
  <c r="CZ69" i="48"/>
  <c r="CY69" i="48"/>
  <c r="CW69" i="48"/>
  <c r="CH379" i="48"/>
  <c r="CG379" i="48"/>
  <c r="CF379" i="48"/>
  <c r="CD379" i="48"/>
  <c r="CE379" i="48"/>
  <c r="CH91" i="48"/>
  <c r="CD91" i="48"/>
  <c r="CG91" i="48"/>
  <c r="CF91" i="48"/>
  <c r="CE91" i="48"/>
  <c r="CG176" i="48"/>
  <c r="CF176" i="48"/>
  <c r="CD176" i="48"/>
  <c r="CE176" i="48"/>
  <c r="CH176" i="48"/>
  <c r="CE171" i="48"/>
  <c r="CF171" i="48"/>
  <c r="CH171" i="48"/>
  <c r="CD171" i="48"/>
  <c r="CG171" i="48"/>
  <c r="CE113" i="48"/>
  <c r="CG113" i="48"/>
  <c r="CF113" i="48"/>
  <c r="CH113" i="48"/>
  <c r="CD113" i="48"/>
  <c r="CE240" i="48"/>
  <c r="CF240" i="48"/>
  <c r="CG240" i="48"/>
  <c r="CD240" i="48"/>
  <c r="CH240" i="48"/>
  <c r="CA312" i="48"/>
  <c r="BZ312" i="48"/>
  <c r="CV66" i="48"/>
  <c r="CZ66" i="48"/>
  <c r="CY66" i="48"/>
  <c r="CX66" i="48"/>
  <c r="CW66" i="48"/>
  <c r="CH391" i="48"/>
  <c r="CE391" i="48"/>
  <c r="CD391" i="48"/>
  <c r="CG391" i="48"/>
  <c r="CF391" i="48"/>
  <c r="CF298" i="48"/>
  <c r="CE298" i="48"/>
  <c r="CD298" i="48"/>
  <c r="CG298" i="48"/>
  <c r="CH298" i="48"/>
  <c r="BZ344" i="48"/>
  <c r="CA344" i="48"/>
  <c r="CH404" i="48"/>
  <c r="CD404" i="48"/>
  <c r="CG404" i="48"/>
  <c r="CF404" i="48"/>
  <c r="CE404" i="48"/>
  <c r="CE222" i="48"/>
  <c r="CG222" i="48"/>
  <c r="CD222" i="48"/>
  <c r="CH222" i="48"/>
  <c r="CF222" i="48"/>
  <c r="CA350" i="48"/>
  <c r="BZ350" i="48"/>
  <c r="CH373" i="48"/>
  <c r="CF373" i="48"/>
  <c r="CE373" i="48"/>
  <c r="CD373" i="48"/>
  <c r="CG373" i="48"/>
  <c r="CA192" i="48"/>
  <c r="BZ192" i="48"/>
  <c r="CA502" i="48"/>
  <c r="BZ502" i="48"/>
  <c r="CA341" i="48"/>
  <c r="BZ341" i="48"/>
  <c r="CA218" i="48"/>
  <c r="BZ218" i="48"/>
  <c r="CA288" i="48"/>
  <c r="BZ288" i="48"/>
  <c r="CH452" i="48"/>
  <c r="CD452" i="48"/>
  <c r="CF452" i="48"/>
  <c r="CG452" i="48"/>
  <c r="CE452" i="48"/>
  <c r="CH207" i="48"/>
  <c r="CF207" i="48"/>
  <c r="CG207" i="48"/>
  <c r="CE207" i="48"/>
  <c r="CD207" i="48"/>
  <c r="CA417" i="48"/>
  <c r="BZ417" i="48"/>
  <c r="CA483" i="48"/>
  <c r="BZ483" i="48"/>
  <c r="CA183" i="48"/>
  <c r="BZ183" i="48"/>
  <c r="CA370" i="48"/>
  <c r="BZ370" i="48"/>
  <c r="CA397" i="48"/>
  <c r="BZ397" i="48"/>
  <c r="CD257" i="48"/>
  <c r="CG257" i="48"/>
  <c r="CH257" i="48"/>
  <c r="CF257" i="48"/>
  <c r="CE257" i="48"/>
  <c r="CA195" i="48"/>
  <c r="BZ195" i="48"/>
  <c r="BZ313" i="48"/>
  <c r="CA313" i="48"/>
  <c r="CF178" i="48"/>
  <c r="CD178" i="48"/>
  <c r="CG178" i="48"/>
  <c r="CH178" i="48"/>
  <c r="CE178" i="48"/>
  <c r="BZ107" i="48"/>
  <c r="CA107" i="48"/>
  <c r="BZ185" i="48"/>
  <c r="CA185" i="48"/>
  <c r="CG271" i="48"/>
  <c r="CF271" i="48"/>
  <c r="CH271" i="48"/>
  <c r="CE271" i="48"/>
  <c r="CD271" i="48"/>
  <c r="CG426" i="48"/>
  <c r="CH426" i="48"/>
  <c r="CF426" i="48"/>
  <c r="CE426" i="48"/>
  <c r="CD426" i="48"/>
  <c r="CH281" i="48"/>
  <c r="CG281" i="48"/>
  <c r="CF281" i="48"/>
  <c r="CE281" i="48"/>
  <c r="CD281" i="48"/>
  <c r="CW65" i="48"/>
  <c r="CZ65" i="48"/>
  <c r="CX65" i="48"/>
  <c r="CV65" i="48"/>
  <c r="CY65" i="48"/>
  <c r="BZ252" i="48"/>
  <c r="CA252" i="48"/>
  <c r="CR63" i="48"/>
  <c r="CS63" i="48"/>
  <c r="CA378" i="48"/>
  <c r="BZ378" i="48"/>
  <c r="CH434" i="48"/>
  <c r="CG434" i="48"/>
  <c r="CF434" i="48"/>
  <c r="CE434" i="48"/>
  <c r="CD434" i="48"/>
  <c r="CG98" i="48"/>
  <c r="CF98" i="48"/>
  <c r="CD98" i="48"/>
  <c r="CH98" i="48"/>
  <c r="CE98" i="48"/>
  <c r="CH164" i="48"/>
  <c r="CG164" i="48"/>
  <c r="CF164" i="48"/>
  <c r="CE164" i="48"/>
  <c r="CD164" i="48"/>
  <c r="CH403" i="48"/>
  <c r="CG403" i="48"/>
  <c r="CF403" i="48"/>
  <c r="CE403" i="48"/>
  <c r="CD403" i="48"/>
  <c r="CH76" i="48"/>
  <c r="CG76" i="48"/>
  <c r="CF76" i="48"/>
  <c r="CD76" i="48"/>
  <c r="CE76" i="48"/>
  <c r="CA359" i="48"/>
  <c r="BZ359" i="48"/>
  <c r="CD477" i="48"/>
  <c r="CH477" i="48"/>
  <c r="CG477" i="48"/>
  <c r="CF477" i="48"/>
  <c r="CE477" i="48"/>
  <c r="CD513" i="48"/>
  <c r="CH513" i="48"/>
  <c r="CG513" i="48"/>
  <c r="CF513" i="48"/>
  <c r="CE513" i="48"/>
  <c r="CH251" i="48"/>
  <c r="CG251" i="48"/>
  <c r="CF251" i="48"/>
  <c r="CD251" i="48"/>
  <c r="CE251" i="48"/>
  <c r="CH309" i="48"/>
  <c r="CG309" i="48"/>
  <c r="CF309" i="48"/>
  <c r="CD309" i="48"/>
  <c r="CE309" i="48"/>
  <c r="CZ57" i="48"/>
  <c r="CV57" i="48"/>
  <c r="CX57" i="48"/>
  <c r="CY57" i="48"/>
  <c r="CW57" i="48"/>
  <c r="CA342" i="48"/>
  <c r="BZ342" i="48"/>
  <c r="CA425" i="48"/>
  <c r="BZ425" i="48"/>
  <c r="CS60" i="48"/>
  <c r="CR60" i="48"/>
  <c r="BZ260" i="48"/>
  <c r="CA260" i="48"/>
  <c r="CG355" i="48"/>
  <c r="CF355" i="48"/>
  <c r="CH355" i="48"/>
  <c r="CE355" i="48"/>
  <c r="CD355" i="48"/>
  <c r="CH247" i="48"/>
  <c r="CD247" i="48"/>
  <c r="CE247" i="48"/>
  <c r="CG247" i="48"/>
  <c r="CF247" i="48"/>
  <c r="CG506" i="48"/>
  <c r="CF506" i="48"/>
  <c r="CE506" i="48"/>
  <c r="CD506" i="48"/>
  <c r="CH506" i="48"/>
  <c r="BZ316" i="48"/>
  <c r="CA316" i="48"/>
  <c r="CE114" i="48"/>
  <c r="CG114" i="48"/>
  <c r="CD114" i="48"/>
  <c r="CF114" i="48"/>
  <c r="CH114" i="48"/>
  <c r="CA429" i="48"/>
  <c r="BZ429" i="48"/>
  <c r="CF200" i="48"/>
  <c r="CH200" i="48"/>
  <c r="CG200" i="48"/>
  <c r="CE200" i="48"/>
  <c r="CD200" i="48"/>
  <c r="BZ133" i="48"/>
  <c r="CA133" i="48"/>
  <c r="CH248" i="48"/>
  <c r="CG248" i="48"/>
  <c r="CD248" i="48"/>
  <c r="CF248" i="48"/>
  <c r="CE248" i="48"/>
  <c r="CH160" i="48"/>
  <c r="CD160" i="48"/>
  <c r="CG160" i="48"/>
  <c r="CF160" i="48"/>
  <c r="CE160" i="48"/>
  <c r="CE442" i="48"/>
  <c r="CH442" i="48"/>
  <c r="CG442" i="48"/>
  <c r="CF442" i="48"/>
  <c r="CD442" i="48"/>
  <c r="CA142" i="48"/>
  <c r="BZ142" i="48"/>
  <c r="CA147" i="48"/>
  <c r="BZ147" i="48"/>
  <c r="CA453" i="48"/>
  <c r="BZ453" i="48"/>
  <c r="BZ211" i="48"/>
  <c r="CA211" i="48"/>
  <c r="CH74" i="48"/>
  <c r="CD74" i="48"/>
  <c r="CF74" i="48"/>
  <c r="CE74" i="48"/>
  <c r="CG74" i="48"/>
  <c r="BZ62" i="48"/>
  <c r="CA62" i="48"/>
  <c r="CH197" i="48"/>
  <c r="CF197" i="48"/>
  <c r="CE197" i="48"/>
  <c r="CG197" i="48"/>
  <c r="CD197" i="48"/>
  <c r="CE301" i="48"/>
  <c r="CD301" i="48"/>
  <c r="CG301" i="48"/>
  <c r="CH301" i="48"/>
  <c r="CF301" i="48"/>
  <c r="CH462" i="48"/>
  <c r="CG462" i="48"/>
  <c r="CF462" i="48"/>
  <c r="CE462" i="48"/>
  <c r="CD462" i="48"/>
  <c r="CE282" i="48"/>
  <c r="CH282" i="48"/>
  <c r="CG282" i="48"/>
  <c r="CF282" i="48"/>
  <c r="CD282" i="48"/>
  <c r="CA439" i="48"/>
  <c r="BZ439" i="48"/>
  <c r="CA372" i="48"/>
  <c r="BZ372" i="48"/>
  <c r="CA204" i="48"/>
  <c r="BZ204" i="48"/>
  <c r="CA243" i="48"/>
  <c r="BZ243" i="48"/>
  <c r="BZ448" i="48"/>
  <c r="CA448" i="48"/>
  <c r="CE57" i="48"/>
  <c r="CG57" i="48"/>
  <c r="CD57" i="48"/>
  <c r="CH57" i="48"/>
  <c r="CF57" i="48"/>
  <c r="CF318" i="48"/>
  <c r="CH318" i="48"/>
  <c r="CG318" i="48"/>
  <c r="CD318" i="48"/>
  <c r="CE318" i="48"/>
  <c r="CH235" i="48"/>
  <c r="CD235" i="48"/>
  <c r="CF235" i="48"/>
  <c r="CE235" i="48"/>
  <c r="CG235" i="48"/>
  <c r="BZ488" i="48"/>
  <c r="CA488" i="48"/>
  <c r="BZ500" i="48"/>
  <c r="CA500" i="48"/>
  <c r="BZ352" i="48"/>
  <c r="CA352" i="48"/>
  <c r="CD414" i="48"/>
  <c r="CH414" i="48"/>
  <c r="CE414" i="48"/>
  <c r="CF414" i="48"/>
  <c r="CG414" i="48"/>
  <c r="BZ255" i="48"/>
  <c r="CA255" i="48"/>
  <c r="CF489" i="48"/>
  <c r="CH489" i="48"/>
  <c r="CG489" i="48"/>
  <c r="CE489" i="48"/>
  <c r="CD489" i="48"/>
  <c r="CF182" i="48"/>
  <c r="CE182" i="48"/>
  <c r="CD182" i="48"/>
  <c r="CH182" i="48"/>
  <c r="CG182" i="48"/>
  <c r="CG390" i="48"/>
  <c r="CF390" i="48"/>
  <c r="CE390" i="48"/>
  <c r="CD390" i="48"/>
  <c r="CH390" i="48"/>
  <c r="CA324" i="48"/>
  <c r="BZ324" i="48"/>
  <c r="CA121" i="48"/>
  <c r="BZ121" i="48"/>
  <c r="CH490" i="48"/>
  <c r="CD490" i="48"/>
  <c r="CG490" i="48"/>
  <c r="CF490" i="48"/>
  <c r="CE490" i="48"/>
  <c r="CA184" i="48"/>
  <c r="BZ184" i="48"/>
  <c r="BZ386" i="48"/>
  <c r="CA386" i="48"/>
  <c r="CA473" i="48"/>
  <c r="BZ473" i="48"/>
  <c r="CH90" i="48"/>
  <c r="CF90" i="48"/>
  <c r="CD90" i="48"/>
  <c r="CE90" i="48"/>
  <c r="CG90" i="48"/>
  <c r="CH305" i="48"/>
  <c r="CG305" i="48"/>
  <c r="CE305" i="48"/>
  <c r="CD305" i="48"/>
  <c r="CF305" i="48"/>
  <c r="CR61" i="48"/>
  <c r="CS61" i="48"/>
  <c r="CA503" i="48"/>
  <c r="BZ503" i="48"/>
  <c r="CG283" i="48"/>
  <c r="CH283" i="48"/>
  <c r="CF283" i="48"/>
  <c r="CE283" i="48"/>
  <c r="CD283" i="48"/>
  <c r="BZ131" i="48"/>
  <c r="CA131" i="48"/>
  <c r="CE83" i="48"/>
  <c r="CD83" i="48"/>
  <c r="CH83" i="48"/>
  <c r="CG83" i="48"/>
  <c r="CF83" i="48"/>
  <c r="CH165" i="48"/>
  <c r="CF165" i="48"/>
  <c r="CE165" i="48"/>
  <c r="CD165" i="48"/>
  <c r="CG165" i="48"/>
  <c r="CA329" i="48"/>
  <c r="BZ329" i="48"/>
  <c r="CA422" i="48"/>
  <c r="BZ422" i="48"/>
  <c r="BZ322" i="48"/>
  <c r="CA322" i="48"/>
  <c r="CH158" i="48"/>
  <c r="CG158" i="48"/>
  <c r="CE158" i="48"/>
  <c r="CF158" i="48"/>
  <c r="CD158" i="48"/>
  <c r="BZ115" i="48"/>
  <c r="CA115" i="48"/>
  <c r="BZ362" i="48"/>
  <c r="CA362" i="48"/>
  <c r="CH360" i="48"/>
  <c r="CG360" i="48"/>
  <c r="CF360" i="48"/>
  <c r="CE360" i="48"/>
  <c r="CD360" i="48"/>
  <c r="CA517" i="48"/>
  <c r="BZ517" i="48"/>
  <c r="CG399" i="48"/>
  <c r="CF399" i="48"/>
  <c r="CE399" i="48"/>
  <c r="CD399" i="48"/>
  <c r="CH399" i="48"/>
  <c r="CA225" i="48"/>
  <c r="BZ225" i="48"/>
  <c r="CA431" i="48"/>
  <c r="BZ431" i="48"/>
  <c r="CA373" i="48"/>
  <c r="BZ373" i="48"/>
  <c r="CG192" i="48"/>
  <c r="CH192" i="48"/>
  <c r="CF192" i="48"/>
  <c r="CE192" i="48"/>
  <c r="CD192" i="48"/>
  <c r="CH502" i="48"/>
  <c r="CG502" i="48"/>
  <c r="CD502" i="48"/>
  <c r="CF502" i="48"/>
  <c r="CE502" i="48"/>
  <c r="CG341" i="48"/>
  <c r="CD341" i="48"/>
  <c r="CF341" i="48"/>
  <c r="CE341" i="48"/>
  <c r="CH341" i="48"/>
  <c r="CH218" i="48"/>
  <c r="CD218" i="48"/>
  <c r="CG218" i="48"/>
  <c r="CF218" i="48"/>
  <c r="CE218" i="48"/>
  <c r="CG288" i="48"/>
  <c r="CF288" i="48"/>
  <c r="CE288" i="48"/>
  <c r="CD288" i="48"/>
  <c r="CH288" i="48"/>
  <c r="CA452" i="48"/>
  <c r="BZ452" i="48"/>
  <c r="CA207" i="48"/>
  <c r="BZ207" i="48"/>
  <c r="CE417" i="48"/>
  <c r="CD417" i="48"/>
  <c r="CF417" i="48"/>
  <c r="CH417" i="48"/>
  <c r="CG417" i="48"/>
  <c r="CH483" i="48"/>
  <c r="CG483" i="48"/>
  <c r="CF483" i="48"/>
  <c r="CE483" i="48"/>
  <c r="CD483" i="48"/>
  <c r="CH183" i="48"/>
  <c r="CD183" i="48"/>
  <c r="CE183" i="48"/>
  <c r="CF183" i="48"/>
  <c r="CG183" i="48"/>
  <c r="CE370" i="48"/>
  <c r="CD370" i="48"/>
  <c r="CH370" i="48"/>
  <c r="CG370" i="48"/>
  <c r="CF370" i="48"/>
  <c r="CH397" i="48"/>
  <c r="CG397" i="48"/>
  <c r="CF397" i="48"/>
  <c r="CE397" i="48"/>
  <c r="CD397" i="48"/>
  <c r="CA257" i="48"/>
  <c r="BZ257" i="48"/>
  <c r="CE195" i="48"/>
  <c r="CD195" i="48"/>
  <c r="CG195" i="48"/>
  <c r="CH195" i="48"/>
  <c r="CF195" i="48"/>
  <c r="CH313" i="48"/>
  <c r="CD313" i="48"/>
  <c r="CG313" i="48"/>
  <c r="CF313" i="48"/>
  <c r="CE313" i="48"/>
  <c r="CA178" i="48"/>
  <c r="BZ178" i="48"/>
  <c r="CG107" i="48"/>
  <c r="CF107" i="48"/>
  <c r="CE107" i="48"/>
  <c r="CD107" i="48"/>
  <c r="CH107" i="48"/>
  <c r="CD185" i="48"/>
  <c r="CG185" i="48"/>
  <c r="CF185" i="48"/>
  <c r="CE185" i="48"/>
  <c r="CH185" i="48"/>
  <c r="BZ271" i="48"/>
  <c r="CA271" i="48"/>
  <c r="CA426" i="48"/>
  <c r="BZ426" i="48"/>
  <c r="BZ281" i="48"/>
  <c r="CA281" i="48"/>
  <c r="CS65" i="48"/>
  <c r="CR65" i="48"/>
  <c r="CG252" i="48"/>
  <c r="CH252" i="48"/>
  <c r="CD252" i="48"/>
  <c r="CE252" i="48"/>
  <c r="CF252" i="48"/>
  <c r="CX63" i="48"/>
  <c r="CW63" i="48"/>
  <c r="CV63" i="48"/>
  <c r="CZ63" i="48"/>
  <c r="CY63" i="48"/>
  <c r="CE378" i="48"/>
  <c r="CD378" i="48"/>
  <c r="CH378" i="48"/>
  <c r="CG378" i="48"/>
  <c r="CF378" i="48"/>
  <c r="CA434" i="48"/>
  <c r="BZ434" i="48"/>
  <c r="CA98" i="48"/>
  <c r="BZ98" i="48"/>
  <c r="CA110" i="48"/>
  <c r="BZ110" i="48"/>
  <c r="CA205" i="48"/>
  <c r="BZ205" i="48"/>
  <c r="CD72" i="48"/>
  <c r="CE72" i="48"/>
  <c r="CH72" i="48"/>
  <c r="CG72" i="48"/>
  <c r="CF72" i="48"/>
  <c r="CF153" i="48"/>
  <c r="CE153" i="48"/>
  <c r="CG153" i="48"/>
  <c r="CD153" i="48"/>
  <c r="CH153" i="48"/>
  <c r="BZ136" i="48"/>
  <c r="CA136" i="48"/>
  <c r="CF516" i="48"/>
  <c r="CE516" i="48"/>
  <c r="CD516" i="48"/>
  <c r="CG516" i="48"/>
  <c r="CH516" i="48"/>
  <c r="BZ146" i="48"/>
  <c r="CA146" i="48"/>
  <c r="BZ413" i="48"/>
  <c r="CA413" i="48"/>
  <c r="CG291" i="48"/>
  <c r="CE291" i="48"/>
  <c r="CD291" i="48"/>
  <c r="CF291" i="48"/>
  <c r="CH291" i="48"/>
  <c r="CH331" i="48"/>
  <c r="CG331" i="48"/>
  <c r="CE331" i="48"/>
  <c r="CD331" i="48"/>
  <c r="CF331" i="48"/>
  <c r="CE415" i="48"/>
  <c r="CD415" i="48"/>
  <c r="CH415" i="48"/>
  <c r="CG415" i="48"/>
  <c r="CF415" i="48"/>
  <c r="CA153" i="48"/>
  <c r="BZ153" i="48"/>
  <c r="CH286" i="48"/>
  <c r="CE286" i="48"/>
  <c r="CD286" i="48"/>
  <c r="CG286" i="48"/>
  <c r="CF286" i="48"/>
  <c r="CF472" i="48"/>
  <c r="CG472" i="48"/>
  <c r="CH472" i="48"/>
  <c r="CE472" i="48"/>
  <c r="CD472" i="48"/>
  <c r="CA209" i="48"/>
  <c r="BZ209" i="48"/>
  <c r="CH152" i="48"/>
  <c r="CG152" i="48"/>
  <c r="CE152" i="48"/>
  <c r="CF152" i="48"/>
  <c r="CD152" i="48"/>
  <c r="CH505" i="48"/>
  <c r="CF505" i="48"/>
  <c r="CG505" i="48"/>
  <c r="CE505" i="48"/>
  <c r="CD505" i="48"/>
  <c r="CA331" i="48"/>
  <c r="BZ331" i="48"/>
  <c r="CH446" i="48"/>
  <c r="CG446" i="48"/>
  <c r="CD446" i="48"/>
  <c r="CF446" i="48"/>
  <c r="CE446" i="48"/>
  <c r="CE186" i="48"/>
  <c r="CG186" i="48"/>
  <c r="CD186" i="48"/>
  <c r="CH186" i="48"/>
  <c r="CF186" i="48"/>
  <c r="BZ280" i="48"/>
  <c r="CA280" i="48"/>
  <c r="CA122" i="48"/>
  <c r="BZ122" i="48"/>
  <c r="CH435" i="48"/>
  <c r="CD435" i="48"/>
  <c r="CF435" i="48"/>
  <c r="CG435" i="48"/>
  <c r="CE435" i="48"/>
  <c r="CE295" i="48"/>
  <c r="CD295" i="48"/>
  <c r="CG295" i="48"/>
  <c r="CH295" i="48"/>
  <c r="CF295" i="48"/>
  <c r="CE140" i="48"/>
  <c r="CG140" i="48"/>
  <c r="CF140" i="48"/>
  <c r="CD140" i="48"/>
  <c r="CH140" i="48"/>
  <c r="CH220" i="48"/>
  <c r="CG220" i="48"/>
  <c r="CF220" i="48"/>
  <c r="CE220" i="48"/>
  <c r="CD220" i="48"/>
  <c r="CA114" i="48"/>
  <c r="BZ114" i="48"/>
  <c r="CD429" i="48"/>
  <c r="CE429" i="48"/>
  <c r="CH429" i="48"/>
  <c r="CG429" i="48"/>
  <c r="CF429" i="48"/>
  <c r="CA157" i="48"/>
  <c r="BZ157" i="48"/>
  <c r="CH471" i="48"/>
  <c r="CG471" i="48"/>
  <c r="CE471" i="48"/>
  <c r="CD471" i="48"/>
  <c r="CF471" i="48"/>
  <c r="CA254" i="48"/>
  <c r="BZ254" i="48"/>
  <c r="CA343" i="48"/>
  <c r="BZ343" i="48"/>
  <c r="CA160" i="48"/>
  <c r="BZ160" i="48"/>
  <c r="CH204" i="48"/>
  <c r="CG204" i="48"/>
  <c r="CF204" i="48"/>
  <c r="CE204" i="48"/>
  <c r="CD204" i="48"/>
  <c r="CF243" i="48"/>
  <c r="CE243" i="48"/>
  <c r="CD243" i="48"/>
  <c r="CH243" i="48"/>
  <c r="CG243" i="48"/>
  <c r="CA327" i="48"/>
  <c r="BZ327" i="48"/>
  <c r="CA89" i="48"/>
  <c r="BZ89" i="48"/>
  <c r="CH190" i="48"/>
  <c r="CD190" i="48"/>
  <c r="CE190" i="48"/>
  <c r="CG190" i="48"/>
  <c r="CF190" i="48"/>
  <c r="BZ443" i="48"/>
  <c r="CA443" i="48"/>
  <c r="CS56" i="48"/>
  <c r="CR56" i="48"/>
  <c r="BZ238" i="48"/>
  <c r="CA238" i="48"/>
  <c r="CA335" i="48"/>
  <c r="BZ335" i="48"/>
  <c r="BZ398" i="48"/>
  <c r="CA398" i="48"/>
  <c r="BZ212" i="48"/>
  <c r="CA212" i="48"/>
  <c r="CG307" i="48"/>
  <c r="CH307" i="48"/>
  <c r="CF307" i="48"/>
  <c r="CE307" i="48"/>
  <c r="CD307" i="48"/>
  <c r="CA143" i="48"/>
  <c r="BZ143" i="48"/>
  <c r="CH407" i="48"/>
  <c r="CG407" i="48"/>
  <c r="CF407" i="48"/>
  <c r="CE407" i="48"/>
  <c r="CD407" i="48"/>
  <c r="CD143" i="48"/>
  <c r="CG143" i="48"/>
  <c r="CF143" i="48"/>
  <c r="CE143" i="48"/>
  <c r="CH143" i="48"/>
  <c r="CE352" i="48"/>
  <c r="CD352" i="48"/>
  <c r="CF352" i="48"/>
  <c r="CH352" i="48"/>
  <c r="CG352" i="48"/>
  <c r="CA407" i="48"/>
  <c r="BZ407" i="48"/>
  <c r="BZ414" i="48"/>
  <c r="CA414" i="48"/>
  <c r="CD255" i="48"/>
  <c r="CG255" i="48"/>
  <c r="CH255" i="48"/>
  <c r="CF255" i="48"/>
  <c r="CE255" i="48"/>
  <c r="CA489" i="48"/>
  <c r="BZ489" i="48"/>
  <c r="CA182" i="48"/>
  <c r="BZ182" i="48"/>
  <c r="CA390" i="48"/>
  <c r="BZ390" i="48"/>
  <c r="CH324" i="48"/>
  <c r="CG324" i="48"/>
  <c r="CF324" i="48"/>
  <c r="CE324" i="48"/>
  <c r="CD324" i="48"/>
  <c r="CH121" i="48"/>
  <c r="CF121" i="48"/>
  <c r="CD121" i="48"/>
  <c r="CE121" i="48"/>
  <c r="CG121" i="48"/>
  <c r="CA490" i="48"/>
  <c r="BZ490" i="48"/>
  <c r="CF184" i="48"/>
  <c r="CH184" i="48"/>
  <c r="CG184" i="48"/>
  <c r="CD184" i="48"/>
  <c r="CE184" i="48"/>
  <c r="CE386" i="48"/>
  <c r="CG386" i="48"/>
  <c r="CH386" i="48"/>
  <c r="CF386" i="48"/>
  <c r="CD386" i="48"/>
  <c r="CD473" i="48"/>
  <c r="CF473" i="48"/>
  <c r="CE473" i="48"/>
  <c r="CH473" i="48"/>
  <c r="CG473" i="48"/>
  <c r="CA90" i="48"/>
  <c r="BZ90" i="48"/>
  <c r="BZ305" i="48"/>
  <c r="CA305" i="48"/>
  <c r="CZ61" i="48"/>
  <c r="CV61" i="48"/>
  <c r="CX61" i="48"/>
  <c r="CW61" i="48"/>
  <c r="CY61" i="48"/>
  <c r="CH503" i="48"/>
  <c r="CG503" i="48"/>
  <c r="CF503" i="48"/>
  <c r="CE503" i="48"/>
  <c r="CD503" i="48"/>
  <c r="BZ283" i="48"/>
  <c r="CA283" i="48"/>
  <c r="CG131" i="48"/>
  <c r="CF131" i="48"/>
  <c r="CE131" i="48"/>
  <c r="CD131" i="48"/>
  <c r="CH131" i="48"/>
  <c r="CA83" i="48"/>
  <c r="BZ83" i="48"/>
  <c r="BZ165" i="48"/>
  <c r="CA165" i="48"/>
  <c r="CH329" i="48"/>
  <c r="CG329" i="48"/>
  <c r="CF329" i="48"/>
  <c r="CE329" i="48"/>
  <c r="CD329" i="48"/>
  <c r="CD422" i="48"/>
  <c r="CG422" i="48"/>
  <c r="CF422" i="48"/>
  <c r="CE422" i="48"/>
  <c r="CH422" i="48"/>
  <c r="CD322" i="48"/>
  <c r="CF322" i="48"/>
  <c r="CG322" i="48"/>
  <c r="CE322" i="48"/>
  <c r="CH322" i="48"/>
  <c r="CA158" i="48"/>
  <c r="BZ158" i="48"/>
  <c r="CD115" i="48"/>
  <c r="CH115" i="48"/>
  <c r="CF115" i="48"/>
  <c r="CE115" i="48"/>
  <c r="CG115" i="48"/>
  <c r="CE362" i="48"/>
  <c r="CD362" i="48"/>
  <c r="CG362" i="48"/>
  <c r="CF362" i="48"/>
  <c r="CH362" i="48"/>
  <c r="BZ360" i="48"/>
  <c r="CA360" i="48"/>
  <c r="CD517" i="48"/>
  <c r="CE517" i="48"/>
  <c r="CH517" i="48"/>
  <c r="CG517" i="48"/>
  <c r="CF517" i="48"/>
  <c r="CA399" i="48"/>
  <c r="BZ399" i="48"/>
  <c r="CG225" i="48"/>
  <c r="CF225" i="48"/>
  <c r="CE225" i="48"/>
  <c r="CD225" i="48"/>
  <c r="CH225" i="48"/>
  <c r="CG431" i="48"/>
  <c r="CH431" i="48"/>
  <c r="CD431" i="48"/>
  <c r="CE431" i="48"/>
  <c r="CF431" i="48"/>
  <c r="CA191" i="48"/>
  <c r="BZ191" i="48"/>
  <c r="CA87" i="48"/>
  <c r="BZ87" i="48"/>
  <c r="CE382" i="48"/>
  <c r="CD382" i="48"/>
  <c r="CH382" i="48"/>
  <c r="CF382" i="48"/>
  <c r="CG382" i="48"/>
  <c r="CA395" i="48"/>
  <c r="BZ395" i="48"/>
  <c r="BZ150" i="48"/>
  <c r="CA150" i="48"/>
  <c r="BZ337" i="48"/>
  <c r="CA337" i="48"/>
  <c r="CA233" i="48"/>
  <c r="BZ233" i="48"/>
  <c r="CH244" i="48"/>
  <c r="CG244" i="48"/>
  <c r="CD244" i="48"/>
  <c r="CF244" i="48"/>
  <c r="CE244" i="48"/>
  <c r="CG499" i="48"/>
  <c r="CD499" i="48"/>
  <c r="CF499" i="48"/>
  <c r="CE499" i="48"/>
  <c r="CH499" i="48"/>
  <c r="CA272" i="48"/>
  <c r="BZ272" i="48"/>
  <c r="CA180" i="48"/>
  <c r="BZ180" i="48"/>
  <c r="CF459" i="48"/>
  <c r="CE459" i="48"/>
  <c r="CD459" i="48"/>
  <c r="CH459" i="48"/>
  <c r="CG459" i="48"/>
  <c r="CA126" i="48"/>
  <c r="BZ126" i="48"/>
  <c r="BZ151" i="48"/>
  <c r="CA151" i="48"/>
  <c r="CA380" i="48"/>
  <c r="BZ380" i="48"/>
  <c r="CA65" i="48"/>
  <c r="BZ65" i="48"/>
  <c r="CH70" i="48"/>
  <c r="CD70" i="48"/>
  <c r="CG70" i="48"/>
  <c r="CE70" i="48"/>
  <c r="CF70" i="48"/>
  <c r="CA475" i="48"/>
  <c r="BZ475" i="48"/>
  <c r="CH440" i="48"/>
  <c r="CF440" i="48"/>
  <c r="CE440" i="48"/>
  <c r="CD440" i="48"/>
  <c r="CG440" i="48"/>
  <c r="BZ221" i="48"/>
  <c r="CA221" i="48"/>
  <c r="BZ130" i="48"/>
  <c r="CA130" i="48"/>
  <c r="CA274" i="48"/>
  <c r="BZ274" i="48"/>
  <c r="BZ294" i="48"/>
  <c r="CA294" i="48"/>
  <c r="CF306" i="48"/>
  <c r="CE306" i="48"/>
  <c r="CD306" i="48"/>
  <c r="CH306" i="48"/>
  <c r="CG306" i="48"/>
  <c r="BZ59" i="48"/>
  <c r="CA59" i="48"/>
  <c r="CF266" i="48"/>
  <c r="CE266" i="48"/>
  <c r="CD266" i="48"/>
  <c r="CH266" i="48"/>
  <c r="CG266" i="48"/>
  <c r="BZ236" i="48"/>
  <c r="CA236" i="48"/>
  <c r="CF232" i="48"/>
  <c r="CE232" i="48"/>
  <c r="CG232" i="48"/>
  <c r="CD232" i="48"/>
  <c r="CH232" i="48"/>
  <c r="CF118" i="48"/>
  <c r="CE118" i="48"/>
  <c r="CG118" i="48"/>
  <c r="CH118" i="48"/>
  <c r="CD118" i="48"/>
  <c r="BZ289" i="48"/>
  <c r="CA289" i="48"/>
  <c r="CH77" i="48"/>
  <c r="CF77" i="48"/>
  <c r="CG77" i="48"/>
  <c r="CE77" i="48"/>
  <c r="CD77" i="48"/>
  <c r="BZ92" i="48"/>
  <c r="CA92" i="48"/>
  <c r="CD346" i="48"/>
  <c r="CE346" i="48"/>
  <c r="CH346" i="48"/>
  <c r="CG346" i="48"/>
  <c r="CF346" i="48"/>
  <c r="CG209" i="48"/>
  <c r="CF209" i="48"/>
  <c r="CH209" i="48"/>
  <c r="CE209" i="48"/>
  <c r="CD209" i="48"/>
  <c r="BZ375" i="48"/>
  <c r="CA375" i="48"/>
  <c r="CS72" i="48"/>
  <c r="CR72" i="48"/>
  <c r="CD92" i="48"/>
  <c r="CH92" i="48"/>
  <c r="CG92" i="48"/>
  <c r="CF92" i="48"/>
  <c r="CE92" i="48"/>
  <c r="CA346" i="48"/>
  <c r="BZ346" i="48"/>
  <c r="CH146" i="48"/>
  <c r="CG146" i="48"/>
  <c r="CF146" i="48"/>
  <c r="CD146" i="48"/>
  <c r="CE146" i="48"/>
  <c r="CG413" i="48"/>
  <c r="CH413" i="48"/>
  <c r="CD413" i="48"/>
  <c r="CE413" i="48"/>
  <c r="CF413" i="48"/>
  <c r="CH262" i="48"/>
  <c r="CG262" i="48"/>
  <c r="CF262" i="48"/>
  <c r="CE262" i="48"/>
  <c r="CD262" i="48"/>
  <c r="CD507" i="48"/>
  <c r="CH507" i="48"/>
  <c r="CE507" i="48"/>
  <c r="CG507" i="48"/>
  <c r="CF507" i="48"/>
  <c r="CG330" i="48"/>
  <c r="CD330" i="48"/>
  <c r="CF330" i="48"/>
  <c r="CE330" i="48"/>
  <c r="CH330" i="48"/>
  <c r="CA442" i="48"/>
  <c r="BZ442" i="48"/>
  <c r="CD213" i="48"/>
  <c r="CF213" i="48"/>
  <c r="CH213" i="48"/>
  <c r="CG213" i="48"/>
  <c r="CE213" i="48"/>
  <c r="CA290" i="48"/>
  <c r="BZ290" i="48"/>
  <c r="BZ411" i="48"/>
  <c r="CA411" i="48"/>
  <c r="CA432" i="48"/>
  <c r="BZ432" i="48"/>
  <c r="CH177" i="48"/>
  <c r="CF177" i="48"/>
  <c r="CE177" i="48"/>
  <c r="CG177" i="48"/>
  <c r="CD177" i="48"/>
  <c r="CD460" i="48"/>
  <c r="CE460" i="48"/>
  <c r="CG460" i="48"/>
  <c r="CH460" i="48"/>
  <c r="CF460" i="48"/>
  <c r="BZ186" i="48"/>
  <c r="CA186" i="48"/>
  <c r="BZ393" i="48"/>
  <c r="CA393" i="48"/>
  <c r="CF246" i="48"/>
  <c r="CD246" i="48"/>
  <c r="CE246" i="48"/>
  <c r="CH246" i="48"/>
  <c r="CG246" i="48"/>
  <c r="CH194" i="48"/>
  <c r="CF194" i="48"/>
  <c r="CE194" i="48"/>
  <c r="CD194" i="48"/>
  <c r="CG194" i="48"/>
  <c r="CA248" i="48"/>
  <c r="BZ248" i="48"/>
  <c r="CD68" i="48"/>
  <c r="CG68" i="48"/>
  <c r="CF68" i="48"/>
  <c r="CE68" i="48"/>
  <c r="CH68" i="48"/>
  <c r="BZ491" i="48"/>
  <c r="CA491" i="48"/>
  <c r="BZ480" i="48"/>
  <c r="CA480" i="48"/>
  <c r="BZ356" i="48"/>
  <c r="CA356" i="48"/>
  <c r="CA120" i="48"/>
  <c r="BZ120" i="48"/>
  <c r="BZ368" i="48"/>
  <c r="CA368" i="48"/>
  <c r="CA284" i="48"/>
  <c r="BZ284" i="48"/>
  <c r="CA451" i="48"/>
  <c r="BZ451" i="48"/>
  <c r="BZ79" i="48"/>
  <c r="CA79" i="48"/>
  <c r="CA181" i="48"/>
  <c r="BZ181" i="48"/>
  <c r="CA493" i="48"/>
  <c r="BZ493" i="48"/>
  <c r="CF348" i="48"/>
  <c r="CG348" i="48"/>
  <c r="CE348" i="48"/>
  <c r="CD348" i="48"/>
  <c r="CH348" i="48"/>
  <c r="BZ508" i="48"/>
  <c r="CA508" i="48"/>
  <c r="BZ358" i="48"/>
  <c r="CA358" i="48"/>
  <c r="CA461" i="48"/>
  <c r="BZ461" i="48"/>
  <c r="CE162" i="48"/>
  <c r="CD162" i="48"/>
  <c r="CF162" i="48"/>
  <c r="CH162" i="48"/>
  <c r="CG162" i="48"/>
  <c r="CD430" i="48"/>
  <c r="CH430" i="48"/>
  <c r="CG430" i="48"/>
  <c r="CF430" i="48"/>
  <c r="CE430" i="48"/>
  <c r="CA315" i="48"/>
  <c r="BZ315" i="48"/>
  <c r="CD75" i="48"/>
  <c r="CH75" i="48"/>
  <c r="CE75" i="48"/>
  <c r="CG75" i="48"/>
  <c r="CF75" i="48"/>
  <c r="BZ492" i="48"/>
  <c r="CA492" i="48"/>
  <c r="CA167" i="48"/>
  <c r="BZ167" i="48"/>
  <c r="CA302" i="48"/>
  <c r="BZ302" i="48"/>
  <c r="CA299" i="48"/>
  <c r="BZ299" i="48"/>
  <c r="BZ63" i="48"/>
  <c r="CA63" i="48"/>
  <c r="CH125" i="48"/>
  <c r="CF125" i="48"/>
  <c r="CG125" i="48"/>
  <c r="CD125" i="48"/>
  <c r="CE125" i="48"/>
  <c r="CH137" i="48"/>
  <c r="CD137" i="48"/>
  <c r="CF137" i="48"/>
  <c r="CG137" i="48"/>
  <c r="CE137" i="48"/>
  <c r="CA317" i="48"/>
  <c r="BZ317" i="48"/>
  <c r="CH467" i="48"/>
  <c r="CF467" i="48"/>
  <c r="CD467" i="48"/>
  <c r="CE467" i="48"/>
  <c r="CG467" i="48"/>
  <c r="CE85" i="48"/>
  <c r="CD85" i="48"/>
  <c r="CG85" i="48"/>
  <c r="CH85" i="48"/>
  <c r="CF85" i="48"/>
  <c r="BZ173" i="48"/>
  <c r="CA173" i="48"/>
  <c r="CA249" i="48"/>
  <c r="BZ249" i="48"/>
  <c r="CA389" i="48"/>
  <c r="BZ389" i="48"/>
  <c r="CA292" i="48"/>
  <c r="BZ292" i="48"/>
  <c r="BZ470" i="48"/>
  <c r="CA470" i="48"/>
  <c r="CE416" i="48"/>
  <c r="CD416" i="48"/>
  <c r="CH416" i="48"/>
  <c r="CF416" i="48"/>
  <c r="CG416" i="48"/>
  <c r="CA241" i="48"/>
  <c r="BZ241" i="48"/>
  <c r="CD367" i="48"/>
  <c r="CH367" i="48"/>
  <c r="CG367" i="48"/>
  <c r="CF367" i="48"/>
  <c r="CE367" i="48"/>
  <c r="CE258" i="48"/>
  <c r="CD258" i="48"/>
  <c r="CF258" i="48"/>
  <c r="CH258" i="48"/>
  <c r="CG258" i="48"/>
  <c r="BZ206" i="48"/>
  <c r="CA206" i="48"/>
  <c r="BZ203" i="48"/>
  <c r="CA203" i="48"/>
  <c r="BZ321" i="48"/>
  <c r="CA321" i="48"/>
  <c r="BZ123" i="48"/>
  <c r="CA123" i="48"/>
  <c r="CH259" i="48"/>
  <c r="CE259" i="48"/>
  <c r="CF259" i="48"/>
  <c r="CG259" i="48"/>
  <c r="CD259" i="48"/>
  <c r="CG191" i="48"/>
  <c r="CD191" i="48"/>
  <c r="CF191" i="48"/>
  <c r="CE191" i="48"/>
  <c r="CH191" i="48"/>
  <c r="CH87" i="48"/>
  <c r="CF87" i="48"/>
  <c r="CG87" i="48"/>
  <c r="CE87" i="48"/>
  <c r="CD87" i="48"/>
  <c r="BZ382" i="48"/>
  <c r="CA382" i="48"/>
  <c r="CH395" i="48"/>
  <c r="CG395" i="48"/>
  <c r="CF395" i="48"/>
  <c r="CD395" i="48"/>
  <c r="CE395" i="48"/>
  <c r="CH150" i="48"/>
  <c r="CD150" i="48"/>
  <c r="CG150" i="48"/>
  <c r="CE150" i="48"/>
  <c r="CF150" i="48"/>
  <c r="CH337" i="48"/>
  <c r="CG337" i="48"/>
  <c r="CD337" i="48"/>
  <c r="CE337" i="48"/>
  <c r="CF337" i="48"/>
  <c r="CG233" i="48"/>
  <c r="CD233" i="48"/>
  <c r="CH233" i="48"/>
  <c r="CE233" i="48"/>
  <c r="CF233" i="48"/>
  <c r="CA244" i="48"/>
  <c r="BZ244" i="48"/>
  <c r="CA499" i="48"/>
  <c r="BZ499" i="48"/>
  <c r="CD272" i="48"/>
  <c r="CG272" i="48"/>
  <c r="CF272" i="48"/>
  <c r="CE272" i="48"/>
  <c r="CH272" i="48"/>
  <c r="CG180" i="48"/>
  <c r="CE180" i="48"/>
  <c r="CD180" i="48"/>
  <c r="CH180" i="48"/>
  <c r="CF180" i="48"/>
  <c r="CA459" i="48"/>
  <c r="BZ459" i="48"/>
  <c r="CG126" i="48"/>
  <c r="CE126" i="48"/>
  <c r="CH126" i="48"/>
  <c r="CF126" i="48"/>
  <c r="CD126" i="48"/>
  <c r="CH151" i="48"/>
  <c r="CE151" i="48"/>
  <c r="CF151" i="48"/>
  <c r="CD151" i="48"/>
  <c r="CG151" i="48"/>
  <c r="CH380" i="48"/>
  <c r="CG380" i="48"/>
  <c r="CF380" i="48"/>
  <c r="CE380" i="48"/>
  <c r="CD380" i="48"/>
  <c r="CE65" i="48"/>
  <c r="CD65" i="48"/>
  <c r="CG65" i="48"/>
  <c r="CH65" i="48"/>
  <c r="CF65" i="48"/>
  <c r="BZ70" i="48"/>
  <c r="CA70" i="48"/>
  <c r="CH475" i="48"/>
  <c r="CG475" i="48"/>
  <c r="CF475" i="48"/>
  <c r="CE475" i="48"/>
  <c r="CD475" i="48"/>
  <c r="BZ440" i="48"/>
  <c r="CA440" i="48"/>
  <c r="CF221" i="48"/>
  <c r="CE221" i="48"/>
  <c r="CD221" i="48"/>
  <c r="CG221" i="48"/>
  <c r="CH221" i="48"/>
  <c r="CG130" i="48"/>
  <c r="CE130" i="48"/>
  <c r="CF130" i="48"/>
  <c r="CH130" i="48"/>
  <c r="CD130" i="48"/>
  <c r="CG274" i="48"/>
  <c r="CF274" i="48"/>
  <c r="CH274" i="48"/>
  <c r="CE274" i="48"/>
  <c r="CD274" i="48"/>
  <c r="CH294" i="48"/>
  <c r="CE294" i="48"/>
  <c r="CG294" i="48"/>
  <c r="CF294" i="48"/>
  <c r="CD294" i="48"/>
  <c r="CA306" i="48"/>
  <c r="BZ306" i="48"/>
  <c r="CE59" i="48"/>
  <c r="CH59" i="48"/>
  <c r="CG59" i="48"/>
  <c r="CF59" i="48"/>
  <c r="CD59" i="48"/>
  <c r="BZ266" i="48"/>
  <c r="CA266" i="48"/>
  <c r="CD236" i="48"/>
  <c r="CE236" i="48"/>
  <c r="CH236" i="48"/>
  <c r="CF236" i="48"/>
  <c r="CG236" i="48"/>
  <c r="CA232" i="48"/>
  <c r="BZ232" i="48"/>
  <c r="CG278" i="48"/>
  <c r="CF278" i="48"/>
  <c r="CD278" i="48"/>
  <c r="CH278" i="48"/>
  <c r="CE278" i="48"/>
  <c r="CA231" i="48"/>
  <c r="BZ231" i="48"/>
  <c r="CD64" i="48"/>
  <c r="CE64" i="48"/>
  <c r="CG64" i="48"/>
  <c r="CH64" i="48"/>
  <c r="CF64" i="48"/>
  <c r="CA345" i="48"/>
  <c r="BZ345" i="48"/>
  <c r="CD229" i="48"/>
  <c r="CF229" i="48"/>
  <c r="CG229" i="48"/>
  <c r="CE229" i="48"/>
  <c r="CH229" i="48"/>
  <c r="CA166" i="48"/>
  <c r="BZ166" i="48"/>
  <c r="CA355" i="48"/>
  <c r="BZ355" i="48"/>
  <c r="CD464" i="48"/>
  <c r="CG464" i="48"/>
  <c r="CE464" i="48"/>
  <c r="CF464" i="48"/>
  <c r="CH464" i="48"/>
  <c r="BZ285" i="48"/>
  <c r="CA285" i="48"/>
  <c r="BZ446" i="48"/>
  <c r="CA446" i="48"/>
  <c r="CA97" i="48"/>
  <c r="BZ97" i="48"/>
  <c r="CA267" i="48"/>
  <c r="BZ267" i="48"/>
  <c r="CA251" i="48"/>
  <c r="BZ251" i="48"/>
  <c r="CA309" i="48"/>
  <c r="BZ309" i="48"/>
  <c r="CG170" i="48"/>
  <c r="CD170" i="48"/>
  <c r="CF170" i="48"/>
  <c r="CH170" i="48"/>
  <c r="CE170" i="48"/>
  <c r="BZ291" i="48"/>
  <c r="CA291" i="48"/>
  <c r="CF388" i="48"/>
  <c r="CE388" i="48"/>
  <c r="CD388" i="48"/>
  <c r="CH388" i="48"/>
  <c r="CG388" i="48"/>
  <c r="CA415" i="48"/>
  <c r="BZ415" i="48"/>
  <c r="CA154" i="48"/>
  <c r="BZ154" i="48"/>
  <c r="CA441" i="48"/>
  <c r="BZ441" i="48"/>
  <c r="CA409" i="48"/>
  <c r="BZ409" i="48"/>
  <c r="CA246" i="48"/>
  <c r="BZ246" i="48"/>
  <c r="BZ194" i="48"/>
  <c r="CA194" i="48"/>
  <c r="CG343" i="48"/>
  <c r="CF343" i="48"/>
  <c r="CE343" i="48"/>
  <c r="CD343" i="48"/>
  <c r="CH343" i="48"/>
  <c r="CD428" i="48"/>
  <c r="CH428" i="48"/>
  <c r="CF428" i="48"/>
  <c r="CE428" i="48"/>
  <c r="CG428" i="48"/>
  <c r="CH408" i="48"/>
  <c r="CG408" i="48"/>
  <c r="CF408" i="48"/>
  <c r="CE408" i="48"/>
  <c r="CD408" i="48"/>
  <c r="CG61" i="48"/>
  <c r="CF61" i="48"/>
  <c r="CE61" i="48"/>
  <c r="CD61" i="48"/>
  <c r="CH61" i="48"/>
  <c r="BZ494" i="48"/>
  <c r="CA494" i="48"/>
  <c r="CO59" i="48"/>
  <c r="CP59" i="48" s="1"/>
  <c r="CQ59" i="48" s="1"/>
  <c r="CF133" i="48"/>
  <c r="CG133" i="48"/>
  <c r="CE133" i="48"/>
  <c r="CD133" i="48"/>
  <c r="CH133" i="48"/>
  <c r="BZ93" i="48"/>
  <c r="CA93" i="48"/>
  <c r="BZ428" i="48"/>
  <c r="CA428" i="48"/>
  <c r="CW56" i="48"/>
  <c r="CX56" i="48"/>
  <c r="CZ56" i="48"/>
  <c r="CY56" i="48"/>
  <c r="CV56" i="48"/>
  <c r="BZ237" i="48"/>
  <c r="CA237" i="48"/>
  <c r="CA287" i="48"/>
  <c r="BZ287" i="48"/>
  <c r="CZ70" i="48"/>
  <c r="CW70" i="48"/>
  <c r="CX70" i="48"/>
  <c r="CV70" i="48"/>
  <c r="CY70" i="48"/>
  <c r="CF351" i="48"/>
  <c r="CH351" i="48"/>
  <c r="CD351" i="48"/>
  <c r="CG351" i="48"/>
  <c r="CE351" i="48"/>
  <c r="CA174" i="48"/>
  <c r="BZ174" i="48"/>
  <c r="CH465" i="48"/>
  <c r="CG465" i="48"/>
  <c r="CD465" i="48"/>
  <c r="CF465" i="48"/>
  <c r="CE465" i="48"/>
  <c r="CF189" i="48"/>
  <c r="CE189" i="48"/>
  <c r="CD189" i="48"/>
  <c r="CG189" i="48"/>
  <c r="CH189" i="48"/>
  <c r="CA392" i="48"/>
  <c r="BZ392" i="48"/>
  <c r="BZ401" i="48"/>
  <c r="CA401" i="48"/>
  <c r="CG304" i="48"/>
  <c r="CE304" i="48"/>
  <c r="CD304" i="48"/>
  <c r="CH304" i="48"/>
  <c r="CF304" i="48"/>
  <c r="BZ405" i="48"/>
  <c r="CA405" i="48"/>
  <c r="CF361" i="48"/>
  <c r="CG361" i="48"/>
  <c r="CE361" i="48"/>
  <c r="CD361" i="48"/>
  <c r="CH361" i="48"/>
  <c r="CA71" i="48"/>
  <c r="BZ71" i="48"/>
  <c r="CA333" i="48"/>
  <c r="BZ333" i="48"/>
  <c r="BZ119" i="48"/>
  <c r="CA119" i="48"/>
  <c r="CA406" i="48"/>
  <c r="BZ406" i="48"/>
  <c r="CA196" i="48"/>
  <c r="BZ196" i="48"/>
  <c r="CE215" i="48"/>
  <c r="CD215" i="48"/>
  <c r="CF215" i="48"/>
  <c r="CH215" i="48"/>
  <c r="CG215" i="48"/>
  <c r="CH71" i="48"/>
  <c r="CE71" i="48"/>
  <c r="CG71" i="48"/>
  <c r="CF71" i="48"/>
  <c r="CD71" i="48"/>
  <c r="CH333" i="48"/>
  <c r="CG333" i="48"/>
  <c r="CF333" i="48"/>
  <c r="CE333" i="48"/>
  <c r="CD333" i="48"/>
  <c r="CG302" i="48"/>
  <c r="CH302" i="48"/>
  <c r="CF302" i="48"/>
  <c r="CE302" i="48"/>
  <c r="CD302" i="48"/>
  <c r="BZ438" i="48"/>
  <c r="CA438" i="48"/>
  <c r="CE119" i="48"/>
  <c r="CD119" i="48"/>
  <c r="CG119" i="48"/>
  <c r="CF119" i="48"/>
  <c r="CH119" i="48"/>
  <c r="CG299" i="48"/>
  <c r="CE299" i="48"/>
  <c r="CD299" i="48"/>
  <c r="CH299" i="48"/>
  <c r="CF299" i="48"/>
  <c r="CG406" i="48"/>
  <c r="CD406" i="48"/>
  <c r="CF406" i="48"/>
  <c r="CE406" i="48"/>
  <c r="CH406" i="48"/>
  <c r="CH63" i="48"/>
  <c r="CF63" i="48"/>
  <c r="CG63" i="48"/>
  <c r="CE63" i="48"/>
  <c r="CD63" i="48"/>
  <c r="CZ71" i="48"/>
  <c r="CV71" i="48"/>
  <c r="CW71" i="48"/>
  <c r="CY71" i="48"/>
  <c r="CX71" i="48"/>
  <c r="CH196" i="48"/>
  <c r="CF196" i="48"/>
  <c r="CE196" i="48"/>
  <c r="CD196" i="48"/>
  <c r="CG196" i="48"/>
  <c r="CE187" i="48"/>
  <c r="CD187" i="48"/>
  <c r="CF187" i="48"/>
  <c r="CH187" i="48"/>
  <c r="CG187" i="48"/>
  <c r="BZ125" i="48"/>
  <c r="CA125" i="48"/>
  <c r="CA137" i="48"/>
  <c r="BZ137" i="48"/>
  <c r="CH445" i="48"/>
  <c r="CG445" i="48"/>
  <c r="CF445" i="48"/>
  <c r="CE445" i="48"/>
  <c r="CD445" i="48"/>
  <c r="CH317" i="48"/>
  <c r="CG317" i="48"/>
  <c r="CD317" i="48"/>
  <c r="CE317" i="48"/>
  <c r="CF317" i="48"/>
  <c r="CA215" i="48"/>
  <c r="BZ215" i="48"/>
  <c r="CA467" i="48"/>
  <c r="BZ467" i="48"/>
  <c r="CA85" i="48"/>
  <c r="BZ85" i="48"/>
  <c r="CE173" i="48"/>
  <c r="CH173" i="48"/>
  <c r="CF173" i="48"/>
  <c r="CD173" i="48"/>
  <c r="CG173" i="48"/>
  <c r="CH249" i="48"/>
  <c r="CG249" i="48"/>
  <c r="CF249" i="48"/>
  <c r="CD249" i="48"/>
  <c r="CE249" i="48"/>
  <c r="CH389" i="48"/>
  <c r="CG389" i="48"/>
  <c r="CF389" i="48"/>
  <c r="CD389" i="48"/>
  <c r="CE389" i="48"/>
  <c r="CD292" i="48"/>
  <c r="CE292" i="48"/>
  <c r="CH292" i="48"/>
  <c r="CG292" i="48"/>
  <c r="CF292" i="48"/>
  <c r="CD470" i="48"/>
  <c r="CF470" i="48"/>
  <c r="CH470" i="48"/>
  <c r="CG470" i="48"/>
  <c r="CE470" i="48"/>
  <c r="BZ416" i="48"/>
  <c r="CA416" i="48"/>
  <c r="CE241" i="48"/>
  <c r="CD241" i="48"/>
  <c r="CH241" i="48"/>
  <c r="CF241" i="48"/>
  <c r="CG241" i="48"/>
  <c r="CA367" i="48"/>
  <c r="BZ367" i="48"/>
  <c r="CA258" i="48"/>
  <c r="BZ258" i="48"/>
  <c r="CE206" i="48"/>
  <c r="CF206" i="48"/>
  <c r="CH206" i="48"/>
  <c r="CG206" i="48"/>
  <c r="CD206" i="48"/>
  <c r="CG203" i="48"/>
  <c r="CH203" i="48"/>
  <c r="CF203" i="48"/>
  <c r="CE203" i="48"/>
  <c r="CD203" i="48"/>
  <c r="CH321" i="48"/>
  <c r="CE321" i="48"/>
  <c r="CG321" i="48"/>
  <c r="CF321" i="48"/>
  <c r="CD321" i="48"/>
  <c r="CG123" i="48"/>
  <c r="CF123" i="48"/>
  <c r="CE123" i="48"/>
  <c r="CD123" i="48"/>
  <c r="CH123" i="48"/>
  <c r="BZ259" i="48"/>
  <c r="CA259" i="48"/>
  <c r="CE55" i="48"/>
  <c r="CH55" i="48"/>
  <c r="CD55" i="48"/>
  <c r="CF55" i="48"/>
  <c r="CG55" i="48"/>
  <c r="CC54" i="48"/>
  <c r="CE396" i="48"/>
  <c r="CG396" i="48"/>
  <c r="CD396" i="48"/>
  <c r="CF396" i="48"/>
  <c r="CH396" i="48"/>
  <c r="CA332" i="48"/>
  <c r="BZ332" i="48"/>
  <c r="CH400" i="48"/>
  <c r="CD400" i="48"/>
  <c r="CG400" i="48"/>
  <c r="CF400" i="48"/>
  <c r="CE400" i="48"/>
  <c r="CA263" i="48"/>
  <c r="BZ263" i="48"/>
  <c r="CD134" i="48"/>
  <c r="CH134" i="48"/>
  <c r="CG134" i="48"/>
  <c r="CE134" i="48"/>
  <c r="CF134" i="48"/>
  <c r="BZ159" i="48"/>
  <c r="CA159" i="48"/>
  <c r="BZ112" i="48"/>
  <c r="CA112" i="48"/>
  <c r="CG476" i="48"/>
  <c r="CD476" i="48"/>
  <c r="CH476" i="48"/>
  <c r="CF476" i="48"/>
  <c r="CE476" i="48"/>
  <c r="CH129" i="48"/>
  <c r="CF129" i="48"/>
  <c r="CD129" i="48"/>
  <c r="CG129" i="48"/>
  <c r="CE129" i="48"/>
  <c r="CA482" i="48"/>
  <c r="BZ482" i="48"/>
  <c r="CD449" i="48"/>
  <c r="CE449" i="48"/>
  <c r="CH449" i="48"/>
  <c r="CG449" i="48"/>
  <c r="CF449" i="48"/>
  <c r="CA308" i="48"/>
  <c r="BZ308" i="48"/>
  <c r="CE310" i="48"/>
  <c r="CD310" i="48"/>
  <c r="CG310" i="48"/>
  <c r="CH310" i="48"/>
  <c r="CF310" i="48"/>
  <c r="CE436" i="48"/>
  <c r="CD436" i="48"/>
  <c r="CF436" i="48"/>
  <c r="CG436" i="48"/>
  <c r="CH436" i="48"/>
  <c r="CA102" i="48"/>
  <c r="BZ102" i="48"/>
  <c r="CA479" i="48"/>
  <c r="BZ479" i="48"/>
  <c r="CF369" i="48"/>
  <c r="CE369" i="48"/>
  <c r="CD369" i="48"/>
  <c r="CH369" i="48"/>
  <c r="CG369" i="48"/>
  <c r="CH486" i="48"/>
  <c r="CG486" i="48"/>
  <c r="CF486" i="48"/>
  <c r="CE486" i="48"/>
  <c r="CD486" i="48"/>
  <c r="CG478" i="48"/>
  <c r="CF478" i="48"/>
  <c r="CE478" i="48"/>
  <c r="CD478" i="48"/>
  <c r="CH478" i="48"/>
  <c r="BZ88" i="48"/>
  <c r="CA88" i="48"/>
  <c r="BZ111" i="48"/>
  <c r="CA111" i="48"/>
  <c r="CG326" i="48"/>
  <c r="CH326" i="48"/>
  <c r="CD326" i="48"/>
  <c r="CE326" i="48"/>
  <c r="CF326" i="48"/>
  <c r="BZ100" i="48"/>
  <c r="CA100" i="48"/>
  <c r="CH336" i="48"/>
  <c r="CD336" i="48"/>
  <c r="CF336" i="48"/>
  <c r="CE336" i="48"/>
  <c r="CG336" i="48"/>
  <c r="BZ148" i="48"/>
  <c r="CA148" i="48"/>
  <c r="CG275" i="48"/>
  <c r="CH275" i="48"/>
  <c r="CF275" i="48"/>
  <c r="CE275" i="48"/>
  <c r="CD275" i="48"/>
  <c r="BZ108" i="48"/>
  <c r="CA108" i="48"/>
  <c r="CD334" i="48"/>
  <c r="CE334" i="48"/>
  <c r="CF334" i="48"/>
  <c r="CH334" i="48"/>
  <c r="CG334" i="48"/>
  <c r="CH226" i="48"/>
  <c r="CG226" i="48"/>
  <c r="CD226" i="48"/>
  <c r="CF226" i="48"/>
  <c r="CE226" i="48"/>
  <c r="BZ245" i="48"/>
  <c r="CA245" i="48"/>
  <c r="CO67" i="48"/>
  <c r="CP67" i="48" s="1"/>
  <c r="CQ67" i="48" s="1"/>
  <c r="CF217" i="48"/>
  <c r="CE217" i="48"/>
  <c r="CD217" i="48"/>
  <c r="CH217" i="48"/>
  <c r="CG217" i="48"/>
  <c r="CA103" i="48"/>
  <c r="BZ103" i="48"/>
  <c r="CD497" i="48"/>
  <c r="CE497" i="48"/>
  <c r="CH497" i="48"/>
  <c r="CG497" i="48"/>
  <c r="CF497" i="48"/>
  <c r="CA286" i="48"/>
  <c r="BZ286" i="48"/>
  <c r="BZ66" i="48"/>
  <c r="CA66" i="48"/>
  <c r="CA383" i="48"/>
  <c r="BZ383" i="48"/>
  <c r="BZ152" i="48"/>
  <c r="CA152" i="48"/>
  <c r="CH340" i="48"/>
  <c r="CD340" i="48"/>
  <c r="CG340" i="48"/>
  <c r="CF340" i="48"/>
  <c r="CE340" i="48"/>
  <c r="CA498" i="48"/>
  <c r="BZ498" i="48"/>
  <c r="CH316" i="48"/>
  <c r="CG316" i="48"/>
  <c r="CF316" i="48"/>
  <c r="CE316" i="48"/>
  <c r="CD316" i="48"/>
  <c r="CH136" i="48"/>
  <c r="CD136" i="48"/>
  <c r="CE136" i="48"/>
  <c r="CG136" i="48"/>
  <c r="CF136" i="48"/>
  <c r="CA229" i="48"/>
  <c r="BZ229" i="48"/>
  <c r="CA202" i="48"/>
  <c r="BZ202" i="48"/>
  <c r="CS57" i="48"/>
  <c r="CR57" i="48"/>
  <c r="CH342" i="48"/>
  <c r="CD342" i="48"/>
  <c r="CF342" i="48"/>
  <c r="CE342" i="48"/>
  <c r="CG342" i="48"/>
  <c r="CH466" i="48"/>
  <c r="CD466" i="48"/>
  <c r="CF466" i="48"/>
  <c r="CG466" i="48"/>
  <c r="CE466" i="48"/>
  <c r="CD142" i="48"/>
  <c r="CH142" i="48"/>
  <c r="CE142" i="48"/>
  <c r="CF142" i="48"/>
  <c r="CG142" i="48"/>
  <c r="CH157" i="48"/>
  <c r="CE157" i="48"/>
  <c r="CF157" i="48"/>
  <c r="CG157" i="48"/>
  <c r="CD157" i="48"/>
  <c r="CA163" i="48"/>
  <c r="BZ163" i="48"/>
  <c r="CA269" i="48"/>
  <c r="BZ269" i="48"/>
  <c r="CA481" i="48"/>
  <c r="BZ481" i="48"/>
  <c r="CG495" i="48"/>
  <c r="CF495" i="48"/>
  <c r="CE495" i="48"/>
  <c r="CD495" i="48"/>
  <c r="CH495" i="48"/>
  <c r="CG56" i="48"/>
  <c r="CF56" i="48"/>
  <c r="CE56" i="48"/>
  <c r="CD56" i="48"/>
  <c r="CH56" i="48"/>
  <c r="CA213" i="48"/>
  <c r="BZ213" i="48"/>
  <c r="CE290" i="48"/>
  <c r="CD290" i="48"/>
  <c r="CG290" i="48"/>
  <c r="CF290" i="48"/>
  <c r="CH290" i="48"/>
  <c r="CH411" i="48"/>
  <c r="CG411" i="48"/>
  <c r="CF411" i="48"/>
  <c r="CE411" i="48"/>
  <c r="CD411" i="48"/>
  <c r="CH432" i="48"/>
  <c r="CF432" i="48"/>
  <c r="CE432" i="48"/>
  <c r="CD432" i="48"/>
  <c r="CG432" i="48"/>
  <c r="CA177" i="48"/>
  <c r="BZ177" i="48"/>
  <c r="CA495" i="48"/>
  <c r="BZ495" i="48"/>
  <c r="CH174" i="48"/>
  <c r="CD174" i="48"/>
  <c r="CE174" i="48"/>
  <c r="CG174" i="48"/>
  <c r="CF174" i="48"/>
  <c r="BZ465" i="48"/>
  <c r="CA465" i="48"/>
  <c r="BZ447" i="48"/>
  <c r="CA447" i="48"/>
  <c r="CH496" i="48"/>
  <c r="CG496" i="48"/>
  <c r="CF496" i="48"/>
  <c r="CE496" i="48"/>
  <c r="CD496" i="48"/>
  <c r="CA311" i="48"/>
  <c r="BZ311" i="48"/>
  <c r="CA264" i="48"/>
  <c r="BZ264" i="48"/>
  <c r="CH62" i="48"/>
  <c r="CE62" i="48"/>
  <c r="CF62" i="48"/>
  <c r="CD62" i="48"/>
  <c r="CG62" i="48"/>
  <c r="BZ197" i="48"/>
  <c r="CA197" i="48"/>
  <c r="CZ62" i="48"/>
  <c r="CX62" i="48"/>
  <c r="CY62" i="48"/>
  <c r="CW62" i="48"/>
  <c r="CV62" i="48"/>
  <c r="CA261" i="48"/>
  <c r="BZ261" i="48"/>
  <c r="CD300" i="48"/>
  <c r="CE300" i="48"/>
  <c r="CH300" i="48"/>
  <c r="CG300" i="48"/>
  <c r="CF300" i="48"/>
  <c r="BZ504" i="48"/>
  <c r="CA504" i="48"/>
  <c r="CA320" i="48"/>
  <c r="BZ320" i="48"/>
  <c r="CH81" i="48"/>
  <c r="CE81" i="48"/>
  <c r="CF81" i="48"/>
  <c r="CD81" i="48"/>
  <c r="CG81" i="48"/>
  <c r="BZ109" i="48"/>
  <c r="CA109" i="48"/>
  <c r="CF438" i="48"/>
  <c r="CE438" i="48"/>
  <c r="CD438" i="48"/>
  <c r="CH438" i="48"/>
  <c r="CG438" i="48"/>
  <c r="CR71" i="48"/>
  <c r="CS71" i="48"/>
  <c r="CA187" i="48"/>
  <c r="BZ187" i="48"/>
  <c r="CA445" i="48"/>
  <c r="BZ445" i="48"/>
  <c r="CH110" i="48"/>
  <c r="CG110" i="48"/>
  <c r="CF110" i="48"/>
  <c r="CE110" i="48"/>
  <c r="CD110" i="48"/>
  <c r="CH293" i="48"/>
  <c r="CG293" i="48"/>
  <c r="CF293" i="48"/>
  <c r="CE293" i="48"/>
  <c r="CD293" i="48"/>
  <c r="CA226" i="48"/>
  <c r="BZ226" i="48"/>
  <c r="CA234" i="48"/>
  <c r="BZ234" i="48"/>
  <c r="CA228" i="48"/>
  <c r="BZ228" i="48"/>
  <c r="BZ427" i="48"/>
  <c r="CA427" i="48"/>
  <c r="CA278" i="48"/>
  <c r="BZ278" i="48"/>
  <c r="BZ118" i="48"/>
  <c r="CA118" i="48"/>
  <c r="CF245" i="48"/>
  <c r="CG245" i="48"/>
  <c r="CH245" i="48"/>
  <c r="CD245" i="48"/>
  <c r="CE245" i="48"/>
  <c r="CA164" i="48"/>
  <c r="BZ164" i="48"/>
  <c r="CH205" i="48"/>
  <c r="CD205" i="48"/>
  <c r="CF205" i="48"/>
  <c r="CE205" i="48"/>
  <c r="CG205" i="48"/>
  <c r="CA214" i="48"/>
  <c r="BZ214" i="48"/>
  <c r="CH458" i="48"/>
  <c r="CG458" i="48"/>
  <c r="CF458" i="48"/>
  <c r="CE458" i="48"/>
  <c r="CD458" i="48"/>
  <c r="CF512" i="48"/>
  <c r="CG512" i="48"/>
  <c r="CD512" i="48"/>
  <c r="CE512" i="48"/>
  <c r="CH512" i="48"/>
  <c r="CV67" i="48"/>
  <c r="CW67" i="48"/>
  <c r="CY67" i="48"/>
  <c r="CZ67" i="48"/>
  <c r="CX67" i="48"/>
  <c r="BZ403" i="48"/>
  <c r="CA403" i="48"/>
  <c r="CF231" i="48"/>
  <c r="CE231" i="48"/>
  <c r="CD231" i="48"/>
  <c r="CG231" i="48"/>
  <c r="CH231" i="48"/>
  <c r="CF289" i="48"/>
  <c r="CE289" i="48"/>
  <c r="CH289" i="48"/>
  <c r="CG289" i="48"/>
  <c r="CD289" i="48"/>
  <c r="CA161" i="48"/>
  <c r="BZ161" i="48"/>
  <c r="CE193" i="48"/>
  <c r="CG193" i="48"/>
  <c r="CD193" i="48"/>
  <c r="CF193" i="48"/>
  <c r="CH193" i="48"/>
  <c r="BZ60" i="48"/>
  <c r="CA60" i="48"/>
  <c r="BZ217" i="48"/>
  <c r="CA217" i="48"/>
  <c r="CA72" i="48"/>
  <c r="BZ72" i="48"/>
  <c r="CA485" i="48"/>
  <c r="BZ485" i="48"/>
  <c r="BZ76" i="48"/>
  <c r="CA76" i="48"/>
  <c r="BZ77" i="48"/>
  <c r="CA77" i="48"/>
  <c r="BZ64" i="48"/>
  <c r="CA64" i="48"/>
  <c r="CD103" i="48"/>
  <c r="CE103" i="48"/>
  <c r="CH103" i="48"/>
  <c r="CG103" i="48"/>
  <c r="CF103" i="48"/>
  <c r="BZ188" i="48"/>
  <c r="CA188" i="48"/>
  <c r="CA487" i="48"/>
  <c r="BZ487" i="48"/>
  <c r="CD463" i="48"/>
  <c r="CH463" i="48"/>
  <c r="CE463" i="48"/>
  <c r="CG463" i="48"/>
  <c r="CF463" i="48"/>
  <c r="CF359" i="48"/>
  <c r="CD359" i="48"/>
  <c r="CE359" i="48"/>
  <c r="CH359" i="48"/>
  <c r="CG359" i="48"/>
  <c r="BY55" i="48"/>
  <c r="BX54" i="48" a="1"/>
  <c r="BX54" i="48" s="1"/>
  <c r="CA396" i="48"/>
  <c r="BZ396" i="48"/>
  <c r="CG332" i="48"/>
  <c r="CF332" i="48"/>
  <c r="CE332" i="48"/>
  <c r="CD332" i="48"/>
  <c r="CH332" i="48"/>
  <c r="CA400" i="48"/>
  <c r="BZ400" i="48"/>
  <c r="CF263" i="48"/>
  <c r="CG263" i="48"/>
  <c r="CH263" i="48"/>
  <c r="CE263" i="48"/>
  <c r="CD263" i="48"/>
  <c r="CA134" i="48"/>
  <c r="BZ134" i="48"/>
  <c r="CH159" i="48"/>
  <c r="CE159" i="48"/>
  <c r="CG159" i="48"/>
  <c r="CF159" i="48"/>
  <c r="CD159" i="48"/>
  <c r="CE112" i="48"/>
  <c r="CH112" i="48"/>
  <c r="CG112" i="48"/>
  <c r="CF112" i="48"/>
  <c r="CD112" i="48"/>
  <c r="CA476" i="48"/>
  <c r="BZ476" i="48"/>
  <c r="CA129" i="48"/>
  <c r="BZ129" i="48"/>
  <c r="CH482" i="48"/>
  <c r="CG482" i="48"/>
  <c r="CF482" i="48"/>
  <c r="CD482" i="48"/>
  <c r="CE482" i="48"/>
  <c r="BZ449" i="48"/>
  <c r="CA449" i="48"/>
  <c r="CD308" i="48"/>
  <c r="CF308" i="48"/>
  <c r="CE308" i="48"/>
  <c r="CG308" i="48"/>
  <c r="CH308" i="48"/>
  <c r="CA310" i="48"/>
  <c r="BZ310" i="48"/>
  <c r="BZ436" i="48"/>
  <c r="CA436" i="48"/>
  <c r="CF102" i="48"/>
  <c r="CE102" i="48"/>
  <c r="CH102" i="48"/>
  <c r="CG102" i="48"/>
  <c r="CD102" i="48"/>
  <c r="CH479" i="48"/>
  <c r="CG479" i="48"/>
  <c r="CF479" i="48"/>
  <c r="CE479" i="48"/>
  <c r="CD479" i="48"/>
  <c r="BZ369" i="48"/>
  <c r="CA369" i="48"/>
  <c r="BZ486" i="48"/>
  <c r="CA486" i="48"/>
  <c r="BZ478" i="48"/>
  <c r="CA478" i="48"/>
  <c r="CD88" i="48"/>
  <c r="CF88" i="48"/>
  <c r="CE88" i="48"/>
  <c r="CH88" i="48"/>
  <c r="CG88" i="48"/>
  <c r="CG111" i="48"/>
  <c r="CH111" i="48"/>
  <c r="CF111" i="48"/>
  <c r="CE111" i="48"/>
  <c r="CD111" i="48"/>
  <c r="CA326" i="48"/>
  <c r="BZ326" i="48"/>
  <c r="CF100" i="48"/>
  <c r="CH100" i="48"/>
  <c r="CG100" i="48"/>
  <c r="CD100" i="48"/>
  <c r="CE100" i="48"/>
  <c r="CA336" i="48"/>
  <c r="BZ336" i="48"/>
  <c r="CE148" i="48"/>
  <c r="CH148" i="48"/>
  <c r="CG148" i="48"/>
  <c r="CF148" i="48"/>
  <c r="CD148" i="48"/>
  <c r="BZ275" i="48"/>
  <c r="CA275" i="48"/>
  <c r="CG108" i="48"/>
  <c r="CH108" i="48"/>
  <c r="CE108" i="48"/>
  <c r="CF108" i="48"/>
  <c r="CD108" i="48"/>
  <c r="CA334" i="48"/>
  <c r="BZ334" i="48"/>
  <c r="CQ54" i="48" l="1"/>
  <c r="CR67" i="48"/>
  <c r="CS67" i="48"/>
  <c r="CF54" i="48"/>
  <c r="CR59" i="48"/>
  <c r="CS59" i="48"/>
  <c r="K28" i="48"/>
  <c r="CH54" i="48"/>
  <c r="CV54" i="48"/>
  <c r="CD54" i="48"/>
  <c r="CE54" i="48"/>
  <c r="CG54" i="48"/>
  <c r="O28" i="48" s="1"/>
  <c r="CX54" i="48"/>
  <c r="CW54" i="48"/>
  <c r="CY54" i="48"/>
  <c r="BZ55" i="48"/>
  <c r="BZ54" i="48" s="1"/>
  <c r="CA55" i="48"/>
  <c r="CA54" i="48" s="1"/>
  <c r="BY54" i="48"/>
  <c r="CZ54" i="48"/>
  <c r="E28" i="48" l="1"/>
  <c r="H28" i="48" s="1"/>
  <c r="CR54" i="48"/>
  <c r="F28" i="48" s="1"/>
  <c r="I28" i="48" s="1"/>
  <c r="CS54" i="48"/>
  <c r="G28" i="48" s="1"/>
  <c r="J28" i="48" s="1"/>
  <c r="P28" i="48"/>
  <c r="L28" i="48"/>
  <c r="M28" i="48"/>
  <c r="N28" i="48"/>
  <c r="U28" i="48" l="1"/>
  <c r="Q28" i="48"/>
  <c r="T28" i="48" s="1"/>
  <c r="D29" i="48" s="1"/>
  <c r="DC49" i="48" l="1"/>
  <c r="S28" i="48"/>
  <c r="C29" i="48" s="1"/>
  <c r="R28" i="48"/>
  <c r="B29" i="48" s="1"/>
  <c r="DC47" i="48" l="1"/>
  <c r="DC48" i="48"/>
  <c r="DF490" i="48" l="1"/>
  <c r="DF306" i="48"/>
  <c r="DF202" i="48"/>
  <c r="DF133" i="48"/>
  <c r="DF71" i="48"/>
  <c r="DF185" i="48"/>
  <c r="DF101" i="48"/>
  <c r="DF170" i="48"/>
  <c r="DF96" i="48"/>
  <c r="DF298" i="48"/>
  <c r="DF200" i="48"/>
  <c r="DF124" i="48"/>
  <c r="DV69" i="48"/>
  <c r="DF102" i="48"/>
  <c r="DF252" i="48"/>
  <c r="DF97" i="48"/>
  <c r="DF238" i="48"/>
  <c r="DF290" i="48"/>
  <c r="DF197" i="48"/>
  <c r="DF114" i="48"/>
  <c r="DF65" i="48"/>
  <c r="DF261" i="48"/>
  <c r="DV59" i="48"/>
  <c r="DF276" i="48"/>
  <c r="DF188" i="48"/>
  <c r="DF104" i="48"/>
  <c r="DF63" i="48"/>
  <c r="DF272" i="48"/>
  <c r="DF60" i="48"/>
  <c r="DF172" i="48"/>
  <c r="DV57" i="48"/>
  <c r="DF164" i="48"/>
  <c r="DF229" i="48"/>
  <c r="DF92" i="48"/>
  <c r="DF226" i="48"/>
  <c r="DF90" i="48"/>
  <c r="DF89" i="48"/>
  <c r="DF85" i="48"/>
  <c r="DF380" i="48"/>
  <c r="DF221" i="48"/>
  <c r="DF217" i="48"/>
  <c r="DF210" i="48"/>
  <c r="DF209" i="48"/>
  <c r="DF205" i="48"/>
  <c r="DF77" i="48"/>
  <c r="DF162" i="48"/>
  <c r="DF410" i="48"/>
  <c r="DF153" i="48"/>
  <c r="DF150" i="48"/>
  <c r="DF359" i="48"/>
  <c r="DF146" i="48"/>
  <c r="DF84" i="48"/>
  <c r="DF82" i="48"/>
  <c r="DF430" i="48"/>
  <c r="DF158" i="48"/>
  <c r="DF342" i="48"/>
  <c r="DF335" i="48"/>
  <c r="DF145" i="48"/>
  <c r="DF141" i="48"/>
  <c r="DF138" i="48"/>
  <c r="DF265" i="48"/>
  <c r="DF94" i="48"/>
  <c r="DF234" i="48"/>
  <c r="DF351" i="48"/>
  <c r="DF118" i="48"/>
  <c r="DF476" i="48"/>
  <c r="DF412" i="48"/>
  <c r="DF461" i="48"/>
  <c r="DF478" i="48"/>
  <c r="DF391" i="48"/>
  <c r="DF401" i="48"/>
  <c r="DF324" i="48"/>
  <c r="DF361" i="48"/>
  <c r="DF479" i="48"/>
  <c r="DF311" i="48"/>
  <c r="DF455" i="48"/>
  <c r="DF288" i="48"/>
  <c r="DF203" i="48"/>
  <c r="DF139" i="48"/>
  <c r="DF294" i="48"/>
  <c r="DF467" i="48"/>
  <c r="DF355" i="48"/>
  <c r="DF483" i="48"/>
  <c r="DF91" i="48"/>
  <c r="DF194" i="48"/>
  <c r="DF64" i="48"/>
  <c r="DF113" i="48"/>
  <c r="DF280" i="48"/>
  <c r="DF105" i="48"/>
  <c r="DV70" i="48"/>
  <c r="DF464" i="48"/>
  <c r="DF513" i="48"/>
  <c r="DF379" i="48"/>
  <c r="DF384" i="48"/>
  <c r="DF299" i="48"/>
  <c r="DF255" i="48"/>
  <c r="DF327" i="48"/>
  <c r="DF277" i="48"/>
  <c r="DF55" i="48"/>
  <c r="DF74" i="48"/>
  <c r="DF460" i="48"/>
  <c r="DF445" i="48"/>
  <c r="DF389" i="48"/>
  <c r="DF345" i="48"/>
  <c r="DF358" i="48"/>
  <c r="DF251" i="48"/>
  <c r="DF323" i="48"/>
  <c r="DF404" i="48"/>
  <c r="DF75" i="48"/>
  <c r="DF435" i="48"/>
  <c r="DF186" i="48"/>
  <c r="DF67" i="48"/>
  <c r="DF441" i="48"/>
  <c r="DF368" i="48"/>
  <c r="DF426" i="48"/>
  <c r="DF247" i="48"/>
  <c r="DF317" i="48"/>
  <c r="DF206" i="48"/>
  <c r="DF316" i="48"/>
  <c r="DF111" i="48"/>
  <c r="DF516" i="48"/>
  <c r="DF437" i="48"/>
  <c r="DF518" i="48"/>
  <c r="DF337" i="48"/>
  <c r="DF287" i="48"/>
  <c r="DF179" i="48"/>
  <c r="DF230" i="48"/>
  <c r="DF69" i="48"/>
  <c r="DV56" i="48"/>
  <c r="DF310" i="48"/>
  <c r="DF448" i="48"/>
  <c r="DF450" i="48"/>
  <c r="DF360" i="48"/>
  <c r="DF370" i="48"/>
  <c r="DF239" i="48"/>
  <c r="DF175" i="48"/>
  <c r="DF225" i="48"/>
  <c r="DF156" i="48"/>
  <c r="DF260" i="48"/>
  <c r="DF236" i="48"/>
  <c r="DV65" i="48"/>
  <c r="DF438" i="48"/>
  <c r="DF269" i="48"/>
  <c r="DF106" i="48"/>
  <c r="DF488" i="48"/>
  <c r="DF403" i="48"/>
  <c r="DF386" i="48"/>
  <c r="DF215" i="48"/>
  <c r="DF66" i="48"/>
  <c r="DF132" i="48"/>
  <c r="DF174" i="48"/>
  <c r="DF78" i="48"/>
  <c r="DF510" i="48"/>
  <c r="DF332" i="48"/>
  <c r="DF319" i="48"/>
  <c r="DF147" i="48"/>
  <c r="DV60" i="48"/>
  <c r="DF72" i="48"/>
  <c r="DF86" i="48"/>
  <c r="DF80" i="48"/>
  <c r="DF406" i="48"/>
  <c r="DF363" i="48"/>
  <c r="DF58" i="48"/>
  <c r="DF249" i="48"/>
  <c r="DF126" i="48"/>
  <c r="DF472" i="48"/>
  <c r="DF408" i="48"/>
  <c r="DF457" i="48"/>
  <c r="DF474" i="48"/>
  <c r="DF387" i="48"/>
  <c r="DF447" i="48"/>
  <c r="DF462" i="48"/>
  <c r="DF357" i="48"/>
  <c r="DF398" i="48"/>
  <c r="DF307" i="48"/>
  <c r="DF400" i="48"/>
  <c r="DF263" i="48"/>
  <c r="DF199" i="48"/>
  <c r="DF135" i="48"/>
  <c r="DF281" i="48"/>
  <c r="DF423" i="48"/>
  <c r="DF321" i="48"/>
  <c r="DF442" i="48"/>
  <c r="DF87" i="48"/>
  <c r="DF189" i="48"/>
  <c r="DV58" i="48"/>
  <c r="DF110" i="48"/>
  <c r="DF59" i="48"/>
  <c r="DF140" i="48"/>
  <c r="DF184" i="48"/>
  <c r="DF495" i="48"/>
  <c r="DF394" i="48"/>
  <c r="DF374" i="48"/>
  <c r="DF191" i="48"/>
  <c r="DF293" i="48"/>
  <c r="DF79" i="48"/>
  <c r="DF70" i="48"/>
  <c r="DF482" i="48"/>
  <c r="DF471" i="48"/>
  <c r="DF123" i="48"/>
  <c r="DF220" i="48"/>
  <c r="DV64" i="48"/>
  <c r="DF456" i="48"/>
  <c r="DF470" i="48"/>
  <c r="DF341" i="48"/>
  <c r="DF304" i="48"/>
  <c r="DF119" i="48"/>
  <c r="DF314" i="48"/>
  <c r="DF115" i="48"/>
  <c r="DF501" i="48"/>
  <c r="DF364" i="48"/>
  <c r="DF407" i="48"/>
  <c r="DF243" i="48"/>
  <c r="DF285" i="48"/>
  <c r="DF201" i="48"/>
  <c r="DF268" i="48"/>
  <c r="DF228" i="48"/>
  <c r="DF136" i="48"/>
  <c r="DF497" i="48"/>
  <c r="DF502" i="48"/>
  <c r="DF283" i="48"/>
  <c r="DF266" i="48"/>
  <c r="DV63" i="48"/>
  <c r="DF428" i="48"/>
  <c r="DF411" i="48"/>
  <c r="DF388" i="48"/>
  <c r="DF155" i="48"/>
  <c r="DF168" i="48"/>
  <c r="DF160" i="48"/>
  <c r="DF424" i="48"/>
  <c r="DF422" i="48"/>
  <c r="DF405" i="48"/>
  <c r="DF390" i="48"/>
  <c r="DF178" i="48"/>
  <c r="DF258" i="48"/>
  <c r="DF81" i="48"/>
  <c r="DF420" i="48"/>
  <c r="DF463" i="48"/>
  <c r="DF397" i="48"/>
  <c r="DF378" i="48"/>
  <c r="DF99" i="48"/>
  <c r="DF129" i="48"/>
  <c r="DF224" i="48"/>
  <c r="DV67" i="48"/>
  <c r="DF416" i="48"/>
  <c r="DF395" i="48"/>
  <c r="DF365" i="48"/>
  <c r="DF475" i="48"/>
  <c r="DF371" i="48"/>
  <c r="DF95" i="48"/>
  <c r="DF326" i="48"/>
  <c r="DF392" i="48"/>
  <c r="DF176" i="48"/>
  <c r="DF468" i="48"/>
  <c r="DF517" i="48"/>
  <c r="DF453" i="48"/>
  <c r="DF514" i="48"/>
  <c r="DF383" i="48"/>
  <c r="DF396" i="48"/>
  <c r="DF431" i="48"/>
  <c r="DF353" i="48"/>
  <c r="DF393" i="48"/>
  <c r="DF303" i="48"/>
  <c r="DF454" i="48"/>
  <c r="DF259" i="48"/>
  <c r="DF195" i="48"/>
  <c r="DF131" i="48"/>
  <c r="DF376" i="48"/>
  <c r="DF305" i="48"/>
  <c r="DF312" i="48"/>
  <c r="DF296" i="48"/>
  <c r="DF83" i="48"/>
  <c r="DF144" i="48"/>
  <c r="DF56" i="48"/>
  <c r="DV72" i="48"/>
  <c r="DV62" i="48"/>
  <c r="DF449" i="48"/>
  <c r="DF349" i="48"/>
  <c r="DF373" i="48"/>
  <c r="DF127" i="48"/>
  <c r="DF511" i="48"/>
  <c r="DF130" i="48"/>
  <c r="DF169" i="48"/>
  <c r="DF509" i="48"/>
  <c r="DF375" i="48"/>
  <c r="DF382" i="48"/>
  <c r="DF295" i="48"/>
  <c r="DF187" i="48"/>
  <c r="DF289" i="48"/>
  <c r="DF125" i="48"/>
  <c r="DF76" i="48"/>
  <c r="DF505" i="48"/>
  <c r="DF466" i="48"/>
  <c r="DF377" i="48"/>
  <c r="DF291" i="48"/>
  <c r="DF183" i="48"/>
  <c r="DF244" i="48"/>
  <c r="DV71" i="48"/>
  <c r="DF62" i="48"/>
  <c r="DF254" i="48"/>
  <c r="DF452" i="48"/>
  <c r="DF459" i="48"/>
  <c r="DF506" i="48"/>
  <c r="DF302" i="48"/>
  <c r="DF343" i="48"/>
  <c r="DF278" i="48"/>
  <c r="DF308" i="48"/>
  <c r="DF512" i="48"/>
  <c r="DF433" i="48"/>
  <c r="DF499" i="48"/>
  <c r="DF333" i="48"/>
  <c r="DF297" i="48"/>
  <c r="DF339" i="48"/>
  <c r="DF274" i="48"/>
  <c r="DF262" i="48"/>
  <c r="DF385" i="48"/>
  <c r="DF204" i="48"/>
  <c r="DF492" i="48"/>
  <c r="DF413" i="48"/>
  <c r="DF414" i="48"/>
  <c r="DF330" i="48"/>
  <c r="DF219" i="48"/>
  <c r="DF313" i="48"/>
  <c r="DV68" i="48"/>
  <c r="DF300" i="48"/>
  <c r="DF148" i="48"/>
  <c r="DF190" i="48"/>
  <c r="DF165" i="48"/>
  <c r="DF409" i="48"/>
  <c r="DF322" i="48"/>
  <c r="DF151" i="48"/>
  <c r="DF154" i="48"/>
  <c r="DF240" i="48"/>
  <c r="DF484" i="48"/>
  <c r="DF399" i="48"/>
  <c r="DF381" i="48"/>
  <c r="DF367" i="48"/>
  <c r="DF173" i="48"/>
  <c r="DF253" i="48"/>
  <c r="DF248" i="48"/>
  <c r="DF366" i="48"/>
  <c r="DF465" i="48"/>
  <c r="DF328" i="48"/>
  <c r="DF315" i="48"/>
  <c r="DF207" i="48"/>
  <c r="DF128" i="48"/>
  <c r="DF208" i="48"/>
  <c r="DF120" i="48"/>
  <c r="DF88" i="48"/>
  <c r="DF508" i="48"/>
  <c r="DF444" i="48"/>
  <c r="DF493" i="48"/>
  <c r="DF429" i="48"/>
  <c r="DF443" i="48"/>
  <c r="DF486" i="48"/>
  <c r="DF356" i="48"/>
  <c r="DF498" i="48"/>
  <c r="DF329" i="48"/>
  <c r="DF362" i="48"/>
  <c r="DF279" i="48"/>
  <c r="DF284" i="48"/>
  <c r="DF235" i="48"/>
  <c r="DF171" i="48"/>
  <c r="DF286" i="48"/>
  <c r="DF301" i="48"/>
  <c r="DF180" i="48"/>
  <c r="DF270" i="48"/>
  <c r="DF142" i="48"/>
  <c r="DF61" i="48"/>
  <c r="DF246" i="48"/>
  <c r="DF257" i="48"/>
  <c r="DF419" i="48"/>
  <c r="DV61" i="48"/>
  <c r="DF233" i="48"/>
  <c r="DF214" i="48"/>
  <c r="DF504" i="48"/>
  <c r="DF440" i="48"/>
  <c r="DF489" i="48"/>
  <c r="DF425" i="48"/>
  <c r="DF434" i="48"/>
  <c r="DF507" i="48"/>
  <c r="DF352" i="48"/>
  <c r="DF446" i="48"/>
  <c r="DF325" i="48"/>
  <c r="DF354" i="48"/>
  <c r="DF275" i="48"/>
  <c r="DF515" i="48"/>
  <c r="DF231" i="48"/>
  <c r="DF167" i="48"/>
  <c r="DF273" i="48"/>
  <c r="DF256" i="48"/>
  <c r="DF166" i="48"/>
  <c r="DF232" i="48"/>
  <c r="DF137" i="48"/>
  <c r="DF347" i="48"/>
  <c r="DF241" i="48"/>
  <c r="DF212" i="48"/>
  <c r="DF107" i="48"/>
  <c r="DF122" i="48"/>
  <c r="DF93" i="48"/>
  <c r="DF108" i="48"/>
  <c r="DF250" i="48"/>
  <c r="DF222" i="48"/>
  <c r="DF500" i="48"/>
  <c r="DF436" i="48"/>
  <c r="DF485" i="48"/>
  <c r="DF421" i="48"/>
  <c r="DF427" i="48"/>
  <c r="DF494" i="48"/>
  <c r="DF348" i="48"/>
  <c r="DF415" i="48"/>
  <c r="DF458" i="48"/>
  <c r="DF346" i="48"/>
  <c r="DF271" i="48"/>
  <c r="DF334" i="48"/>
  <c r="DF227" i="48"/>
  <c r="DF163" i="48"/>
  <c r="DF320" i="48"/>
  <c r="DF242" i="48"/>
  <c r="DF161" i="48"/>
  <c r="DF218" i="48"/>
  <c r="DF112" i="48"/>
  <c r="DF331" i="48"/>
  <c r="DF196" i="48"/>
  <c r="DF198" i="48"/>
  <c r="DF98" i="48"/>
  <c r="DF116" i="48"/>
  <c r="DF350" i="48"/>
  <c r="DF264" i="48"/>
  <c r="DF496" i="48"/>
  <c r="DF432" i="48"/>
  <c r="DF481" i="48"/>
  <c r="DF417" i="48"/>
  <c r="DF418" i="48"/>
  <c r="DF503" i="48"/>
  <c r="DF344" i="48"/>
  <c r="DF372" i="48"/>
  <c r="DF439" i="48"/>
  <c r="DF338" i="48"/>
  <c r="DF267" i="48"/>
  <c r="DF282" i="48"/>
  <c r="DF223" i="48"/>
  <c r="DF159" i="48"/>
  <c r="DF318" i="48"/>
  <c r="DF237" i="48"/>
  <c r="DF121" i="48"/>
  <c r="DF213" i="48"/>
  <c r="DF109" i="48"/>
  <c r="DF309" i="48"/>
  <c r="DF182" i="48"/>
  <c r="DF193" i="48"/>
  <c r="DF152" i="48"/>
  <c r="DF57" i="48"/>
  <c r="DF100" i="48"/>
  <c r="DF157" i="48"/>
  <c r="DF477" i="48"/>
  <c r="DF340" i="48"/>
  <c r="DF451" i="48"/>
  <c r="DF192" i="48"/>
  <c r="DF177" i="48"/>
  <c r="DF68" i="48"/>
  <c r="DF73" i="48"/>
  <c r="DF473" i="48"/>
  <c r="DF336" i="48"/>
  <c r="DF402" i="48"/>
  <c r="DF292" i="48"/>
  <c r="DF103" i="48"/>
  <c r="DF134" i="48"/>
  <c r="DF216" i="48"/>
  <c r="DF469" i="48"/>
  <c r="DF369" i="48"/>
  <c r="DF211" i="48"/>
  <c r="DF149" i="48"/>
  <c r="DF181" i="48"/>
  <c r="DF480" i="48"/>
  <c r="DF491" i="48"/>
  <c r="DF487" i="48"/>
  <c r="DF143" i="48"/>
  <c r="DF117" i="48"/>
  <c r="DV66" i="48"/>
  <c r="DF245" i="48"/>
  <c r="DV55" i="48"/>
  <c r="DG336" i="48" l="1"/>
  <c r="DH336" i="48" s="1"/>
  <c r="DK336" i="48"/>
  <c r="DL336" i="48" s="1"/>
  <c r="DG93" i="48"/>
  <c r="DH93" i="48" s="1"/>
  <c r="DK93" i="48"/>
  <c r="DL93" i="48" s="1"/>
  <c r="DG142" i="48"/>
  <c r="DH142" i="48" s="1"/>
  <c r="DK142" i="48"/>
  <c r="DL142" i="48" s="1"/>
  <c r="DK187" i="48"/>
  <c r="DL187" i="48" s="1"/>
  <c r="DG187" i="48"/>
  <c r="DH187" i="48" s="1"/>
  <c r="DK453" i="48"/>
  <c r="DL453" i="48" s="1"/>
  <c r="DG453" i="48"/>
  <c r="DH453" i="48" s="1"/>
  <c r="DK400" i="48"/>
  <c r="DL400" i="48" s="1"/>
  <c r="DG400" i="48"/>
  <c r="DH400" i="48" s="1"/>
  <c r="DG106" i="48"/>
  <c r="DH106" i="48" s="1"/>
  <c r="DK106" i="48"/>
  <c r="DL106" i="48" s="1"/>
  <c r="DK255" i="48"/>
  <c r="DL255" i="48" s="1"/>
  <c r="DG255" i="48"/>
  <c r="DH255" i="48" s="1"/>
  <c r="DK97" i="48"/>
  <c r="DL97" i="48" s="1"/>
  <c r="DG97" i="48"/>
  <c r="DH97" i="48" s="1"/>
  <c r="DG432" i="48"/>
  <c r="DH432" i="48" s="1"/>
  <c r="DK432" i="48"/>
  <c r="DL432" i="48" s="1"/>
  <c r="DG270" i="48"/>
  <c r="DH270" i="48" s="1"/>
  <c r="DK270" i="48"/>
  <c r="DL270" i="48" s="1"/>
  <c r="DK506" i="48"/>
  <c r="DL506" i="48" s="1"/>
  <c r="DG506" i="48"/>
  <c r="DH506" i="48" s="1"/>
  <c r="DG397" i="48"/>
  <c r="DH397" i="48" s="1"/>
  <c r="DK397" i="48"/>
  <c r="DL397" i="48" s="1"/>
  <c r="DK307" i="48"/>
  <c r="DL307" i="48" s="1"/>
  <c r="DG307" i="48"/>
  <c r="DH307" i="48" s="1"/>
  <c r="DG269" i="48"/>
  <c r="DH269" i="48" s="1"/>
  <c r="DK269" i="48"/>
  <c r="DL269" i="48" s="1"/>
  <c r="DG299" i="48"/>
  <c r="DH299" i="48" s="1"/>
  <c r="DK299" i="48"/>
  <c r="DL299" i="48" s="1"/>
  <c r="EC57" i="48"/>
  <c r="ED57" i="48" s="1"/>
  <c r="DW57" i="48"/>
  <c r="DX57" i="48" s="1"/>
  <c r="DY57" i="48" s="1"/>
  <c r="DZ57" i="48" s="1"/>
  <c r="DG121" i="48"/>
  <c r="DH121" i="48" s="1"/>
  <c r="DK121" i="48"/>
  <c r="DL121" i="48" s="1"/>
  <c r="DG180" i="48"/>
  <c r="DH180" i="48" s="1"/>
  <c r="DK180" i="48"/>
  <c r="DL180" i="48" s="1"/>
  <c r="DG382" i="48"/>
  <c r="DH382" i="48" s="1"/>
  <c r="DK382" i="48"/>
  <c r="DL382" i="48" s="1"/>
  <c r="DG468" i="48"/>
  <c r="DH468" i="48" s="1"/>
  <c r="DK468" i="48"/>
  <c r="DL468" i="48" s="1"/>
  <c r="DK398" i="48"/>
  <c r="DL398" i="48" s="1"/>
  <c r="DG398" i="48"/>
  <c r="DH398" i="48" s="1"/>
  <c r="DG179" i="48"/>
  <c r="DH179" i="48" s="1"/>
  <c r="DK179" i="48"/>
  <c r="DL179" i="48" s="1"/>
  <c r="DK384" i="48"/>
  <c r="DL384" i="48" s="1"/>
  <c r="DG384" i="48"/>
  <c r="DH384" i="48" s="1"/>
  <c r="DK162" i="48"/>
  <c r="DL162" i="48" s="1"/>
  <c r="DG162" i="48"/>
  <c r="DH162" i="48" s="1"/>
  <c r="DK487" i="48"/>
  <c r="DL487" i="48" s="1"/>
  <c r="DG487" i="48"/>
  <c r="DH487" i="48" s="1"/>
  <c r="DG212" i="48"/>
  <c r="DH212" i="48" s="1"/>
  <c r="DK212" i="48"/>
  <c r="DL212" i="48" s="1"/>
  <c r="DK301" i="48"/>
  <c r="DL301" i="48" s="1"/>
  <c r="DG301" i="48"/>
  <c r="DH301" i="48" s="1"/>
  <c r="DG452" i="48"/>
  <c r="DH452" i="48" s="1"/>
  <c r="DK452" i="48"/>
  <c r="DL452" i="48" s="1"/>
  <c r="DG305" i="48"/>
  <c r="DH305" i="48" s="1"/>
  <c r="DK305" i="48"/>
  <c r="DL305" i="48" s="1"/>
  <c r="DG140" i="48"/>
  <c r="DH140" i="48" s="1"/>
  <c r="DK140" i="48"/>
  <c r="DL140" i="48" s="1"/>
  <c r="DK287" i="48"/>
  <c r="DL287" i="48" s="1"/>
  <c r="DG287" i="48"/>
  <c r="DH287" i="48" s="1"/>
  <c r="DK379" i="48"/>
  <c r="DL379" i="48" s="1"/>
  <c r="DG379" i="48"/>
  <c r="DH379" i="48" s="1"/>
  <c r="EC69" i="48"/>
  <c r="ED69" i="48" s="1"/>
  <c r="DW69" i="48"/>
  <c r="DX69" i="48" s="1"/>
  <c r="DY69" i="48" s="1"/>
  <c r="DZ69" i="48" s="1"/>
  <c r="DG177" i="48"/>
  <c r="DH177" i="48" s="1"/>
  <c r="DK177" i="48"/>
  <c r="DL177" i="48" s="1"/>
  <c r="DG458" i="48"/>
  <c r="DH458" i="48" s="1"/>
  <c r="DK458" i="48"/>
  <c r="DL458" i="48" s="1"/>
  <c r="DK120" i="48"/>
  <c r="DL120" i="48" s="1"/>
  <c r="DG120" i="48"/>
  <c r="DH120" i="48" s="1"/>
  <c r="DK254" i="48"/>
  <c r="DL254" i="48" s="1"/>
  <c r="DG254" i="48"/>
  <c r="DH254" i="48" s="1"/>
  <c r="DK392" i="48"/>
  <c r="DL392" i="48" s="1"/>
  <c r="DG392" i="48"/>
  <c r="DH392" i="48" s="1"/>
  <c r="DK462" i="48"/>
  <c r="DL462" i="48" s="1"/>
  <c r="DG462" i="48"/>
  <c r="DH462" i="48" s="1"/>
  <c r="DG147" i="48"/>
  <c r="DH147" i="48" s="1"/>
  <c r="DK147" i="48"/>
  <c r="DL147" i="48" s="1"/>
  <c r="DK404" i="48"/>
  <c r="DL404" i="48" s="1"/>
  <c r="DG404" i="48"/>
  <c r="DH404" i="48" s="1"/>
  <c r="DK513" i="48"/>
  <c r="DL513" i="48" s="1"/>
  <c r="DG513" i="48"/>
  <c r="DH513" i="48" s="1"/>
  <c r="DK124" i="48"/>
  <c r="DL124" i="48" s="1"/>
  <c r="DG124" i="48"/>
  <c r="DH124" i="48" s="1"/>
  <c r="DK116" i="48"/>
  <c r="DL116" i="48" s="1"/>
  <c r="DG116" i="48"/>
  <c r="DH116" i="48" s="1"/>
  <c r="DG171" i="48"/>
  <c r="DH171" i="48" s="1"/>
  <c r="DK171" i="48"/>
  <c r="DL171" i="48" s="1"/>
  <c r="DK262" i="48"/>
  <c r="DL262" i="48" s="1"/>
  <c r="DG262" i="48"/>
  <c r="DH262" i="48" s="1"/>
  <c r="DG131" i="48"/>
  <c r="DH131" i="48" s="1"/>
  <c r="DK131" i="48"/>
  <c r="DL131" i="48" s="1"/>
  <c r="DK258" i="48"/>
  <c r="DL258" i="48" s="1"/>
  <c r="DG258" i="48"/>
  <c r="DH258" i="48" s="1"/>
  <c r="DK319" i="48"/>
  <c r="DL319" i="48" s="1"/>
  <c r="DG319" i="48"/>
  <c r="DH319" i="48" s="1"/>
  <c r="DK518" i="48"/>
  <c r="DL518" i="48" s="1"/>
  <c r="DG518" i="48"/>
  <c r="DH518" i="48" s="1"/>
  <c r="DK464" i="48"/>
  <c r="DL464" i="48" s="1"/>
  <c r="DG464" i="48"/>
  <c r="DH464" i="48" s="1"/>
  <c r="DG209" i="48"/>
  <c r="DH209" i="48" s="1"/>
  <c r="DK209" i="48"/>
  <c r="DL209" i="48" s="1"/>
  <c r="DG223" i="48"/>
  <c r="DH223" i="48" s="1"/>
  <c r="DK223" i="48"/>
  <c r="DL223" i="48" s="1"/>
  <c r="DK128" i="48"/>
  <c r="DL128" i="48" s="1"/>
  <c r="DG128" i="48"/>
  <c r="DH128" i="48" s="1"/>
  <c r="DK130" i="48"/>
  <c r="DL130" i="48" s="1"/>
  <c r="DG130" i="48"/>
  <c r="DH130" i="48" s="1"/>
  <c r="EC58" i="48"/>
  <c r="ED58" i="48" s="1"/>
  <c r="DW58" i="48"/>
  <c r="DX58" i="48" s="1"/>
  <c r="DY58" i="48" s="1"/>
  <c r="DZ58" i="48" s="1"/>
  <c r="DG332" i="48"/>
  <c r="DH332" i="48" s="1"/>
  <c r="DK332" i="48"/>
  <c r="DL332" i="48" s="1"/>
  <c r="DK437" i="48"/>
  <c r="DL437" i="48" s="1"/>
  <c r="DG437" i="48"/>
  <c r="DH437" i="48" s="1"/>
  <c r="EC70" i="48"/>
  <c r="ED70" i="48" s="1"/>
  <c r="DW70" i="48"/>
  <c r="DX70" i="48" s="1"/>
  <c r="DY70" i="48" s="1"/>
  <c r="DZ70" i="48" s="1"/>
  <c r="DK104" i="48"/>
  <c r="DL104" i="48" s="1"/>
  <c r="DG104" i="48"/>
  <c r="DH104" i="48" s="1"/>
  <c r="DG494" i="48"/>
  <c r="DH494" i="48" s="1"/>
  <c r="DK494" i="48"/>
  <c r="DL494" i="48" s="1"/>
  <c r="DK284" i="48"/>
  <c r="DL284" i="48" s="1"/>
  <c r="DG284" i="48"/>
  <c r="DH284" i="48" s="1"/>
  <c r="DK511" i="48"/>
  <c r="DL511" i="48" s="1"/>
  <c r="DG511" i="48"/>
  <c r="DH511" i="48" s="1"/>
  <c r="DK390" i="48"/>
  <c r="DL390" i="48" s="1"/>
  <c r="DG390" i="48"/>
  <c r="DH390" i="48" s="1"/>
  <c r="DG510" i="48"/>
  <c r="DH510" i="48" s="1"/>
  <c r="DK510" i="48"/>
  <c r="DL510" i="48" s="1"/>
  <c r="DG516" i="48"/>
  <c r="DH516" i="48" s="1"/>
  <c r="DK516" i="48"/>
  <c r="DL516" i="48" s="1"/>
  <c r="DG105" i="48"/>
  <c r="DH105" i="48" s="1"/>
  <c r="DK105" i="48"/>
  <c r="DL105" i="48" s="1"/>
  <c r="DK96" i="48"/>
  <c r="DL96" i="48" s="1"/>
  <c r="DG96" i="48"/>
  <c r="DH96" i="48" s="1"/>
  <c r="DK211" i="48"/>
  <c r="DL211" i="48" s="1"/>
  <c r="DG211" i="48"/>
  <c r="DH211" i="48" s="1"/>
  <c r="DG166" i="48"/>
  <c r="DH166" i="48" s="1"/>
  <c r="DK166" i="48"/>
  <c r="DL166" i="48" s="1"/>
  <c r="DK297" i="48"/>
  <c r="DL297" i="48" s="1"/>
  <c r="DG297" i="48"/>
  <c r="DH297" i="48" s="1"/>
  <c r="DK405" i="48"/>
  <c r="DL405" i="48" s="1"/>
  <c r="DG405" i="48"/>
  <c r="DH405" i="48" s="1"/>
  <c r="DG87" i="48"/>
  <c r="DH87" i="48" s="1"/>
  <c r="DK87" i="48"/>
  <c r="DL87" i="48" s="1"/>
  <c r="DG175" i="48"/>
  <c r="DH175" i="48" s="1"/>
  <c r="DK175" i="48"/>
  <c r="DL175" i="48" s="1"/>
  <c r="DG111" i="48"/>
  <c r="DH111" i="48" s="1"/>
  <c r="DK111" i="48"/>
  <c r="DL111" i="48" s="1"/>
  <c r="DG280" i="48"/>
  <c r="DH280" i="48" s="1"/>
  <c r="DK280" i="48"/>
  <c r="DL280" i="48" s="1"/>
  <c r="DG170" i="48"/>
  <c r="DH170" i="48" s="1"/>
  <c r="DK170" i="48"/>
  <c r="DL170" i="48" s="1"/>
  <c r="DK338" i="48"/>
  <c r="DL338" i="48" s="1"/>
  <c r="DG338" i="48"/>
  <c r="DH338" i="48" s="1"/>
  <c r="DK214" i="48"/>
  <c r="DL214" i="48" s="1"/>
  <c r="DG214" i="48"/>
  <c r="DH214" i="48" s="1"/>
  <c r="DG328" i="48"/>
  <c r="DH328" i="48" s="1"/>
  <c r="DK328" i="48"/>
  <c r="DL328" i="48" s="1"/>
  <c r="DG291" i="48"/>
  <c r="DH291" i="48" s="1"/>
  <c r="DK291" i="48"/>
  <c r="DL291" i="48" s="1"/>
  <c r="DK303" i="48"/>
  <c r="DL303" i="48" s="1"/>
  <c r="DG303" i="48"/>
  <c r="DH303" i="48" s="1"/>
  <c r="DG422" i="48"/>
  <c r="DH422" i="48" s="1"/>
  <c r="DK422" i="48"/>
  <c r="DL422" i="48" s="1"/>
  <c r="DK201" i="48"/>
  <c r="DL201" i="48" s="1"/>
  <c r="DG201" i="48"/>
  <c r="DH201" i="48" s="1"/>
  <c r="DK408" i="48"/>
  <c r="DL408" i="48" s="1"/>
  <c r="DG408" i="48"/>
  <c r="DH408" i="48" s="1"/>
  <c r="DG239" i="48"/>
  <c r="DH239" i="48" s="1"/>
  <c r="DK239" i="48"/>
  <c r="DL239" i="48" s="1"/>
  <c r="DG316" i="48"/>
  <c r="DH316" i="48" s="1"/>
  <c r="DK316" i="48"/>
  <c r="DL316" i="48" s="1"/>
  <c r="DK113" i="48"/>
  <c r="DL113" i="48" s="1"/>
  <c r="DG113" i="48"/>
  <c r="DH113" i="48" s="1"/>
  <c r="EC59" i="48"/>
  <c r="ED59" i="48" s="1"/>
  <c r="DW59" i="48"/>
  <c r="DK100" i="48"/>
  <c r="DL100" i="48" s="1"/>
  <c r="DG100" i="48"/>
  <c r="DH100" i="48" s="1"/>
  <c r="DK233" i="48"/>
  <c r="DL233" i="48" s="1"/>
  <c r="DG233" i="48"/>
  <c r="DH233" i="48" s="1"/>
  <c r="DK148" i="48"/>
  <c r="DL148" i="48" s="1"/>
  <c r="DG148" i="48"/>
  <c r="DH148" i="48" s="1"/>
  <c r="DK349" i="48"/>
  <c r="DL349" i="48" s="1"/>
  <c r="DG349" i="48"/>
  <c r="DH349" i="48" s="1"/>
  <c r="DG285" i="48"/>
  <c r="DH285" i="48" s="1"/>
  <c r="DK285" i="48"/>
  <c r="DL285" i="48" s="1"/>
  <c r="DK321" i="48"/>
  <c r="DL321" i="48" s="1"/>
  <c r="DG321" i="48"/>
  <c r="DH321" i="48" s="1"/>
  <c r="DK370" i="48"/>
  <c r="DL370" i="48" s="1"/>
  <c r="DG370" i="48"/>
  <c r="DH370" i="48" s="1"/>
  <c r="DG445" i="48"/>
  <c r="DH445" i="48" s="1"/>
  <c r="DK445" i="48"/>
  <c r="DL445" i="48" s="1"/>
  <c r="DG64" i="48"/>
  <c r="DH64" i="48" s="1"/>
  <c r="DK64" i="48"/>
  <c r="DL64" i="48" s="1"/>
  <c r="DK185" i="48"/>
  <c r="DL185" i="48" s="1"/>
  <c r="DG185" i="48"/>
  <c r="DH185" i="48" s="1"/>
  <c r="DK216" i="48"/>
  <c r="DL216" i="48" s="1"/>
  <c r="DG216" i="48"/>
  <c r="DH216" i="48" s="1"/>
  <c r="DG57" i="48"/>
  <c r="DH57" i="48" s="1"/>
  <c r="DK57" i="48"/>
  <c r="DL57" i="48" s="1"/>
  <c r="DG372" i="48"/>
  <c r="DH372" i="48" s="1"/>
  <c r="DK372" i="48"/>
  <c r="DL372" i="48" s="1"/>
  <c r="DK218" i="48"/>
  <c r="DL218" i="48" s="1"/>
  <c r="DG218" i="48"/>
  <c r="DH218" i="48" s="1"/>
  <c r="DG436" i="48"/>
  <c r="DH436" i="48" s="1"/>
  <c r="DK436" i="48"/>
  <c r="DL436" i="48" s="1"/>
  <c r="DG167" i="48"/>
  <c r="DH167" i="48" s="1"/>
  <c r="DK167" i="48"/>
  <c r="DL167" i="48" s="1"/>
  <c r="EC61" i="48"/>
  <c r="ED61" i="48" s="1"/>
  <c r="DW61" i="48"/>
  <c r="DX61" i="48" s="1"/>
  <c r="DY61" i="48" s="1"/>
  <c r="DZ61" i="48" s="1"/>
  <c r="DK498" i="48"/>
  <c r="DL498" i="48" s="1"/>
  <c r="DG498" i="48"/>
  <c r="DH498" i="48" s="1"/>
  <c r="DK366" i="48"/>
  <c r="DL366" i="48" s="1"/>
  <c r="DG366" i="48"/>
  <c r="DH366" i="48" s="1"/>
  <c r="DK300" i="48"/>
  <c r="DL300" i="48" s="1"/>
  <c r="DG300" i="48"/>
  <c r="DH300" i="48" s="1"/>
  <c r="DK433" i="48"/>
  <c r="DL433" i="48" s="1"/>
  <c r="DG433" i="48"/>
  <c r="DH433" i="48" s="1"/>
  <c r="DK466" i="48"/>
  <c r="DL466" i="48" s="1"/>
  <c r="DG466" i="48"/>
  <c r="DH466" i="48" s="1"/>
  <c r="DK449" i="48"/>
  <c r="DL449" i="48" s="1"/>
  <c r="DG449" i="48"/>
  <c r="DH449" i="48" s="1"/>
  <c r="DG353" i="48"/>
  <c r="DH353" i="48" s="1"/>
  <c r="DK353" i="48"/>
  <c r="DL353" i="48" s="1"/>
  <c r="DK416" i="48"/>
  <c r="DL416" i="48" s="1"/>
  <c r="DG416" i="48"/>
  <c r="DH416" i="48" s="1"/>
  <c r="DK160" i="48"/>
  <c r="DL160" i="48" s="1"/>
  <c r="DG160" i="48"/>
  <c r="DH160" i="48" s="1"/>
  <c r="DG243" i="48"/>
  <c r="DH243" i="48" s="1"/>
  <c r="DK243" i="48"/>
  <c r="DL243" i="48" s="1"/>
  <c r="DG70" i="48"/>
  <c r="DH70" i="48" s="1"/>
  <c r="DK70" i="48"/>
  <c r="DL70" i="48" s="1"/>
  <c r="DK423" i="48"/>
  <c r="DL423" i="48" s="1"/>
  <c r="DG423" i="48"/>
  <c r="DH423" i="48" s="1"/>
  <c r="DK126" i="48"/>
  <c r="DL126" i="48" s="1"/>
  <c r="DG126" i="48"/>
  <c r="DH126" i="48" s="1"/>
  <c r="DG66" i="48"/>
  <c r="DH66" i="48" s="1"/>
  <c r="DK66" i="48"/>
  <c r="DL66" i="48" s="1"/>
  <c r="DG360" i="48"/>
  <c r="DH360" i="48" s="1"/>
  <c r="DK360" i="48"/>
  <c r="DL360" i="48" s="1"/>
  <c r="DG317" i="48"/>
  <c r="DH317" i="48" s="1"/>
  <c r="DK317" i="48"/>
  <c r="DL317" i="48" s="1"/>
  <c r="DK460" i="48"/>
  <c r="DL460" i="48" s="1"/>
  <c r="DG460" i="48"/>
  <c r="DH460" i="48" s="1"/>
  <c r="DK194" i="48"/>
  <c r="DL194" i="48" s="1"/>
  <c r="DG194" i="48"/>
  <c r="DH194" i="48" s="1"/>
  <c r="DK478" i="48"/>
  <c r="DL478" i="48" s="1"/>
  <c r="DG478" i="48"/>
  <c r="DH478" i="48" s="1"/>
  <c r="DK82" i="48"/>
  <c r="DL82" i="48" s="1"/>
  <c r="DG82" i="48"/>
  <c r="DH82" i="48" s="1"/>
  <c r="DK89" i="48"/>
  <c r="DL89" i="48" s="1"/>
  <c r="DG89" i="48"/>
  <c r="DH89" i="48" s="1"/>
  <c r="DK65" i="48"/>
  <c r="DL65" i="48" s="1"/>
  <c r="DG65" i="48"/>
  <c r="DH65" i="48" s="1"/>
  <c r="DK71" i="48"/>
  <c r="DL71" i="48" s="1"/>
  <c r="DG71" i="48"/>
  <c r="DH71" i="48" s="1"/>
  <c r="DG227" i="48"/>
  <c r="DH227" i="48" s="1"/>
  <c r="DK227" i="48"/>
  <c r="DL227" i="48" s="1"/>
  <c r="DK414" i="48"/>
  <c r="DL414" i="48" s="1"/>
  <c r="DG414" i="48"/>
  <c r="DH414" i="48" s="1"/>
  <c r="DG83" i="48"/>
  <c r="DH83" i="48" s="1"/>
  <c r="DK83" i="48"/>
  <c r="DL83" i="48" s="1"/>
  <c r="DG394" i="48"/>
  <c r="DH394" i="48" s="1"/>
  <c r="DK394" i="48"/>
  <c r="DL394" i="48" s="1"/>
  <c r="DK80" i="48"/>
  <c r="DL80" i="48" s="1"/>
  <c r="DG80" i="48"/>
  <c r="DH80" i="48" s="1"/>
  <c r="DK67" i="48"/>
  <c r="DL67" i="48" s="1"/>
  <c r="DG67" i="48"/>
  <c r="DH67" i="48" s="1"/>
  <c r="DK153" i="48"/>
  <c r="DL153" i="48" s="1"/>
  <c r="DG153" i="48"/>
  <c r="DH153" i="48" s="1"/>
  <c r="DK117" i="48"/>
  <c r="DL117" i="48" s="1"/>
  <c r="DG117" i="48"/>
  <c r="DH117" i="48" s="1"/>
  <c r="DG334" i="48"/>
  <c r="DH334" i="48" s="1"/>
  <c r="DK334" i="48"/>
  <c r="DL334" i="48" s="1"/>
  <c r="DG444" i="48"/>
  <c r="DH444" i="48" s="1"/>
  <c r="DK444" i="48"/>
  <c r="DL444" i="48" s="1"/>
  <c r="DG296" i="48"/>
  <c r="DH296" i="48" s="1"/>
  <c r="DK296" i="48"/>
  <c r="DL296" i="48" s="1"/>
  <c r="DK86" i="48"/>
  <c r="DL86" i="48" s="1"/>
  <c r="DG86" i="48"/>
  <c r="DH86" i="48" s="1"/>
  <c r="DK186" i="48"/>
  <c r="DL186" i="48" s="1"/>
  <c r="DG186" i="48"/>
  <c r="DH186" i="48" s="1"/>
  <c r="DG410" i="48"/>
  <c r="DH410" i="48" s="1"/>
  <c r="DK410" i="48"/>
  <c r="DL410" i="48" s="1"/>
  <c r="DG271" i="48"/>
  <c r="DH271" i="48" s="1"/>
  <c r="DK271" i="48"/>
  <c r="DL271" i="48" s="1"/>
  <c r="DG484" i="48"/>
  <c r="DH484" i="48" s="1"/>
  <c r="DK484" i="48"/>
  <c r="DL484" i="48" s="1"/>
  <c r="DG463" i="48"/>
  <c r="DH463" i="48" s="1"/>
  <c r="DK463" i="48"/>
  <c r="DL463" i="48" s="1"/>
  <c r="DG438" i="48"/>
  <c r="DH438" i="48" s="1"/>
  <c r="DK438" i="48"/>
  <c r="DL438" i="48" s="1"/>
  <c r="DK102" i="48"/>
  <c r="DL102" i="48" s="1"/>
  <c r="DG102" i="48"/>
  <c r="DH102" i="48" s="1"/>
  <c r="DK237" i="48"/>
  <c r="DL237" i="48" s="1"/>
  <c r="DG237" i="48"/>
  <c r="DH237" i="48" s="1"/>
  <c r="DG507" i="48"/>
  <c r="DH507" i="48" s="1"/>
  <c r="DK507" i="48"/>
  <c r="DL507" i="48" s="1"/>
  <c r="DG375" i="48"/>
  <c r="DH375" i="48" s="1"/>
  <c r="DK375" i="48"/>
  <c r="DL375" i="48" s="1"/>
  <c r="DG341" i="48"/>
  <c r="DH341" i="48" s="1"/>
  <c r="DK341" i="48"/>
  <c r="DL341" i="48" s="1"/>
  <c r="DG357" i="48"/>
  <c r="DH357" i="48" s="1"/>
  <c r="DK357" i="48"/>
  <c r="DL357" i="48" s="1"/>
  <c r="EC65" i="48"/>
  <c r="ED65" i="48" s="1"/>
  <c r="DW65" i="48"/>
  <c r="DX65" i="48" s="1"/>
  <c r="DY65" i="48" s="1"/>
  <c r="DZ65" i="48" s="1"/>
  <c r="DK77" i="48"/>
  <c r="DL77" i="48" s="1"/>
  <c r="DG77" i="48"/>
  <c r="DH77" i="48" s="1"/>
  <c r="DG350" i="48"/>
  <c r="DH350" i="48" s="1"/>
  <c r="DK350" i="48"/>
  <c r="DL350" i="48" s="1"/>
  <c r="DG154" i="48"/>
  <c r="DH154" i="48" s="1"/>
  <c r="DK154" i="48"/>
  <c r="DL154" i="48" s="1"/>
  <c r="DK502" i="48"/>
  <c r="DL502" i="48" s="1"/>
  <c r="DG502" i="48"/>
  <c r="DH502" i="48" s="1"/>
  <c r="DK138" i="48"/>
  <c r="DL138" i="48" s="1"/>
  <c r="DG138" i="48"/>
  <c r="DH138" i="48" s="1"/>
  <c r="DK415" i="48"/>
  <c r="DL415" i="48" s="1"/>
  <c r="DG415" i="48"/>
  <c r="DH415" i="48" s="1"/>
  <c r="DK151" i="48"/>
  <c r="DL151" i="48" s="1"/>
  <c r="DG151" i="48"/>
  <c r="DH151" i="48" s="1"/>
  <c r="DK110" i="48"/>
  <c r="DL110" i="48" s="1"/>
  <c r="DG110" i="48"/>
  <c r="DH110" i="48" s="1"/>
  <c r="DK200" i="48"/>
  <c r="DL200" i="48" s="1"/>
  <c r="DG200" i="48"/>
  <c r="DH200" i="48" s="1"/>
  <c r="DK181" i="48"/>
  <c r="DL181" i="48" s="1"/>
  <c r="DG181" i="48"/>
  <c r="DH181" i="48" s="1"/>
  <c r="DK137" i="48"/>
  <c r="DL137" i="48" s="1"/>
  <c r="DG137" i="48"/>
  <c r="DH137" i="48" s="1"/>
  <c r="DW71" i="48"/>
  <c r="DX71" i="48" s="1"/>
  <c r="DY71" i="48" s="1"/>
  <c r="DZ71" i="48" s="1"/>
  <c r="EC71" i="48"/>
  <c r="ED71" i="48" s="1"/>
  <c r="EC64" i="48"/>
  <c r="ED64" i="48" s="1"/>
  <c r="DW64" i="48"/>
  <c r="DX64" i="48" s="1"/>
  <c r="DY64" i="48" s="1"/>
  <c r="DZ64" i="48" s="1"/>
  <c r="DG156" i="48"/>
  <c r="DH156" i="48" s="1"/>
  <c r="DK156" i="48"/>
  <c r="DL156" i="48" s="1"/>
  <c r="DG210" i="48"/>
  <c r="DH210" i="48" s="1"/>
  <c r="DK210" i="48"/>
  <c r="DL210" i="48" s="1"/>
  <c r="DG198" i="48"/>
  <c r="DH198" i="48" s="1"/>
  <c r="DK198" i="48"/>
  <c r="DL198" i="48" s="1"/>
  <c r="DK207" i="48"/>
  <c r="DL207" i="48" s="1"/>
  <c r="DG207" i="48"/>
  <c r="DH207" i="48" s="1"/>
  <c r="DG259" i="48"/>
  <c r="DH259" i="48" s="1"/>
  <c r="DK259" i="48"/>
  <c r="DL259" i="48" s="1"/>
  <c r="DK228" i="48"/>
  <c r="DL228" i="48" s="1"/>
  <c r="DG228" i="48"/>
  <c r="DH228" i="48" s="1"/>
  <c r="DK225" i="48"/>
  <c r="DL225" i="48" s="1"/>
  <c r="DG225" i="48"/>
  <c r="DH225" i="48" s="1"/>
  <c r="DG217" i="48"/>
  <c r="DH217" i="48" s="1"/>
  <c r="DK217" i="48"/>
  <c r="DL217" i="48" s="1"/>
  <c r="DK196" i="48"/>
  <c r="DL196" i="48" s="1"/>
  <c r="DG196" i="48"/>
  <c r="DH196" i="48" s="1"/>
  <c r="DG165" i="48"/>
  <c r="DH165" i="48" s="1"/>
  <c r="DK165" i="48"/>
  <c r="DL165" i="48" s="1"/>
  <c r="DG454" i="48"/>
  <c r="DH454" i="48" s="1"/>
  <c r="DK454" i="48"/>
  <c r="DL454" i="48" s="1"/>
  <c r="DG457" i="48"/>
  <c r="DH457" i="48" s="1"/>
  <c r="DK457" i="48"/>
  <c r="DL457" i="48" s="1"/>
  <c r="DK342" i="48"/>
  <c r="DL342" i="48" s="1"/>
  <c r="DG342" i="48"/>
  <c r="DH342" i="48" s="1"/>
  <c r="DK401" i="48"/>
  <c r="DL401" i="48" s="1"/>
  <c r="DG401" i="48"/>
  <c r="DH401" i="48" s="1"/>
  <c r="DK85" i="48"/>
  <c r="DL85" i="48" s="1"/>
  <c r="DG85" i="48"/>
  <c r="DH85" i="48" s="1"/>
  <c r="DK134" i="48"/>
  <c r="DL134" i="48" s="1"/>
  <c r="DG134" i="48"/>
  <c r="DH134" i="48" s="1"/>
  <c r="DK152" i="48"/>
  <c r="DL152" i="48" s="1"/>
  <c r="DG152" i="48"/>
  <c r="DH152" i="48" s="1"/>
  <c r="DG344" i="48"/>
  <c r="DH344" i="48" s="1"/>
  <c r="DK344" i="48"/>
  <c r="DL344" i="48" s="1"/>
  <c r="DK161" i="48"/>
  <c r="DL161" i="48" s="1"/>
  <c r="DG161" i="48"/>
  <c r="DH161" i="48" s="1"/>
  <c r="DK500" i="48"/>
  <c r="DL500" i="48" s="1"/>
  <c r="DG500" i="48"/>
  <c r="DH500" i="48" s="1"/>
  <c r="DG231" i="48"/>
  <c r="DH231" i="48" s="1"/>
  <c r="DK231" i="48"/>
  <c r="DL231" i="48" s="1"/>
  <c r="DK419" i="48"/>
  <c r="DL419" i="48" s="1"/>
  <c r="DG419" i="48"/>
  <c r="DH419" i="48" s="1"/>
  <c r="DK356" i="48"/>
  <c r="DL356" i="48" s="1"/>
  <c r="DG356" i="48"/>
  <c r="DH356" i="48" s="1"/>
  <c r="DK248" i="48"/>
  <c r="DL248" i="48" s="1"/>
  <c r="DG248" i="48"/>
  <c r="DH248" i="48" s="1"/>
  <c r="DW68" i="48"/>
  <c r="DX68" i="48" s="1"/>
  <c r="DY68" i="48" s="1"/>
  <c r="DZ68" i="48" s="1"/>
  <c r="EC68" i="48"/>
  <c r="ED68" i="48" s="1"/>
  <c r="DG512" i="48"/>
  <c r="DH512" i="48" s="1"/>
  <c r="DK512" i="48"/>
  <c r="DL512" i="48" s="1"/>
  <c r="DK505" i="48"/>
  <c r="DL505" i="48" s="1"/>
  <c r="DG505" i="48"/>
  <c r="DH505" i="48" s="1"/>
  <c r="EC62" i="48"/>
  <c r="ED62" i="48" s="1"/>
  <c r="DW62" i="48"/>
  <c r="DK431" i="48"/>
  <c r="DL431" i="48" s="1"/>
  <c r="DG431" i="48"/>
  <c r="DH431" i="48" s="1"/>
  <c r="DW67" i="48"/>
  <c r="EC67" i="48"/>
  <c r="ED67" i="48" s="1"/>
  <c r="DG168" i="48"/>
  <c r="DH168" i="48" s="1"/>
  <c r="DK168" i="48"/>
  <c r="DL168" i="48" s="1"/>
  <c r="DG407" i="48"/>
  <c r="DH407" i="48" s="1"/>
  <c r="DK407" i="48"/>
  <c r="DL407" i="48" s="1"/>
  <c r="DK79" i="48"/>
  <c r="DL79" i="48" s="1"/>
  <c r="DG79" i="48"/>
  <c r="DH79" i="48" s="1"/>
  <c r="DG281" i="48"/>
  <c r="DH281" i="48" s="1"/>
  <c r="DK281" i="48"/>
  <c r="DL281" i="48" s="1"/>
  <c r="DK249" i="48"/>
  <c r="DL249" i="48" s="1"/>
  <c r="DG249" i="48"/>
  <c r="DH249" i="48" s="1"/>
  <c r="DG215" i="48"/>
  <c r="DH215" i="48" s="1"/>
  <c r="DK215" i="48"/>
  <c r="DL215" i="48" s="1"/>
  <c r="DG450" i="48"/>
  <c r="DH450" i="48" s="1"/>
  <c r="DK450" i="48"/>
  <c r="DL450" i="48" s="1"/>
  <c r="DG247" i="48"/>
  <c r="DH247" i="48" s="1"/>
  <c r="DK247" i="48"/>
  <c r="DL247" i="48" s="1"/>
  <c r="DG74" i="48"/>
  <c r="DH74" i="48" s="1"/>
  <c r="DK74" i="48"/>
  <c r="DL74" i="48" s="1"/>
  <c r="DG91" i="48"/>
  <c r="DH91" i="48" s="1"/>
  <c r="DK91" i="48"/>
  <c r="DL91" i="48" s="1"/>
  <c r="DK461" i="48"/>
  <c r="DL461" i="48" s="1"/>
  <c r="DG461" i="48"/>
  <c r="DH461" i="48" s="1"/>
  <c r="DK84" i="48"/>
  <c r="DL84" i="48" s="1"/>
  <c r="DG84" i="48"/>
  <c r="DH84" i="48" s="1"/>
  <c r="DK90" i="48"/>
  <c r="DL90" i="48" s="1"/>
  <c r="DG90" i="48"/>
  <c r="DH90" i="48" s="1"/>
  <c r="DK114" i="48"/>
  <c r="DL114" i="48" s="1"/>
  <c r="DG114" i="48"/>
  <c r="DH114" i="48" s="1"/>
  <c r="DK133" i="48"/>
  <c r="DL133" i="48" s="1"/>
  <c r="DG133" i="48"/>
  <c r="DH133" i="48" s="1"/>
  <c r="DG481" i="48"/>
  <c r="DH481" i="48" s="1"/>
  <c r="DK481" i="48"/>
  <c r="DL481" i="48" s="1"/>
  <c r="DK381" i="48"/>
  <c r="DL381" i="48" s="1"/>
  <c r="DG381" i="48"/>
  <c r="DH381" i="48" s="1"/>
  <c r="DG428" i="48"/>
  <c r="DH428" i="48" s="1"/>
  <c r="DK428" i="48"/>
  <c r="DL428" i="48" s="1"/>
  <c r="DK351" i="48"/>
  <c r="DL351" i="48" s="1"/>
  <c r="DG351" i="48"/>
  <c r="DH351" i="48" s="1"/>
  <c r="DG122" i="48"/>
  <c r="DH122" i="48" s="1"/>
  <c r="DK122" i="48"/>
  <c r="DL122" i="48" s="1"/>
  <c r="DK413" i="48"/>
  <c r="DL413" i="48" s="1"/>
  <c r="DG413" i="48"/>
  <c r="DH413" i="48" s="1"/>
  <c r="DG119" i="48"/>
  <c r="DH119" i="48" s="1"/>
  <c r="DK119" i="48"/>
  <c r="DL119" i="48" s="1"/>
  <c r="DK234" i="48"/>
  <c r="DL234" i="48" s="1"/>
  <c r="DG234" i="48"/>
  <c r="DH234" i="48" s="1"/>
  <c r="DG496" i="48"/>
  <c r="DH496" i="48" s="1"/>
  <c r="DK496" i="48"/>
  <c r="DL496" i="48" s="1"/>
  <c r="DG492" i="48"/>
  <c r="DH492" i="48" s="1"/>
  <c r="DK492" i="48"/>
  <c r="DL492" i="48" s="1"/>
  <c r="DG266" i="48"/>
  <c r="DH266" i="48" s="1"/>
  <c r="DK266" i="48"/>
  <c r="DL266" i="48" s="1"/>
  <c r="DK72" i="48"/>
  <c r="DL72" i="48" s="1"/>
  <c r="DG72" i="48"/>
  <c r="DH72" i="48" s="1"/>
  <c r="DK435" i="48"/>
  <c r="DL435" i="48" s="1"/>
  <c r="DG435" i="48"/>
  <c r="DH435" i="48" s="1"/>
  <c r="DK172" i="48"/>
  <c r="DL172" i="48" s="1"/>
  <c r="DG172" i="48"/>
  <c r="DH172" i="48" s="1"/>
  <c r="DK346" i="48"/>
  <c r="DL346" i="48" s="1"/>
  <c r="DG346" i="48"/>
  <c r="DH346" i="48" s="1"/>
  <c r="DK204" i="48"/>
  <c r="DL204" i="48" s="1"/>
  <c r="DG204" i="48"/>
  <c r="DH204" i="48" s="1"/>
  <c r="DG283" i="48"/>
  <c r="DH283" i="48" s="1"/>
  <c r="DK283" i="48"/>
  <c r="DL283" i="48" s="1"/>
  <c r="EC60" i="48"/>
  <c r="ED60" i="48" s="1"/>
  <c r="DW60" i="48"/>
  <c r="DX60" i="48" s="1"/>
  <c r="DY60" i="48" s="1"/>
  <c r="DZ60" i="48" s="1"/>
  <c r="DG75" i="48"/>
  <c r="DH75" i="48" s="1"/>
  <c r="DK75" i="48"/>
  <c r="DL75" i="48" s="1"/>
  <c r="DK60" i="48"/>
  <c r="DL60" i="48" s="1"/>
  <c r="DG60" i="48"/>
  <c r="DH60" i="48" s="1"/>
  <c r="DG491" i="48"/>
  <c r="DH491" i="48" s="1"/>
  <c r="DK491" i="48"/>
  <c r="DL491" i="48" s="1"/>
  <c r="DG241" i="48"/>
  <c r="DH241" i="48" s="1"/>
  <c r="DK241" i="48"/>
  <c r="DL241" i="48" s="1"/>
  <c r="DG385" i="48"/>
  <c r="DH385" i="48" s="1"/>
  <c r="DK385" i="48"/>
  <c r="DL385" i="48" s="1"/>
  <c r="DG81" i="48"/>
  <c r="DH81" i="48" s="1"/>
  <c r="DK81" i="48"/>
  <c r="DL81" i="48" s="1"/>
  <c r="DG455" i="48"/>
  <c r="DH455" i="48" s="1"/>
  <c r="DK455" i="48"/>
  <c r="DL455" i="48" s="1"/>
  <c r="DK159" i="48"/>
  <c r="DL159" i="48" s="1"/>
  <c r="DG159" i="48"/>
  <c r="DH159" i="48" s="1"/>
  <c r="DK208" i="48"/>
  <c r="DL208" i="48" s="1"/>
  <c r="DG208" i="48"/>
  <c r="DH208" i="48" s="1"/>
  <c r="DK326" i="48"/>
  <c r="DL326" i="48" s="1"/>
  <c r="DG326" i="48"/>
  <c r="DH326" i="48" s="1"/>
  <c r="DG447" i="48"/>
  <c r="DH447" i="48" s="1"/>
  <c r="DK447" i="48"/>
  <c r="DL447" i="48" s="1"/>
  <c r="DK311" i="48"/>
  <c r="DL311" i="48" s="1"/>
  <c r="DG311" i="48"/>
  <c r="DH311" i="48" s="1"/>
  <c r="DG489" i="48"/>
  <c r="DH489" i="48" s="1"/>
  <c r="DK489" i="48"/>
  <c r="DL489" i="48" s="1"/>
  <c r="DG95" i="48"/>
  <c r="DH95" i="48" s="1"/>
  <c r="DK95" i="48"/>
  <c r="DL95" i="48" s="1"/>
  <c r="DG145" i="48"/>
  <c r="DH145" i="48" s="1"/>
  <c r="DK145" i="48"/>
  <c r="DL145" i="48" s="1"/>
  <c r="DG282" i="48"/>
  <c r="DH282" i="48" s="1"/>
  <c r="DK282" i="48"/>
  <c r="DL282" i="48" s="1"/>
  <c r="DK409" i="48"/>
  <c r="DL409" i="48" s="1"/>
  <c r="DG409" i="48"/>
  <c r="DH409" i="48" s="1"/>
  <c r="DK220" i="48"/>
  <c r="DL220" i="48" s="1"/>
  <c r="DG220" i="48"/>
  <c r="DH220" i="48" s="1"/>
  <c r="DK335" i="48"/>
  <c r="DL335" i="48" s="1"/>
  <c r="DG335" i="48"/>
  <c r="DH335" i="48" s="1"/>
  <c r="DG477" i="48"/>
  <c r="DH477" i="48" s="1"/>
  <c r="DK477" i="48"/>
  <c r="DL477" i="48" s="1"/>
  <c r="DG427" i="48"/>
  <c r="DH427" i="48" s="1"/>
  <c r="DK427" i="48"/>
  <c r="DL427" i="48" s="1"/>
  <c r="DK279" i="48"/>
  <c r="DL279" i="48" s="1"/>
  <c r="DG279" i="48"/>
  <c r="DH279" i="48" s="1"/>
  <c r="DG127" i="48"/>
  <c r="DH127" i="48" s="1"/>
  <c r="DK127" i="48"/>
  <c r="DL127" i="48" s="1"/>
  <c r="DG123" i="48"/>
  <c r="DH123" i="48" s="1"/>
  <c r="DK123" i="48"/>
  <c r="DL123" i="48" s="1"/>
  <c r="DK78" i="48"/>
  <c r="DL78" i="48" s="1"/>
  <c r="DG78" i="48"/>
  <c r="DH78" i="48" s="1"/>
  <c r="DK345" i="48"/>
  <c r="DL345" i="48" s="1"/>
  <c r="DG345" i="48"/>
  <c r="DH345" i="48" s="1"/>
  <c r="DK276" i="48"/>
  <c r="DL276" i="48" s="1"/>
  <c r="DG276" i="48"/>
  <c r="DH276" i="48" s="1"/>
  <c r="DK157" i="48"/>
  <c r="DL157" i="48" s="1"/>
  <c r="DG157" i="48"/>
  <c r="DH157" i="48" s="1"/>
  <c r="DG421" i="48"/>
  <c r="DH421" i="48" s="1"/>
  <c r="DK421" i="48"/>
  <c r="DL421" i="48" s="1"/>
  <c r="DK362" i="48"/>
  <c r="DL362" i="48" s="1"/>
  <c r="DG362" i="48"/>
  <c r="DH362" i="48" s="1"/>
  <c r="DG333" i="48"/>
  <c r="DH333" i="48" s="1"/>
  <c r="DK333" i="48"/>
  <c r="DL333" i="48" s="1"/>
  <c r="DK365" i="48"/>
  <c r="DL365" i="48" s="1"/>
  <c r="DG365" i="48"/>
  <c r="DH365" i="48" s="1"/>
  <c r="DG442" i="48"/>
  <c r="DH442" i="48" s="1"/>
  <c r="DK442" i="48"/>
  <c r="DL442" i="48" s="1"/>
  <c r="DK174" i="48"/>
  <c r="DL174" i="48" s="1"/>
  <c r="DG174" i="48"/>
  <c r="DH174" i="48" s="1"/>
  <c r="DG389" i="48"/>
  <c r="DH389" i="48" s="1"/>
  <c r="DK389" i="48"/>
  <c r="DL389" i="48" s="1"/>
  <c r="DG101" i="48"/>
  <c r="DH101" i="48" s="1"/>
  <c r="DK101" i="48"/>
  <c r="DL101" i="48" s="1"/>
  <c r="DK469" i="48"/>
  <c r="DL469" i="48" s="1"/>
  <c r="DG469" i="48"/>
  <c r="DH469" i="48" s="1"/>
  <c r="DG112" i="48"/>
  <c r="DH112" i="48" s="1"/>
  <c r="DK112" i="48"/>
  <c r="DL112" i="48" s="1"/>
  <c r="DK485" i="48"/>
  <c r="DL485" i="48" s="1"/>
  <c r="DG485" i="48"/>
  <c r="DH485" i="48" s="1"/>
  <c r="DG329" i="48"/>
  <c r="DH329" i="48" s="1"/>
  <c r="DK329" i="48"/>
  <c r="DL329" i="48" s="1"/>
  <c r="DG499" i="48"/>
  <c r="DH499" i="48" s="1"/>
  <c r="DK499" i="48"/>
  <c r="DL499" i="48" s="1"/>
  <c r="DK395" i="48"/>
  <c r="DL395" i="48" s="1"/>
  <c r="DG395" i="48"/>
  <c r="DH395" i="48" s="1"/>
  <c r="DG472" i="48"/>
  <c r="DH472" i="48" s="1"/>
  <c r="DK472" i="48"/>
  <c r="DL472" i="48" s="1"/>
  <c r="DG261" i="48"/>
  <c r="DH261" i="48" s="1"/>
  <c r="DK261" i="48"/>
  <c r="DL261" i="48" s="1"/>
  <c r="DG103" i="48"/>
  <c r="DH103" i="48" s="1"/>
  <c r="DK103" i="48"/>
  <c r="DL103" i="48" s="1"/>
  <c r="DG193" i="48"/>
  <c r="DH193" i="48" s="1"/>
  <c r="DK193" i="48"/>
  <c r="DL193" i="48" s="1"/>
  <c r="DK503" i="48"/>
  <c r="DL503" i="48" s="1"/>
  <c r="DG503" i="48"/>
  <c r="DH503" i="48" s="1"/>
  <c r="DK242" i="48"/>
  <c r="DL242" i="48" s="1"/>
  <c r="DG242" i="48"/>
  <c r="DH242" i="48" s="1"/>
  <c r="DK222" i="48"/>
  <c r="DL222" i="48" s="1"/>
  <c r="DG222" i="48"/>
  <c r="DH222" i="48" s="1"/>
  <c r="DK515" i="48"/>
  <c r="DL515" i="48" s="1"/>
  <c r="DG515" i="48"/>
  <c r="DH515" i="48" s="1"/>
  <c r="DK257" i="48"/>
  <c r="DL257" i="48" s="1"/>
  <c r="DG257" i="48"/>
  <c r="DH257" i="48" s="1"/>
  <c r="DG486" i="48"/>
  <c r="DH486" i="48" s="1"/>
  <c r="DK486" i="48"/>
  <c r="DL486" i="48" s="1"/>
  <c r="DG253" i="48"/>
  <c r="DH253" i="48" s="1"/>
  <c r="DK253" i="48"/>
  <c r="DL253" i="48" s="1"/>
  <c r="DK313" i="48"/>
  <c r="DL313" i="48" s="1"/>
  <c r="DG313" i="48"/>
  <c r="DH313" i="48" s="1"/>
  <c r="DK308" i="48"/>
  <c r="DL308" i="48" s="1"/>
  <c r="DG308" i="48"/>
  <c r="DH308" i="48" s="1"/>
  <c r="DK76" i="48"/>
  <c r="DL76" i="48" s="1"/>
  <c r="DG76" i="48"/>
  <c r="DH76" i="48" s="1"/>
  <c r="EC72" i="48"/>
  <c r="ED72" i="48" s="1"/>
  <c r="DW72" i="48"/>
  <c r="DX72" i="48" s="1"/>
  <c r="DY72" i="48" s="1"/>
  <c r="DZ72" i="48" s="1"/>
  <c r="DK396" i="48"/>
  <c r="DL396" i="48" s="1"/>
  <c r="DG396" i="48"/>
  <c r="DH396" i="48" s="1"/>
  <c r="DG224" i="48"/>
  <c r="DH224" i="48" s="1"/>
  <c r="DK224" i="48"/>
  <c r="DL224" i="48" s="1"/>
  <c r="DG155" i="48"/>
  <c r="DH155" i="48" s="1"/>
  <c r="DK155" i="48"/>
  <c r="DL155" i="48" s="1"/>
  <c r="DG364" i="48"/>
  <c r="DH364" i="48" s="1"/>
  <c r="DK364" i="48"/>
  <c r="DL364" i="48" s="1"/>
  <c r="DK293" i="48"/>
  <c r="DL293" i="48" s="1"/>
  <c r="DG293" i="48"/>
  <c r="DH293" i="48" s="1"/>
  <c r="DG135" i="48"/>
  <c r="DH135" i="48" s="1"/>
  <c r="DK135" i="48"/>
  <c r="DL135" i="48" s="1"/>
  <c r="DG58" i="48"/>
  <c r="DH58" i="48" s="1"/>
  <c r="DK58" i="48"/>
  <c r="DL58" i="48" s="1"/>
  <c r="DK386" i="48"/>
  <c r="DL386" i="48" s="1"/>
  <c r="DG386" i="48"/>
  <c r="DH386" i="48" s="1"/>
  <c r="DK448" i="48"/>
  <c r="DL448" i="48" s="1"/>
  <c r="DG448" i="48"/>
  <c r="DH448" i="48" s="1"/>
  <c r="DK426" i="48"/>
  <c r="DL426" i="48" s="1"/>
  <c r="DG426" i="48"/>
  <c r="DH426" i="48" s="1"/>
  <c r="DF54" i="48" a="1"/>
  <c r="DF54" i="48" s="1"/>
  <c r="DK55" i="48"/>
  <c r="DL55" i="48" s="1"/>
  <c r="DG55" i="48"/>
  <c r="DK483" i="48"/>
  <c r="DL483" i="48" s="1"/>
  <c r="DG483" i="48"/>
  <c r="DH483" i="48" s="1"/>
  <c r="DG412" i="48"/>
  <c r="DH412" i="48" s="1"/>
  <c r="DK412" i="48"/>
  <c r="DL412" i="48" s="1"/>
  <c r="DK146" i="48"/>
  <c r="DL146" i="48" s="1"/>
  <c r="DG146" i="48"/>
  <c r="DH146" i="48" s="1"/>
  <c r="DK226" i="48"/>
  <c r="DL226" i="48" s="1"/>
  <c r="DG226" i="48"/>
  <c r="DH226" i="48" s="1"/>
  <c r="DG197" i="48"/>
  <c r="DH197" i="48" s="1"/>
  <c r="DK197" i="48"/>
  <c r="DL197" i="48" s="1"/>
  <c r="DK202" i="48"/>
  <c r="DL202" i="48" s="1"/>
  <c r="DG202" i="48"/>
  <c r="DH202" i="48" s="1"/>
  <c r="DK109" i="48"/>
  <c r="DL109" i="48" s="1"/>
  <c r="DG109" i="48"/>
  <c r="DH109" i="48" s="1"/>
  <c r="DK493" i="48"/>
  <c r="DL493" i="48" s="1"/>
  <c r="DG493" i="48"/>
  <c r="DH493" i="48" s="1"/>
  <c r="DK378" i="48"/>
  <c r="DL378" i="48" s="1"/>
  <c r="DG378" i="48"/>
  <c r="DH378" i="48" s="1"/>
  <c r="DK294" i="48"/>
  <c r="DL294" i="48" s="1"/>
  <c r="DG294" i="48"/>
  <c r="DH294" i="48" s="1"/>
  <c r="DK213" i="48"/>
  <c r="DL213" i="48" s="1"/>
  <c r="DG213" i="48"/>
  <c r="DH213" i="48" s="1"/>
  <c r="DG399" i="48"/>
  <c r="DH399" i="48" s="1"/>
  <c r="DK399" i="48"/>
  <c r="DL399" i="48" s="1"/>
  <c r="EC63" i="48"/>
  <c r="ED63" i="48" s="1"/>
  <c r="DW63" i="48"/>
  <c r="DX63" i="48" s="1"/>
  <c r="DY63" i="48" s="1"/>
  <c r="DZ63" i="48" s="1"/>
  <c r="DG139" i="48"/>
  <c r="DH139" i="48" s="1"/>
  <c r="DK139" i="48"/>
  <c r="DL139" i="48" s="1"/>
  <c r="DG143" i="48"/>
  <c r="DH143" i="48" s="1"/>
  <c r="DK143" i="48"/>
  <c r="DL143" i="48" s="1"/>
  <c r="DG352" i="48"/>
  <c r="DH352" i="48" s="1"/>
  <c r="DK352" i="48"/>
  <c r="DL352" i="48" s="1"/>
  <c r="DK459" i="48"/>
  <c r="DL459" i="48" s="1"/>
  <c r="DG459" i="48"/>
  <c r="DH459" i="48" s="1"/>
  <c r="DG304" i="48"/>
  <c r="DH304" i="48" s="1"/>
  <c r="DK304" i="48"/>
  <c r="DL304" i="48" s="1"/>
  <c r="DG94" i="48"/>
  <c r="DH94" i="48" s="1"/>
  <c r="DK94" i="48"/>
  <c r="DL94" i="48" s="1"/>
  <c r="DG68" i="48"/>
  <c r="DH68" i="48" s="1"/>
  <c r="DK68" i="48"/>
  <c r="DL68" i="48" s="1"/>
  <c r="DK88" i="48"/>
  <c r="DL88" i="48" s="1"/>
  <c r="DG88" i="48"/>
  <c r="DH88" i="48" s="1"/>
  <c r="DG420" i="48"/>
  <c r="DH420" i="48" s="1"/>
  <c r="DK420" i="48"/>
  <c r="DL420" i="48" s="1"/>
  <c r="DK288" i="48"/>
  <c r="DL288" i="48" s="1"/>
  <c r="DG288" i="48"/>
  <c r="DH288" i="48" s="1"/>
  <c r="DG434" i="48"/>
  <c r="DH434" i="48" s="1"/>
  <c r="DK434" i="48"/>
  <c r="DL434" i="48" s="1"/>
  <c r="DG509" i="48"/>
  <c r="DH509" i="48" s="1"/>
  <c r="DK509" i="48"/>
  <c r="DL509" i="48" s="1"/>
  <c r="DK59" i="48"/>
  <c r="DL59" i="48" s="1"/>
  <c r="DG59" i="48"/>
  <c r="DH59" i="48" s="1"/>
  <c r="DK337" i="48"/>
  <c r="DL337" i="48" s="1"/>
  <c r="DG337" i="48"/>
  <c r="DH337" i="48" s="1"/>
  <c r="DG272" i="48"/>
  <c r="DH272" i="48" s="1"/>
  <c r="DK272" i="48"/>
  <c r="DL272" i="48" s="1"/>
  <c r="DK192" i="48"/>
  <c r="DL192" i="48" s="1"/>
  <c r="DG192" i="48"/>
  <c r="DH192" i="48" s="1"/>
  <c r="DK425" i="48"/>
  <c r="DL425" i="48" s="1"/>
  <c r="DG425" i="48"/>
  <c r="DH425" i="48" s="1"/>
  <c r="DG169" i="48"/>
  <c r="DH169" i="48" s="1"/>
  <c r="DK169" i="48"/>
  <c r="DL169" i="48" s="1"/>
  <c r="DG456" i="48"/>
  <c r="DH456" i="48" s="1"/>
  <c r="DK456" i="48"/>
  <c r="DL456" i="48" s="1"/>
  <c r="DG141" i="48"/>
  <c r="DH141" i="48" s="1"/>
  <c r="DK141" i="48"/>
  <c r="DL141" i="48" s="1"/>
  <c r="DK98" i="48"/>
  <c r="DL98" i="48" s="1"/>
  <c r="DG98" i="48"/>
  <c r="DH98" i="48" s="1"/>
  <c r="DK322" i="48"/>
  <c r="DL322" i="48" s="1"/>
  <c r="DG322" i="48"/>
  <c r="DH322" i="48" s="1"/>
  <c r="DK178" i="48"/>
  <c r="DL178" i="48" s="1"/>
  <c r="DG178" i="48"/>
  <c r="DH178" i="48" s="1"/>
  <c r="DK479" i="48"/>
  <c r="DL479" i="48" s="1"/>
  <c r="DG479" i="48"/>
  <c r="DH479" i="48" s="1"/>
  <c r="DG149" i="48"/>
  <c r="DH149" i="48" s="1"/>
  <c r="DK149" i="48"/>
  <c r="DL149" i="48" s="1"/>
  <c r="DK232" i="48"/>
  <c r="DL232" i="48" s="1"/>
  <c r="DG232" i="48"/>
  <c r="DH232" i="48" s="1"/>
  <c r="DK244" i="48"/>
  <c r="DL244" i="48" s="1"/>
  <c r="DG244" i="48"/>
  <c r="DH244" i="48" s="1"/>
  <c r="DK189" i="48"/>
  <c r="DL189" i="48" s="1"/>
  <c r="DG189" i="48"/>
  <c r="DH189" i="48" s="1"/>
  <c r="DK361" i="48"/>
  <c r="DL361" i="48" s="1"/>
  <c r="DG361" i="48"/>
  <c r="DH361" i="48" s="1"/>
  <c r="DG267" i="48"/>
  <c r="DH267" i="48" s="1"/>
  <c r="DK267" i="48"/>
  <c r="DL267" i="48" s="1"/>
  <c r="DG315" i="48"/>
  <c r="DH315" i="48" s="1"/>
  <c r="DK315" i="48"/>
  <c r="DL315" i="48" s="1"/>
  <c r="DG475" i="48"/>
  <c r="DH475" i="48" s="1"/>
  <c r="DK475" i="48"/>
  <c r="DL475" i="48" s="1"/>
  <c r="DG324" i="48"/>
  <c r="DH324" i="48" s="1"/>
  <c r="DK324" i="48"/>
  <c r="DL324" i="48" s="1"/>
  <c r="DK331" i="48"/>
  <c r="DL331" i="48" s="1"/>
  <c r="DG331" i="48"/>
  <c r="DH331" i="48" s="1"/>
  <c r="DK158" i="48"/>
  <c r="DL158" i="48" s="1"/>
  <c r="DG158" i="48"/>
  <c r="DH158" i="48" s="1"/>
  <c r="DK430" i="48"/>
  <c r="DL430" i="48" s="1"/>
  <c r="DG430" i="48"/>
  <c r="DH430" i="48" s="1"/>
  <c r="DW55" i="48"/>
  <c r="DX55" i="48" s="1"/>
  <c r="DY55" i="48" s="1"/>
  <c r="DZ55" i="48" s="1"/>
  <c r="EC55" i="48"/>
  <c r="ED55" i="48" s="1"/>
  <c r="DK292" i="48"/>
  <c r="DL292" i="48" s="1"/>
  <c r="DG292" i="48"/>
  <c r="DH292" i="48" s="1"/>
  <c r="DG182" i="48"/>
  <c r="DH182" i="48" s="1"/>
  <c r="DK182" i="48"/>
  <c r="DL182" i="48" s="1"/>
  <c r="DK418" i="48"/>
  <c r="DL418" i="48" s="1"/>
  <c r="DG418" i="48"/>
  <c r="DH418" i="48" s="1"/>
  <c r="DK320" i="48"/>
  <c r="DL320" i="48" s="1"/>
  <c r="DG320" i="48"/>
  <c r="DH320" i="48" s="1"/>
  <c r="DK250" i="48"/>
  <c r="DL250" i="48" s="1"/>
  <c r="DG250" i="48"/>
  <c r="DH250" i="48" s="1"/>
  <c r="DK275" i="48"/>
  <c r="DL275" i="48" s="1"/>
  <c r="DG275" i="48"/>
  <c r="DH275" i="48" s="1"/>
  <c r="DG246" i="48"/>
  <c r="DH246" i="48" s="1"/>
  <c r="DK246" i="48"/>
  <c r="DL246" i="48" s="1"/>
  <c r="DG443" i="48"/>
  <c r="DH443" i="48" s="1"/>
  <c r="DK443" i="48"/>
  <c r="DL443" i="48" s="1"/>
  <c r="DG173" i="48"/>
  <c r="DH173" i="48" s="1"/>
  <c r="DK173" i="48"/>
  <c r="DL173" i="48" s="1"/>
  <c r="DG219" i="48"/>
  <c r="DH219" i="48" s="1"/>
  <c r="DK219" i="48"/>
  <c r="DL219" i="48" s="1"/>
  <c r="DG278" i="48"/>
  <c r="DH278" i="48" s="1"/>
  <c r="DK278" i="48"/>
  <c r="DL278" i="48" s="1"/>
  <c r="DG125" i="48"/>
  <c r="DH125" i="48" s="1"/>
  <c r="DK125" i="48"/>
  <c r="DL125" i="48" s="1"/>
  <c r="DK56" i="48"/>
  <c r="DL56" i="48" s="1"/>
  <c r="DG56" i="48"/>
  <c r="DH56" i="48" s="1"/>
  <c r="DK383" i="48"/>
  <c r="DL383" i="48" s="1"/>
  <c r="DG383" i="48"/>
  <c r="DH383" i="48" s="1"/>
  <c r="DG129" i="48"/>
  <c r="DH129" i="48" s="1"/>
  <c r="DK129" i="48"/>
  <c r="DL129" i="48" s="1"/>
  <c r="DK388" i="48"/>
  <c r="DL388" i="48" s="1"/>
  <c r="DG388" i="48"/>
  <c r="DH388" i="48" s="1"/>
  <c r="DK501" i="48"/>
  <c r="DL501" i="48" s="1"/>
  <c r="DG501" i="48"/>
  <c r="DH501" i="48" s="1"/>
  <c r="DK191" i="48"/>
  <c r="DL191" i="48" s="1"/>
  <c r="DG191" i="48"/>
  <c r="DH191" i="48" s="1"/>
  <c r="DK199" i="48"/>
  <c r="DL199" i="48" s="1"/>
  <c r="DG199" i="48"/>
  <c r="DH199" i="48" s="1"/>
  <c r="DG363" i="48"/>
  <c r="DH363" i="48" s="1"/>
  <c r="DK363" i="48"/>
  <c r="DL363" i="48" s="1"/>
  <c r="DG403" i="48"/>
  <c r="DH403" i="48" s="1"/>
  <c r="DK403" i="48"/>
  <c r="DL403" i="48" s="1"/>
  <c r="DG310" i="48"/>
  <c r="DH310" i="48" s="1"/>
  <c r="DK310" i="48"/>
  <c r="DL310" i="48" s="1"/>
  <c r="DG368" i="48"/>
  <c r="DH368" i="48" s="1"/>
  <c r="DK368" i="48"/>
  <c r="DL368" i="48" s="1"/>
  <c r="DG277" i="48"/>
  <c r="DH277" i="48" s="1"/>
  <c r="DK277" i="48"/>
  <c r="DL277" i="48" s="1"/>
  <c r="DG355" i="48"/>
  <c r="DH355" i="48" s="1"/>
  <c r="DK355" i="48"/>
  <c r="DL355" i="48" s="1"/>
  <c r="DG476" i="48"/>
  <c r="DH476" i="48" s="1"/>
  <c r="DK476" i="48"/>
  <c r="DL476" i="48" s="1"/>
  <c r="DK359" i="48"/>
  <c r="DL359" i="48" s="1"/>
  <c r="DG359" i="48"/>
  <c r="DH359" i="48" s="1"/>
  <c r="DG92" i="48"/>
  <c r="DH92" i="48" s="1"/>
  <c r="DK92" i="48"/>
  <c r="DL92" i="48" s="1"/>
  <c r="DK290" i="48"/>
  <c r="DL290" i="48" s="1"/>
  <c r="DG290" i="48"/>
  <c r="DH290" i="48" s="1"/>
  <c r="DG306" i="48"/>
  <c r="DH306" i="48" s="1"/>
  <c r="DK306" i="48"/>
  <c r="DL306" i="48" s="1"/>
  <c r="DW66" i="48"/>
  <c r="DX66" i="48" s="1"/>
  <c r="DY66" i="48" s="1"/>
  <c r="DZ66" i="48" s="1"/>
  <c r="EC66" i="48"/>
  <c r="ED66" i="48" s="1"/>
  <c r="DK325" i="48"/>
  <c r="DL325" i="48" s="1"/>
  <c r="DG325" i="48"/>
  <c r="DH325" i="48" s="1"/>
  <c r="DK302" i="48"/>
  <c r="DL302" i="48" s="1"/>
  <c r="DG302" i="48"/>
  <c r="DH302" i="48" s="1"/>
  <c r="DK314" i="48"/>
  <c r="DL314" i="48" s="1"/>
  <c r="DG314" i="48"/>
  <c r="DH314" i="48" s="1"/>
  <c r="DG69" i="48"/>
  <c r="DH69" i="48" s="1"/>
  <c r="DK69" i="48"/>
  <c r="DL69" i="48" s="1"/>
  <c r="DK164" i="48"/>
  <c r="DL164" i="48" s="1"/>
  <c r="DG164" i="48"/>
  <c r="DH164" i="48" s="1"/>
  <c r="DK473" i="48"/>
  <c r="DL473" i="48" s="1"/>
  <c r="DG473" i="48"/>
  <c r="DH473" i="48" s="1"/>
  <c r="DG446" i="48"/>
  <c r="DH446" i="48" s="1"/>
  <c r="DK446" i="48"/>
  <c r="DL446" i="48" s="1"/>
  <c r="DG295" i="48"/>
  <c r="DH295" i="48" s="1"/>
  <c r="DK295" i="48"/>
  <c r="DL295" i="48" s="1"/>
  <c r="DG517" i="48"/>
  <c r="DH517" i="48" s="1"/>
  <c r="DK517" i="48"/>
  <c r="DL517" i="48" s="1"/>
  <c r="DK495" i="48"/>
  <c r="DL495" i="48" s="1"/>
  <c r="DG495" i="48"/>
  <c r="DH495" i="48" s="1"/>
  <c r="DK230" i="48"/>
  <c r="DL230" i="48" s="1"/>
  <c r="DG230" i="48"/>
  <c r="DH230" i="48" s="1"/>
  <c r="DK252" i="48"/>
  <c r="DL252" i="48" s="1"/>
  <c r="DG252" i="48"/>
  <c r="DH252" i="48" s="1"/>
  <c r="DK73" i="48"/>
  <c r="DL73" i="48" s="1"/>
  <c r="DG73" i="48"/>
  <c r="DH73" i="48" s="1"/>
  <c r="DG107" i="48"/>
  <c r="DH107" i="48" s="1"/>
  <c r="DK107" i="48"/>
  <c r="DL107" i="48" s="1"/>
  <c r="DG508" i="48"/>
  <c r="DH508" i="48" s="1"/>
  <c r="DK508" i="48"/>
  <c r="DL508" i="48" s="1"/>
  <c r="DK312" i="48"/>
  <c r="DL312" i="48" s="1"/>
  <c r="DG312" i="48"/>
  <c r="DH312" i="48" s="1"/>
  <c r="DG184" i="48"/>
  <c r="DH184" i="48" s="1"/>
  <c r="DK184" i="48"/>
  <c r="DL184" i="48" s="1"/>
  <c r="DG203" i="48"/>
  <c r="DH203" i="48" s="1"/>
  <c r="DK203" i="48"/>
  <c r="DL203" i="48" s="1"/>
  <c r="DG264" i="48"/>
  <c r="DH264" i="48" s="1"/>
  <c r="DK264" i="48"/>
  <c r="DL264" i="48" s="1"/>
  <c r="DK240" i="48"/>
  <c r="DL240" i="48" s="1"/>
  <c r="DG240" i="48"/>
  <c r="DH240" i="48" s="1"/>
  <c r="DG176" i="48"/>
  <c r="DH176" i="48" s="1"/>
  <c r="DK176" i="48"/>
  <c r="DL176" i="48" s="1"/>
  <c r="DK265" i="48"/>
  <c r="DL265" i="48" s="1"/>
  <c r="DG265" i="48"/>
  <c r="DH265" i="48" s="1"/>
  <c r="DG318" i="48"/>
  <c r="DH318" i="48" s="1"/>
  <c r="DK318" i="48"/>
  <c r="DL318" i="48" s="1"/>
  <c r="DK286" i="48"/>
  <c r="DL286" i="48" s="1"/>
  <c r="DG286" i="48"/>
  <c r="DH286" i="48" s="1"/>
  <c r="DK376" i="48"/>
  <c r="DL376" i="48" s="1"/>
  <c r="DG376" i="48"/>
  <c r="DH376" i="48" s="1"/>
  <c r="DG470" i="48"/>
  <c r="DH470" i="48" s="1"/>
  <c r="DK470" i="48"/>
  <c r="DL470" i="48" s="1"/>
  <c r="DK236" i="48"/>
  <c r="DL236" i="48" s="1"/>
  <c r="DG236" i="48"/>
  <c r="DH236" i="48" s="1"/>
  <c r="DG205" i="48"/>
  <c r="DH205" i="48" s="1"/>
  <c r="DK205" i="48"/>
  <c r="DL205" i="48" s="1"/>
  <c r="DK480" i="48"/>
  <c r="DL480" i="48" s="1"/>
  <c r="DG480" i="48"/>
  <c r="DH480" i="48" s="1"/>
  <c r="DG347" i="48"/>
  <c r="DH347" i="48" s="1"/>
  <c r="DK347" i="48"/>
  <c r="DL347" i="48" s="1"/>
  <c r="DK62" i="48"/>
  <c r="DL62" i="48" s="1"/>
  <c r="DG62" i="48"/>
  <c r="DH62" i="48" s="1"/>
  <c r="DK497" i="48"/>
  <c r="DL497" i="48" s="1"/>
  <c r="DG497" i="48"/>
  <c r="DH497" i="48" s="1"/>
  <c r="DK260" i="48"/>
  <c r="DL260" i="48" s="1"/>
  <c r="DG260" i="48"/>
  <c r="DH260" i="48" s="1"/>
  <c r="DG323" i="48"/>
  <c r="DH323" i="48" s="1"/>
  <c r="DK323" i="48"/>
  <c r="DL323" i="48" s="1"/>
  <c r="DK63" i="48"/>
  <c r="DL63" i="48" s="1"/>
  <c r="DG63" i="48"/>
  <c r="DH63" i="48" s="1"/>
  <c r="DG451" i="48"/>
  <c r="DH451" i="48" s="1"/>
  <c r="DK451" i="48"/>
  <c r="DL451" i="48" s="1"/>
  <c r="DG348" i="48"/>
  <c r="DH348" i="48" s="1"/>
  <c r="DK348" i="48"/>
  <c r="DL348" i="48" s="1"/>
  <c r="DK235" i="48"/>
  <c r="DL235" i="48" s="1"/>
  <c r="DG235" i="48"/>
  <c r="DH235" i="48" s="1"/>
  <c r="DK274" i="48"/>
  <c r="DL274" i="48" s="1"/>
  <c r="DG274" i="48"/>
  <c r="DH274" i="48" s="1"/>
  <c r="DG195" i="48"/>
  <c r="DH195" i="48" s="1"/>
  <c r="DK195" i="48"/>
  <c r="DL195" i="48" s="1"/>
  <c r="DK136" i="48"/>
  <c r="DL136" i="48" s="1"/>
  <c r="DG136" i="48"/>
  <c r="DH136" i="48" s="1"/>
  <c r="DK387" i="48"/>
  <c r="DL387" i="48" s="1"/>
  <c r="DG387" i="48"/>
  <c r="DH387" i="48" s="1"/>
  <c r="DK251" i="48"/>
  <c r="DL251" i="48" s="1"/>
  <c r="DG251" i="48"/>
  <c r="DH251" i="48" s="1"/>
  <c r="DK298" i="48"/>
  <c r="DL298" i="48" s="1"/>
  <c r="DG298" i="48"/>
  <c r="DH298" i="48" s="1"/>
  <c r="DG340" i="48"/>
  <c r="DH340" i="48" s="1"/>
  <c r="DK340" i="48"/>
  <c r="DL340" i="48" s="1"/>
  <c r="DK440" i="48"/>
  <c r="DL440" i="48" s="1"/>
  <c r="DG440" i="48"/>
  <c r="DH440" i="48" s="1"/>
  <c r="DG339" i="48"/>
  <c r="DH339" i="48" s="1"/>
  <c r="DK339" i="48"/>
  <c r="DL339" i="48" s="1"/>
  <c r="DK371" i="48"/>
  <c r="DL371" i="48" s="1"/>
  <c r="DG371" i="48"/>
  <c r="DH371" i="48" s="1"/>
  <c r="DG474" i="48"/>
  <c r="DH474" i="48" s="1"/>
  <c r="DK474" i="48"/>
  <c r="DL474" i="48" s="1"/>
  <c r="DK358" i="48"/>
  <c r="DL358" i="48" s="1"/>
  <c r="DG358" i="48"/>
  <c r="DH358" i="48" s="1"/>
  <c r="DK188" i="48"/>
  <c r="DL188" i="48" s="1"/>
  <c r="DG188" i="48"/>
  <c r="DH188" i="48" s="1"/>
  <c r="DK504" i="48"/>
  <c r="DL504" i="48" s="1"/>
  <c r="DG504" i="48"/>
  <c r="DH504" i="48" s="1"/>
  <c r="DK183" i="48"/>
  <c r="DL183" i="48" s="1"/>
  <c r="DG183" i="48"/>
  <c r="DH183" i="48" s="1"/>
  <c r="DG268" i="48"/>
  <c r="DH268" i="48" s="1"/>
  <c r="DK268" i="48"/>
  <c r="DL268" i="48" s="1"/>
  <c r="DG221" i="48"/>
  <c r="DH221" i="48" s="1"/>
  <c r="DK221" i="48"/>
  <c r="DL221" i="48" s="1"/>
  <c r="DK369" i="48"/>
  <c r="DL369" i="48" s="1"/>
  <c r="DG369" i="48"/>
  <c r="DH369" i="48" s="1"/>
  <c r="DK256" i="48"/>
  <c r="DL256" i="48" s="1"/>
  <c r="DG256" i="48"/>
  <c r="DH256" i="48" s="1"/>
  <c r="DK190" i="48"/>
  <c r="DL190" i="48" s="1"/>
  <c r="DG190" i="48"/>
  <c r="DH190" i="48" s="1"/>
  <c r="DK373" i="48"/>
  <c r="DL373" i="48" s="1"/>
  <c r="DG373" i="48"/>
  <c r="DH373" i="48" s="1"/>
  <c r="DK471" i="48"/>
  <c r="DL471" i="48" s="1"/>
  <c r="DG471" i="48"/>
  <c r="DH471" i="48" s="1"/>
  <c r="DK380" i="48"/>
  <c r="DL380" i="48" s="1"/>
  <c r="DG380" i="48"/>
  <c r="DH380" i="48" s="1"/>
  <c r="DG439" i="48"/>
  <c r="DH439" i="48" s="1"/>
  <c r="DK439" i="48"/>
  <c r="DL439" i="48" s="1"/>
  <c r="DG273" i="48"/>
  <c r="DH273" i="48" s="1"/>
  <c r="DK273" i="48"/>
  <c r="DL273" i="48" s="1"/>
  <c r="DG465" i="48"/>
  <c r="DH465" i="48" s="1"/>
  <c r="DK465" i="48"/>
  <c r="DL465" i="48" s="1"/>
  <c r="DG377" i="48"/>
  <c r="DH377" i="48" s="1"/>
  <c r="DK377" i="48"/>
  <c r="DL377" i="48" s="1"/>
  <c r="DK393" i="48"/>
  <c r="DL393" i="48" s="1"/>
  <c r="DG393" i="48"/>
  <c r="DH393" i="48" s="1"/>
  <c r="DG424" i="48"/>
  <c r="DH424" i="48" s="1"/>
  <c r="DK424" i="48"/>
  <c r="DL424" i="48" s="1"/>
  <c r="DG482" i="48"/>
  <c r="DH482" i="48" s="1"/>
  <c r="DK482" i="48"/>
  <c r="DL482" i="48" s="1"/>
  <c r="DK132" i="48"/>
  <c r="DL132" i="48" s="1"/>
  <c r="DG132" i="48"/>
  <c r="DH132" i="48" s="1"/>
  <c r="DK206" i="48"/>
  <c r="DL206" i="48" s="1"/>
  <c r="DG206" i="48"/>
  <c r="DH206" i="48" s="1"/>
  <c r="DG391" i="48"/>
  <c r="DH391" i="48" s="1"/>
  <c r="DK391" i="48"/>
  <c r="DL391" i="48" s="1"/>
  <c r="DG245" i="48"/>
  <c r="DH245" i="48" s="1"/>
  <c r="DK245" i="48"/>
  <c r="DL245" i="48" s="1"/>
  <c r="DK402" i="48"/>
  <c r="DL402" i="48" s="1"/>
  <c r="DG402" i="48"/>
  <c r="DH402" i="48" s="1"/>
  <c r="DK309" i="48"/>
  <c r="DL309" i="48" s="1"/>
  <c r="DG309" i="48"/>
  <c r="DH309" i="48" s="1"/>
  <c r="DK417" i="48"/>
  <c r="DL417" i="48" s="1"/>
  <c r="DG417" i="48"/>
  <c r="DH417" i="48" s="1"/>
  <c r="DK163" i="48"/>
  <c r="DL163" i="48" s="1"/>
  <c r="DG163" i="48"/>
  <c r="DH163" i="48" s="1"/>
  <c r="DK108" i="48"/>
  <c r="DL108" i="48" s="1"/>
  <c r="DG108" i="48"/>
  <c r="DH108" i="48" s="1"/>
  <c r="DK354" i="48"/>
  <c r="DL354" i="48" s="1"/>
  <c r="DG354" i="48"/>
  <c r="DH354" i="48" s="1"/>
  <c r="DK61" i="48"/>
  <c r="DL61" i="48" s="1"/>
  <c r="DG61" i="48"/>
  <c r="DH61" i="48" s="1"/>
  <c r="DK429" i="48"/>
  <c r="DL429" i="48" s="1"/>
  <c r="DG429" i="48"/>
  <c r="DH429" i="48" s="1"/>
  <c r="DK367" i="48"/>
  <c r="DL367" i="48" s="1"/>
  <c r="DG367" i="48"/>
  <c r="DH367" i="48" s="1"/>
  <c r="DG330" i="48"/>
  <c r="DH330" i="48" s="1"/>
  <c r="DK330" i="48"/>
  <c r="DL330" i="48" s="1"/>
  <c r="DK343" i="48"/>
  <c r="DL343" i="48" s="1"/>
  <c r="DG343" i="48"/>
  <c r="DH343" i="48" s="1"/>
  <c r="DG289" i="48"/>
  <c r="DH289" i="48" s="1"/>
  <c r="DK289" i="48"/>
  <c r="DL289" i="48" s="1"/>
  <c r="DK144" i="48"/>
  <c r="DL144" i="48" s="1"/>
  <c r="DG144" i="48"/>
  <c r="DH144" i="48" s="1"/>
  <c r="DG514" i="48"/>
  <c r="DH514" i="48" s="1"/>
  <c r="DK514" i="48"/>
  <c r="DL514" i="48" s="1"/>
  <c r="DK99" i="48"/>
  <c r="DL99" i="48" s="1"/>
  <c r="DG99" i="48"/>
  <c r="DH99" i="48" s="1"/>
  <c r="DK411" i="48"/>
  <c r="DL411" i="48" s="1"/>
  <c r="DG411" i="48"/>
  <c r="DH411" i="48" s="1"/>
  <c r="DG115" i="48"/>
  <c r="DH115" i="48" s="1"/>
  <c r="DK115" i="48"/>
  <c r="DL115" i="48" s="1"/>
  <c r="DK374" i="48"/>
  <c r="DL374" i="48" s="1"/>
  <c r="DG374" i="48"/>
  <c r="DH374" i="48" s="1"/>
  <c r="DG263" i="48"/>
  <c r="DH263" i="48" s="1"/>
  <c r="DK263" i="48"/>
  <c r="DL263" i="48" s="1"/>
  <c r="DG406" i="48"/>
  <c r="DH406" i="48" s="1"/>
  <c r="DK406" i="48"/>
  <c r="DL406" i="48" s="1"/>
  <c r="DG488" i="48"/>
  <c r="DH488" i="48" s="1"/>
  <c r="DK488" i="48"/>
  <c r="DL488" i="48" s="1"/>
  <c r="EC56" i="48"/>
  <c r="ED56" i="48" s="1"/>
  <c r="DW56" i="48"/>
  <c r="DX56" i="48" s="1"/>
  <c r="DY56" i="48" s="1"/>
  <c r="DZ56" i="48" s="1"/>
  <c r="DK441" i="48"/>
  <c r="DL441" i="48" s="1"/>
  <c r="DG441" i="48"/>
  <c r="DH441" i="48" s="1"/>
  <c r="DK327" i="48"/>
  <c r="DL327" i="48" s="1"/>
  <c r="DG327" i="48"/>
  <c r="DH327" i="48" s="1"/>
  <c r="DK467" i="48"/>
  <c r="DL467" i="48" s="1"/>
  <c r="DG467" i="48"/>
  <c r="DH467" i="48" s="1"/>
  <c r="DK118" i="48"/>
  <c r="DL118" i="48" s="1"/>
  <c r="DG118" i="48"/>
  <c r="DH118" i="48" s="1"/>
  <c r="DK150" i="48"/>
  <c r="DL150" i="48" s="1"/>
  <c r="DG150" i="48"/>
  <c r="DH150" i="48" s="1"/>
  <c r="DK229" i="48"/>
  <c r="DL229" i="48" s="1"/>
  <c r="DG229" i="48"/>
  <c r="DH229" i="48" s="1"/>
  <c r="DK238" i="48"/>
  <c r="DL238" i="48" s="1"/>
  <c r="DG238" i="48"/>
  <c r="DH238" i="48" s="1"/>
  <c r="DG490" i="48"/>
  <c r="DH490" i="48" s="1"/>
  <c r="DK490" i="48"/>
  <c r="DL490" i="48" s="1"/>
  <c r="DQ289" i="48" l="1"/>
  <c r="DP289" i="48"/>
  <c r="DO289" i="48"/>
  <c r="DM289" i="48"/>
  <c r="DN289" i="48"/>
  <c r="DJ471" i="48"/>
  <c r="DI471" i="48"/>
  <c r="DN451" i="48"/>
  <c r="DP451" i="48"/>
  <c r="DQ451" i="48"/>
  <c r="DO451" i="48"/>
  <c r="DM451" i="48"/>
  <c r="DI252" i="48"/>
  <c r="DJ252" i="48"/>
  <c r="DQ278" i="48"/>
  <c r="DP278" i="48"/>
  <c r="DO278" i="48"/>
  <c r="DM278" i="48"/>
  <c r="DN278" i="48"/>
  <c r="DJ479" i="48"/>
  <c r="DI479" i="48"/>
  <c r="DQ197" i="48"/>
  <c r="DP197" i="48"/>
  <c r="DO197" i="48"/>
  <c r="DN197" i="48"/>
  <c r="DM197" i="48"/>
  <c r="DN345" i="48"/>
  <c r="DM345" i="48"/>
  <c r="DQ345" i="48"/>
  <c r="DP345" i="48"/>
  <c r="DO345" i="48"/>
  <c r="DO326" i="48"/>
  <c r="DM326" i="48"/>
  <c r="DN326" i="48"/>
  <c r="DQ326" i="48"/>
  <c r="DP326" i="48"/>
  <c r="DP79" i="48"/>
  <c r="DM79" i="48"/>
  <c r="DQ79" i="48"/>
  <c r="DO79" i="48"/>
  <c r="DN79" i="48"/>
  <c r="DJ156" i="48"/>
  <c r="DI156" i="48"/>
  <c r="DJ289" i="48"/>
  <c r="DI289" i="48"/>
  <c r="DO471" i="48"/>
  <c r="DM471" i="48"/>
  <c r="DP471" i="48"/>
  <c r="DN471" i="48"/>
  <c r="DQ471" i="48"/>
  <c r="DJ205" i="48"/>
  <c r="DI205" i="48"/>
  <c r="DI69" i="48"/>
  <c r="DJ69" i="48"/>
  <c r="DJ278" i="48"/>
  <c r="DI278" i="48"/>
  <c r="DP479" i="48"/>
  <c r="DN479" i="48"/>
  <c r="DO479" i="48"/>
  <c r="DQ479" i="48"/>
  <c r="DM479" i="48"/>
  <c r="DM88" i="48"/>
  <c r="DN88" i="48"/>
  <c r="DQ88" i="48"/>
  <c r="DP88" i="48"/>
  <c r="DO88" i="48"/>
  <c r="DI222" i="48"/>
  <c r="DJ222" i="48"/>
  <c r="DN442" i="48"/>
  <c r="DP442" i="48"/>
  <c r="DQ442" i="48"/>
  <c r="DO442" i="48"/>
  <c r="DM442" i="48"/>
  <c r="DJ208" i="48"/>
  <c r="DI208" i="48"/>
  <c r="DP91" i="48"/>
  <c r="DM91" i="48"/>
  <c r="DN91" i="48"/>
  <c r="DQ91" i="48"/>
  <c r="DO91" i="48"/>
  <c r="DM217" i="48"/>
  <c r="DP217" i="48"/>
  <c r="DO217" i="48"/>
  <c r="DN217" i="48"/>
  <c r="DQ217" i="48"/>
  <c r="DI138" i="48"/>
  <c r="DJ138" i="48"/>
  <c r="DJ89" i="48"/>
  <c r="DI89" i="48"/>
  <c r="DJ218" i="48"/>
  <c r="DI218" i="48"/>
  <c r="DI297" i="48"/>
  <c r="DJ297" i="48"/>
  <c r="DJ130" i="48"/>
  <c r="DI130" i="48"/>
  <c r="DJ462" i="48"/>
  <c r="DI462" i="48"/>
  <c r="DI255" i="48"/>
  <c r="DJ255" i="48"/>
  <c r="DI150" i="48"/>
  <c r="DJ150" i="48"/>
  <c r="DJ417" i="48"/>
  <c r="DI417" i="48"/>
  <c r="DJ188" i="48"/>
  <c r="DI188" i="48"/>
  <c r="DI63" i="48"/>
  <c r="DJ63" i="48"/>
  <c r="DJ230" i="48"/>
  <c r="DI230" i="48"/>
  <c r="DN476" i="48"/>
  <c r="DP476" i="48"/>
  <c r="DQ476" i="48"/>
  <c r="DM476" i="48"/>
  <c r="DO476" i="48"/>
  <c r="DO315" i="48"/>
  <c r="DM315" i="48"/>
  <c r="DN315" i="48"/>
  <c r="DP315" i="48"/>
  <c r="DQ315" i="48"/>
  <c r="DO68" i="48"/>
  <c r="DM68" i="48"/>
  <c r="DN68" i="48"/>
  <c r="DQ68" i="48"/>
  <c r="DP68" i="48"/>
  <c r="EE72" i="48"/>
  <c r="EI72" i="48"/>
  <c r="EH72" i="48"/>
  <c r="EG72" i="48"/>
  <c r="EF72" i="48"/>
  <c r="DQ78" i="48"/>
  <c r="DP78" i="48"/>
  <c r="DO78" i="48"/>
  <c r="DN78" i="48"/>
  <c r="DM78" i="48"/>
  <c r="DJ75" i="48"/>
  <c r="DI75" i="48"/>
  <c r="DI428" i="48"/>
  <c r="DJ428" i="48"/>
  <c r="DP248" i="48"/>
  <c r="DQ248" i="48"/>
  <c r="DO248" i="48"/>
  <c r="DN248" i="48"/>
  <c r="DM248" i="48"/>
  <c r="DI217" i="48"/>
  <c r="DJ217" i="48"/>
  <c r="DJ375" i="48"/>
  <c r="DI375" i="48"/>
  <c r="DM89" i="48"/>
  <c r="DQ89" i="48"/>
  <c r="DP89" i="48"/>
  <c r="DN89" i="48"/>
  <c r="DO89" i="48"/>
  <c r="DN466" i="48"/>
  <c r="DM466" i="48"/>
  <c r="DP466" i="48"/>
  <c r="DO466" i="48"/>
  <c r="DQ466" i="48"/>
  <c r="DJ316" i="48"/>
  <c r="DI316" i="48"/>
  <c r="DQ130" i="48"/>
  <c r="DP130" i="48"/>
  <c r="DM130" i="48"/>
  <c r="DO130" i="48"/>
  <c r="DN130" i="48"/>
  <c r="DP287" i="48"/>
  <c r="DM287" i="48"/>
  <c r="DQ287" i="48"/>
  <c r="DO287" i="48"/>
  <c r="DN287" i="48"/>
  <c r="DQ255" i="48"/>
  <c r="DP255" i="48"/>
  <c r="DO255" i="48"/>
  <c r="DN255" i="48"/>
  <c r="DM255" i="48"/>
  <c r="DN343" i="48"/>
  <c r="DO343" i="48"/>
  <c r="DM343" i="48"/>
  <c r="DQ343" i="48"/>
  <c r="DP343" i="48"/>
  <c r="DI424" i="48"/>
  <c r="DJ424" i="48"/>
  <c r="DO251" i="48"/>
  <c r="DM251" i="48"/>
  <c r="DP251" i="48"/>
  <c r="DN251" i="48"/>
  <c r="DQ251" i="48"/>
  <c r="DI264" i="48"/>
  <c r="DJ264" i="48"/>
  <c r="DJ476" i="48"/>
  <c r="DI476" i="48"/>
  <c r="DI315" i="48"/>
  <c r="DJ315" i="48"/>
  <c r="DI68" i="48"/>
  <c r="DJ68" i="48"/>
  <c r="DN58" i="48"/>
  <c r="DM58" i="48"/>
  <c r="DQ58" i="48"/>
  <c r="DP58" i="48"/>
  <c r="DO58" i="48"/>
  <c r="DP123" i="48"/>
  <c r="DM123" i="48"/>
  <c r="DN123" i="48"/>
  <c r="DQ123" i="48"/>
  <c r="DO123" i="48"/>
  <c r="DO282" i="48"/>
  <c r="DM282" i="48"/>
  <c r="DN282" i="48"/>
  <c r="DQ282" i="48"/>
  <c r="DP282" i="48"/>
  <c r="DQ492" i="48"/>
  <c r="DM492" i="48"/>
  <c r="DP492" i="48"/>
  <c r="DO492" i="48"/>
  <c r="DN492" i="48"/>
  <c r="DN168" i="48"/>
  <c r="DP168" i="48"/>
  <c r="DQ168" i="48"/>
  <c r="DO168" i="48"/>
  <c r="DM168" i="48"/>
  <c r="EE71" i="48"/>
  <c r="EH71" i="48"/>
  <c r="EF71" i="48"/>
  <c r="EI71" i="48"/>
  <c r="EG71" i="48"/>
  <c r="DI80" i="48"/>
  <c r="DJ80" i="48"/>
  <c r="DO372" i="48"/>
  <c r="DM372" i="48"/>
  <c r="DQ372" i="48"/>
  <c r="DP372" i="48"/>
  <c r="DN372" i="48"/>
  <c r="DP285" i="48"/>
  <c r="DQ285" i="48"/>
  <c r="DO285" i="48"/>
  <c r="DN285" i="48"/>
  <c r="DM285" i="48"/>
  <c r="DJ284" i="48"/>
  <c r="DI284" i="48"/>
  <c r="DJ392" i="48"/>
  <c r="DI392" i="48"/>
  <c r="DP269" i="48"/>
  <c r="DO269" i="48"/>
  <c r="DN269" i="48"/>
  <c r="DM269" i="48"/>
  <c r="DQ269" i="48"/>
  <c r="DJ374" i="48"/>
  <c r="DI374" i="48"/>
  <c r="DI190" i="48"/>
  <c r="DJ190" i="48"/>
  <c r="DO203" i="48"/>
  <c r="DQ203" i="48"/>
  <c r="DM203" i="48"/>
  <c r="DN203" i="48"/>
  <c r="DP203" i="48"/>
  <c r="DQ355" i="48"/>
  <c r="DP355" i="48"/>
  <c r="DN355" i="48"/>
  <c r="DM355" i="48"/>
  <c r="DO355" i="48"/>
  <c r="DJ292" i="48"/>
  <c r="DI292" i="48"/>
  <c r="DN94" i="48"/>
  <c r="DO94" i="48"/>
  <c r="DQ94" i="48"/>
  <c r="DP94" i="48"/>
  <c r="DM94" i="48"/>
  <c r="DI58" i="48"/>
  <c r="DJ58" i="48"/>
  <c r="EI60" i="48"/>
  <c r="EE60" i="48"/>
  <c r="EG60" i="48"/>
  <c r="EF60" i="48"/>
  <c r="EH60" i="48"/>
  <c r="DJ74" i="48"/>
  <c r="DI74" i="48"/>
  <c r="DM356" i="48"/>
  <c r="DP356" i="48"/>
  <c r="DQ356" i="48"/>
  <c r="DO356" i="48"/>
  <c r="DN356" i="48"/>
  <c r="DM225" i="48"/>
  <c r="DP225" i="48"/>
  <c r="DO225" i="48"/>
  <c r="DN225" i="48"/>
  <c r="DQ225" i="48"/>
  <c r="DN502" i="48"/>
  <c r="DM502" i="48"/>
  <c r="DQ502" i="48"/>
  <c r="DP502" i="48"/>
  <c r="DO502" i="48"/>
  <c r="DM80" i="48"/>
  <c r="DQ80" i="48"/>
  <c r="DO80" i="48"/>
  <c r="DN80" i="48"/>
  <c r="DP80" i="48"/>
  <c r="DQ433" i="48"/>
  <c r="DP433" i="48"/>
  <c r="DO433" i="48"/>
  <c r="DN433" i="48"/>
  <c r="DM433" i="48"/>
  <c r="DQ338" i="48"/>
  <c r="DP338" i="48"/>
  <c r="DO338" i="48"/>
  <c r="DN338" i="48"/>
  <c r="DM338" i="48"/>
  <c r="DQ284" i="48"/>
  <c r="DP284" i="48"/>
  <c r="DO284" i="48"/>
  <c r="DN284" i="48"/>
  <c r="DM284" i="48"/>
  <c r="DQ262" i="48"/>
  <c r="DP262" i="48"/>
  <c r="DM262" i="48"/>
  <c r="DO262" i="48"/>
  <c r="DN262" i="48"/>
  <c r="DI179" i="48"/>
  <c r="DJ179" i="48"/>
  <c r="DP118" i="48"/>
  <c r="DQ118" i="48"/>
  <c r="DO118" i="48"/>
  <c r="DN118" i="48"/>
  <c r="DM118" i="48"/>
  <c r="DQ309" i="48"/>
  <c r="DP309" i="48"/>
  <c r="DO309" i="48"/>
  <c r="DN309" i="48"/>
  <c r="DM309" i="48"/>
  <c r="DQ358" i="48"/>
  <c r="DP358" i="48"/>
  <c r="DO358" i="48"/>
  <c r="DN358" i="48"/>
  <c r="DM358" i="48"/>
  <c r="DJ203" i="48"/>
  <c r="DI203" i="48"/>
  <c r="DI355" i="48"/>
  <c r="DJ355" i="48"/>
  <c r="DI173" i="48"/>
  <c r="DJ173" i="48"/>
  <c r="DI267" i="48"/>
  <c r="DJ267" i="48"/>
  <c r="DJ94" i="48"/>
  <c r="DI94" i="48"/>
  <c r="DM213" i="48"/>
  <c r="DQ213" i="48"/>
  <c r="DN213" i="48"/>
  <c r="DP213" i="48"/>
  <c r="DO213" i="48"/>
  <c r="DJ503" i="48"/>
  <c r="DI503" i="48"/>
  <c r="DQ145" i="48"/>
  <c r="DP145" i="48"/>
  <c r="DO145" i="48"/>
  <c r="DM145" i="48"/>
  <c r="DN145" i="48"/>
  <c r="DM283" i="48"/>
  <c r="DP283" i="48"/>
  <c r="DQ283" i="48"/>
  <c r="DO283" i="48"/>
  <c r="DN283" i="48"/>
  <c r="DP247" i="48"/>
  <c r="DM247" i="48"/>
  <c r="DN247" i="48"/>
  <c r="DQ247" i="48"/>
  <c r="DO247" i="48"/>
  <c r="DJ228" i="48"/>
  <c r="DI228" i="48"/>
  <c r="DI86" i="48"/>
  <c r="DJ86" i="48"/>
  <c r="DQ57" i="48"/>
  <c r="DO57" i="48"/>
  <c r="DP57" i="48"/>
  <c r="DN57" i="48"/>
  <c r="DM57" i="48"/>
  <c r="DI408" i="48"/>
  <c r="DJ408" i="48"/>
  <c r="DI211" i="48"/>
  <c r="DJ211" i="48"/>
  <c r="DQ494" i="48"/>
  <c r="DP494" i="48"/>
  <c r="DO494" i="48"/>
  <c r="DN494" i="48"/>
  <c r="DM494" i="48"/>
  <c r="DI398" i="48"/>
  <c r="DJ398" i="48"/>
  <c r="DQ115" i="48"/>
  <c r="DP115" i="48"/>
  <c r="DO115" i="48"/>
  <c r="DM115" i="48"/>
  <c r="DN115" i="48"/>
  <c r="DI402" i="48"/>
  <c r="DJ402" i="48"/>
  <c r="DI256" i="48"/>
  <c r="DJ256" i="48"/>
  <c r="DJ260" i="48"/>
  <c r="DI260" i="48"/>
  <c r="DN517" i="48"/>
  <c r="DP517" i="48"/>
  <c r="DQ517" i="48"/>
  <c r="DO517" i="48"/>
  <c r="DM517" i="48"/>
  <c r="DP277" i="48"/>
  <c r="DO277" i="48"/>
  <c r="DN277" i="48"/>
  <c r="DM277" i="48"/>
  <c r="DQ277" i="48"/>
  <c r="DP443" i="48"/>
  <c r="DN443" i="48"/>
  <c r="DO443" i="48"/>
  <c r="DQ443" i="48"/>
  <c r="DM443" i="48"/>
  <c r="DI98" i="48"/>
  <c r="DJ98" i="48"/>
  <c r="DJ294" i="48"/>
  <c r="DI294" i="48"/>
  <c r="DM308" i="48"/>
  <c r="DQ308" i="48"/>
  <c r="DN308" i="48"/>
  <c r="DP308" i="48"/>
  <c r="DO308" i="48"/>
  <c r="DI145" i="48"/>
  <c r="DJ145" i="48"/>
  <c r="DJ247" i="48"/>
  <c r="DI247" i="48"/>
  <c r="DQ228" i="48"/>
  <c r="DM228" i="48"/>
  <c r="DO228" i="48"/>
  <c r="DP228" i="48"/>
  <c r="DN228" i="48"/>
  <c r="DJ154" i="48"/>
  <c r="DI154" i="48"/>
  <c r="DJ394" i="48"/>
  <c r="DI394" i="48"/>
  <c r="DJ57" i="48"/>
  <c r="DI57" i="48"/>
  <c r="DM349" i="48"/>
  <c r="DN349" i="48"/>
  <c r="DQ349" i="48"/>
  <c r="DP349" i="48"/>
  <c r="DO349" i="48"/>
  <c r="DO211" i="48"/>
  <c r="DN211" i="48"/>
  <c r="DP211" i="48"/>
  <c r="DM211" i="48"/>
  <c r="DQ211" i="48"/>
  <c r="DJ171" i="48"/>
  <c r="DI171" i="48"/>
  <c r="DJ305" i="48"/>
  <c r="DI305" i="48"/>
  <c r="DP307" i="48"/>
  <c r="DO307" i="48"/>
  <c r="DN307" i="48"/>
  <c r="DM307" i="48"/>
  <c r="DQ307" i="48"/>
  <c r="DI115" i="48"/>
  <c r="DJ115" i="48"/>
  <c r="DI377" i="48"/>
  <c r="DJ377" i="48"/>
  <c r="DO376" i="48"/>
  <c r="DN376" i="48"/>
  <c r="DQ376" i="48"/>
  <c r="DM376" i="48"/>
  <c r="DP376" i="48"/>
  <c r="EB55" i="48"/>
  <c r="EA55" i="48"/>
  <c r="DM59" i="48"/>
  <c r="DN59" i="48"/>
  <c r="DO59" i="48"/>
  <c r="DQ59" i="48"/>
  <c r="DP59" i="48"/>
  <c r="DJ293" i="48"/>
  <c r="DI293" i="48"/>
  <c r="DP112" i="48"/>
  <c r="DM112" i="48"/>
  <c r="DO112" i="48"/>
  <c r="DN112" i="48"/>
  <c r="DQ112" i="48"/>
  <c r="DN81" i="48"/>
  <c r="DQ81" i="48"/>
  <c r="DP81" i="48"/>
  <c r="DO81" i="48"/>
  <c r="DM81" i="48"/>
  <c r="DJ234" i="48"/>
  <c r="DI234" i="48"/>
  <c r="DI431" i="48"/>
  <c r="DJ431" i="48"/>
  <c r="DQ259" i="48"/>
  <c r="DP259" i="48"/>
  <c r="DN259" i="48"/>
  <c r="DO259" i="48"/>
  <c r="DM259" i="48"/>
  <c r="DP296" i="48"/>
  <c r="DN296" i="48"/>
  <c r="DM296" i="48"/>
  <c r="DQ296" i="48"/>
  <c r="DO296" i="48"/>
  <c r="DJ194" i="48"/>
  <c r="DI194" i="48"/>
  <c r="DI216" i="48"/>
  <c r="DJ216" i="48"/>
  <c r="DJ201" i="48"/>
  <c r="DI201" i="48"/>
  <c r="DJ104" i="48"/>
  <c r="DI104" i="48"/>
  <c r="DJ120" i="48"/>
  <c r="DI120" i="48"/>
  <c r="DN468" i="48"/>
  <c r="DQ468" i="48"/>
  <c r="DP468" i="48"/>
  <c r="DO468" i="48"/>
  <c r="DM468" i="48"/>
  <c r="DQ245" i="48"/>
  <c r="DO245" i="48"/>
  <c r="DP245" i="48"/>
  <c r="DN245" i="48"/>
  <c r="DM245" i="48"/>
  <c r="DO195" i="48"/>
  <c r="DN195" i="48"/>
  <c r="DM195" i="48"/>
  <c r="DP195" i="48"/>
  <c r="DQ195" i="48"/>
  <c r="DI286" i="48"/>
  <c r="DJ286" i="48"/>
  <c r="DQ129" i="48"/>
  <c r="DN129" i="48"/>
  <c r="DP129" i="48"/>
  <c r="DO129" i="48"/>
  <c r="DM129" i="48"/>
  <c r="DI459" i="48"/>
  <c r="DJ459" i="48"/>
  <c r="DM313" i="48"/>
  <c r="DN313" i="48"/>
  <c r="DQ313" i="48"/>
  <c r="DP313" i="48"/>
  <c r="DO313" i="48"/>
  <c r="DP204" i="48"/>
  <c r="DN204" i="48"/>
  <c r="DM204" i="48"/>
  <c r="DQ204" i="48"/>
  <c r="DO204" i="48"/>
  <c r="DM342" i="48"/>
  <c r="DQ342" i="48"/>
  <c r="DP342" i="48"/>
  <c r="DO342" i="48"/>
  <c r="DN342" i="48"/>
  <c r="DN102" i="48"/>
  <c r="DM102" i="48"/>
  <c r="DP102" i="48"/>
  <c r="DO102" i="48"/>
  <c r="DQ102" i="48"/>
  <c r="DJ243" i="48"/>
  <c r="DI243" i="48"/>
  <c r="DN96" i="48"/>
  <c r="DM96" i="48"/>
  <c r="DQ96" i="48"/>
  <c r="DP96" i="48"/>
  <c r="DO96" i="48"/>
  <c r="DO120" i="48"/>
  <c r="DM120" i="48"/>
  <c r="DN120" i="48"/>
  <c r="DQ120" i="48"/>
  <c r="DP120" i="48"/>
  <c r="DP453" i="48"/>
  <c r="DO453" i="48"/>
  <c r="DQ453" i="48"/>
  <c r="DN453" i="48"/>
  <c r="DM453" i="48"/>
  <c r="DI245" i="48"/>
  <c r="DJ245" i="48"/>
  <c r="DM369" i="48"/>
  <c r="DQ369" i="48"/>
  <c r="DP369" i="48"/>
  <c r="DN369" i="48"/>
  <c r="DO369" i="48"/>
  <c r="DP497" i="48"/>
  <c r="DN497" i="48"/>
  <c r="DO497" i="48"/>
  <c r="DQ497" i="48"/>
  <c r="DM497" i="48"/>
  <c r="DN286" i="48"/>
  <c r="DQ286" i="48"/>
  <c r="DP286" i="48"/>
  <c r="DO286" i="48"/>
  <c r="DM286" i="48"/>
  <c r="DI246" i="48"/>
  <c r="DJ246" i="48"/>
  <c r="DN459" i="48"/>
  <c r="DP459" i="48"/>
  <c r="DO459" i="48"/>
  <c r="DM459" i="48"/>
  <c r="DQ459" i="48"/>
  <c r="DP103" i="48"/>
  <c r="DO103" i="48"/>
  <c r="DN103" i="48"/>
  <c r="DM103" i="48"/>
  <c r="DQ103" i="48"/>
  <c r="DP385" i="48"/>
  <c r="DQ385" i="48"/>
  <c r="DO385" i="48"/>
  <c r="DN385" i="48"/>
  <c r="DM385" i="48"/>
  <c r="DO215" i="48"/>
  <c r="DQ215" i="48"/>
  <c r="DN215" i="48"/>
  <c r="DM215" i="48"/>
  <c r="DP215" i="48"/>
  <c r="DJ207" i="48"/>
  <c r="DI207" i="48"/>
  <c r="DJ200" i="48"/>
  <c r="DI200" i="48"/>
  <c r="DJ414" i="48"/>
  <c r="DI414" i="48"/>
  <c r="DJ160" i="48"/>
  <c r="DI160" i="48"/>
  <c r="DI233" i="48"/>
  <c r="DJ233" i="48"/>
  <c r="DN111" i="48"/>
  <c r="DP111" i="48"/>
  <c r="DO111" i="48"/>
  <c r="DM111" i="48"/>
  <c r="DQ111" i="48"/>
  <c r="DJ124" i="48"/>
  <c r="DI124" i="48"/>
  <c r="DJ187" i="48"/>
  <c r="DI187" i="48"/>
  <c r="DJ99" i="48"/>
  <c r="DI99" i="48"/>
  <c r="DO221" i="48"/>
  <c r="DQ221" i="48"/>
  <c r="DP221" i="48"/>
  <c r="DN221" i="48"/>
  <c r="DM221" i="48"/>
  <c r="DO318" i="48"/>
  <c r="DM318" i="48"/>
  <c r="DN318" i="48"/>
  <c r="DQ318" i="48"/>
  <c r="DP318" i="48"/>
  <c r="DO306" i="48"/>
  <c r="DQ306" i="48"/>
  <c r="DM306" i="48"/>
  <c r="DP306" i="48"/>
  <c r="DN306" i="48"/>
  <c r="DJ275" i="48"/>
  <c r="DI275" i="48"/>
  <c r="DQ434" i="48"/>
  <c r="DP434" i="48"/>
  <c r="DN434" i="48"/>
  <c r="DO434" i="48"/>
  <c r="DM434" i="48"/>
  <c r="DH55" i="48"/>
  <c r="DG54" i="48" a="1"/>
  <c r="DG54" i="48" s="1"/>
  <c r="DI253" i="48"/>
  <c r="DJ253" i="48"/>
  <c r="DQ469" i="48"/>
  <c r="DP469" i="48"/>
  <c r="DM469" i="48"/>
  <c r="DO469" i="48"/>
  <c r="DN469" i="48"/>
  <c r="DI427" i="48"/>
  <c r="DJ427" i="48"/>
  <c r="DP346" i="48"/>
  <c r="DN346" i="48"/>
  <c r="DO346" i="48"/>
  <c r="DM346" i="48"/>
  <c r="DQ346" i="48"/>
  <c r="DM114" i="48"/>
  <c r="DN114" i="48"/>
  <c r="DQ114" i="48"/>
  <c r="DP114" i="48"/>
  <c r="DO114" i="48"/>
  <c r="DP207" i="48"/>
  <c r="DQ207" i="48"/>
  <c r="DM207" i="48"/>
  <c r="DO207" i="48"/>
  <c r="DN207" i="48"/>
  <c r="DP414" i="48"/>
  <c r="DQ414" i="48"/>
  <c r="DM414" i="48"/>
  <c r="DN414" i="48"/>
  <c r="DO414" i="48"/>
  <c r="DI382" i="48"/>
  <c r="DJ382" i="48"/>
  <c r="DO61" i="48"/>
  <c r="DM61" i="48"/>
  <c r="DN61" i="48"/>
  <c r="DQ61" i="48"/>
  <c r="DP61" i="48"/>
  <c r="DJ155" i="48"/>
  <c r="DI155" i="48"/>
  <c r="DI486" i="48"/>
  <c r="DJ486" i="48"/>
  <c r="DI261" i="48"/>
  <c r="DJ261" i="48"/>
  <c r="DJ101" i="48"/>
  <c r="DI101" i="48"/>
  <c r="DN157" i="48"/>
  <c r="DQ157" i="48"/>
  <c r="DM157" i="48"/>
  <c r="DP157" i="48"/>
  <c r="DO157" i="48"/>
  <c r="DJ477" i="48"/>
  <c r="DI477" i="48"/>
  <c r="DN311" i="48"/>
  <c r="DP311" i="48"/>
  <c r="DO311" i="48"/>
  <c r="DM311" i="48"/>
  <c r="DQ311" i="48"/>
  <c r="DI241" i="48"/>
  <c r="DJ241" i="48"/>
  <c r="DN172" i="48"/>
  <c r="DQ172" i="48"/>
  <c r="DM172" i="48"/>
  <c r="DP172" i="48"/>
  <c r="DO172" i="48"/>
  <c r="DP413" i="48"/>
  <c r="DM413" i="48"/>
  <c r="DO413" i="48"/>
  <c r="DQ413" i="48"/>
  <c r="DN413" i="48"/>
  <c r="DQ90" i="48"/>
  <c r="DP90" i="48"/>
  <c r="DM90" i="48"/>
  <c r="DO90" i="48"/>
  <c r="DN90" i="48"/>
  <c r="DM249" i="48"/>
  <c r="DO249" i="48"/>
  <c r="DN249" i="48"/>
  <c r="DQ249" i="48"/>
  <c r="DP249" i="48"/>
  <c r="DQ505" i="48"/>
  <c r="DM505" i="48"/>
  <c r="DP505" i="48"/>
  <c r="DO505" i="48"/>
  <c r="DN505" i="48"/>
  <c r="DQ161" i="48"/>
  <c r="DM161" i="48"/>
  <c r="DP161" i="48"/>
  <c r="DO161" i="48"/>
  <c r="DN161" i="48"/>
  <c r="DJ454" i="48"/>
  <c r="DI454" i="48"/>
  <c r="DJ198" i="48"/>
  <c r="DI198" i="48"/>
  <c r="DM110" i="48"/>
  <c r="DO110" i="48"/>
  <c r="DP110" i="48"/>
  <c r="DN110" i="48"/>
  <c r="DQ110" i="48"/>
  <c r="EH65" i="48"/>
  <c r="EF65" i="48"/>
  <c r="EG65" i="48"/>
  <c r="EE65" i="48"/>
  <c r="EI65" i="48"/>
  <c r="DI463" i="48"/>
  <c r="DJ463" i="48"/>
  <c r="DJ334" i="48"/>
  <c r="DI334" i="48"/>
  <c r="DJ227" i="48"/>
  <c r="DI227" i="48"/>
  <c r="DI317" i="48"/>
  <c r="DJ317" i="48"/>
  <c r="DQ416" i="48"/>
  <c r="DM416" i="48"/>
  <c r="DP416" i="48"/>
  <c r="DN416" i="48"/>
  <c r="DO416" i="48"/>
  <c r="EE61" i="48"/>
  <c r="EI61" i="48"/>
  <c r="EH61" i="48"/>
  <c r="EG61" i="48"/>
  <c r="EF61" i="48"/>
  <c r="DJ64" i="48"/>
  <c r="DI64" i="48"/>
  <c r="DM100" i="48"/>
  <c r="DO100" i="48"/>
  <c r="DN100" i="48"/>
  <c r="DP100" i="48"/>
  <c r="DQ100" i="48"/>
  <c r="DQ303" i="48"/>
  <c r="DP303" i="48"/>
  <c r="DO303" i="48"/>
  <c r="DN303" i="48"/>
  <c r="DM303" i="48"/>
  <c r="DI175" i="48"/>
  <c r="DJ175" i="48"/>
  <c r="DI516" i="48"/>
  <c r="DJ516" i="48"/>
  <c r="DQ437" i="48"/>
  <c r="DP437" i="48"/>
  <c r="DO437" i="48"/>
  <c r="DN437" i="48"/>
  <c r="DM437" i="48"/>
  <c r="DP518" i="48"/>
  <c r="DN518" i="48"/>
  <c r="DM518" i="48"/>
  <c r="DQ518" i="48"/>
  <c r="DO518" i="48"/>
  <c r="DP513" i="48"/>
  <c r="DO513" i="48"/>
  <c r="DM513" i="48"/>
  <c r="DQ513" i="48"/>
  <c r="DN513" i="48"/>
  <c r="DI177" i="48"/>
  <c r="DJ177" i="48"/>
  <c r="DJ212" i="48"/>
  <c r="DI212" i="48"/>
  <c r="DJ180" i="48"/>
  <c r="DI180" i="48"/>
  <c r="DJ270" i="48"/>
  <c r="DI270" i="48"/>
  <c r="DI142" i="48"/>
  <c r="DJ142" i="48"/>
  <c r="DN406" i="48"/>
  <c r="DP406" i="48"/>
  <c r="DO406" i="48"/>
  <c r="DQ406" i="48"/>
  <c r="DM406" i="48"/>
  <c r="DI504" i="48"/>
  <c r="DJ504" i="48"/>
  <c r="DJ240" i="48"/>
  <c r="DI240" i="48"/>
  <c r="DI199" i="48"/>
  <c r="DJ199" i="48"/>
  <c r="EB63" i="48"/>
  <c r="EA63" i="48"/>
  <c r="DP515" i="48"/>
  <c r="DQ515" i="48"/>
  <c r="DO515" i="48"/>
  <c r="DM515" i="48"/>
  <c r="DN515" i="48"/>
  <c r="DQ174" i="48"/>
  <c r="DN174" i="48"/>
  <c r="DM174" i="48"/>
  <c r="DO174" i="48"/>
  <c r="DP174" i="48"/>
  <c r="DO72" i="48"/>
  <c r="DM72" i="48"/>
  <c r="DN72" i="48"/>
  <c r="DP72" i="48"/>
  <c r="DQ72" i="48"/>
  <c r="DN461" i="48"/>
  <c r="DP461" i="48"/>
  <c r="DQ461" i="48"/>
  <c r="DM461" i="48"/>
  <c r="DO461" i="48"/>
  <c r="DP196" i="48"/>
  <c r="DQ196" i="48"/>
  <c r="DN196" i="48"/>
  <c r="DO196" i="48"/>
  <c r="DM196" i="48"/>
  <c r="DJ406" i="48"/>
  <c r="DI406" i="48"/>
  <c r="DQ298" i="48"/>
  <c r="DM298" i="48"/>
  <c r="DP298" i="48"/>
  <c r="DO298" i="48"/>
  <c r="DN298" i="48"/>
  <c r="DQ252" i="48"/>
  <c r="DM252" i="48"/>
  <c r="DN252" i="48"/>
  <c r="DP252" i="48"/>
  <c r="DO252" i="48"/>
  <c r="DQ199" i="48"/>
  <c r="DN199" i="48"/>
  <c r="DP199" i="48"/>
  <c r="DO199" i="48"/>
  <c r="DM199" i="48"/>
  <c r="DJ475" i="48"/>
  <c r="DI475" i="48"/>
  <c r="DQ192" i="48"/>
  <c r="DP192" i="48"/>
  <c r="DO192" i="48"/>
  <c r="DN192" i="48"/>
  <c r="DM192" i="48"/>
  <c r="DI197" i="48"/>
  <c r="DJ197" i="48"/>
  <c r="DI78" i="48"/>
  <c r="DJ78" i="48"/>
  <c r="DN75" i="48"/>
  <c r="DM75" i="48"/>
  <c r="DP75" i="48"/>
  <c r="DO75" i="48"/>
  <c r="DQ75" i="48"/>
  <c r="DQ428" i="48"/>
  <c r="DP428" i="48"/>
  <c r="DO428" i="48"/>
  <c r="DN428" i="48"/>
  <c r="DM428" i="48"/>
  <c r="DI248" i="48"/>
  <c r="DJ248" i="48"/>
  <c r="DQ375" i="48"/>
  <c r="DN375" i="48"/>
  <c r="DM375" i="48"/>
  <c r="DO375" i="48"/>
  <c r="DP375" i="48"/>
  <c r="DJ126" i="48"/>
  <c r="DI126" i="48"/>
  <c r="DI321" i="48"/>
  <c r="DJ321" i="48"/>
  <c r="DJ214" i="48"/>
  <c r="DI214" i="48"/>
  <c r="DP131" i="48"/>
  <c r="DO131" i="48"/>
  <c r="DM131" i="48"/>
  <c r="DQ131" i="48"/>
  <c r="DN131" i="48"/>
  <c r="DQ299" i="48"/>
  <c r="DM299" i="48"/>
  <c r="DP299" i="48"/>
  <c r="DO299" i="48"/>
  <c r="DN299" i="48"/>
  <c r="DJ343" i="48"/>
  <c r="DI343" i="48"/>
  <c r="DJ373" i="48"/>
  <c r="DI373" i="48"/>
  <c r="DQ264" i="48"/>
  <c r="DO264" i="48"/>
  <c r="DP264" i="48"/>
  <c r="DN264" i="48"/>
  <c r="DM264" i="48"/>
  <c r="DO219" i="48"/>
  <c r="DQ219" i="48"/>
  <c r="DP219" i="48"/>
  <c r="DM219" i="48"/>
  <c r="DN219" i="48"/>
  <c r="DJ178" i="48"/>
  <c r="DI178" i="48"/>
  <c r="DN399" i="48"/>
  <c r="DP399" i="48"/>
  <c r="DQ399" i="48"/>
  <c r="DO399" i="48"/>
  <c r="DM399" i="48"/>
  <c r="DQ386" i="48"/>
  <c r="DP386" i="48"/>
  <c r="DO386" i="48"/>
  <c r="DM386" i="48"/>
  <c r="DN386" i="48"/>
  <c r="DI499" i="48"/>
  <c r="DJ499" i="48"/>
  <c r="DP208" i="48"/>
  <c r="DM208" i="48"/>
  <c r="DN208" i="48"/>
  <c r="DO208" i="48"/>
  <c r="DQ208" i="48"/>
  <c r="DJ91" i="48"/>
  <c r="DI91" i="48"/>
  <c r="EI64" i="48"/>
  <c r="EG64" i="48"/>
  <c r="EF64" i="48"/>
  <c r="EE64" i="48"/>
  <c r="EH64" i="48"/>
  <c r="DJ410" i="48"/>
  <c r="DI410" i="48"/>
  <c r="DQ126" i="48"/>
  <c r="DM126" i="48"/>
  <c r="DP126" i="48"/>
  <c r="DN126" i="48"/>
  <c r="DO126" i="48"/>
  <c r="DP321" i="48"/>
  <c r="DN321" i="48"/>
  <c r="DQ321" i="48"/>
  <c r="DO321" i="48"/>
  <c r="DM321" i="48"/>
  <c r="DQ214" i="48"/>
  <c r="DP214" i="48"/>
  <c r="DO214" i="48"/>
  <c r="DM214" i="48"/>
  <c r="DN214" i="48"/>
  <c r="DP511" i="48"/>
  <c r="DN511" i="48"/>
  <c r="DQ511" i="48"/>
  <c r="DO511" i="48"/>
  <c r="DM511" i="48"/>
  <c r="DJ131" i="48"/>
  <c r="DI131" i="48"/>
  <c r="DO462" i="48"/>
  <c r="DM462" i="48"/>
  <c r="DP462" i="48"/>
  <c r="DN462" i="48"/>
  <c r="DQ462" i="48"/>
  <c r="DI299" i="48"/>
  <c r="DJ299" i="48"/>
  <c r="DQ150" i="48"/>
  <c r="DN150" i="48"/>
  <c r="DP150" i="48"/>
  <c r="DM150" i="48"/>
  <c r="DO150" i="48"/>
  <c r="DP417" i="48"/>
  <c r="DN417" i="48"/>
  <c r="DO417" i="48"/>
  <c r="DM417" i="48"/>
  <c r="DQ417" i="48"/>
  <c r="DN188" i="48"/>
  <c r="DM188" i="48"/>
  <c r="DP188" i="48"/>
  <c r="DQ188" i="48"/>
  <c r="DO188" i="48"/>
  <c r="DN236" i="48"/>
  <c r="DO236" i="48"/>
  <c r="DP236" i="48"/>
  <c r="DM236" i="48"/>
  <c r="DQ236" i="48"/>
  <c r="DM230" i="48"/>
  <c r="DN230" i="48"/>
  <c r="DO230" i="48"/>
  <c r="DQ230" i="48"/>
  <c r="DP230" i="48"/>
  <c r="DJ219" i="48"/>
  <c r="DI219" i="48"/>
  <c r="DQ178" i="48"/>
  <c r="DP178" i="48"/>
  <c r="DM178" i="48"/>
  <c r="DO178" i="48"/>
  <c r="DN178" i="48"/>
  <c r="DJ399" i="48"/>
  <c r="DI399" i="48"/>
  <c r="DJ76" i="48"/>
  <c r="DI76" i="48"/>
  <c r="DP329" i="48"/>
  <c r="DM329" i="48"/>
  <c r="DQ329" i="48"/>
  <c r="DN329" i="48"/>
  <c r="DO329" i="48"/>
  <c r="DJ365" i="48"/>
  <c r="DI365" i="48"/>
  <c r="DJ159" i="48"/>
  <c r="DI159" i="48"/>
  <c r="DO74" i="48"/>
  <c r="DN74" i="48"/>
  <c r="DQ74" i="48"/>
  <c r="DM74" i="48"/>
  <c r="DP74" i="48"/>
  <c r="DJ356" i="48"/>
  <c r="DI356" i="48"/>
  <c r="DJ225" i="48"/>
  <c r="DI225" i="48"/>
  <c r="DI186" i="48"/>
  <c r="DJ186" i="48"/>
  <c r="DI423" i="48"/>
  <c r="DJ423" i="48"/>
  <c r="DQ239" i="48"/>
  <c r="DN239" i="48"/>
  <c r="DO239" i="48"/>
  <c r="DP239" i="48"/>
  <c r="DM239" i="48"/>
  <c r="DQ166" i="48"/>
  <c r="DP166" i="48"/>
  <c r="DN166" i="48"/>
  <c r="DM166" i="48"/>
  <c r="DO166" i="48"/>
  <c r="DJ262" i="48"/>
  <c r="DI262" i="48"/>
  <c r="DQ179" i="48"/>
  <c r="DO179" i="48"/>
  <c r="DP179" i="48"/>
  <c r="DM179" i="48"/>
  <c r="DN179" i="48"/>
  <c r="DI118" i="48"/>
  <c r="DJ118" i="48"/>
  <c r="DI309" i="48"/>
  <c r="DJ309" i="48"/>
  <c r="DI387" i="48"/>
  <c r="DJ387" i="48"/>
  <c r="DP470" i="48"/>
  <c r="DN470" i="48"/>
  <c r="DO470" i="48"/>
  <c r="DQ470" i="48"/>
  <c r="DM470" i="48"/>
  <c r="DJ302" i="48"/>
  <c r="DI302" i="48"/>
  <c r="DJ501" i="48"/>
  <c r="DI501" i="48"/>
  <c r="DM173" i="48"/>
  <c r="DO173" i="48"/>
  <c r="DN173" i="48"/>
  <c r="DQ173" i="48"/>
  <c r="DP173" i="48"/>
  <c r="DJ322" i="48"/>
  <c r="DI322" i="48"/>
  <c r="DI146" i="48"/>
  <c r="DJ146" i="48"/>
  <c r="DN242" i="48"/>
  <c r="DO242" i="48"/>
  <c r="DP242" i="48"/>
  <c r="DQ242" i="48"/>
  <c r="DM242" i="48"/>
  <c r="DQ365" i="48"/>
  <c r="DO365" i="48"/>
  <c r="DM365" i="48"/>
  <c r="DP365" i="48"/>
  <c r="DN365" i="48"/>
  <c r="DJ282" i="48"/>
  <c r="DI282" i="48"/>
  <c r="DN381" i="48"/>
  <c r="DM381" i="48"/>
  <c r="DQ381" i="48"/>
  <c r="DP381" i="48"/>
  <c r="DO381" i="48"/>
  <c r="DM85" i="48"/>
  <c r="DP85" i="48"/>
  <c r="DO85" i="48"/>
  <c r="DQ85" i="48"/>
  <c r="DN85" i="48"/>
  <c r="DM186" i="48"/>
  <c r="DN186" i="48"/>
  <c r="DO186" i="48"/>
  <c r="DQ186" i="48"/>
  <c r="DP186" i="48"/>
  <c r="DN423" i="48"/>
  <c r="DP423" i="48"/>
  <c r="DM423" i="48"/>
  <c r="DQ423" i="48"/>
  <c r="DO423" i="48"/>
  <c r="DJ239" i="48"/>
  <c r="DI239" i="48"/>
  <c r="DP128" i="48"/>
  <c r="DO128" i="48"/>
  <c r="DM128" i="48"/>
  <c r="DN128" i="48"/>
  <c r="DQ128" i="48"/>
  <c r="DJ140" i="48"/>
  <c r="DI140" i="48"/>
  <c r="DI106" i="48"/>
  <c r="DJ106" i="48"/>
  <c r="DI330" i="48"/>
  <c r="DJ330" i="48"/>
  <c r="DQ190" i="48"/>
  <c r="DM190" i="48"/>
  <c r="DP190" i="48"/>
  <c r="DN190" i="48"/>
  <c r="DO190" i="48"/>
  <c r="DJ323" i="48"/>
  <c r="DI323" i="48"/>
  <c r="DP495" i="48"/>
  <c r="DO495" i="48"/>
  <c r="DN495" i="48"/>
  <c r="DQ495" i="48"/>
  <c r="DM495" i="48"/>
  <c r="DN292" i="48"/>
  <c r="DQ292" i="48"/>
  <c r="DM292" i="48"/>
  <c r="DP292" i="48"/>
  <c r="DO292" i="48"/>
  <c r="DQ322" i="48"/>
  <c r="DP322" i="48"/>
  <c r="DO322" i="48"/>
  <c r="DN322" i="48"/>
  <c r="DM322" i="48"/>
  <c r="DQ146" i="48"/>
  <c r="DO146" i="48"/>
  <c r="DP146" i="48"/>
  <c r="DN146" i="48"/>
  <c r="DM146" i="48"/>
  <c r="DJ308" i="48"/>
  <c r="DI308" i="48"/>
  <c r="DJ485" i="48"/>
  <c r="DI485" i="48"/>
  <c r="DM333" i="48"/>
  <c r="DN333" i="48"/>
  <c r="DQ333" i="48"/>
  <c r="DP333" i="48"/>
  <c r="DO333" i="48"/>
  <c r="DO455" i="48"/>
  <c r="DP455" i="48"/>
  <c r="DN455" i="48"/>
  <c r="DM455" i="48"/>
  <c r="DQ455" i="48"/>
  <c r="DQ496" i="48"/>
  <c r="DP496" i="48"/>
  <c r="DO496" i="48"/>
  <c r="DN496" i="48"/>
  <c r="DM496" i="48"/>
  <c r="DM481" i="48"/>
  <c r="DQ481" i="48"/>
  <c r="DP481" i="48"/>
  <c r="DO481" i="48"/>
  <c r="DN481" i="48"/>
  <c r="DJ419" i="48"/>
  <c r="DI419" i="48"/>
  <c r="DO154" i="48"/>
  <c r="DN154" i="48"/>
  <c r="DQ154" i="48"/>
  <c r="DP154" i="48"/>
  <c r="DM154" i="48"/>
  <c r="DQ394" i="48"/>
  <c r="DN394" i="48"/>
  <c r="DP394" i="48"/>
  <c r="DO394" i="48"/>
  <c r="DM394" i="48"/>
  <c r="DJ478" i="48"/>
  <c r="DI478" i="48"/>
  <c r="DI300" i="48"/>
  <c r="DJ300" i="48"/>
  <c r="DJ349" i="48"/>
  <c r="DI349" i="48"/>
  <c r="DM223" i="48"/>
  <c r="DQ223" i="48"/>
  <c r="DO223" i="48"/>
  <c r="DP223" i="48"/>
  <c r="DN223" i="48"/>
  <c r="DJ254" i="48"/>
  <c r="DI254" i="48"/>
  <c r="DI307" i="48"/>
  <c r="DJ307" i="48"/>
  <c r="DI467" i="48"/>
  <c r="DJ467" i="48"/>
  <c r="DQ377" i="48"/>
  <c r="DP377" i="48"/>
  <c r="DO377" i="48"/>
  <c r="DN377" i="48"/>
  <c r="DM377" i="48"/>
  <c r="DJ136" i="48"/>
  <c r="DI136" i="48"/>
  <c r="DQ184" i="48"/>
  <c r="DP184" i="48"/>
  <c r="DN184" i="48"/>
  <c r="DM184" i="48"/>
  <c r="DO184" i="48"/>
  <c r="ED54" i="48"/>
  <c r="EH55" i="48"/>
  <c r="EF55" i="48"/>
  <c r="EI55" i="48"/>
  <c r="EE55" i="48"/>
  <c r="EG55" i="48"/>
  <c r="DJ59" i="48"/>
  <c r="DI59" i="48"/>
  <c r="DN412" i="48"/>
  <c r="DQ412" i="48"/>
  <c r="DP412" i="48"/>
  <c r="DO412" i="48"/>
  <c r="DM412" i="48"/>
  <c r="DM503" i="48"/>
  <c r="DQ503" i="48"/>
  <c r="DO503" i="48"/>
  <c r="DN503" i="48"/>
  <c r="DP503" i="48"/>
  <c r="DI127" i="48"/>
  <c r="DJ127" i="48"/>
  <c r="DI455" i="48"/>
  <c r="DJ455" i="48"/>
  <c r="DI496" i="48"/>
  <c r="DJ496" i="48"/>
  <c r="DX67" i="48"/>
  <c r="DY67" i="48" s="1"/>
  <c r="DZ67" i="48" s="1"/>
  <c r="DQ401" i="48"/>
  <c r="DP401" i="48"/>
  <c r="DO401" i="48"/>
  <c r="DN401" i="48"/>
  <c r="DM401" i="48"/>
  <c r="DM86" i="48"/>
  <c r="DN86" i="48"/>
  <c r="DO86" i="48"/>
  <c r="DQ86" i="48"/>
  <c r="DP86" i="48"/>
  <c r="DO478" i="48"/>
  <c r="DM478" i="48"/>
  <c r="DN478" i="48"/>
  <c r="DQ478" i="48"/>
  <c r="DP478" i="48"/>
  <c r="DQ300" i="48"/>
  <c r="DO300" i="48"/>
  <c r="DM300" i="48"/>
  <c r="DP300" i="48"/>
  <c r="DN300" i="48"/>
  <c r="DI170" i="48"/>
  <c r="DJ170" i="48"/>
  <c r="DJ494" i="48"/>
  <c r="DI494" i="48"/>
  <c r="DQ398" i="48"/>
  <c r="DM398" i="48"/>
  <c r="DO398" i="48"/>
  <c r="DN398" i="48"/>
  <c r="DP398" i="48"/>
  <c r="DO467" i="48"/>
  <c r="DM467" i="48"/>
  <c r="DP467" i="48"/>
  <c r="DN467" i="48"/>
  <c r="DQ467" i="48"/>
  <c r="DM402" i="48"/>
  <c r="DN402" i="48"/>
  <c r="DQ402" i="48"/>
  <c r="DP402" i="48"/>
  <c r="DO402" i="48"/>
  <c r="DJ474" i="48"/>
  <c r="DI474" i="48"/>
  <c r="DN260" i="48"/>
  <c r="DQ260" i="48"/>
  <c r="DM260" i="48"/>
  <c r="DO260" i="48"/>
  <c r="DP260" i="48"/>
  <c r="DJ517" i="48"/>
  <c r="DI517" i="48"/>
  <c r="DN388" i="48"/>
  <c r="DO388" i="48"/>
  <c r="DP388" i="48"/>
  <c r="DM388" i="48"/>
  <c r="DQ388" i="48"/>
  <c r="DP361" i="48"/>
  <c r="DO361" i="48"/>
  <c r="DN361" i="48"/>
  <c r="DM361" i="48"/>
  <c r="DQ361" i="48"/>
  <c r="DN294" i="48"/>
  <c r="DO294" i="48"/>
  <c r="DP294" i="48"/>
  <c r="DQ294" i="48"/>
  <c r="DM294" i="48"/>
  <c r="DN193" i="48"/>
  <c r="DQ193" i="48"/>
  <c r="DP193" i="48"/>
  <c r="DM193" i="48"/>
  <c r="DO193" i="48"/>
  <c r="DP95" i="48"/>
  <c r="DN95" i="48"/>
  <c r="DM95" i="48"/>
  <c r="DQ95" i="48"/>
  <c r="DO95" i="48"/>
  <c r="DI133" i="48"/>
  <c r="DJ133" i="48"/>
  <c r="DI342" i="48"/>
  <c r="DJ342" i="48"/>
  <c r="DI181" i="48"/>
  <c r="DJ181" i="48"/>
  <c r="DP350" i="48"/>
  <c r="DQ350" i="48"/>
  <c r="DO350" i="48"/>
  <c r="DN350" i="48"/>
  <c r="DM350" i="48"/>
  <c r="DN83" i="48"/>
  <c r="DP83" i="48"/>
  <c r="DO83" i="48"/>
  <c r="DM83" i="48"/>
  <c r="DQ83" i="48"/>
  <c r="DJ366" i="48"/>
  <c r="DI366" i="48"/>
  <c r="DJ96" i="48"/>
  <c r="DI96" i="48"/>
  <c r="DI116" i="48"/>
  <c r="DJ116" i="48"/>
  <c r="DP452" i="48"/>
  <c r="DQ452" i="48"/>
  <c r="DN452" i="48"/>
  <c r="DM452" i="48"/>
  <c r="DO452" i="48"/>
  <c r="DI327" i="48"/>
  <c r="DJ327" i="48"/>
  <c r="DM465" i="48"/>
  <c r="DO465" i="48"/>
  <c r="DP465" i="48"/>
  <c r="DN465" i="48"/>
  <c r="DQ465" i="48"/>
  <c r="EH66" i="48"/>
  <c r="EI66" i="48"/>
  <c r="EG66" i="48"/>
  <c r="EF66" i="48"/>
  <c r="EE66" i="48"/>
  <c r="DJ430" i="48"/>
  <c r="DI430" i="48"/>
  <c r="DM509" i="48"/>
  <c r="DP509" i="48"/>
  <c r="DO509" i="48"/>
  <c r="DQ509" i="48"/>
  <c r="DN509" i="48"/>
  <c r="DJ483" i="48"/>
  <c r="DI483" i="48"/>
  <c r="DN362" i="48"/>
  <c r="DM362" i="48"/>
  <c r="DQ362" i="48"/>
  <c r="DP362" i="48"/>
  <c r="DO362" i="48"/>
  <c r="DI95" i="48"/>
  <c r="DJ95" i="48"/>
  <c r="DJ450" i="48"/>
  <c r="DI450" i="48"/>
  <c r="DJ259" i="48"/>
  <c r="DI259" i="48"/>
  <c r="DI296" i="48"/>
  <c r="DJ296" i="48"/>
  <c r="DP216" i="48"/>
  <c r="DM216" i="48"/>
  <c r="DN216" i="48"/>
  <c r="DQ216" i="48"/>
  <c r="DO216" i="48"/>
  <c r="DP201" i="48"/>
  <c r="DO201" i="48"/>
  <c r="DN201" i="48"/>
  <c r="DM201" i="48"/>
  <c r="DQ201" i="48"/>
  <c r="DJ280" i="48"/>
  <c r="DI280" i="48"/>
  <c r="DI209" i="48"/>
  <c r="DJ209" i="48"/>
  <c r="DJ452" i="48"/>
  <c r="DI452" i="48"/>
  <c r="DO327" i="48"/>
  <c r="DQ327" i="48"/>
  <c r="DP327" i="48"/>
  <c r="DN327" i="48"/>
  <c r="DM327" i="48"/>
  <c r="DJ465" i="48"/>
  <c r="DI465" i="48"/>
  <c r="EB66" i="48"/>
  <c r="EA66" i="48"/>
  <c r="DQ430" i="48"/>
  <c r="DN430" i="48"/>
  <c r="DP430" i="48"/>
  <c r="DO430" i="48"/>
  <c r="DM430" i="48"/>
  <c r="DQ427" i="48"/>
  <c r="DO427" i="48"/>
  <c r="DM427" i="48"/>
  <c r="DP427" i="48"/>
  <c r="DN427" i="48"/>
  <c r="DM99" i="48"/>
  <c r="DN99" i="48"/>
  <c r="DO99" i="48"/>
  <c r="DP99" i="48"/>
  <c r="DQ99" i="48"/>
  <c r="DI273" i="48"/>
  <c r="DJ273" i="48"/>
  <c r="DQ274" i="48"/>
  <c r="DO274" i="48"/>
  <c r="DP274" i="48"/>
  <c r="DM274" i="48"/>
  <c r="DN274" i="48"/>
  <c r="DI508" i="48"/>
  <c r="DJ508" i="48"/>
  <c r="DI310" i="48"/>
  <c r="DJ310" i="48"/>
  <c r="DQ244" i="48"/>
  <c r="DN244" i="48"/>
  <c r="DM244" i="48"/>
  <c r="DO244" i="48"/>
  <c r="DP244" i="48"/>
  <c r="DI352" i="48"/>
  <c r="DJ352" i="48"/>
  <c r="DP155" i="48"/>
  <c r="DQ155" i="48"/>
  <c r="DO155" i="48"/>
  <c r="DN155" i="48"/>
  <c r="DM155" i="48"/>
  <c r="DP261" i="48"/>
  <c r="DM261" i="48"/>
  <c r="DO261" i="48"/>
  <c r="DN261" i="48"/>
  <c r="DQ261" i="48"/>
  <c r="DQ477" i="48"/>
  <c r="DP477" i="48"/>
  <c r="DO477" i="48"/>
  <c r="DN477" i="48"/>
  <c r="DM477" i="48"/>
  <c r="DJ172" i="48"/>
  <c r="DI172" i="48"/>
  <c r="DI249" i="48"/>
  <c r="DJ249" i="48"/>
  <c r="DI161" i="48"/>
  <c r="DJ161" i="48"/>
  <c r="DI110" i="48"/>
  <c r="DJ110" i="48"/>
  <c r="DQ463" i="48"/>
  <c r="DO463" i="48"/>
  <c r="DP463" i="48"/>
  <c r="DN463" i="48"/>
  <c r="DM463" i="48"/>
  <c r="DN334" i="48"/>
  <c r="DM334" i="48"/>
  <c r="DO334" i="48"/>
  <c r="DQ334" i="48"/>
  <c r="DP334" i="48"/>
  <c r="DI416" i="48"/>
  <c r="DJ416" i="48"/>
  <c r="DJ100" i="48"/>
  <c r="DI100" i="48"/>
  <c r="DJ437" i="48"/>
  <c r="DI437" i="48"/>
  <c r="DI513" i="48"/>
  <c r="DJ513" i="48"/>
  <c r="DM180" i="48"/>
  <c r="DO180" i="48"/>
  <c r="DN180" i="48"/>
  <c r="DP180" i="48"/>
  <c r="DQ180" i="48"/>
  <c r="EB56" i="48"/>
  <c r="EA56" i="48"/>
  <c r="DJ206" i="48"/>
  <c r="DI206" i="48"/>
  <c r="DJ440" i="48"/>
  <c r="DI440" i="48"/>
  <c r="DO347" i="48"/>
  <c r="DQ347" i="48"/>
  <c r="DN347" i="48"/>
  <c r="DM347" i="48"/>
  <c r="DP347" i="48"/>
  <c r="DJ290" i="48"/>
  <c r="DI290" i="48"/>
  <c r="DI250" i="48"/>
  <c r="DJ250" i="48"/>
  <c r="DJ232" i="48"/>
  <c r="DI232" i="48"/>
  <c r="DJ109" i="48"/>
  <c r="DI109" i="48"/>
  <c r="DI490" i="48"/>
  <c r="DJ490" i="48"/>
  <c r="EE56" i="48"/>
  <c r="EF56" i="48"/>
  <c r="EI56" i="48"/>
  <c r="EH56" i="48"/>
  <c r="EG56" i="48"/>
  <c r="DI514" i="48"/>
  <c r="DJ514" i="48"/>
  <c r="DN354" i="48"/>
  <c r="DQ354" i="48"/>
  <c r="DP354" i="48"/>
  <c r="DM354" i="48"/>
  <c r="DO354" i="48"/>
  <c r="DM206" i="48"/>
  <c r="DN206" i="48"/>
  <c r="DO206" i="48"/>
  <c r="DP206" i="48"/>
  <c r="DQ206" i="48"/>
  <c r="DJ439" i="48"/>
  <c r="DI439" i="48"/>
  <c r="DI268" i="48"/>
  <c r="DJ268" i="48"/>
  <c r="DP440" i="48"/>
  <c r="DM440" i="48"/>
  <c r="DN440" i="48"/>
  <c r="DO440" i="48"/>
  <c r="DQ440" i="48"/>
  <c r="DO235" i="48"/>
  <c r="DN235" i="48"/>
  <c r="DM235" i="48"/>
  <c r="DQ235" i="48"/>
  <c r="DP235" i="48"/>
  <c r="DJ347" i="48"/>
  <c r="DI347" i="48"/>
  <c r="DP265" i="48"/>
  <c r="DO265" i="48"/>
  <c r="DQ265" i="48"/>
  <c r="DN265" i="48"/>
  <c r="DM265" i="48"/>
  <c r="DJ107" i="48"/>
  <c r="DI107" i="48"/>
  <c r="DN473" i="48"/>
  <c r="DM473" i="48"/>
  <c r="DQ473" i="48"/>
  <c r="DP473" i="48"/>
  <c r="DO473" i="48"/>
  <c r="DQ290" i="48"/>
  <c r="DP290" i="48"/>
  <c r="DO290" i="48"/>
  <c r="DM290" i="48"/>
  <c r="DN290" i="48"/>
  <c r="DJ403" i="48"/>
  <c r="DI403" i="48"/>
  <c r="DQ56" i="48"/>
  <c r="DN56" i="48"/>
  <c r="DM56" i="48"/>
  <c r="DP56" i="48"/>
  <c r="DO56" i="48"/>
  <c r="DQ250" i="48"/>
  <c r="DP250" i="48"/>
  <c r="DM250" i="48"/>
  <c r="DO250" i="48"/>
  <c r="DN250" i="48"/>
  <c r="DN331" i="48"/>
  <c r="DQ331" i="48"/>
  <c r="DP331" i="48"/>
  <c r="DM331" i="48"/>
  <c r="DO331" i="48"/>
  <c r="DO232" i="48"/>
  <c r="DN232" i="48"/>
  <c r="DM232" i="48"/>
  <c r="DQ232" i="48"/>
  <c r="DP232" i="48"/>
  <c r="DJ169" i="48"/>
  <c r="DI169" i="48"/>
  <c r="DO288" i="48"/>
  <c r="DQ288" i="48"/>
  <c r="DP288" i="48"/>
  <c r="DN288" i="48"/>
  <c r="DM288" i="48"/>
  <c r="DJ143" i="48"/>
  <c r="DI143" i="48"/>
  <c r="DN109" i="48"/>
  <c r="DQ109" i="48"/>
  <c r="DM109" i="48"/>
  <c r="DP109" i="48"/>
  <c r="DO109" i="48"/>
  <c r="DJ426" i="48"/>
  <c r="DI426" i="48"/>
  <c r="DQ224" i="48"/>
  <c r="DP224" i="48"/>
  <c r="DO224" i="48"/>
  <c r="DN224" i="48"/>
  <c r="DM224" i="48"/>
  <c r="DJ257" i="48"/>
  <c r="DI257" i="48"/>
  <c r="DP472" i="48"/>
  <c r="DN472" i="48"/>
  <c r="DQ472" i="48"/>
  <c r="DO472" i="48"/>
  <c r="DM472" i="48"/>
  <c r="DQ389" i="48"/>
  <c r="DO389" i="48"/>
  <c r="DP389" i="48"/>
  <c r="DN389" i="48"/>
  <c r="DM389" i="48"/>
  <c r="DJ276" i="48"/>
  <c r="DI276" i="48"/>
  <c r="DJ335" i="48"/>
  <c r="DI335" i="48"/>
  <c r="DP447" i="48"/>
  <c r="DQ447" i="48"/>
  <c r="DN447" i="48"/>
  <c r="DO447" i="48"/>
  <c r="DM447" i="48"/>
  <c r="DM491" i="48"/>
  <c r="DO491" i="48"/>
  <c r="DQ491" i="48"/>
  <c r="DP491" i="48"/>
  <c r="DN491" i="48"/>
  <c r="DI435" i="48"/>
  <c r="DJ435" i="48"/>
  <c r="DP122" i="48"/>
  <c r="DQ122" i="48"/>
  <c r="DM122" i="48"/>
  <c r="DO122" i="48"/>
  <c r="DN122" i="48"/>
  <c r="DJ84" i="48"/>
  <c r="DI84" i="48"/>
  <c r="DP281" i="48"/>
  <c r="DN281" i="48"/>
  <c r="DO281" i="48"/>
  <c r="DM281" i="48"/>
  <c r="DQ281" i="48"/>
  <c r="DQ512" i="48"/>
  <c r="DO512" i="48"/>
  <c r="DM512" i="48"/>
  <c r="DN512" i="48"/>
  <c r="DP512" i="48"/>
  <c r="DQ344" i="48"/>
  <c r="DP344" i="48"/>
  <c r="DM344" i="48"/>
  <c r="DO344" i="48"/>
  <c r="DN344" i="48"/>
  <c r="DO165" i="48"/>
  <c r="DQ165" i="48"/>
  <c r="DN165" i="48"/>
  <c r="DP165" i="48"/>
  <c r="DM165" i="48"/>
  <c r="DQ210" i="48"/>
  <c r="DO210" i="48"/>
  <c r="DP210" i="48"/>
  <c r="DM210" i="48"/>
  <c r="DN210" i="48"/>
  <c r="DJ151" i="48"/>
  <c r="DI151" i="48"/>
  <c r="DM357" i="48"/>
  <c r="DP357" i="48"/>
  <c r="DQ357" i="48"/>
  <c r="DO357" i="48"/>
  <c r="DN357" i="48"/>
  <c r="DM484" i="48"/>
  <c r="DQ484" i="48"/>
  <c r="DO484" i="48"/>
  <c r="DN484" i="48"/>
  <c r="DP484" i="48"/>
  <c r="DI117" i="48"/>
  <c r="DJ117" i="48"/>
  <c r="DJ71" i="48"/>
  <c r="DI71" i="48"/>
  <c r="DP360" i="48"/>
  <c r="DN360" i="48"/>
  <c r="DQ360" i="48"/>
  <c r="DM360" i="48"/>
  <c r="DO360" i="48"/>
  <c r="DQ353" i="48"/>
  <c r="DO353" i="48"/>
  <c r="DP353" i="48"/>
  <c r="DN353" i="48"/>
  <c r="DM353" i="48"/>
  <c r="DP167" i="48"/>
  <c r="DN167" i="48"/>
  <c r="DM167" i="48"/>
  <c r="DO167" i="48"/>
  <c r="DQ167" i="48"/>
  <c r="DP445" i="48"/>
  <c r="DO445" i="48"/>
  <c r="DM445" i="48"/>
  <c r="DQ445" i="48"/>
  <c r="DN445" i="48"/>
  <c r="DX59" i="48"/>
  <c r="DY59" i="48" s="1"/>
  <c r="DZ59" i="48" s="1"/>
  <c r="DQ291" i="48"/>
  <c r="DP291" i="48"/>
  <c r="DN291" i="48"/>
  <c r="DO291" i="48"/>
  <c r="DM291" i="48"/>
  <c r="DO87" i="48"/>
  <c r="DP87" i="48"/>
  <c r="DM87" i="48"/>
  <c r="DQ87" i="48"/>
  <c r="DN87" i="48"/>
  <c r="DP510" i="48"/>
  <c r="DQ510" i="48"/>
  <c r="DO510" i="48"/>
  <c r="DN510" i="48"/>
  <c r="DM510" i="48"/>
  <c r="DQ332" i="48"/>
  <c r="DN332" i="48"/>
  <c r="DO332" i="48"/>
  <c r="DM332" i="48"/>
  <c r="DP332" i="48"/>
  <c r="DI319" i="48"/>
  <c r="DJ319" i="48"/>
  <c r="DI404" i="48"/>
  <c r="DJ404" i="48"/>
  <c r="EB69" i="48"/>
  <c r="EA69" i="48"/>
  <c r="DJ487" i="48"/>
  <c r="DI487" i="48"/>
  <c r="DN121" i="48"/>
  <c r="DQ121" i="48"/>
  <c r="DP121" i="48"/>
  <c r="DO121" i="48"/>
  <c r="DM121" i="48"/>
  <c r="DM432" i="48"/>
  <c r="DN432" i="48"/>
  <c r="DP432" i="48"/>
  <c r="DQ432" i="48"/>
  <c r="DO432" i="48"/>
  <c r="DM93" i="48"/>
  <c r="DQ93" i="48"/>
  <c r="DP93" i="48"/>
  <c r="DO93" i="48"/>
  <c r="DN93" i="48"/>
  <c r="DI229" i="48"/>
  <c r="DJ229" i="48"/>
  <c r="DN482" i="48"/>
  <c r="DQ482" i="48"/>
  <c r="DP482" i="48"/>
  <c r="DO482" i="48"/>
  <c r="DM482" i="48"/>
  <c r="DN205" i="48"/>
  <c r="DM205" i="48"/>
  <c r="DQ205" i="48"/>
  <c r="DP205" i="48"/>
  <c r="DO205" i="48"/>
  <c r="DI359" i="48"/>
  <c r="DJ359" i="48"/>
  <c r="DM475" i="48"/>
  <c r="DP475" i="48"/>
  <c r="DQ475" i="48"/>
  <c r="DN475" i="48"/>
  <c r="DO475" i="48"/>
  <c r="DI88" i="48"/>
  <c r="DJ88" i="48"/>
  <c r="DN396" i="48"/>
  <c r="DP396" i="48"/>
  <c r="DQ396" i="48"/>
  <c r="DM396" i="48"/>
  <c r="DO396" i="48"/>
  <c r="DN395" i="48"/>
  <c r="DQ395" i="48"/>
  <c r="DM395" i="48"/>
  <c r="DP395" i="48"/>
  <c r="DO395" i="48"/>
  <c r="DN60" i="48"/>
  <c r="DP60" i="48"/>
  <c r="DQ60" i="48"/>
  <c r="DO60" i="48"/>
  <c r="DM60" i="48"/>
  <c r="DM351" i="48"/>
  <c r="DQ351" i="48"/>
  <c r="DO351" i="48"/>
  <c r="DP351" i="48"/>
  <c r="DN351" i="48"/>
  <c r="DN152" i="48"/>
  <c r="DQ152" i="48"/>
  <c r="DO152" i="48"/>
  <c r="DM152" i="48"/>
  <c r="DP152" i="48"/>
  <c r="DJ341" i="48"/>
  <c r="DI341" i="48"/>
  <c r="DP229" i="48"/>
  <c r="DO229" i="48"/>
  <c r="DN229" i="48"/>
  <c r="DM229" i="48"/>
  <c r="DQ229" i="48"/>
  <c r="DJ482" i="48"/>
  <c r="DI482" i="48"/>
  <c r="DN240" i="48"/>
  <c r="DP240" i="48"/>
  <c r="DO240" i="48"/>
  <c r="DM240" i="48"/>
  <c r="DQ240" i="48"/>
  <c r="DN418" i="48"/>
  <c r="DO418" i="48"/>
  <c r="DQ418" i="48"/>
  <c r="DM418" i="48"/>
  <c r="DP418" i="48"/>
  <c r="EB72" i="48"/>
  <c r="EA72" i="48"/>
  <c r="DN266" i="48"/>
  <c r="DM266" i="48"/>
  <c r="DQ266" i="48"/>
  <c r="DP266" i="48"/>
  <c r="DO266" i="48"/>
  <c r="DJ134" i="48"/>
  <c r="DI134" i="48"/>
  <c r="DJ67" i="48"/>
  <c r="DI67" i="48"/>
  <c r="DJ287" i="48"/>
  <c r="DI287" i="48"/>
  <c r="DJ453" i="48"/>
  <c r="DI453" i="48"/>
  <c r="DI429" i="48"/>
  <c r="DJ429" i="48"/>
  <c r="DI369" i="48"/>
  <c r="DJ369" i="48"/>
  <c r="DI497" i="48"/>
  <c r="DJ497" i="48"/>
  <c r="DP295" i="48"/>
  <c r="DQ295" i="48"/>
  <c r="DN295" i="48"/>
  <c r="DO295" i="48"/>
  <c r="DM295" i="48"/>
  <c r="DQ246" i="48"/>
  <c r="DM246" i="48"/>
  <c r="DN246" i="48"/>
  <c r="DP246" i="48"/>
  <c r="DO246" i="48"/>
  <c r="DI189" i="48"/>
  <c r="DJ189" i="48"/>
  <c r="DO293" i="48"/>
  <c r="DP293" i="48"/>
  <c r="DN293" i="48"/>
  <c r="DM293" i="48"/>
  <c r="DQ293" i="48"/>
  <c r="DI112" i="48"/>
  <c r="DJ112" i="48"/>
  <c r="DJ81" i="48"/>
  <c r="DI81" i="48"/>
  <c r="DN234" i="48"/>
  <c r="DQ234" i="48"/>
  <c r="DP234" i="48"/>
  <c r="DM234" i="48"/>
  <c r="DO234" i="48"/>
  <c r="DN431" i="48"/>
  <c r="DQ431" i="48"/>
  <c r="DO431" i="48"/>
  <c r="DM431" i="48"/>
  <c r="DP431" i="48"/>
  <c r="DP181" i="48"/>
  <c r="DO181" i="48"/>
  <c r="DN181" i="48"/>
  <c r="DQ181" i="48"/>
  <c r="DM181" i="48"/>
  <c r="DQ194" i="48"/>
  <c r="DM194" i="48"/>
  <c r="DP194" i="48"/>
  <c r="DO194" i="48"/>
  <c r="DN194" i="48"/>
  <c r="DM148" i="48"/>
  <c r="DP148" i="48"/>
  <c r="DO148" i="48"/>
  <c r="DN148" i="48"/>
  <c r="DQ148" i="48"/>
  <c r="DO116" i="48"/>
  <c r="DP116" i="48"/>
  <c r="DN116" i="48"/>
  <c r="DM116" i="48"/>
  <c r="DQ116" i="48"/>
  <c r="DI468" i="48"/>
  <c r="DJ468" i="48"/>
  <c r="DM411" i="48"/>
  <c r="DO411" i="48"/>
  <c r="DN411" i="48"/>
  <c r="DQ411" i="48"/>
  <c r="DP411" i="48"/>
  <c r="DP371" i="48"/>
  <c r="DO371" i="48"/>
  <c r="DQ371" i="48"/>
  <c r="DM371" i="48"/>
  <c r="DN371" i="48"/>
  <c r="DM312" i="48"/>
  <c r="DO312" i="48"/>
  <c r="DP312" i="48"/>
  <c r="DN312" i="48"/>
  <c r="DQ312" i="48"/>
  <c r="DI368" i="48"/>
  <c r="DJ368" i="48"/>
  <c r="DI141" i="48"/>
  <c r="DJ141" i="48"/>
  <c r="DO364" i="48"/>
  <c r="DM364" i="48"/>
  <c r="DN364" i="48"/>
  <c r="DP364" i="48"/>
  <c r="DQ364" i="48"/>
  <c r="DJ469" i="48"/>
  <c r="DI469" i="48"/>
  <c r="DN489" i="48"/>
  <c r="DP489" i="48"/>
  <c r="DQ489" i="48"/>
  <c r="DO489" i="48"/>
  <c r="DM489" i="48"/>
  <c r="DI346" i="48"/>
  <c r="DJ346" i="48"/>
  <c r="DJ114" i="48"/>
  <c r="DI114" i="48"/>
  <c r="DJ500" i="48"/>
  <c r="DI500" i="48"/>
  <c r="DP438" i="48"/>
  <c r="DN438" i="48"/>
  <c r="DO438" i="48"/>
  <c r="DM438" i="48"/>
  <c r="DQ438" i="48"/>
  <c r="DQ444" i="48"/>
  <c r="DO444" i="48"/>
  <c r="DP444" i="48"/>
  <c r="DN444" i="48"/>
  <c r="DM444" i="48"/>
  <c r="DI185" i="48"/>
  <c r="DJ185" i="48"/>
  <c r="EB70" i="48"/>
  <c r="EA70" i="48"/>
  <c r="DN382" i="48"/>
  <c r="DM382" i="48"/>
  <c r="DQ382" i="48"/>
  <c r="DP382" i="48"/>
  <c r="DO382" i="48"/>
  <c r="DJ441" i="48"/>
  <c r="DI441" i="48"/>
  <c r="DJ61" i="48"/>
  <c r="DI61" i="48"/>
  <c r="DQ273" i="48"/>
  <c r="DP273" i="48"/>
  <c r="DM273" i="48"/>
  <c r="DO273" i="48"/>
  <c r="DN273" i="48"/>
  <c r="DJ274" i="48"/>
  <c r="DI274" i="48"/>
  <c r="DQ508" i="48"/>
  <c r="DN508" i="48"/>
  <c r="DP508" i="48"/>
  <c r="DO508" i="48"/>
  <c r="DM508" i="48"/>
  <c r="DI383" i="48"/>
  <c r="DJ383" i="48"/>
  <c r="DJ158" i="48"/>
  <c r="DI158" i="48"/>
  <c r="DQ456" i="48"/>
  <c r="DP456" i="48"/>
  <c r="DM456" i="48"/>
  <c r="DN456" i="48"/>
  <c r="DO456" i="48"/>
  <c r="DM352" i="48"/>
  <c r="DP352" i="48"/>
  <c r="DQ352" i="48"/>
  <c r="DO352" i="48"/>
  <c r="DN352" i="48"/>
  <c r="DI364" i="48"/>
  <c r="DJ364" i="48"/>
  <c r="DJ421" i="48"/>
  <c r="DI421" i="48"/>
  <c r="DI385" i="48"/>
  <c r="DJ385" i="48"/>
  <c r="DI119" i="48"/>
  <c r="DJ119" i="48"/>
  <c r="DJ215" i="48"/>
  <c r="DI215" i="48"/>
  <c r="DQ500" i="48"/>
  <c r="DP500" i="48"/>
  <c r="DM500" i="48"/>
  <c r="DN500" i="48"/>
  <c r="DO500" i="48"/>
  <c r="DJ457" i="48"/>
  <c r="DI457" i="48"/>
  <c r="DN200" i="48"/>
  <c r="DM200" i="48"/>
  <c r="DQ200" i="48"/>
  <c r="DP200" i="48"/>
  <c r="DO200" i="48"/>
  <c r="DJ438" i="48"/>
  <c r="DI438" i="48"/>
  <c r="DJ444" i="48"/>
  <c r="DI444" i="48"/>
  <c r="DQ160" i="48"/>
  <c r="DM160" i="48"/>
  <c r="DP160" i="48"/>
  <c r="DO160" i="48"/>
  <c r="DN160" i="48"/>
  <c r="DN498" i="48"/>
  <c r="DM498" i="48"/>
  <c r="DQ498" i="48"/>
  <c r="DP498" i="48"/>
  <c r="DO498" i="48"/>
  <c r="DP233" i="48"/>
  <c r="DO233" i="48"/>
  <c r="DN233" i="48"/>
  <c r="DM233" i="48"/>
  <c r="DQ233" i="48"/>
  <c r="DJ422" i="48"/>
  <c r="DI422" i="48"/>
  <c r="EI70" i="48"/>
  <c r="EG70" i="48"/>
  <c r="EH70" i="48"/>
  <c r="EF70" i="48"/>
  <c r="EE70" i="48"/>
  <c r="DM464" i="48"/>
  <c r="DP464" i="48"/>
  <c r="DQ464" i="48"/>
  <c r="DO464" i="48"/>
  <c r="DN464" i="48"/>
  <c r="DJ458" i="48"/>
  <c r="DI458" i="48"/>
  <c r="DO187" i="48"/>
  <c r="DQ187" i="48"/>
  <c r="DN187" i="48"/>
  <c r="DM187" i="48"/>
  <c r="DP187" i="48"/>
  <c r="DM441" i="48"/>
  <c r="DO441" i="48"/>
  <c r="DN441" i="48"/>
  <c r="DP441" i="48"/>
  <c r="DQ441" i="48"/>
  <c r="DI221" i="48"/>
  <c r="DJ221" i="48"/>
  <c r="DN62" i="48"/>
  <c r="DO62" i="48"/>
  <c r="DM62" i="48"/>
  <c r="DP62" i="48"/>
  <c r="DQ62" i="48"/>
  <c r="DJ446" i="48"/>
  <c r="DI446" i="48"/>
  <c r="DP383" i="48"/>
  <c r="DN383" i="48"/>
  <c r="DO383" i="48"/>
  <c r="DM383" i="48"/>
  <c r="DQ383" i="48"/>
  <c r="DP158" i="48"/>
  <c r="DN158" i="48"/>
  <c r="DQ158" i="48"/>
  <c r="DM158" i="48"/>
  <c r="DO158" i="48"/>
  <c r="DJ434" i="48"/>
  <c r="DI434" i="48"/>
  <c r="DM493" i="48"/>
  <c r="DN493" i="48"/>
  <c r="DP493" i="48"/>
  <c r="DQ493" i="48"/>
  <c r="DO493" i="48"/>
  <c r="DN101" i="48"/>
  <c r="DQ101" i="48"/>
  <c r="DM101" i="48"/>
  <c r="DP101" i="48"/>
  <c r="DO101" i="48"/>
  <c r="DJ311" i="48"/>
  <c r="DI311" i="48"/>
  <c r="DI413" i="48"/>
  <c r="DJ413" i="48"/>
  <c r="EB65" i="48"/>
  <c r="EA65" i="48"/>
  <c r="DQ317" i="48"/>
  <c r="DM317" i="48"/>
  <c r="DP317" i="48"/>
  <c r="DO317" i="48"/>
  <c r="DN317" i="48"/>
  <c r="DQ64" i="48"/>
  <c r="DM64" i="48"/>
  <c r="DO64" i="48"/>
  <c r="DP64" i="48"/>
  <c r="DN64" i="48"/>
  <c r="DN175" i="48"/>
  <c r="DQ175" i="48"/>
  <c r="DO175" i="48"/>
  <c r="DP175" i="48"/>
  <c r="DM175" i="48"/>
  <c r="DN177" i="48"/>
  <c r="DQ177" i="48"/>
  <c r="DM177" i="48"/>
  <c r="DP177" i="48"/>
  <c r="DO177" i="48"/>
  <c r="DP212" i="48"/>
  <c r="DO212" i="48"/>
  <c r="DN212" i="48"/>
  <c r="DM212" i="48"/>
  <c r="DQ212" i="48"/>
  <c r="DO270" i="48"/>
  <c r="DN270" i="48"/>
  <c r="DM270" i="48"/>
  <c r="DQ270" i="48"/>
  <c r="DP270" i="48"/>
  <c r="DQ514" i="48"/>
  <c r="DP514" i="48"/>
  <c r="DO514" i="48"/>
  <c r="DM514" i="48"/>
  <c r="DN514" i="48"/>
  <c r="DP268" i="48"/>
  <c r="DQ268" i="48"/>
  <c r="DO268" i="48"/>
  <c r="DM268" i="48"/>
  <c r="DN268" i="48"/>
  <c r="DM107" i="48"/>
  <c r="DO107" i="48"/>
  <c r="DN107" i="48"/>
  <c r="DQ107" i="48"/>
  <c r="DP107" i="48"/>
  <c r="DO403" i="48"/>
  <c r="DN403" i="48"/>
  <c r="DM403" i="48"/>
  <c r="DQ403" i="48"/>
  <c r="DP403" i="48"/>
  <c r="DP169" i="48"/>
  <c r="DO169" i="48"/>
  <c r="DM169" i="48"/>
  <c r="DN169" i="48"/>
  <c r="DQ169" i="48"/>
  <c r="DJ288" i="48"/>
  <c r="DI288" i="48"/>
  <c r="DI238" i="48"/>
  <c r="DJ238" i="48"/>
  <c r="DO488" i="48"/>
  <c r="DN488" i="48"/>
  <c r="DM488" i="48"/>
  <c r="DQ488" i="48"/>
  <c r="DP488" i="48"/>
  <c r="DJ144" i="48"/>
  <c r="DI144" i="48"/>
  <c r="DJ108" i="48"/>
  <c r="DI108" i="48"/>
  <c r="DJ132" i="48"/>
  <c r="DI132" i="48"/>
  <c r="DI380" i="48"/>
  <c r="DJ380" i="48"/>
  <c r="DJ183" i="48"/>
  <c r="DI183" i="48"/>
  <c r="DP340" i="48"/>
  <c r="DM340" i="48"/>
  <c r="DQ340" i="48"/>
  <c r="DO340" i="48"/>
  <c r="DN340" i="48"/>
  <c r="DN348" i="48"/>
  <c r="DM348" i="48"/>
  <c r="DP348" i="48"/>
  <c r="DQ348" i="48"/>
  <c r="DO348" i="48"/>
  <c r="DJ480" i="48"/>
  <c r="DI480" i="48"/>
  <c r="DM176" i="48"/>
  <c r="DO176" i="48"/>
  <c r="DN176" i="48"/>
  <c r="DQ176" i="48"/>
  <c r="DP176" i="48"/>
  <c r="DI73" i="48"/>
  <c r="DJ73" i="48"/>
  <c r="DJ164" i="48"/>
  <c r="DI164" i="48"/>
  <c r="DN92" i="48"/>
  <c r="DM92" i="48"/>
  <c r="DP92" i="48"/>
  <c r="DO92" i="48"/>
  <c r="DQ92" i="48"/>
  <c r="DN363" i="48"/>
  <c r="DP363" i="48"/>
  <c r="DM363" i="48"/>
  <c r="DO363" i="48"/>
  <c r="DQ363" i="48"/>
  <c r="DQ125" i="48"/>
  <c r="DP125" i="48"/>
  <c r="DO125" i="48"/>
  <c r="DM125" i="48"/>
  <c r="DN125" i="48"/>
  <c r="DI320" i="48"/>
  <c r="DJ320" i="48"/>
  <c r="DQ324" i="48"/>
  <c r="DP324" i="48"/>
  <c r="DO324" i="48"/>
  <c r="DN324" i="48"/>
  <c r="DM324" i="48"/>
  <c r="DO149" i="48"/>
  <c r="DP149" i="48"/>
  <c r="DN149" i="48"/>
  <c r="DM149" i="48"/>
  <c r="DQ149" i="48"/>
  <c r="DJ425" i="48"/>
  <c r="DI425" i="48"/>
  <c r="DQ420" i="48"/>
  <c r="DO420" i="48"/>
  <c r="DM420" i="48"/>
  <c r="DN420" i="48"/>
  <c r="DP420" i="48"/>
  <c r="DQ139" i="48"/>
  <c r="DN139" i="48"/>
  <c r="DM139" i="48"/>
  <c r="DO139" i="48"/>
  <c r="DP139" i="48"/>
  <c r="DJ202" i="48"/>
  <c r="DI202" i="48"/>
  <c r="DN426" i="48"/>
  <c r="DO426" i="48"/>
  <c r="DQ426" i="48"/>
  <c r="DM426" i="48"/>
  <c r="DP426" i="48"/>
  <c r="DJ224" i="48"/>
  <c r="DI224" i="48"/>
  <c r="DN257" i="48"/>
  <c r="DO257" i="48"/>
  <c r="DM257" i="48"/>
  <c r="DP257" i="48"/>
  <c r="DQ257" i="48"/>
  <c r="DJ472" i="48"/>
  <c r="DI472" i="48"/>
  <c r="DJ389" i="48"/>
  <c r="DI389" i="48"/>
  <c r="DO276" i="48"/>
  <c r="DP276" i="48"/>
  <c r="DN276" i="48"/>
  <c r="DQ276" i="48"/>
  <c r="DM276" i="48"/>
  <c r="DN335" i="48"/>
  <c r="DM335" i="48"/>
  <c r="DP335" i="48"/>
  <c r="DQ335" i="48"/>
  <c r="DO335" i="48"/>
  <c r="DI447" i="48"/>
  <c r="DJ447" i="48"/>
  <c r="DJ491" i="48"/>
  <c r="DI491" i="48"/>
  <c r="DN435" i="48"/>
  <c r="DP435" i="48"/>
  <c r="DQ435" i="48"/>
  <c r="DO435" i="48"/>
  <c r="DM435" i="48"/>
  <c r="DI122" i="48"/>
  <c r="DJ122" i="48"/>
  <c r="DN84" i="48"/>
  <c r="DM84" i="48"/>
  <c r="DQ84" i="48"/>
  <c r="DP84" i="48"/>
  <c r="DO84" i="48"/>
  <c r="DJ281" i="48"/>
  <c r="DI281" i="48"/>
  <c r="DJ512" i="48"/>
  <c r="DI512" i="48"/>
  <c r="DI344" i="48"/>
  <c r="DJ344" i="48"/>
  <c r="DJ165" i="48"/>
  <c r="DI165" i="48"/>
  <c r="DJ210" i="48"/>
  <c r="DI210" i="48"/>
  <c r="DQ151" i="48"/>
  <c r="DM151" i="48"/>
  <c r="DP151" i="48"/>
  <c r="DN151" i="48"/>
  <c r="DO151" i="48"/>
  <c r="DJ357" i="48"/>
  <c r="DI357" i="48"/>
  <c r="DI484" i="48"/>
  <c r="DJ484" i="48"/>
  <c r="DQ117" i="48"/>
  <c r="DM117" i="48"/>
  <c r="DO117" i="48"/>
  <c r="DN117" i="48"/>
  <c r="DP117" i="48"/>
  <c r="DQ71" i="48"/>
  <c r="DP71" i="48"/>
  <c r="DO71" i="48"/>
  <c r="DN71" i="48"/>
  <c r="DM71" i="48"/>
  <c r="DI360" i="48"/>
  <c r="DJ360" i="48"/>
  <c r="DJ353" i="48"/>
  <c r="DI353" i="48"/>
  <c r="DJ167" i="48"/>
  <c r="DI167" i="48"/>
  <c r="DJ445" i="48"/>
  <c r="DI445" i="48"/>
  <c r="EF59" i="48"/>
  <c r="EE59" i="48"/>
  <c r="EI59" i="48"/>
  <c r="EH59" i="48"/>
  <c r="EG59" i="48"/>
  <c r="DI291" i="48"/>
  <c r="DJ291" i="48"/>
  <c r="DI87" i="48"/>
  <c r="DJ87" i="48"/>
  <c r="DI510" i="48"/>
  <c r="DJ510" i="48"/>
  <c r="DJ332" i="48"/>
  <c r="DI332" i="48"/>
  <c r="DM319" i="48"/>
  <c r="DP319" i="48"/>
  <c r="DO319" i="48"/>
  <c r="DN319" i="48"/>
  <c r="DQ319" i="48"/>
  <c r="DO404" i="48"/>
  <c r="DN404" i="48"/>
  <c r="DQ404" i="48"/>
  <c r="DP404" i="48"/>
  <c r="DM404" i="48"/>
  <c r="EH69" i="48"/>
  <c r="EG69" i="48"/>
  <c r="EI69" i="48"/>
  <c r="EE69" i="48"/>
  <c r="EF69" i="48"/>
  <c r="DN487" i="48"/>
  <c r="DP487" i="48"/>
  <c r="DM487" i="48"/>
  <c r="DO487" i="48"/>
  <c r="DQ487" i="48"/>
  <c r="DI121" i="48"/>
  <c r="DJ121" i="48"/>
  <c r="DJ432" i="48"/>
  <c r="DI432" i="48"/>
  <c r="DJ93" i="48"/>
  <c r="DI93" i="48"/>
  <c r="DJ163" i="48"/>
  <c r="DI163" i="48"/>
  <c r="DJ298" i="48"/>
  <c r="DI298" i="48"/>
  <c r="DO69" i="48"/>
  <c r="DN69" i="48"/>
  <c r="DP69" i="48"/>
  <c r="DM69" i="48"/>
  <c r="DQ69" i="48"/>
  <c r="DI418" i="48"/>
  <c r="DJ418" i="48"/>
  <c r="DJ192" i="48"/>
  <c r="DI192" i="48"/>
  <c r="DM448" i="48"/>
  <c r="DN448" i="48"/>
  <c r="DQ448" i="48"/>
  <c r="DO448" i="48"/>
  <c r="DP448" i="48"/>
  <c r="DP220" i="48"/>
  <c r="DQ220" i="48"/>
  <c r="DO220" i="48"/>
  <c r="DN220" i="48"/>
  <c r="DM220" i="48"/>
  <c r="EA68" i="48"/>
  <c r="EB68" i="48"/>
  <c r="DN415" i="48"/>
  <c r="DP415" i="48"/>
  <c r="DQ415" i="48"/>
  <c r="DM415" i="48"/>
  <c r="DO415" i="48"/>
  <c r="DQ163" i="48"/>
  <c r="DP163" i="48"/>
  <c r="DN163" i="48"/>
  <c r="DO163" i="48"/>
  <c r="DM163" i="48"/>
  <c r="DN504" i="48"/>
  <c r="DP504" i="48"/>
  <c r="DO504" i="48"/>
  <c r="DQ504" i="48"/>
  <c r="DM504" i="48"/>
  <c r="DI451" i="48"/>
  <c r="DJ451" i="48"/>
  <c r="DQ359" i="48"/>
  <c r="DO359" i="48"/>
  <c r="DM359" i="48"/>
  <c r="DP359" i="48"/>
  <c r="DN359" i="48"/>
  <c r="EF63" i="48"/>
  <c r="EG63" i="48"/>
  <c r="EI63" i="48"/>
  <c r="EH63" i="48"/>
  <c r="EE63" i="48"/>
  <c r="DI386" i="48"/>
  <c r="DJ386" i="48"/>
  <c r="DQ499" i="48"/>
  <c r="DM499" i="48"/>
  <c r="DO499" i="48"/>
  <c r="DN499" i="48"/>
  <c r="DP499" i="48"/>
  <c r="DJ409" i="48"/>
  <c r="DI409" i="48"/>
  <c r="DN407" i="48"/>
  <c r="DP407" i="48"/>
  <c r="DM407" i="48"/>
  <c r="DO407" i="48"/>
  <c r="DQ407" i="48"/>
  <c r="EB64" i="48"/>
  <c r="EA64" i="48"/>
  <c r="DP410" i="48"/>
  <c r="DN410" i="48"/>
  <c r="DO410" i="48"/>
  <c r="DM410" i="48"/>
  <c r="DQ410" i="48"/>
  <c r="DI466" i="48"/>
  <c r="DJ466" i="48"/>
  <c r="DM316" i="48"/>
  <c r="DN316" i="48"/>
  <c r="DQ316" i="48"/>
  <c r="DP316" i="48"/>
  <c r="DO316" i="48"/>
  <c r="DJ511" i="48"/>
  <c r="DI511" i="48"/>
  <c r="DI384" i="48"/>
  <c r="DJ384" i="48"/>
  <c r="DQ263" i="48"/>
  <c r="DP263" i="48"/>
  <c r="DO263" i="48"/>
  <c r="DN263" i="48"/>
  <c r="DM263" i="48"/>
  <c r="DQ424" i="48"/>
  <c r="DP424" i="48"/>
  <c r="DO424" i="48"/>
  <c r="DN424" i="48"/>
  <c r="DM424" i="48"/>
  <c r="DJ251" i="48"/>
  <c r="DI251" i="48"/>
  <c r="DJ236" i="48"/>
  <c r="DI236" i="48"/>
  <c r="DJ314" i="48"/>
  <c r="DI314" i="48"/>
  <c r="DJ191" i="48"/>
  <c r="DI191" i="48"/>
  <c r="DP182" i="48"/>
  <c r="DO182" i="48"/>
  <c r="DM182" i="48"/>
  <c r="DN182" i="48"/>
  <c r="DQ182" i="48"/>
  <c r="DQ272" i="48"/>
  <c r="DM272" i="48"/>
  <c r="DO272" i="48"/>
  <c r="DN272" i="48"/>
  <c r="DP272" i="48"/>
  <c r="DJ226" i="48"/>
  <c r="DI226" i="48"/>
  <c r="DP222" i="48"/>
  <c r="DO222" i="48"/>
  <c r="DM222" i="48"/>
  <c r="DN222" i="48"/>
  <c r="DQ222" i="48"/>
  <c r="DI442" i="48"/>
  <c r="DJ442" i="48"/>
  <c r="DM409" i="48"/>
  <c r="DP409" i="48"/>
  <c r="DQ409" i="48"/>
  <c r="DO409" i="48"/>
  <c r="DN409" i="48"/>
  <c r="DI266" i="48"/>
  <c r="DJ266" i="48"/>
  <c r="DJ407" i="48"/>
  <c r="DI407" i="48"/>
  <c r="DM134" i="48"/>
  <c r="DQ134" i="48"/>
  <c r="DP134" i="48"/>
  <c r="DO134" i="48"/>
  <c r="DN134" i="48"/>
  <c r="DQ138" i="48"/>
  <c r="DP138" i="48"/>
  <c r="DM138" i="48"/>
  <c r="DN138" i="48"/>
  <c r="DO138" i="48"/>
  <c r="DM67" i="48"/>
  <c r="DO67" i="48"/>
  <c r="DN67" i="48"/>
  <c r="DQ67" i="48"/>
  <c r="DP67" i="48"/>
  <c r="DO218" i="48"/>
  <c r="DQ218" i="48"/>
  <c r="DP218" i="48"/>
  <c r="DM218" i="48"/>
  <c r="DN218" i="48"/>
  <c r="DP297" i="48"/>
  <c r="DN297" i="48"/>
  <c r="DO297" i="48"/>
  <c r="DM297" i="48"/>
  <c r="DQ297" i="48"/>
  <c r="DM384" i="48"/>
  <c r="DP384" i="48"/>
  <c r="DO384" i="48"/>
  <c r="DQ384" i="48"/>
  <c r="DN384" i="48"/>
  <c r="DI263" i="48"/>
  <c r="DJ263" i="48"/>
  <c r="DN373" i="48"/>
  <c r="DP373" i="48"/>
  <c r="DO373" i="48"/>
  <c r="DM373" i="48"/>
  <c r="DQ373" i="48"/>
  <c r="DN63" i="48"/>
  <c r="DQ63" i="48"/>
  <c r="DP63" i="48"/>
  <c r="DM63" i="48"/>
  <c r="DO63" i="48"/>
  <c r="DM314" i="48"/>
  <c r="DQ314" i="48"/>
  <c r="DO314" i="48"/>
  <c r="DN314" i="48"/>
  <c r="DP314" i="48"/>
  <c r="DN191" i="48"/>
  <c r="DM191" i="48"/>
  <c r="DO191" i="48"/>
  <c r="DP191" i="48"/>
  <c r="DQ191" i="48"/>
  <c r="DJ182" i="48"/>
  <c r="DI182" i="48"/>
  <c r="DJ272" i="48"/>
  <c r="DI272" i="48"/>
  <c r="DO226" i="48"/>
  <c r="DQ226" i="48"/>
  <c r="DP226" i="48"/>
  <c r="DM226" i="48"/>
  <c r="DN226" i="48"/>
  <c r="DI242" i="48"/>
  <c r="DJ242" i="48"/>
  <c r="EB60" i="48"/>
  <c r="EA60" i="48"/>
  <c r="DI381" i="48"/>
  <c r="DJ381" i="48"/>
  <c r="DI85" i="48"/>
  <c r="DJ85" i="48"/>
  <c r="DJ502" i="48"/>
  <c r="DI502" i="48"/>
  <c r="DM507" i="48"/>
  <c r="DP507" i="48"/>
  <c r="DN507" i="48"/>
  <c r="DQ507" i="48"/>
  <c r="DO507" i="48"/>
  <c r="DJ82" i="48"/>
  <c r="DI82" i="48"/>
  <c r="DI433" i="48"/>
  <c r="DJ433" i="48"/>
  <c r="DJ338" i="48"/>
  <c r="DI338" i="48"/>
  <c r="DJ128" i="48"/>
  <c r="DI128" i="48"/>
  <c r="DQ140" i="48"/>
  <c r="DM140" i="48"/>
  <c r="DP140" i="48"/>
  <c r="DN140" i="48"/>
  <c r="DO140" i="48"/>
  <c r="DM106" i="48"/>
  <c r="DN106" i="48"/>
  <c r="DP106" i="48"/>
  <c r="DQ106" i="48"/>
  <c r="DO106" i="48"/>
  <c r="DQ330" i="48"/>
  <c r="DP330" i="48"/>
  <c r="DO330" i="48"/>
  <c r="DN330" i="48"/>
  <c r="DM330" i="48"/>
  <c r="DI393" i="48"/>
  <c r="DJ393" i="48"/>
  <c r="DJ358" i="48"/>
  <c r="DI358" i="48"/>
  <c r="DQ323" i="48"/>
  <c r="DN323" i="48"/>
  <c r="DO323" i="48"/>
  <c r="DM323" i="48"/>
  <c r="DP323" i="48"/>
  <c r="DI495" i="48"/>
  <c r="DJ495" i="48"/>
  <c r="DP267" i="48"/>
  <c r="DQ267" i="48"/>
  <c r="DO267" i="48"/>
  <c r="DN267" i="48"/>
  <c r="DM267" i="48"/>
  <c r="DJ337" i="48"/>
  <c r="DI337" i="48"/>
  <c r="DI213" i="48"/>
  <c r="DJ213" i="48"/>
  <c r="DN76" i="48"/>
  <c r="DQ76" i="48"/>
  <c r="DM76" i="48"/>
  <c r="DP76" i="48"/>
  <c r="DO76" i="48"/>
  <c r="DJ329" i="48"/>
  <c r="DI329" i="48"/>
  <c r="DJ123" i="48"/>
  <c r="DI123" i="48"/>
  <c r="DO159" i="48"/>
  <c r="DQ159" i="48"/>
  <c r="DP159" i="48"/>
  <c r="DN159" i="48"/>
  <c r="DM159" i="48"/>
  <c r="DI492" i="48"/>
  <c r="DJ492" i="48"/>
  <c r="DI168" i="48"/>
  <c r="DJ168" i="48"/>
  <c r="EB71" i="48"/>
  <c r="EA71" i="48"/>
  <c r="DJ507" i="48"/>
  <c r="DI507" i="48"/>
  <c r="DP82" i="48"/>
  <c r="DO82" i="48"/>
  <c r="DQ82" i="48"/>
  <c r="DN82" i="48"/>
  <c r="DM82" i="48"/>
  <c r="DJ372" i="48"/>
  <c r="DI372" i="48"/>
  <c r="DI285" i="48"/>
  <c r="DJ285" i="48"/>
  <c r="DJ166" i="48"/>
  <c r="DI166" i="48"/>
  <c r="DM392" i="48"/>
  <c r="DQ392" i="48"/>
  <c r="DP392" i="48"/>
  <c r="DO392" i="48"/>
  <c r="DN392" i="48"/>
  <c r="DJ269" i="48"/>
  <c r="DI269" i="48"/>
  <c r="DM374" i="48"/>
  <c r="DQ374" i="48"/>
  <c r="DP374" i="48"/>
  <c r="DO374" i="48"/>
  <c r="DN374" i="48"/>
  <c r="DP393" i="48"/>
  <c r="DQ393" i="48"/>
  <c r="DO393" i="48"/>
  <c r="DN393" i="48"/>
  <c r="DM393" i="48"/>
  <c r="DN387" i="48"/>
  <c r="DM387" i="48"/>
  <c r="DP387" i="48"/>
  <c r="DQ387" i="48"/>
  <c r="DO387" i="48"/>
  <c r="DI470" i="48"/>
  <c r="DJ470" i="48"/>
  <c r="DP302" i="48"/>
  <c r="DQ302" i="48"/>
  <c r="DN302" i="48"/>
  <c r="DO302" i="48"/>
  <c r="DM302" i="48"/>
  <c r="DM501" i="48"/>
  <c r="DQ501" i="48"/>
  <c r="DO501" i="48"/>
  <c r="DN501" i="48"/>
  <c r="DP501" i="48"/>
  <c r="DQ337" i="48"/>
  <c r="DM337" i="48"/>
  <c r="DP337" i="48"/>
  <c r="DO337" i="48"/>
  <c r="DN337" i="48"/>
  <c r="DP135" i="48"/>
  <c r="DM135" i="48"/>
  <c r="DN135" i="48"/>
  <c r="DQ135" i="48"/>
  <c r="DO135" i="48"/>
  <c r="DO127" i="48"/>
  <c r="DP127" i="48"/>
  <c r="DQ127" i="48"/>
  <c r="DN127" i="48"/>
  <c r="DM127" i="48"/>
  <c r="EH67" i="48"/>
  <c r="EE67" i="48"/>
  <c r="EG67" i="48"/>
  <c r="EF67" i="48"/>
  <c r="EI67" i="48"/>
  <c r="DI401" i="48"/>
  <c r="DJ401" i="48"/>
  <c r="DJ137" i="48"/>
  <c r="DI137" i="48"/>
  <c r="DI237" i="48"/>
  <c r="DJ237" i="48"/>
  <c r="DN70" i="48"/>
  <c r="DQ70" i="48"/>
  <c r="DM70" i="48"/>
  <c r="DP70" i="48"/>
  <c r="DO70" i="48"/>
  <c r="DM170" i="48"/>
  <c r="DQ170" i="48"/>
  <c r="DP170" i="48"/>
  <c r="DN170" i="48"/>
  <c r="DO170" i="48"/>
  <c r="DQ171" i="48"/>
  <c r="DO171" i="48"/>
  <c r="DN171" i="48"/>
  <c r="DM171" i="48"/>
  <c r="DP171" i="48"/>
  <c r="DN305" i="48"/>
  <c r="DQ305" i="48"/>
  <c r="DP305" i="48"/>
  <c r="DO305" i="48"/>
  <c r="DM305" i="48"/>
  <c r="DJ400" i="48"/>
  <c r="DI400" i="48"/>
  <c r="DJ367" i="48"/>
  <c r="DI367" i="48"/>
  <c r="DQ474" i="48"/>
  <c r="DM474" i="48"/>
  <c r="DO474" i="48"/>
  <c r="DN474" i="48"/>
  <c r="DP474" i="48"/>
  <c r="DI376" i="48"/>
  <c r="DJ376" i="48"/>
  <c r="DJ325" i="48"/>
  <c r="DI325" i="48"/>
  <c r="DJ388" i="48"/>
  <c r="DI388" i="48"/>
  <c r="DJ361" i="48"/>
  <c r="DI361" i="48"/>
  <c r="DP304" i="48"/>
  <c r="DM304" i="48"/>
  <c r="DQ304" i="48"/>
  <c r="DO304" i="48"/>
  <c r="DN304" i="48"/>
  <c r="DJ135" i="48"/>
  <c r="DI135" i="48"/>
  <c r="DO485" i="48"/>
  <c r="DP485" i="48"/>
  <c r="DQ485" i="48"/>
  <c r="DM485" i="48"/>
  <c r="DN485" i="48"/>
  <c r="DI333" i="48"/>
  <c r="DJ333" i="48"/>
  <c r="DI283" i="48"/>
  <c r="DJ283" i="48"/>
  <c r="DJ481" i="48"/>
  <c r="DI481" i="48"/>
  <c r="DP419" i="48"/>
  <c r="DQ419" i="48"/>
  <c r="DN419" i="48"/>
  <c r="DO419" i="48"/>
  <c r="DM419" i="48"/>
  <c r="DO137" i="48"/>
  <c r="DN137" i="48"/>
  <c r="DM137" i="48"/>
  <c r="DQ137" i="48"/>
  <c r="DP137" i="48"/>
  <c r="DQ237" i="48"/>
  <c r="DP237" i="48"/>
  <c r="DO237" i="48"/>
  <c r="DN237" i="48"/>
  <c r="DM237" i="48"/>
  <c r="DI70" i="48"/>
  <c r="DJ70" i="48"/>
  <c r="DN408" i="48"/>
  <c r="DM408" i="48"/>
  <c r="DQ408" i="48"/>
  <c r="DP408" i="48"/>
  <c r="DO408" i="48"/>
  <c r="DJ223" i="48"/>
  <c r="DI223" i="48"/>
  <c r="DQ254" i="48"/>
  <c r="DN254" i="48"/>
  <c r="DM254" i="48"/>
  <c r="DP254" i="48"/>
  <c r="DO254" i="48"/>
  <c r="DQ400" i="48"/>
  <c r="DP400" i="48"/>
  <c r="DO400" i="48"/>
  <c r="DN400" i="48"/>
  <c r="DM400" i="48"/>
  <c r="DN367" i="48"/>
  <c r="DM367" i="48"/>
  <c r="DO367" i="48"/>
  <c r="DQ367" i="48"/>
  <c r="DP367" i="48"/>
  <c r="DN256" i="48"/>
  <c r="DO256" i="48"/>
  <c r="DQ256" i="48"/>
  <c r="DP256" i="48"/>
  <c r="DM256" i="48"/>
  <c r="DP136" i="48"/>
  <c r="DQ136" i="48"/>
  <c r="DN136" i="48"/>
  <c r="DM136" i="48"/>
  <c r="DO136" i="48"/>
  <c r="DJ184" i="48"/>
  <c r="DI184" i="48"/>
  <c r="DO325" i="48"/>
  <c r="DP325" i="48"/>
  <c r="DM325" i="48"/>
  <c r="DN325" i="48"/>
  <c r="DQ325" i="48"/>
  <c r="DJ277" i="48"/>
  <c r="DI277" i="48"/>
  <c r="DI443" i="48"/>
  <c r="DJ443" i="48"/>
  <c r="DP98" i="48"/>
  <c r="DM98" i="48"/>
  <c r="DO98" i="48"/>
  <c r="DN98" i="48"/>
  <c r="DQ98" i="48"/>
  <c r="DJ304" i="48"/>
  <c r="DI304" i="48"/>
  <c r="DI412" i="48"/>
  <c r="DJ412" i="48"/>
  <c r="DJ313" i="48"/>
  <c r="DI313" i="48"/>
  <c r="DJ362" i="48"/>
  <c r="DI362" i="48"/>
  <c r="DI279" i="48"/>
  <c r="DJ279" i="48"/>
  <c r="DJ204" i="48"/>
  <c r="DI204" i="48"/>
  <c r="DQ450" i="48"/>
  <c r="DP450" i="48"/>
  <c r="DM450" i="48"/>
  <c r="DO450" i="48"/>
  <c r="DN450" i="48"/>
  <c r="DO231" i="48"/>
  <c r="DQ231" i="48"/>
  <c r="DP231" i="48"/>
  <c r="DN231" i="48"/>
  <c r="DM231" i="48"/>
  <c r="DI102" i="48"/>
  <c r="DJ102" i="48"/>
  <c r="DQ243" i="48"/>
  <c r="DO243" i="48"/>
  <c r="DM243" i="48"/>
  <c r="DP243" i="48"/>
  <c r="DN243" i="48"/>
  <c r="DJ148" i="48"/>
  <c r="DI148" i="48"/>
  <c r="DO280" i="48"/>
  <c r="DN280" i="48"/>
  <c r="DM280" i="48"/>
  <c r="DQ280" i="48"/>
  <c r="DP280" i="48"/>
  <c r="DN209" i="48"/>
  <c r="DM209" i="48"/>
  <c r="DP209" i="48"/>
  <c r="DO209" i="48"/>
  <c r="DQ209" i="48"/>
  <c r="DQ397" i="48"/>
  <c r="DP397" i="48"/>
  <c r="DO397" i="48"/>
  <c r="DN397" i="48"/>
  <c r="DM397" i="48"/>
  <c r="DI411" i="48"/>
  <c r="DJ411" i="48"/>
  <c r="DJ371" i="48"/>
  <c r="DI371" i="48"/>
  <c r="DJ312" i="48"/>
  <c r="DI312" i="48"/>
  <c r="DP368" i="48"/>
  <c r="DQ368" i="48"/>
  <c r="DO368" i="48"/>
  <c r="DN368" i="48"/>
  <c r="DM368" i="48"/>
  <c r="DP141" i="48"/>
  <c r="DO141" i="48"/>
  <c r="DN141" i="48"/>
  <c r="DM141" i="48"/>
  <c r="DQ141" i="48"/>
  <c r="DJ378" i="48"/>
  <c r="DI378" i="48"/>
  <c r="DJ193" i="48"/>
  <c r="DI193" i="48"/>
  <c r="DP279" i="48"/>
  <c r="DO279" i="48"/>
  <c r="DN279" i="48"/>
  <c r="DQ279" i="48"/>
  <c r="DM279" i="48"/>
  <c r="DM133" i="48"/>
  <c r="DQ133" i="48"/>
  <c r="DN133" i="48"/>
  <c r="DP133" i="48"/>
  <c r="DO133" i="48"/>
  <c r="DI231" i="48"/>
  <c r="DJ231" i="48"/>
  <c r="DI350" i="48"/>
  <c r="DJ350" i="48"/>
  <c r="DI83" i="48"/>
  <c r="DJ83" i="48"/>
  <c r="DQ366" i="48"/>
  <c r="DN366" i="48"/>
  <c r="DP366" i="48"/>
  <c r="DO366" i="48"/>
  <c r="DM366" i="48"/>
  <c r="DQ104" i="48"/>
  <c r="DO104" i="48"/>
  <c r="DN104" i="48"/>
  <c r="DM104" i="48"/>
  <c r="DP104" i="48"/>
  <c r="DJ397" i="48"/>
  <c r="DI397" i="48"/>
  <c r="DQ429" i="48"/>
  <c r="DM429" i="48"/>
  <c r="DP429" i="48"/>
  <c r="DO429" i="48"/>
  <c r="DN429" i="48"/>
  <c r="DI195" i="48"/>
  <c r="DJ195" i="48"/>
  <c r="DI295" i="48"/>
  <c r="DJ295" i="48"/>
  <c r="DI129" i="48"/>
  <c r="DJ129" i="48"/>
  <c r="DM189" i="48"/>
  <c r="DQ189" i="48"/>
  <c r="DP189" i="48"/>
  <c r="DO189" i="48"/>
  <c r="DN189" i="48"/>
  <c r="DJ509" i="48"/>
  <c r="DI509" i="48"/>
  <c r="DQ378" i="48"/>
  <c r="DP378" i="48"/>
  <c r="DO378" i="48"/>
  <c r="DM378" i="48"/>
  <c r="DN378" i="48"/>
  <c r="DP483" i="48"/>
  <c r="DN483" i="48"/>
  <c r="DM483" i="48"/>
  <c r="DO483" i="48"/>
  <c r="DQ483" i="48"/>
  <c r="DO253" i="48"/>
  <c r="DN253" i="48"/>
  <c r="DM253" i="48"/>
  <c r="DQ253" i="48"/>
  <c r="DP253" i="48"/>
  <c r="DN421" i="48"/>
  <c r="DM421" i="48"/>
  <c r="DO421" i="48"/>
  <c r="DP421" i="48"/>
  <c r="DQ421" i="48"/>
  <c r="DN119" i="48"/>
  <c r="DQ119" i="48"/>
  <c r="DO119" i="48"/>
  <c r="DP119" i="48"/>
  <c r="DM119" i="48"/>
  <c r="DX62" i="48"/>
  <c r="DY62" i="48" s="1"/>
  <c r="DZ62" i="48" s="1"/>
  <c r="DM457" i="48"/>
  <c r="DQ457" i="48"/>
  <c r="DP457" i="48"/>
  <c r="DO457" i="48"/>
  <c r="DN457" i="48"/>
  <c r="DI77" i="48"/>
  <c r="DJ77" i="48"/>
  <c r="DI460" i="48"/>
  <c r="DJ460" i="48"/>
  <c r="DJ498" i="48"/>
  <c r="DI498" i="48"/>
  <c r="DP422" i="48"/>
  <c r="DN422" i="48"/>
  <c r="DQ422" i="48"/>
  <c r="DM422" i="48"/>
  <c r="DO422" i="48"/>
  <c r="DN105" i="48"/>
  <c r="DP105" i="48"/>
  <c r="DQ105" i="48"/>
  <c r="DO105" i="48"/>
  <c r="DM105" i="48"/>
  <c r="DJ464" i="48"/>
  <c r="DI464" i="48"/>
  <c r="DQ458" i="48"/>
  <c r="DO458" i="48"/>
  <c r="DP458" i="48"/>
  <c r="DN458" i="48"/>
  <c r="DM458" i="48"/>
  <c r="DJ301" i="48"/>
  <c r="DI301" i="48"/>
  <c r="DI506" i="48"/>
  <c r="DJ506" i="48"/>
  <c r="DO391" i="48"/>
  <c r="DM391" i="48"/>
  <c r="DN391" i="48"/>
  <c r="DQ391" i="48"/>
  <c r="DP391" i="48"/>
  <c r="DO339" i="48"/>
  <c r="DQ339" i="48"/>
  <c r="DP339" i="48"/>
  <c r="DN339" i="48"/>
  <c r="DM339" i="48"/>
  <c r="DJ62" i="48"/>
  <c r="DI62" i="48"/>
  <c r="DN446" i="48"/>
  <c r="DO446" i="48"/>
  <c r="DQ446" i="48"/>
  <c r="DM446" i="48"/>
  <c r="DP446" i="48"/>
  <c r="DQ310" i="48"/>
  <c r="DM310" i="48"/>
  <c r="DP310" i="48"/>
  <c r="DO310" i="48"/>
  <c r="DN310" i="48"/>
  <c r="DI244" i="48"/>
  <c r="DJ244" i="48"/>
  <c r="DI493" i="48"/>
  <c r="DJ493" i="48"/>
  <c r="DJ103" i="48"/>
  <c r="DI103" i="48"/>
  <c r="DI489" i="48"/>
  <c r="DJ489" i="48"/>
  <c r="EE62" i="48"/>
  <c r="EI62" i="48"/>
  <c r="EH62" i="48"/>
  <c r="EG62" i="48"/>
  <c r="EF62" i="48"/>
  <c r="DM77" i="48"/>
  <c r="DN77" i="48"/>
  <c r="DQ77" i="48"/>
  <c r="DP77" i="48"/>
  <c r="DO77" i="48"/>
  <c r="DQ460" i="48"/>
  <c r="DN460" i="48"/>
  <c r="DM460" i="48"/>
  <c r="DO460" i="48"/>
  <c r="DP460" i="48"/>
  <c r="DN185" i="48"/>
  <c r="DM185" i="48"/>
  <c r="DP185" i="48"/>
  <c r="DO185" i="48"/>
  <c r="DQ185" i="48"/>
  <c r="DI111" i="48"/>
  <c r="DJ111" i="48"/>
  <c r="DJ105" i="48"/>
  <c r="DI105" i="48"/>
  <c r="DO124" i="48"/>
  <c r="DN124" i="48"/>
  <c r="DQ124" i="48"/>
  <c r="DM124" i="48"/>
  <c r="DP124" i="48"/>
  <c r="DQ301" i="48"/>
  <c r="DO301" i="48"/>
  <c r="DN301" i="48"/>
  <c r="DM301" i="48"/>
  <c r="DP301" i="48"/>
  <c r="DQ506" i="48"/>
  <c r="DM506" i="48"/>
  <c r="DN506" i="48"/>
  <c r="DP506" i="48"/>
  <c r="DO506" i="48"/>
  <c r="DJ391" i="48"/>
  <c r="DI391" i="48"/>
  <c r="DJ339" i="48"/>
  <c r="DI339" i="48"/>
  <c r="DJ318" i="48"/>
  <c r="DI318" i="48"/>
  <c r="DJ306" i="48"/>
  <c r="DI306" i="48"/>
  <c r="DP275" i="48"/>
  <c r="DM275" i="48"/>
  <c r="DQ275" i="48"/>
  <c r="DN275" i="48"/>
  <c r="DO275" i="48"/>
  <c r="DJ456" i="48"/>
  <c r="DI456" i="48"/>
  <c r="DM55" i="48"/>
  <c r="DQ55" i="48"/>
  <c r="DN55" i="48"/>
  <c r="DL54" i="48"/>
  <c r="K29" i="48" s="1"/>
  <c r="DP55" i="48"/>
  <c r="DO55" i="48"/>
  <c r="DO486" i="48"/>
  <c r="DM486" i="48"/>
  <c r="DN486" i="48"/>
  <c r="DQ486" i="48"/>
  <c r="DP486" i="48"/>
  <c r="DJ157" i="48"/>
  <c r="DI157" i="48"/>
  <c r="DP241" i="48"/>
  <c r="DN241" i="48"/>
  <c r="DO241" i="48"/>
  <c r="DM241" i="48"/>
  <c r="DQ241" i="48"/>
  <c r="DJ90" i="48"/>
  <c r="DI90" i="48"/>
  <c r="DI505" i="48"/>
  <c r="DJ505" i="48"/>
  <c r="DP454" i="48"/>
  <c r="DO454" i="48"/>
  <c r="DN454" i="48"/>
  <c r="DQ454" i="48"/>
  <c r="DM454" i="48"/>
  <c r="DQ198" i="48"/>
  <c r="DN198" i="48"/>
  <c r="DP198" i="48"/>
  <c r="DM198" i="48"/>
  <c r="DO198" i="48"/>
  <c r="DM227" i="48"/>
  <c r="DN227" i="48"/>
  <c r="DP227" i="48"/>
  <c r="DQ227" i="48"/>
  <c r="DO227" i="48"/>
  <c r="EB61" i="48"/>
  <c r="EA61" i="48"/>
  <c r="DI303" i="48"/>
  <c r="DJ303" i="48"/>
  <c r="DP516" i="48"/>
  <c r="DQ516" i="48"/>
  <c r="DO516" i="48"/>
  <c r="DN516" i="48"/>
  <c r="DM516" i="48"/>
  <c r="DI518" i="48"/>
  <c r="DJ518" i="48"/>
  <c r="DQ142" i="48"/>
  <c r="DP142" i="48"/>
  <c r="DO142" i="48"/>
  <c r="DN142" i="48"/>
  <c r="DM142" i="48"/>
  <c r="DP490" i="48"/>
  <c r="DO490" i="48"/>
  <c r="DN490" i="48"/>
  <c r="DQ490" i="48"/>
  <c r="DM490" i="48"/>
  <c r="DI354" i="48"/>
  <c r="DJ354" i="48"/>
  <c r="DN439" i="48"/>
  <c r="DM439" i="48"/>
  <c r="DO439" i="48"/>
  <c r="DQ439" i="48"/>
  <c r="DP439" i="48"/>
  <c r="DI235" i="48"/>
  <c r="DJ235" i="48"/>
  <c r="DJ265" i="48"/>
  <c r="DI265" i="48"/>
  <c r="DJ473" i="48"/>
  <c r="DI473" i="48"/>
  <c r="DJ56" i="48"/>
  <c r="DI56" i="48"/>
  <c r="DJ331" i="48"/>
  <c r="DI331" i="48"/>
  <c r="DP143" i="48"/>
  <c r="DQ143" i="48"/>
  <c r="DO143" i="48"/>
  <c r="DM143" i="48"/>
  <c r="DN143" i="48"/>
  <c r="DP238" i="48"/>
  <c r="DM238" i="48"/>
  <c r="DO238" i="48"/>
  <c r="DN238" i="48"/>
  <c r="DQ238" i="48"/>
  <c r="DI488" i="48"/>
  <c r="DJ488" i="48"/>
  <c r="DN144" i="48"/>
  <c r="DO144" i="48"/>
  <c r="DM144" i="48"/>
  <c r="DP144" i="48"/>
  <c r="DQ144" i="48"/>
  <c r="DN108" i="48"/>
  <c r="DM108" i="48"/>
  <c r="DQ108" i="48"/>
  <c r="DP108" i="48"/>
  <c r="DO108" i="48"/>
  <c r="DN132" i="48"/>
  <c r="DM132" i="48"/>
  <c r="DQ132" i="48"/>
  <c r="DP132" i="48"/>
  <c r="DO132" i="48"/>
  <c r="DM380" i="48"/>
  <c r="DQ380" i="48"/>
  <c r="DN380" i="48"/>
  <c r="DP380" i="48"/>
  <c r="DO380" i="48"/>
  <c r="DP183" i="48"/>
  <c r="DN183" i="48"/>
  <c r="DM183" i="48"/>
  <c r="DQ183" i="48"/>
  <c r="DO183" i="48"/>
  <c r="DI340" i="48"/>
  <c r="DJ340" i="48"/>
  <c r="DJ348" i="48"/>
  <c r="DI348" i="48"/>
  <c r="DP480" i="48"/>
  <c r="DM480" i="48"/>
  <c r="DQ480" i="48"/>
  <c r="DO480" i="48"/>
  <c r="DN480" i="48"/>
  <c r="DJ176" i="48"/>
  <c r="DI176" i="48"/>
  <c r="DP73" i="48"/>
  <c r="DQ73" i="48"/>
  <c r="DO73" i="48"/>
  <c r="DN73" i="48"/>
  <c r="DM73" i="48"/>
  <c r="DO164" i="48"/>
  <c r="DN164" i="48"/>
  <c r="DQ164" i="48"/>
  <c r="DM164" i="48"/>
  <c r="DP164" i="48"/>
  <c r="DJ92" i="48"/>
  <c r="DI92" i="48"/>
  <c r="DI363" i="48"/>
  <c r="DJ363" i="48"/>
  <c r="DI125" i="48"/>
  <c r="DJ125" i="48"/>
  <c r="DP320" i="48"/>
  <c r="DM320" i="48"/>
  <c r="DO320" i="48"/>
  <c r="DN320" i="48"/>
  <c r="DQ320" i="48"/>
  <c r="DI324" i="48"/>
  <c r="DJ324" i="48"/>
  <c r="DI149" i="48"/>
  <c r="DJ149" i="48"/>
  <c r="DQ425" i="48"/>
  <c r="DM425" i="48"/>
  <c r="DP425" i="48"/>
  <c r="DN425" i="48"/>
  <c r="DO425" i="48"/>
  <c r="DI420" i="48"/>
  <c r="DJ420" i="48"/>
  <c r="DI139" i="48"/>
  <c r="DJ139" i="48"/>
  <c r="DP202" i="48"/>
  <c r="DM202" i="48"/>
  <c r="DQ202" i="48"/>
  <c r="DO202" i="48"/>
  <c r="DN202" i="48"/>
  <c r="DJ448" i="48"/>
  <c r="DI448" i="48"/>
  <c r="DI396" i="48"/>
  <c r="DJ396" i="48"/>
  <c r="DI515" i="48"/>
  <c r="DJ515" i="48"/>
  <c r="DJ395" i="48"/>
  <c r="DI395" i="48"/>
  <c r="DJ174" i="48"/>
  <c r="DI174" i="48"/>
  <c r="DJ345" i="48"/>
  <c r="DI345" i="48"/>
  <c r="DJ220" i="48"/>
  <c r="DI220" i="48"/>
  <c r="DJ326" i="48"/>
  <c r="DI326" i="48"/>
  <c r="DJ60" i="48"/>
  <c r="DI60" i="48"/>
  <c r="DI72" i="48"/>
  <c r="DJ72" i="48"/>
  <c r="DJ351" i="48"/>
  <c r="DI351" i="48"/>
  <c r="DJ461" i="48"/>
  <c r="DI461" i="48"/>
  <c r="DI79" i="48"/>
  <c r="DJ79" i="48"/>
  <c r="EE68" i="48"/>
  <c r="EF68" i="48"/>
  <c r="EI68" i="48"/>
  <c r="EH68" i="48"/>
  <c r="EG68" i="48"/>
  <c r="DI152" i="48"/>
  <c r="DJ152" i="48"/>
  <c r="DJ196" i="48"/>
  <c r="DI196" i="48"/>
  <c r="DM156" i="48"/>
  <c r="DN156" i="48"/>
  <c r="DQ156" i="48"/>
  <c r="DP156" i="48"/>
  <c r="DO156" i="48"/>
  <c r="DJ415" i="48"/>
  <c r="DI415" i="48"/>
  <c r="DN341" i="48"/>
  <c r="DM341" i="48"/>
  <c r="DQ341" i="48"/>
  <c r="DO341" i="48"/>
  <c r="DP341" i="48"/>
  <c r="DP271" i="48"/>
  <c r="DQ271" i="48"/>
  <c r="DM271" i="48"/>
  <c r="DO271" i="48"/>
  <c r="DN271" i="48"/>
  <c r="DJ153" i="48"/>
  <c r="DI153" i="48"/>
  <c r="DI65" i="48"/>
  <c r="DJ65" i="48"/>
  <c r="DN66" i="48"/>
  <c r="DP66" i="48"/>
  <c r="DO66" i="48"/>
  <c r="DQ66" i="48"/>
  <c r="DM66" i="48"/>
  <c r="DI449" i="48"/>
  <c r="DJ449" i="48"/>
  <c r="DM436" i="48"/>
  <c r="DP436" i="48"/>
  <c r="DQ436" i="48"/>
  <c r="DO436" i="48"/>
  <c r="DN436" i="48"/>
  <c r="DJ370" i="48"/>
  <c r="DI370" i="48"/>
  <c r="DJ113" i="48"/>
  <c r="DI113" i="48"/>
  <c r="DO328" i="48"/>
  <c r="DN328" i="48"/>
  <c r="DM328" i="48"/>
  <c r="DP328" i="48"/>
  <c r="DQ328" i="48"/>
  <c r="DJ405" i="48"/>
  <c r="DI405" i="48"/>
  <c r="DJ390" i="48"/>
  <c r="DI390" i="48"/>
  <c r="EA58" i="48"/>
  <c r="EB58" i="48"/>
  <c r="DJ258" i="48"/>
  <c r="DI258" i="48"/>
  <c r="DQ147" i="48"/>
  <c r="DO147" i="48"/>
  <c r="DP147" i="48"/>
  <c r="DN147" i="48"/>
  <c r="DM147" i="48"/>
  <c r="DI379" i="48"/>
  <c r="DJ379" i="48"/>
  <c r="DJ162" i="48"/>
  <c r="DI162" i="48"/>
  <c r="EB57" i="48"/>
  <c r="EA57" i="48"/>
  <c r="DJ97" i="48"/>
  <c r="DI97" i="48"/>
  <c r="DM336" i="48"/>
  <c r="DN336" i="48"/>
  <c r="DP336" i="48"/>
  <c r="DQ336" i="48"/>
  <c r="DO336" i="48"/>
  <c r="DJ271" i="48"/>
  <c r="DI271" i="48"/>
  <c r="DO153" i="48"/>
  <c r="DN153" i="48"/>
  <c r="DP153" i="48"/>
  <c r="DM153" i="48"/>
  <c r="DQ153" i="48"/>
  <c r="DQ65" i="48"/>
  <c r="DP65" i="48"/>
  <c r="DO65" i="48"/>
  <c r="DN65" i="48"/>
  <c r="DM65" i="48"/>
  <c r="DJ66" i="48"/>
  <c r="DI66" i="48"/>
  <c r="DO449" i="48"/>
  <c r="DM449" i="48"/>
  <c r="DN449" i="48"/>
  <c r="DQ449" i="48"/>
  <c r="DP449" i="48"/>
  <c r="DJ436" i="48"/>
  <c r="DI436" i="48"/>
  <c r="DQ370" i="48"/>
  <c r="DO370" i="48"/>
  <c r="DM370" i="48"/>
  <c r="DP370" i="48"/>
  <c r="DN370" i="48"/>
  <c r="DP113" i="48"/>
  <c r="DM113" i="48"/>
  <c r="DQ113" i="48"/>
  <c r="DO113" i="48"/>
  <c r="DN113" i="48"/>
  <c r="DI328" i="48"/>
  <c r="DJ328" i="48"/>
  <c r="DO405" i="48"/>
  <c r="DM405" i="48"/>
  <c r="DQ405" i="48"/>
  <c r="DP405" i="48"/>
  <c r="DN405" i="48"/>
  <c r="DQ390" i="48"/>
  <c r="DO390" i="48"/>
  <c r="DN390" i="48"/>
  <c r="DM390" i="48"/>
  <c r="DP390" i="48"/>
  <c r="EF58" i="48"/>
  <c r="EG58" i="48"/>
  <c r="EE58" i="48"/>
  <c r="EH58" i="48"/>
  <c r="EI58" i="48"/>
  <c r="DQ258" i="48"/>
  <c r="DN258" i="48"/>
  <c r="DO258" i="48"/>
  <c r="DP258" i="48"/>
  <c r="DM258" i="48"/>
  <c r="DJ147" i="48"/>
  <c r="DI147" i="48"/>
  <c r="DQ379" i="48"/>
  <c r="DN379" i="48"/>
  <c r="DO379" i="48"/>
  <c r="DM379" i="48"/>
  <c r="DP379" i="48"/>
  <c r="DN162" i="48"/>
  <c r="DP162" i="48"/>
  <c r="DQ162" i="48"/>
  <c r="DO162" i="48"/>
  <c r="DM162" i="48"/>
  <c r="EG57" i="48"/>
  <c r="EE57" i="48"/>
  <c r="EH57" i="48"/>
  <c r="EI57" i="48"/>
  <c r="EF57" i="48"/>
  <c r="DM97" i="48"/>
  <c r="DP97" i="48"/>
  <c r="DQ97" i="48"/>
  <c r="DO97" i="48"/>
  <c r="DN97" i="48"/>
  <c r="DI336" i="48"/>
  <c r="DJ336" i="48"/>
  <c r="DP54" i="48" l="1"/>
  <c r="EB59" i="48"/>
  <c r="EA59" i="48"/>
  <c r="DZ54" i="48"/>
  <c r="EA62" i="48"/>
  <c r="EB62" i="48"/>
  <c r="DH54" i="48"/>
  <c r="DJ55" i="48"/>
  <c r="DJ54" i="48" s="1"/>
  <c r="DI55" i="48"/>
  <c r="DI54" i="48" s="1"/>
  <c r="EG54" i="48"/>
  <c r="DQ54" i="48"/>
  <c r="DM54" i="48"/>
  <c r="EB67" i="48"/>
  <c r="EA67" i="48"/>
  <c r="EE54" i="48"/>
  <c r="EI54" i="48"/>
  <c r="DN54" i="48"/>
  <c r="EF54" i="48"/>
  <c r="EH54" i="48"/>
  <c r="DO54" i="48"/>
  <c r="E29" i="48" l="1"/>
  <c r="H29" i="48" s="1"/>
  <c r="EA54" i="48"/>
  <c r="F29" i="48" s="1"/>
  <c r="I29" i="48" s="1"/>
  <c r="L29" i="48"/>
  <c r="P29" i="48"/>
  <c r="O29" i="48"/>
  <c r="EB54" i="48"/>
  <c r="G29" i="48" s="1"/>
  <c r="J29" i="48" s="1"/>
  <c r="N29" i="48"/>
  <c r="M29" i="48"/>
  <c r="Q29" i="48" l="1"/>
  <c r="T29" i="48" s="1"/>
  <c r="D30" i="48" s="1"/>
  <c r="EL49" i="48" s="1"/>
  <c r="U29" i="48"/>
  <c r="S29" i="48" l="1"/>
  <c r="C30" i="48" s="1"/>
  <c r="R29" i="48"/>
  <c r="B30" i="48" s="1"/>
  <c r="EL48" i="48" l="1"/>
  <c r="EL47" i="48"/>
  <c r="EO155" i="48" s="1"/>
  <c r="ET155" i="48" s="1"/>
  <c r="EU155" i="48" s="1"/>
  <c r="EO382" i="48"/>
  <c r="EP382" i="48" s="1"/>
  <c r="EQ382" i="48" s="1"/>
  <c r="EO498" i="48"/>
  <c r="EP498" i="48" s="1"/>
  <c r="EQ498" i="48" s="1"/>
  <c r="EO349" i="48"/>
  <c r="EP349" i="48" s="1"/>
  <c r="EQ349" i="48" s="1"/>
  <c r="EO324" i="48"/>
  <c r="ET324" i="48" s="1"/>
  <c r="EU324" i="48" s="1"/>
  <c r="EO378" i="48"/>
  <c r="ET378" i="48" s="1"/>
  <c r="EU378" i="48" s="1"/>
  <c r="EO420" i="48"/>
  <c r="ET420" i="48" s="1"/>
  <c r="EU420" i="48" s="1"/>
  <c r="EO302" i="48"/>
  <c r="ET302" i="48" s="1"/>
  <c r="EU302" i="48" s="1"/>
  <c r="EO407" i="48"/>
  <c r="EP407" i="48" s="1"/>
  <c r="EQ407" i="48" s="1"/>
  <c r="EO167" i="48"/>
  <c r="ET167" i="48" s="1"/>
  <c r="EU167" i="48" s="1"/>
  <c r="EO123" i="48"/>
  <c r="ET123" i="48" s="1"/>
  <c r="EU123" i="48" s="1"/>
  <c r="EO472" i="48"/>
  <c r="EP472" i="48" s="1"/>
  <c r="EQ472" i="48" s="1"/>
  <c r="EO403" i="48"/>
  <c r="EP403" i="48" s="1"/>
  <c r="EQ403" i="48" s="1"/>
  <c r="EO495" i="48"/>
  <c r="EP495" i="48" s="1"/>
  <c r="EQ495" i="48" s="1"/>
  <c r="EO216" i="48"/>
  <c r="ET216" i="48" s="1"/>
  <c r="EU216" i="48" s="1"/>
  <c r="EO218" i="48"/>
  <c r="EP218" i="48" s="1"/>
  <c r="EQ218" i="48" s="1"/>
  <c r="EO87" i="48"/>
  <c r="EP87" i="48" s="1"/>
  <c r="EQ87" i="48" s="1"/>
  <c r="EO404" i="48"/>
  <c r="EP404" i="48" s="1"/>
  <c r="EQ404" i="48" s="1"/>
  <c r="EO195" i="48"/>
  <c r="EP195" i="48" s="1"/>
  <c r="EQ195" i="48" s="1"/>
  <c r="EO448" i="48"/>
  <c r="EP448" i="48" s="1"/>
  <c r="EQ448" i="48" s="1"/>
  <c r="EO453" i="48"/>
  <c r="ET453" i="48" s="1"/>
  <c r="EU453" i="48" s="1"/>
  <c r="EO414" i="48"/>
  <c r="EP414" i="48" s="1"/>
  <c r="EQ414" i="48" s="1"/>
  <c r="EO126" i="48"/>
  <c r="ET126" i="48" s="1"/>
  <c r="EU126" i="48" s="1"/>
  <c r="EO282" i="48"/>
  <c r="EP282" i="48" s="1"/>
  <c r="EQ282" i="48" s="1"/>
  <c r="EO295" i="48"/>
  <c r="ET295" i="48" s="1"/>
  <c r="EU295" i="48" s="1"/>
  <c r="EO66" i="48"/>
  <c r="EP66" i="48" s="1"/>
  <c r="EQ66" i="48" s="1"/>
  <c r="EO86" i="48"/>
  <c r="ET86" i="48" s="1"/>
  <c r="EU86" i="48" s="1"/>
  <c r="FE69" i="48" l="1"/>
  <c r="FL69" i="48" s="1"/>
  <c r="FM69" i="48" s="1"/>
  <c r="EO100" i="48"/>
  <c r="EP100" i="48" s="1"/>
  <c r="EQ100" i="48" s="1"/>
  <c r="EO426" i="48"/>
  <c r="ET426" i="48" s="1"/>
  <c r="EU426" i="48" s="1"/>
  <c r="EO121" i="48"/>
  <c r="ET121" i="48" s="1"/>
  <c r="EU121" i="48" s="1"/>
  <c r="EW121" i="48" s="1"/>
  <c r="EO386" i="48"/>
  <c r="EP386" i="48" s="1"/>
  <c r="EQ386" i="48" s="1"/>
  <c r="ER386" i="48" s="1"/>
  <c r="EO327" i="48"/>
  <c r="EP327" i="48" s="1"/>
  <c r="EQ327" i="48" s="1"/>
  <c r="ER327" i="48" s="1"/>
  <c r="EO269" i="48"/>
  <c r="ET269" i="48" s="1"/>
  <c r="EU269" i="48" s="1"/>
  <c r="EX269" i="48" s="1"/>
  <c r="EO285" i="48"/>
  <c r="EP285" i="48" s="1"/>
  <c r="EQ285" i="48" s="1"/>
  <c r="EO283" i="48"/>
  <c r="ET283" i="48" s="1"/>
  <c r="EU283" i="48" s="1"/>
  <c r="EO388" i="48"/>
  <c r="EP388" i="48" s="1"/>
  <c r="EQ388" i="48" s="1"/>
  <c r="ES388" i="48" s="1"/>
  <c r="EO494" i="48"/>
  <c r="EP494" i="48" s="1"/>
  <c r="EQ494" i="48" s="1"/>
  <c r="ES494" i="48" s="1"/>
  <c r="EO322" i="48"/>
  <c r="ET322" i="48" s="1"/>
  <c r="EU322" i="48" s="1"/>
  <c r="EW322" i="48" s="1"/>
  <c r="EO185" i="48"/>
  <c r="ET185" i="48" s="1"/>
  <c r="EU185" i="48" s="1"/>
  <c r="EY185" i="48" s="1"/>
  <c r="EO274" i="48"/>
  <c r="EP274" i="48" s="1"/>
  <c r="EQ274" i="48" s="1"/>
  <c r="ES274" i="48" s="1"/>
  <c r="EO60" i="48"/>
  <c r="EP60" i="48" s="1"/>
  <c r="EQ60" i="48" s="1"/>
  <c r="ES60" i="48" s="1"/>
  <c r="EO80" i="48"/>
  <c r="EP80" i="48" s="1"/>
  <c r="EQ80" i="48" s="1"/>
  <c r="ER80" i="48" s="1"/>
  <c r="EO247" i="48"/>
  <c r="ET247" i="48" s="1"/>
  <c r="EU247" i="48" s="1"/>
  <c r="EX247" i="48" s="1"/>
  <c r="EO333" i="48"/>
  <c r="ET333" i="48" s="1"/>
  <c r="EU333" i="48" s="1"/>
  <c r="EV333" i="48" s="1"/>
  <c r="EO293" i="48"/>
  <c r="EP293" i="48" s="1"/>
  <c r="EQ293" i="48" s="1"/>
  <c r="ES293" i="48" s="1"/>
  <c r="EO328" i="48"/>
  <c r="EP328" i="48" s="1"/>
  <c r="EQ328" i="48" s="1"/>
  <c r="ES328" i="48" s="1"/>
  <c r="EO243" i="48"/>
  <c r="EP243" i="48" s="1"/>
  <c r="EQ243" i="48" s="1"/>
  <c r="ES243" i="48" s="1"/>
  <c r="EO447" i="48"/>
  <c r="ET447" i="48" s="1"/>
  <c r="EU447" i="48" s="1"/>
  <c r="EV447" i="48" s="1"/>
  <c r="EO412" i="48"/>
  <c r="EP412" i="48" s="1"/>
  <c r="EQ412" i="48" s="1"/>
  <c r="ES412" i="48" s="1"/>
  <c r="EO323" i="48"/>
  <c r="EP323" i="48" s="1"/>
  <c r="EQ323" i="48" s="1"/>
  <c r="ER323" i="48" s="1"/>
  <c r="EO339" i="48"/>
  <c r="ET339" i="48" s="1"/>
  <c r="EU339" i="48" s="1"/>
  <c r="EZ339" i="48" s="1"/>
  <c r="EO518" i="48"/>
  <c r="EP518" i="48" s="1"/>
  <c r="EQ518" i="48" s="1"/>
  <c r="ER518" i="48" s="1"/>
  <c r="EO429" i="48"/>
  <c r="ET429" i="48" s="1"/>
  <c r="EU429" i="48" s="1"/>
  <c r="EW429" i="48" s="1"/>
  <c r="EO509" i="48"/>
  <c r="ET509" i="48" s="1"/>
  <c r="EU509" i="48" s="1"/>
  <c r="EZ509" i="48" s="1"/>
  <c r="EO163" i="48"/>
  <c r="ET163" i="48" s="1"/>
  <c r="EU163" i="48" s="1"/>
  <c r="EZ163" i="48" s="1"/>
  <c r="EO154" i="48"/>
  <c r="ET154" i="48" s="1"/>
  <c r="EU154" i="48" s="1"/>
  <c r="EZ154" i="48" s="1"/>
  <c r="EO368" i="48"/>
  <c r="EP368" i="48" s="1"/>
  <c r="EQ368" i="48" s="1"/>
  <c r="ER368" i="48" s="1"/>
  <c r="EO395" i="48"/>
  <c r="EP395" i="48" s="1"/>
  <c r="EQ395" i="48" s="1"/>
  <c r="ES395" i="48" s="1"/>
  <c r="EO291" i="48"/>
  <c r="EP291" i="48" s="1"/>
  <c r="EQ291" i="48" s="1"/>
  <c r="ES291" i="48" s="1"/>
  <c r="EO372" i="48"/>
  <c r="EP372" i="48" s="1"/>
  <c r="EQ372" i="48" s="1"/>
  <c r="ER372" i="48" s="1"/>
  <c r="EO166" i="48"/>
  <c r="ET166" i="48" s="1"/>
  <c r="EU166" i="48" s="1"/>
  <c r="EV166" i="48" s="1"/>
  <c r="EO85" i="48"/>
  <c r="EP85" i="48" s="1"/>
  <c r="EQ85" i="48" s="1"/>
  <c r="ER85" i="48" s="1"/>
  <c r="EO342" i="48"/>
  <c r="EP342" i="48" s="1"/>
  <c r="EQ342" i="48" s="1"/>
  <c r="ES342" i="48" s="1"/>
  <c r="EO351" i="48"/>
  <c r="EP351" i="48" s="1"/>
  <c r="EQ351" i="48" s="1"/>
  <c r="ES351" i="48" s="1"/>
  <c r="EO463" i="48"/>
  <c r="ET463" i="48" s="1"/>
  <c r="EU463" i="48" s="1"/>
  <c r="EY463" i="48" s="1"/>
  <c r="EO279" i="48"/>
  <c r="ET279" i="48" s="1"/>
  <c r="EU279" i="48" s="1"/>
  <c r="EX279" i="48" s="1"/>
  <c r="EO346" i="48"/>
  <c r="ET346" i="48" s="1"/>
  <c r="EU346" i="48" s="1"/>
  <c r="EX346" i="48" s="1"/>
  <c r="EO260" i="48"/>
  <c r="ET260" i="48" s="1"/>
  <c r="EU260" i="48" s="1"/>
  <c r="EX260" i="48" s="1"/>
  <c r="EO419" i="48"/>
  <c r="EP419" i="48" s="1"/>
  <c r="EQ419" i="48" s="1"/>
  <c r="ES419" i="48" s="1"/>
  <c r="EO135" i="48"/>
  <c r="EP135" i="48" s="1"/>
  <c r="EQ135" i="48" s="1"/>
  <c r="ER135" i="48" s="1"/>
  <c r="EO57" i="48"/>
  <c r="EP57" i="48" s="1"/>
  <c r="EQ57" i="48" s="1"/>
  <c r="ER57" i="48" s="1"/>
  <c r="EO389" i="48"/>
  <c r="ET389" i="48" s="1"/>
  <c r="EU389" i="48" s="1"/>
  <c r="EY389" i="48" s="1"/>
  <c r="EO380" i="48"/>
  <c r="EP380" i="48" s="1"/>
  <c r="EQ380" i="48" s="1"/>
  <c r="ES380" i="48" s="1"/>
  <c r="EO304" i="48"/>
  <c r="EP304" i="48" s="1"/>
  <c r="EQ304" i="48" s="1"/>
  <c r="ER304" i="48" s="1"/>
  <c r="EO321" i="48"/>
  <c r="ET321" i="48" s="1"/>
  <c r="EU321" i="48" s="1"/>
  <c r="EY321" i="48" s="1"/>
  <c r="EO271" i="48"/>
  <c r="EP271" i="48" s="1"/>
  <c r="EQ271" i="48" s="1"/>
  <c r="ES271" i="48" s="1"/>
  <c r="EO276" i="48"/>
  <c r="ET276" i="48" s="1"/>
  <c r="EU276" i="48" s="1"/>
  <c r="EY276" i="48" s="1"/>
  <c r="EO299" i="48"/>
  <c r="ET299" i="48" s="1"/>
  <c r="EU299" i="48" s="1"/>
  <c r="EV299" i="48" s="1"/>
  <c r="EO281" i="48"/>
  <c r="ET281" i="48" s="1"/>
  <c r="EU281" i="48" s="1"/>
  <c r="EW281" i="48" s="1"/>
  <c r="EO432" i="48"/>
  <c r="ET432" i="48" s="1"/>
  <c r="EU432" i="48" s="1"/>
  <c r="EV432" i="48" s="1"/>
  <c r="EO278" i="48"/>
  <c r="EP278" i="48" s="1"/>
  <c r="EQ278" i="48" s="1"/>
  <c r="ES278" i="48" s="1"/>
  <c r="FE56" i="48"/>
  <c r="FF56" i="48" s="1"/>
  <c r="FG56" i="48" s="1"/>
  <c r="FH56" i="48" s="1"/>
  <c r="FI56" i="48" s="1"/>
  <c r="EO246" i="48"/>
  <c r="ET246" i="48" s="1"/>
  <c r="EU246" i="48" s="1"/>
  <c r="EY246" i="48" s="1"/>
  <c r="EO263" i="48"/>
  <c r="EP263" i="48" s="1"/>
  <c r="EQ263" i="48" s="1"/>
  <c r="ER263" i="48" s="1"/>
  <c r="EO107" i="48"/>
  <c r="ET107" i="48" s="1"/>
  <c r="EU107" i="48" s="1"/>
  <c r="EZ107" i="48" s="1"/>
  <c r="EO136" i="48"/>
  <c r="EP136" i="48" s="1"/>
  <c r="EQ136" i="48" s="1"/>
  <c r="ER136" i="48" s="1"/>
  <c r="EO249" i="48"/>
  <c r="ET249" i="48" s="1"/>
  <c r="EU249" i="48" s="1"/>
  <c r="EW249" i="48" s="1"/>
  <c r="EO499" i="48"/>
  <c r="ET499" i="48" s="1"/>
  <c r="EU499" i="48" s="1"/>
  <c r="EZ499" i="48" s="1"/>
  <c r="EO338" i="48"/>
  <c r="EP338" i="48" s="1"/>
  <c r="EQ338" i="48" s="1"/>
  <c r="ER338" i="48" s="1"/>
  <c r="EO415" i="48"/>
  <c r="ET415" i="48" s="1"/>
  <c r="EU415" i="48" s="1"/>
  <c r="EW415" i="48" s="1"/>
  <c r="EO370" i="48"/>
  <c r="EP370" i="48" s="1"/>
  <c r="EQ370" i="48" s="1"/>
  <c r="ES370" i="48" s="1"/>
  <c r="EO408" i="48"/>
  <c r="EP408" i="48" s="1"/>
  <c r="EQ408" i="48" s="1"/>
  <c r="ER408" i="48" s="1"/>
  <c r="EO391" i="48"/>
  <c r="EP391" i="48" s="1"/>
  <c r="EQ391" i="48" s="1"/>
  <c r="ER391" i="48" s="1"/>
  <c r="EO270" i="48"/>
  <c r="EP270" i="48" s="1"/>
  <c r="EQ270" i="48" s="1"/>
  <c r="ES270" i="48" s="1"/>
  <c r="EO353" i="48"/>
  <c r="EP353" i="48" s="1"/>
  <c r="EQ353" i="48" s="1"/>
  <c r="ES353" i="48" s="1"/>
  <c r="EO488" i="48"/>
  <c r="EP488" i="48" s="1"/>
  <c r="EQ488" i="48" s="1"/>
  <c r="ES488" i="48" s="1"/>
  <c r="EO184" i="48"/>
  <c r="ET184" i="48" s="1"/>
  <c r="EU184" i="48" s="1"/>
  <c r="EW184" i="48" s="1"/>
  <c r="EO268" i="48"/>
  <c r="ET268" i="48" s="1"/>
  <c r="EU268" i="48" s="1"/>
  <c r="EZ268" i="48" s="1"/>
  <c r="EO284" i="48"/>
  <c r="EP284" i="48" s="1"/>
  <c r="EQ284" i="48" s="1"/>
  <c r="ES284" i="48" s="1"/>
  <c r="EO379" i="48"/>
  <c r="EP379" i="48" s="1"/>
  <c r="EQ379" i="48" s="1"/>
  <c r="ES379" i="48" s="1"/>
  <c r="EO318" i="48"/>
  <c r="ET318" i="48" s="1"/>
  <c r="EU318" i="48" s="1"/>
  <c r="EW318" i="48" s="1"/>
  <c r="EO503" i="48"/>
  <c r="ET503" i="48" s="1"/>
  <c r="EU503" i="48" s="1"/>
  <c r="EV503" i="48" s="1"/>
  <c r="EO310" i="48"/>
  <c r="ET310" i="48" s="1"/>
  <c r="EU310" i="48" s="1"/>
  <c r="EV310" i="48" s="1"/>
  <c r="EO375" i="48"/>
  <c r="ET375" i="48" s="1"/>
  <c r="EU375" i="48" s="1"/>
  <c r="EX375" i="48" s="1"/>
  <c r="EO248" i="48"/>
  <c r="ET248" i="48" s="1"/>
  <c r="EU248" i="48" s="1"/>
  <c r="EX248" i="48" s="1"/>
  <c r="EO450" i="48"/>
  <c r="EP450" i="48" s="1"/>
  <c r="EQ450" i="48" s="1"/>
  <c r="ES450" i="48" s="1"/>
  <c r="EO484" i="48"/>
  <c r="ET484" i="48" s="1"/>
  <c r="EU484" i="48" s="1"/>
  <c r="EW484" i="48" s="1"/>
  <c r="EO99" i="48"/>
  <c r="EP99" i="48" s="1"/>
  <c r="EQ99" i="48" s="1"/>
  <c r="ER99" i="48" s="1"/>
  <c r="EO496" i="48"/>
  <c r="EP496" i="48" s="1"/>
  <c r="EQ496" i="48" s="1"/>
  <c r="ER496" i="48" s="1"/>
  <c r="EO165" i="48"/>
  <c r="ET165" i="48" s="1"/>
  <c r="EU165" i="48" s="1"/>
  <c r="EZ165" i="48" s="1"/>
  <c r="EO129" i="48"/>
  <c r="ET129" i="48" s="1"/>
  <c r="EU129" i="48" s="1"/>
  <c r="EW129" i="48" s="1"/>
  <c r="EO217" i="48"/>
  <c r="EO292" i="48"/>
  <c r="ET292" i="48" s="1"/>
  <c r="EU292" i="48" s="1"/>
  <c r="EV292" i="48" s="1"/>
  <c r="EO363" i="48"/>
  <c r="ET363" i="48" s="1"/>
  <c r="EU363" i="48" s="1"/>
  <c r="EY363" i="48" s="1"/>
  <c r="EO337" i="48"/>
  <c r="ET337" i="48" s="1"/>
  <c r="EU337" i="48" s="1"/>
  <c r="EZ337" i="48" s="1"/>
  <c r="EO180" i="48"/>
  <c r="EP180" i="48" s="1"/>
  <c r="EQ180" i="48" s="1"/>
  <c r="ES180" i="48" s="1"/>
  <c r="EO273" i="48"/>
  <c r="ET273" i="48" s="1"/>
  <c r="EU273" i="48" s="1"/>
  <c r="EW273" i="48" s="1"/>
  <c r="EO82" i="48"/>
  <c r="EP82" i="48" s="1"/>
  <c r="EQ82" i="48" s="1"/>
  <c r="ES82" i="48" s="1"/>
  <c r="EO392" i="48"/>
  <c r="EP392" i="48" s="1"/>
  <c r="EQ392" i="48" s="1"/>
  <c r="ER392" i="48" s="1"/>
  <c r="EO396" i="48"/>
  <c r="EP396" i="48" s="1"/>
  <c r="EQ396" i="48" s="1"/>
  <c r="ER396" i="48" s="1"/>
  <c r="EO437" i="48"/>
  <c r="EO225" i="48"/>
  <c r="ET225" i="48" s="1"/>
  <c r="EU225" i="48" s="1"/>
  <c r="EV225" i="48" s="1"/>
  <c r="FE68" i="48"/>
  <c r="FL68" i="48" s="1"/>
  <c r="FM68" i="48" s="1"/>
  <c r="FR68" i="48" s="1"/>
  <c r="EO119" i="48"/>
  <c r="EP119" i="48" s="1"/>
  <c r="EQ119" i="48" s="1"/>
  <c r="ER119" i="48" s="1"/>
  <c r="EO113" i="48"/>
  <c r="EP113" i="48" s="1"/>
  <c r="EQ113" i="48" s="1"/>
  <c r="ER113" i="48" s="1"/>
  <c r="EO143" i="48"/>
  <c r="EP143" i="48" s="1"/>
  <c r="EQ143" i="48" s="1"/>
  <c r="ES143" i="48" s="1"/>
  <c r="EO449" i="48"/>
  <c r="ET449" i="48" s="1"/>
  <c r="EU449" i="48" s="1"/>
  <c r="EX449" i="48" s="1"/>
  <c r="EO70" i="48"/>
  <c r="EP70" i="48" s="1"/>
  <c r="EQ70" i="48" s="1"/>
  <c r="ER70" i="48" s="1"/>
  <c r="EO244" i="48"/>
  <c r="EP244" i="48" s="1"/>
  <c r="EQ244" i="48" s="1"/>
  <c r="ES244" i="48" s="1"/>
  <c r="EO261" i="48"/>
  <c r="EP261" i="48" s="1"/>
  <c r="EQ261" i="48" s="1"/>
  <c r="ES261" i="48" s="1"/>
  <c r="ET100" i="48"/>
  <c r="EU100" i="48" s="1"/>
  <c r="EV100" i="48" s="1"/>
  <c r="FE62" i="48"/>
  <c r="FF62" i="48" s="1"/>
  <c r="FG62" i="48" s="1"/>
  <c r="FH62" i="48" s="1"/>
  <c r="FI62" i="48" s="1"/>
  <c r="FJ62" i="48" s="1"/>
  <c r="EO137" i="48"/>
  <c r="EP137" i="48" s="1"/>
  <c r="EQ137" i="48" s="1"/>
  <c r="ES137" i="48" s="1"/>
  <c r="EO345" i="48"/>
  <c r="EP345" i="48" s="1"/>
  <c r="EQ345" i="48" s="1"/>
  <c r="ES345" i="48" s="1"/>
  <c r="FE72" i="48"/>
  <c r="EO442" i="48"/>
  <c r="EP442" i="48" s="1"/>
  <c r="EQ442" i="48" s="1"/>
  <c r="ES442" i="48" s="1"/>
  <c r="EO76" i="48"/>
  <c r="EP76" i="48" s="1"/>
  <c r="EQ76" i="48" s="1"/>
  <c r="ER76" i="48" s="1"/>
  <c r="EO289" i="48"/>
  <c r="EP289" i="48" s="1"/>
  <c r="EQ289" i="48" s="1"/>
  <c r="ES289" i="48" s="1"/>
  <c r="EO481" i="48"/>
  <c r="ET481" i="48" s="1"/>
  <c r="EU481" i="48" s="1"/>
  <c r="EV481" i="48" s="1"/>
  <c r="EO84" i="48"/>
  <c r="ET84" i="48" s="1"/>
  <c r="EU84" i="48" s="1"/>
  <c r="EV84" i="48" s="1"/>
  <c r="EO139" i="48"/>
  <c r="EP139" i="48" s="1"/>
  <c r="EQ139" i="48" s="1"/>
  <c r="ES139" i="48" s="1"/>
  <c r="EO210" i="48"/>
  <c r="EP210" i="48" s="1"/>
  <c r="EQ210" i="48" s="1"/>
  <c r="ES210" i="48" s="1"/>
  <c r="EO151" i="48"/>
  <c r="EP151" i="48" s="1"/>
  <c r="EQ151" i="48" s="1"/>
  <c r="ER151" i="48" s="1"/>
  <c r="EO275" i="48"/>
  <c r="ET275" i="48" s="1"/>
  <c r="EU275" i="48" s="1"/>
  <c r="EX275" i="48" s="1"/>
  <c r="EO101" i="48"/>
  <c r="ET101" i="48" s="1"/>
  <c r="EU101" i="48" s="1"/>
  <c r="EV101" i="48" s="1"/>
  <c r="EO67" i="48"/>
  <c r="ET67" i="48" s="1"/>
  <c r="EU67" i="48" s="1"/>
  <c r="EY67" i="48" s="1"/>
  <c r="EO94" i="48"/>
  <c r="EP94" i="48" s="1"/>
  <c r="EQ94" i="48" s="1"/>
  <c r="ES94" i="48" s="1"/>
  <c r="EO153" i="48"/>
  <c r="EP153" i="48" s="1"/>
  <c r="EQ153" i="48" s="1"/>
  <c r="ER153" i="48" s="1"/>
  <c r="EO147" i="48"/>
  <c r="EP147" i="48" s="1"/>
  <c r="EQ147" i="48" s="1"/>
  <c r="ER147" i="48" s="1"/>
  <c r="EO490" i="48"/>
  <c r="EO305" i="48"/>
  <c r="EP305" i="48" s="1"/>
  <c r="EQ305" i="48" s="1"/>
  <c r="ES305" i="48" s="1"/>
  <c r="EO170" i="48"/>
  <c r="ET170" i="48" s="1"/>
  <c r="EU170" i="48" s="1"/>
  <c r="EW170" i="48" s="1"/>
  <c r="FE57" i="48"/>
  <c r="FL57" i="48" s="1"/>
  <c r="FM57" i="48" s="1"/>
  <c r="FP57" i="48" s="1"/>
  <c r="EO130" i="48"/>
  <c r="ET130" i="48" s="1"/>
  <c r="EU130" i="48" s="1"/>
  <c r="EV130" i="48" s="1"/>
  <c r="EO83" i="48"/>
  <c r="EP83" i="48" s="1"/>
  <c r="EQ83" i="48" s="1"/>
  <c r="ER83" i="48" s="1"/>
  <c r="EO371" i="48"/>
  <c r="EP371" i="48" s="1"/>
  <c r="EQ371" i="48" s="1"/>
  <c r="ES371" i="48" s="1"/>
  <c r="EO183" i="48"/>
  <c r="ET183" i="48" s="1"/>
  <c r="EU183" i="48" s="1"/>
  <c r="EW183" i="48" s="1"/>
  <c r="EO175" i="48"/>
  <c r="ET175" i="48" s="1"/>
  <c r="EU175" i="48" s="1"/>
  <c r="EW175" i="48" s="1"/>
  <c r="EO68" i="48"/>
  <c r="ET68" i="48" s="1"/>
  <c r="EU68" i="48" s="1"/>
  <c r="EX68" i="48" s="1"/>
  <c r="EO341" i="48"/>
  <c r="ET341" i="48" s="1"/>
  <c r="EU341" i="48" s="1"/>
  <c r="EY341" i="48" s="1"/>
  <c r="EO515" i="48"/>
  <c r="EP515" i="48" s="1"/>
  <c r="EQ515" i="48" s="1"/>
  <c r="ER515" i="48" s="1"/>
  <c r="EO277" i="48"/>
  <c r="ET277" i="48" s="1"/>
  <c r="EU277" i="48" s="1"/>
  <c r="EY277" i="48" s="1"/>
  <c r="EO492" i="48"/>
  <c r="EO400" i="48"/>
  <c r="EO475" i="48"/>
  <c r="ET475" i="48" s="1"/>
  <c r="EU475" i="48" s="1"/>
  <c r="EX475" i="48" s="1"/>
  <c r="EO357" i="48"/>
  <c r="EP357" i="48" s="1"/>
  <c r="EQ357" i="48" s="1"/>
  <c r="ES357" i="48" s="1"/>
  <c r="EO413" i="48"/>
  <c r="ET413" i="48" s="1"/>
  <c r="EU413" i="48" s="1"/>
  <c r="EZ413" i="48" s="1"/>
  <c r="EO187" i="48"/>
  <c r="EO149" i="48"/>
  <c r="EP149" i="48" s="1"/>
  <c r="EQ149" i="48" s="1"/>
  <c r="ER149" i="48" s="1"/>
  <c r="EO507" i="48"/>
  <c r="EO306" i="48"/>
  <c r="EP306" i="48" s="1"/>
  <c r="EQ306" i="48" s="1"/>
  <c r="ER306" i="48" s="1"/>
  <c r="EO191" i="48"/>
  <c r="EP191" i="48" s="1"/>
  <c r="EQ191" i="48" s="1"/>
  <c r="ES191" i="48" s="1"/>
  <c r="EO365" i="48"/>
  <c r="EP365" i="48" s="1"/>
  <c r="EQ365" i="48" s="1"/>
  <c r="ES365" i="48" s="1"/>
  <c r="EO506" i="48"/>
  <c r="EP506" i="48" s="1"/>
  <c r="EQ506" i="48" s="1"/>
  <c r="ER506" i="48" s="1"/>
  <c r="EO117" i="48"/>
  <c r="EO59" i="48"/>
  <c r="EO97" i="48"/>
  <c r="EO332" i="48"/>
  <c r="EO75" i="48"/>
  <c r="EO89" i="48"/>
  <c r="EO454" i="48"/>
  <c r="EO423" i="48"/>
  <c r="EO255" i="48"/>
  <c r="EO373" i="48"/>
  <c r="EO348" i="48"/>
  <c r="EO511" i="48"/>
  <c r="EO73" i="48"/>
  <c r="EO176" i="48"/>
  <c r="EO366" i="48"/>
  <c r="ET366" i="48" s="1"/>
  <c r="EU366" i="48" s="1"/>
  <c r="EX366" i="48" s="1"/>
  <c r="EO266" i="48"/>
  <c r="EP266" i="48" s="1"/>
  <c r="EQ266" i="48" s="1"/>
  <c r="ES266" i="48" s="1"/>
  <c r="EO517" i="48"/>
  <c r="ET517" i="48" s="1"/>
  <c r="EU517" i="48" s="1"/>
  <c r="EY517" i="48" s="1"/>
  <c r="EO457" i="48"/>
  <c r="ET457" i="48" s="1"/>
  <c r="EU457" i="48" s="1"/>
  <c r="EX457" i="48" s="1"/>
  <c r="EO74" i="48"/>
  <c r="EO500" i="48"/>
  <c r="EO193" i="48"/>
  <c r="ET193" i="48" s="1"/>
  <c r="EU193" i="48" s="1"/>
  <c r="EZ193" i="48" s="1"/>
  <c r="EO104" i="48"/>
  <c r="FE67" i="48"/>
  <c r="FF67" i="48" s="1"/>
  <c r="FG67" i="48" s="1"/>
  <c r="FH67" i="48" s="1"/>
  <c r="FI67" i="48" s="1"/>
  <c r="FJ67" i="48" s="1"/>
  <c r="EO362" i="48"/>
  <c r="EP362" i="48" s="1"/>
  <c r="EQ362" i="48" s="1"/>
  <c r="ER362" i="48" s="1"/>
  <c r="FE71" i="48"/>
  <c r="FL71" i="48" s="1"/>
  <c r="FM71" i="48" s="1"/>
  <c r="FP71" i="48" s="1"/>
  <c r="EO308" i="48"/>
  <c r="ET308" i="48" s="1"/>
  <c r="EU308" i="48" s="1"/>
  <c r="EZ308" i="48" s="1"/>
  <c r="EO159" i="48"/>
  <c r="EP159" i="48" s="1"/>
  <c r="EQ159" i="48" s="1"/>
  <c r="ER159" i="48" s="1"/>
  <c r="EO157" i="48"/>
  <c r="EO61" i="48"/>
  <c r="ET61" i="48" s="1"/>
  <c r="EU61" i="48" s="1"/>
  <c r="EW61" i="48" s="1"/>
  <c r="EP453" i="48"/>
  <c r="EQ453" i="48" s="1"/>
  <c r="ES453" i="48" s="1"/>
  <c r="EP324" i="48"/>
  <c r="EQ324" i="48" s="1"/>
  <c r="ER324" i="48" s="1"/>
  <c r="ET349" i="48"/>
  <c r="EU349" i="48" s="1"/>
  <c r="EY349" i="48" s="1"/>
  <c r="EP339" i="48"/>
  <c r="EQ339" i="48" s="1"/>
  <c r="ES339" i="48" s="1"/>
  <c r="ET382" i="48"/>
  <c r="EU382" i="48" s="1"/>
  <c r="EW382" i="48" s="1"/>
  <c r="ET472" i="48"/>
  <c r="EU472" i="48" s="1"/>
  <c r="EW472" i="48" s="1"/>
  <c r="EO287" i="48"/>
  <c r="EO417" i="48"/>
  <c r="FE65" i="48"/>
  <c r="EO434" i="48"/>
  <c r="EO194" i="48"/>
  <c r="EO383" i="48"/>
  <c r="EO358" i="48"/>
  <c r="EO405" i="48"/>
  <c r="EO300" i="48"/>
  <c r="EO103" i="48"/>
  <c r="EO120" i="48"/>
  <c r="EO161" i="48"/>
  <c r="EO334" i="48"/>
  <c r="EO451" i="48"/>
  <c r="EO240" i="48"/>
  <c r="EO251" i="48"/>
  <c r="EO416" i="48"/>
  <c r="EO152" i="48"/>
  <c r="EO72" i="48"/>
  <c r="EO220" i="48"/>
  <c r="EO356" i="48"/>
  <c r="EO222" i="48"/>
  <c r="EO172" i="48"/>
  <c r="EO393" i="48"/>
  <c r="EO294" i="48"/>
  <c r="EO355" i="48"/>
  <c r="EO125" i="48"/>
  <c r="EO252" i="48"/>
  <c r="EO467" i="48"/>
  <c r="EO343" i="48"/>
  <c r="EO131" i="48"/>
  <c r="EO458" i="48"/>
  <c r="EO95" i="48"/>
  <c r="EO445" i="48"/>
  <c r="EO482" i="48"/>
  <c r="EO178" i="48"/>
  <c r="EO320" i="48"/>
  <c r="EO108" i="48"/>
  <c r="EO168" i="48"/>
  <c r="EO237" i="48"/>
  <c r="EO160" i="48"/>
  <c r="EO207" i="48"/>
  <c r="EO213" i="48"/>
  <c r="EO209" i="48"/>
  <c r="EO81" i="48"/>
  <c r="EO227" i="48"/>
  <c r="EO435" i="48"/>
  <c r="FE63" i="48"/>
  <c r="EO473" i="48"/>
  <c r="EO221" i="48"/>
  <c r="EO150" i="48"/>
  <c r="EO198" i="48"/>
  <c r="EO173" i="48"/>
  <c r="EO331" i="48"/>
  <c r="EO105" i="48"/>
  <c r="EO71" i="48"/>
  <c r="EO329" i="48"/>
  <c r="EO402" i="48"/>
  <c r="EO433" i="48"/>
  <c r="EO505" i="48"/>
  <c r="EO428" i="48"/>
  <c r="EO91" i="48"/>
  <c r="EO425" i="48"/>
  <c r="EO77" i="48"/>
  <c r="EO436" i="48"/>
  <c r="EO430" i="48"/>
  <c r="EO242" i="48"/>
  <c r="EO427" i="48"/>
  <c r="EO256" i="48"/>
  <c r="EO239" i="48"/>
  <c r="EO390" i="48"/>
  <c r="EO214" i="48"/>
  <c r="EO96" i="48"/>
  <c r="EO369" i="48"/>
  <c r="EO88" i="48"/>
  <c r="EO411" i="48"/>
  <c r="EO354" i="48"/>
  <c r="EO440" i="48"/>
  <c r="EO465" i="48"/>
  <c r="EO259" i="48"/>
  <c r="EO142" i="48"/>
  <c r="EO359" i="48"/>
  <c r="EO406" i="48"/>
  <c r="EO208" i="48"/>
  <c r="EO317" i="48"/>
  <c r="EO514" i="48"/>
  <c r="EO133" i="48"/>
  <c r="EO201" i="48"/>
  <c r="EO64" i="48"/>
  <c r="EO233" i="48"/>
  <c r="EO58" i="48"/>
  <c r="FE60" i="48"/>
  <c r="EO241" i="48"/>
  <c r="EO169" i="48"/>
  <c r="EO238" i="48"/>
  <c r="EO229" i="48"/>
  <c r="EO315" i="48"/>
  <c r="EO128" i="48"/>
  <c r="EO316" i="48"/>
  <c r="EO234" i="48"/>
  <c r="EO381" i="48"/>
  <c r="EO444" i="48"/>
  <c r="EO319" i="48"/>
  <c r="EO398" i="48"/>
  <c r="EO102" i="48"/>
  <c r="EO309" i="48"/>
  <c r="EO486" i="48"/>
  <c r="EO132" i="48"/>
  <c r="EO230" i="48"/>
  <c r="EO177" i="48"/>
  <c r="EO377" i="48"/>
  <c r="EO461" i="48"/>
  <c r="EO340" i="48"/>
  <c r="EO188" i="48"/>
  <c r="EO485" i="48"/>
  <c r="EO235" i="48"/>
  <c r="EO134" i="48"/>
  <c r="EO124" i="48"/>
  <c r="EO384" i="48"/>
  <c r="EO212" i="48"/>
  <c r="EO502" i="48"/>
  <c r="EO114" i="48"/>
  <c r="EO476" i="48"/>
  <c r="EO438" i="48"/>
  <c r="EO272" i="48"/>
  <c r="EO385" i="48"/>
  <c r="EO479" i="48"/>
  <c r="EO330" i="48"/>
  <c r="EO228" i="48"/>
  <c r="EO326" i="48"/>
  <c r="EO98" i="48"/>
  <c r="EO219" i="48"/>
  <c r="EO471" i="48"/>
  <c r="EO171" i="48"/>
  <c r="EO288" i="48"/>
  <c r="FE66" i="48"/>
  <c r="EO79" i="48"/>
  <c r="EO127" i="48"/>
  <c r="FE58" i="48"/>
  <c r="EO253" i="48"/>
  <c r="EO280" i="48"/>
  <c r="EO297" i="48"/>
  <c r="EO224" i="48"/>
  <c r="EO146" i="48"/>
  <c r="EO480" i="48"/>
  <c r="EO186" i="48"/>
  <c r="EO232" i="48"/>
  <c r="EO443" i="48"/>
  <c r="EO410" i="48"/>
  <c r="EO215" i="48"/>
  <c r="EO122" i="48"/>
  <c r="EO112" i="48"/>
  <c r="FE64" i="48"/>
  <c r="EO374" i="48"/>
  <c r="EO118" i="48"/>
  <c r="EO468" i="48"/>
  <c r="EO352" i="48"/>
  <c r="EO182" i="48"/>
  <c r="EO78" i="48"/>
  <c r="EO109" i="48"/>
  <c r="EO250" i="48"/>
  <c r="EO111" i="48"/>
  <c r="EO504" i="48"/>
  <c r="EO311" i="48"/>
  <c r="FE55" i="48"/>
  <c r="EO115" i="48"/>
  <c r="EO314" i="48"/>
  <c r="EO179" i="48"/>
  <c r="EO513" i="48"/>
  <c r="EO196" i="48"/>
  <c r="EO110" i="48"/>
  <c r="EO63" i="48"/>
  <c r="EO106" i="48"/>
  <c r="EO199" i="48"/>
  <c r="EO56" i="48"/>
  <c r="EO516" i="48"/>
  <c r="EO422" i="48"/>
  <c r="EO512" i="48"/>
  <c r="EO493" i="48"/>
  <c r="EO313" i="48"/>
  <c r="EO460" i="48"/>
  <c r="EO245" i="48"/>
  <c r="EO197" i="48"/>
  <c r="EO162" i="48"/>
  <c r="EO418" i="48"/>
  <c r="EO286" i="48"/>
  <c r="EO478" i="48"/>
  <c r="EO510" i="48"/>
  <c r="EO421" i="48"/>
  <c r="EO470" i="48"/>
  <c r="EO399" i="48"/>
  <c r="EO347" i="48"/>
  <c r="EO459" i="48"/>
  <c r="EO301" i="48"/>
  <c r="EO264" i="48"/>
  <c r="EO138" i="48"/>
  <c r="EO431" i="48"/>
  <c r="EO474" i="48"/>
  <c r="EO92" i="48"/>
  <c r="EO361" i="48"/>
  <c r="EO501" i="48"/>
  <c r="EO93" i="48"/>
  <c r="EO226" i="48"/>
  <c r="EO439" i="48"/>
  <c r="EO62" i="48"/>
  <c r="FE70" i="48"/>
  <c r="EO174" i="48"/>
  <c r="EO303" i="48"/>
  <c r="EO223" i="48"/>
  <c r="EO387" i="48"/>
  <c r="EO65" i="48"/>
  <c r="EO464" i="48"/>
  <c r="EO466" i="48"/>
  <c r="EO267" i="48"/>
  <c r="EO190" i="48"/>
  <c r="EO231" i="48"/>
  <c r="EO350" i="48"/>
  <c r="EO148" i="48"/>
  <c r="EO69" i="48"/>
  <c r="EO298" i="48"/>
  <c r="EO181" i="48"/>
  <c r="EO344" i="48"/>
  <c r="EO424" i="48"/>
  <c r="EO441" i="48"/>
  <c r="EO296" i="48"/>
  <c r="EO257" i="48"/>
  <c r="EO144" i="48"/>
  <c r="EO455" i="48"/>
  <c r="EO483" i="48"/>
  <c r="EO456" i="48"/>
  <c r="EO141" i="48"/>
  <c r="EO397" i="48"/>
  <c r="EO156" i="48"/>
  <c r="EO367" i="48"/>
  <c r="EO262" i="48"/>
  <c r="EO477" i="48"/>
  <c r="EO254" i="48"/>
  <c r="EO364" i="48"/>
  <c r="EO508" i="48"/>
  <c r="EO497" i="48"/>
  <c r="EO55" i="48"/>
  <c r="EO336" i="48"/>
  <c r="FE61" i="48"/>
  <c r="EO312" i="48"/>
  <c r="EO158" i="48"/>
  <c r="EO487" i="48"/>
  <c r="EO204" i="48"/>
  <c r="EO325" i="48"/>
  <c r="EO290" i="48"/>
  <c r="EO202" i="48"/>
  <c r="EO258" i="48"/>
  <c r="EO140" i="48"/>
  <c r="EO491" i="48"/>
  <c r="EO200" i="48"/>
  <c r="EO189" i="48"/>
  <c r="EO469" i="48"/>
  <c r="EO360" i="48"/>
  <c r="EO446" i="48"/>
  <c r="EO462" i="48"/>
  <c r="EO394" i="48"/>
  <c r="EO205" i="48"/>
  <c r="EO206" i="48"/>
  <c r="EO192" i="48"/>
  <c r="EO145" i="48"/>
  <c r="EO307" i="48"/>
  <c r="EO236" i="48"/>
  <c r="EO489" i="48"/>
  <c r="EO265" i="48"/>
  <c r="EO116" i="48"/>
  <c r="EO211" i="48"/>
  <c r="EO452" i="48"/>
  <c r="EO203" i="48"/>
  <c r="EO401" i="48"/>
  <c r="EO376" i="48"/>
  <c r="FE59" i="48"/>
  <c r="EO164" i="48"/>
  <c r="EO335" i="48"/>
  <c r="EO90" i="48"/>
  <c r="EO409" i="48"/>
  <c r="ET498" i="48"/>
  <c r="EU498" i="48" s="1"/>
  <c r="EY498" i="48" s="1"/>
  <c r="ET407" i="48"/>
  <c r="EU407" i="48" s="1"/>
  <c r="EY407" i="48" s="1"/>
  <c r="EP126" i="48"/>
  <c r="EQ126" i="48" s="1"/>
  <c r="ES126" i="48" s="1"/>
  <c r="ET66" i="48"/>
  <c r="EU66" i="48" s="1"/>
  <c r="EX66" i="48" s="1"/>
  <c r="ET448" i="48"/>
  <c r="EU448" i="48" s="1"/>
  <c r="EW448" i="48" s="1"/>
  <c r="FF69" i="48"/>
  <c r="FG69" i="48" s="1"/>
  <c r="FH69" i="48" s="1"/>
  <c r="FI69" i="48" s="1"/>
  <c r="FK69" i="48" s="1"/>
  <c r="ET404" i="48"/>
  <c r="EU404" i="48" s="1"/>
  <c r="EW404" i="48" s="1"/>
  <c r="ET285" i="48"/>
  <c r="EU285" i="48" s="1"/>
  <c r="EZ285" i="48" s="1"/>
  <c r="EP155" i="48"/>
  <c r="EQ155" i="48" s="1"/>
  <c r="ES155" i="48" s="1"/>
  <c r="EP123" i="48"/>
  <c r="EQ123" i="48" s="1"/>
  <c r="ES123" i="48" s="1"/>
  <c r="EP216" i="48"/>
  <c r="EQ216" i="48" s="1"/>
  <c r="ER216" i="48" s="1"/>
  <c r="EP378" i="48"/>
  <c r="EQ378" i="48" s="1"/>
  <c r="ES378" i="48" s="1"/>
  <c r="EP185" i="48"/>
  <c r="EQ185" i="48" s="1"/>
  <c r="ER185" i="48" s="1"/>
  <c r="ET403" i="48"/>
  <c r="EU403" i="48" s="1"/>
  <c r="EZ403" i="48" s="1"/>
  <c r="EP302" i="48"/>
  <c r="EQ302" i="48" s="1"/>
  <c r="ER302" i="48" s="1"/>
  <c r="EP420" i="48"/>
  <c r="EQ420" i="48" s="1"/>
  <c r="ES420" i="48" s="1"/>
  <c r="EP426" i="48"/>
  <c r="EQ426" i="48" s="1"/>
  <c r="ER426" i="48" s="1"/>
  <c r="EP295" i="48"/>
  <c r="EQ295" i="48" s="1"/>
  <c r="ES295" i="48" s="1"/>
  <c r="EP121" i="48"/>
  <c r="EQ121" i="48" s="1"/>
  <c r="ES121" i="48" s="1"/>
  <c r="ET195" i="48"/>
  <c r="EU195" i="48" s="1"/>
  <c r="EX195" i="48" s="1"/>
  <c r="ET495" i="48"/>
  <c r="EU495" i="48" s="1"/>
  <c r="EZ495" i="48" s="1"/>
  <c r="ET282" i="48"/>
  <c r="EU282" i="48" s="1"/>
  <c r="EZ282" i="48" s="1"/>
  <c r="EP283" i="48"/>
  <c r="EQ283" i="48" s="1"/>
  <c r="ES283" i="48" s="1"/>
  <c r="ET414" i="48"/>
  <c r="EU414" i="48" s="1"/>
  <c r="EX414" i="48" s="1"/>
  <c r="EP167" i="48"/>
  <c r="EQ167" i="48" s="1"/>
  <c r="ER167" i="48" s="1"/>
  <c r="ET327" i="48"/>
  <c r="EU327" i="48" s="1"/>
  <c r="EY327" i="48" s="1"/>
  <c r="ET218" i="48"/>
  <c r="EU218" i="48" s="1"/>
  <c r="EY218" i="48" s="1"/>
  <c r="ET87" i="48"/>
  <c r="EU87" i="48" s="1"/>
  <c r="EV87" i="48" s="1"/>
  <c r="EP86" i="48"/>
  <c r="EQ86" i="48" s="1"/>
  <c r="ES86" i="48" s="1"/>
  <c r="ES414" i="48"/>
  <c r="ER414" i="48"/>
  <c r="ER218" i="48"/>
  <c r="ES218" i="48"/>
  <c r="ER494" i="48"/>
  <c r="EZ420" i="48"/>
  <c r="EY420" i="48"/>
  <c r="EX420" i="48"/>
  <c r="EW420" i="48"/>
  <c r="EV420" i="48"/>
  <c r="EY269" i="48"/>
  <c r="EY426" i="48"/>
  <c r="EZ426" i="48"/>
  <c r="EX426" i="48"/>
  <c r="EV426" i="48"/>
  <c r="EW426" i="48"/>
  <c r="EV295" i="48"/>
  <c r="EZ295" i="48"/>
  <c r="EY295" i="48"/>
  <c r="EX295" i="48"/>
  <c r="EW295" i="48"/>
  <c r="EV322" i="48"/>
  <c r="EZ322" i="48"/>
  <c r="ES100" i="48"/>
  <c r="ER100" i="48"/>
  <c r="ES382" i="48"/>
  <c r="ER382" i="48"/>
  <c r="ES403" i="48"/>
  <c r="ER403" i="48"/>
  <c r="ES404" i="48"/>
  <c r="ER404" i="48"/>
  <c r="EV86" i="48"/>
  <c r="EZ86" i="48"/>
  <c r="EW86" i="48"/>
  <c r="EX86" i="48"/>
  <c r="EY86" i="48"/>
  <c r="EX283" i="48"/>
  <c r="EZ283" i="48"/>
  <c r="EY283" i="48"/>
  <c r="EW283" i="48"/>
  <c r="EV283" i="48"/>
  <c r="ER285" i="48"/>
  <c r="ES285" i="48"/>
  <c r="ES349" i="48"/>
  <c r="ER349" i="48"/>
  <c r="ES386" i="48"/>
  <c r="EZ167" i="48"/>
  <c r="EV167" i="48"/>
  <c r="EW167" i="48"/>
  <c r="EX167" i="48"/>
  <c r="EY167" i="48"/>
  <c r="EY216" i="48"/>
  <c r="EX216" i="48"/>
  <c r="EW216" i="48"/>
  <c r="EV216" i="48"/>
  <c r="EZ216" i="48"/>
  <c r="EY453" i="48"/>
  <c r="EW453" i="48"/>
  <c r="EZ453" i="48"/>
  <c r="EX453" i="48"/>
  <c r="EV453" i="48"/>
  <c r="ES327" i="48"/>
  <c r="EW185" i="48"/>
  <c r="ES195" i="48"/>
  <c r="ER195" i="48"/>
  <c r="ER448" i="48"/>
  <c r="ES448" i="48"/>
  <c r="EX155" i="48"/>
  <c r="EW155" i="48"/>
  <c r="EY155" i="48"/>
  <c r="EV155" i="48"/>
  <c r="EZ155" i="48"/>
  <c r="ER66" i="48"/>
  <c r="ES66" i="48"/>
  <c r="ES407" i="48"/>
  <c r="ER407" i="48"/>
  <c r="EX163" i="48"/>
  <c r="EV163" i="48"/>
  <c r="EW447" i="48"/>
  <c r="EY378" i="48"/>
  <c r="EZ378" i="48"/>
  <c r="EW378" i="48"/>
  <c r="EX378" i="48"/>
  <c r="EV378" i="48"/>
  <c r="EZ324" i="48"/>
  <c r="EY324" i="48"/>
  <c r="EW324" i="48"/>
  <c r="EV324" i="48"/>
  <c r="EX324" i="48"/>
  <c r="EX126" i="48"/>
  <c r="EW126" i="48"/>
  <c r="EV126" i="48"/>
  <c r="EZ126" i="48"/>
  <c r="EY126" i="48"/>
  <c r="EZ302" i="48"/>
  <c r="EY302" i="48"/>
  <c r="EX302" i="48"/>
  <c r="EV302" i="48"/>
  <c r="EW302" i="48"/>
  <c r="ER498" i="48"/>
  <c r="ES498" i="48"/>
  <c r="ES495" i="48"/>
  <c r="ER495" i="48"/>
  <c r="ER87" i="48"/>
  <c r="ES87" i="48"/>
  <c r="EY121" i="48"/>
  <c r="EX121" i="48"/>
  <c r="EZ121" i="48"/>
  <c r="FQ69" i="48"/>
  <c r="FP69" i="48"/>
  <c r="FR69" i="48"/>
  <c r="FO69" i="48"/>
  <c r="FN69" i="48"/>
  <c r="ES282" i="48"/>
  <c r="ER282" i="48"/>
  <c r="ER472" i="48"/>
  <c r="ES472" i="48"/>
  <c r="EW123" i="48"/>
  <c r="EV123" i="48"/>
  <c r="EY123" i="48"/>
  <c r="EZ123" i="48"/>
  <c r="EX123" i="48"/>
  <c r="EV269" i="48" l="1"/>
  <c r="EZ269" i="48"/>
  <c r="EW269" i="48"/>
  <c r="EV121" i="48"/>
  <c r="EX447" i="48"/>
  <c r="ET388" i="48"/>
  <c r="EU388" i="48" s="1"/>
  <c r="EX388" i="48" s="1"/>
  <c r="EY447" i="48"/>
  <c r="EP447" i="48"/>
  <c r="EQ447" i="48" s="1"/>
  <c r="ER447" i="48" s="1"/>
  <c r="EZ447" i="48"/>
  <c r="ET386" i="48"/>
  <c r="EU386" i="48" s="1"/>
  <c r="EZ386" i="48" s="1"/>
  <c r="EP269" i="48"/>
  <c r="EQ269" i="48" s="1"/>
  <c r="ES269" i="48" s="1"/>
  <c r="ET274" i="48"/>
  <c r="EU274" i="48" s="1"/>
  <c r="EZ274" i="48" s="1"/>
  <c r="ET60" i="48"/>
  <c r="EU60" i="48" s="1"/>
  <c r="EW60" i="48" s="1"/>
  <c r="ER274" i="48"/>
  <c r="ER388" i="48"/>
  <c r="ES80" i="48"/>
  <c r="ER60" i="48"/>
  <c r="ET395" i="48"/>
  <c r="EU395" i="48" s="1"/>
  <c r="EV395" i="48" s="1"/>
  <c r="ET328" i="48"/>
  <c r="EU328" i="48" s="1"/>
  <c r="EZ328" i="48" s="1"/>
  <c r="EX185" i="48"/>
  <c r="EX322" i="48"/>
  <c r="EP322" i="48"/>
  <c r="EQ322" i="48" s="1"/>
  <c r="ES322" i="48" s="1"/>
  <c r="ET293" i="48"/>
  <c r="EU293" i="48" s="1"/>
  <c r="EY293" i="48" s="1"/>
  <c r="EZ185" i="48"/>
  <c r="EY322" i="48"/>
  <c r="EW247" i="48"/>
  <c r="ER243" i="48"/>
  <c r="EV185" i="48"/>
  <c r="ET80" i="48"/>
  <c r="EU80" i="48" s="1"/>
  <c r="EZ80" i="48" s="1"/>
  <c r="ET368" i="48"/>
  <c r="EU368" i="48" s="1"/>
  <c r="EX368" i="48" s="1"/>
  <c r="ER395" i="48"/>
  <c r="EZ247" i="48"/>
  <c r="EY333" i="48"/>
  <c r="ER328" i="48"/>
  <c r="EP247" i="48"/>
  <c r="EQ247" i="48" s="1"/>
  <c r="ER247" i="48" s="1"/>
  <c r="EV247" i="48"/>
  <c r="ET291" i="48"/>
  <c r="EU291" i="48" s="1"/>
  <c r="EV291" i="48" s="1"/>
  <c r="EY247" i="48"/>
  <c r="EW333" i="48"/>
  <c r="ET494" i="48"/>
  <c r="EU494" i="48" s="1"/>
  <c r="EX494" i="48" s="1"/>
  <c r="EX333" i="48"/>
  <c r="ER412" i="48"/>
  <c r="ET323" i="48"/>
  <c r="EU323" i="48" s="1"/>
  <c r="EZ323" i="48" s="1"/>
  <c r="EZ333" i="48"/>
  <c r="EZ429" i="48"/>
  <c r="ES323" i="48"/>
  <c r="ER293" i="48"/>
  <c r="EP333" i="48"/>
  <c r="EQ333" i="48" s="1"/>
  <c r="ES333" i="48" s="1"/>
  <c r="EW166" i="48"/>
  <c r="EX339" i="48"/>
  <c r="EZ166" i="48"/>
  <c r="EV339" i="48"/>
  <c r="EY166" i="48"/>
  <c r="ET518" i="48"/>
  <c r="EU518" i="48" s="1"/>
  <c r="EZ518" i="48" s="1"/>
  <c r="ET243" i="48"/>
  <c r="EU243" i="48" s="1"/>
  <c r="EX243" i="48" s="1"/>
  <c r="EW154" i="48"/>
  <c r="EY339" i="48"/>
  <c r="ES518" i="48"/>
  <c r="EW339" i="48"/>
  <c r="ET412" i="48"/>
  <c r="EU412" i="48" s="1"/>
  <c r="EZ412" i="48" s="1"/>
  <c r="ET278" i="48"/>
  <c r="EU278" i="48" s="1"/>
  <c r="EX278" i="48" s="1"/>
  <c r="EV154" i="48"/>
  <c r="EW163" i="48"/>
  <c r="EY163" i="48"/>
  <c r="EY154" i="48"/>
  <c r="EV509" i="48"/>
  <c r="EP509" i="48"/>
  <c r="EQ509" i="48" s="1"/>
  <c r="ER509" i="48" s="1"/>
  <c r="EV429" i="48"/>
  <c r="EY429" i="48"/>
  <c r="EX429" i="48"/>
  <c r="EP429" i="48"/>
  <c r="EQ429" i="48" s="1"/>
  <c r="ER429" i="48" s="1"/>
  <c r="EW509" i="48"/>
  <c r="EX509" i="48"/>
  <c r="EY509" i="48"/>
  <c r="EX154" i="48"/>
  <c r="EP163" i="48"/>
  <c r="EQ163" i="48" s="1"/>
  <c r="ES163" i="48" s="1"/>
  <c r="EZ432" i="48"/>
  <c r="ES368" i="48"/>
  <c r="ET353" i="48"/>
  <c r="EU353" i="48" s="1"/>
  <c r="EX353" i="48" s="1"/>
  <c r="EP154" i="48"/>
  <c r="EQ154" i="48" s="1"/>
  <c r="ES154" i="48" s="1"/>
  <c r="EX166" i="48"/>
  <c r="ER270" i="48"/>
  <c r="ER291" i="48"/>
  <c r="ET85" i="48"/>
  <c r="EU85" i="48" s="1"/>
  <c r="EY85" i="48" s="1"/>
  <c r="EW346" i="48"/>
  <c r="EV281" i="48"/>
  <c r="EZ281" i="48"/>
  <c r="EP463" i="48"/>
  <c r="EQ463" i="48" s="1"/>
  <c r="ER463" i="48" s="1"/>
  <c r="EX463" i="48"/>
  <c r="EY299" i="48"/>
  <c r="ES85" i="48"/>
  <c r="EV107" i="48"/>
  <c r="EZ299" i="48"/>
  <c r="EZ463" i="48"/>
  <c r="ER278" i="48"/>
  <c r="EW299" i="48"/>
  <c r="ES372" i="48"/>
  <c r="EP166" i="48"/>
  <c r="EQ166" i="48" s="1"/>
  <c r="ES166" i="48" s="1"/>
  <c r="EW463" i="48"/>
  <c r="ET372" i="48"/>
  <c r="EU372" i="48" s="1"/>
  <c r="EW372" i="48" s="1"/>
  <c r="EW107" i="48"/>
  <c r="ET351" i="48"/>
  <c r="EU351" i="48" s="1"/>
  <c r="EZ351" i="48" s="1"/>
  <c r="EV463" i="48"/>
  <c r="EP299" i="48"/>
  <c r="EQ299" i="48" s="1"/>
  <c r="ES299" i="48" s="1"/>
  <c r="ES391" i="48"/>
  <c r="EY107" i="48"/>
  <c r="EX107" i="48"/>
  <c r="ER342" i="48"/>
  <c r="EX281" i="48"/>
  <c r="EX299" i="48"/>
  <c r="ER419" i="48"/>
  <c r="EP107" i="48"/>
  <c r="EQ107" i="48" s="1"/>
  <c r="ER107" i="48" s="1"/>
  <c r="ET419" i="48"/>
  <c r="EU419" i="48" s="1"/>
  <c r="EW419" i="48" s="1"/>
  <c r="ET136" i="48"/>
  <c r="EU136" i="48" s="1"/>
  <c r="EZ136" i="48" s="1"/>
  <c r="ET342" i="48"/>
  <c r="EU342" i="48" s="1"/>
  <c r="EX342" i="48" s="1"/>
  <c r="ER353" i="48"/>
  <c r="EW432" i="48"/>
  <c r="ES136" i="48"/>
  <c r="ER351" i="48"/>
  <c r="ER488" i="48"/>
  <c r="EX432" i="48"/>
  <c r="ES135" i="48"/>
  <c r="ET488" i="48"/>
  <c r="EU488" i="48" s="1"/>
  <c r="EW488" i="48" s="1"/>
  <c r="EY432" i="48"/>
  <c r="EP268" i="48"/>
  <c r="EQ268" i="48" s="1"/>
  <c r="ES268" i="48" s="1"/>
  <c r="EZ279" i="48"/>
  <c r="ES57" i="48"/>
  <c r="EW279" i="48"/>
  <c r="ES338" i="48"/>
  <c r="EW321" i="48"/>
  <c r="EY499" i="48"/>
  <c r="ET338" i="48"/>
  <c r="EU338" i="48" s="1"/>
  <c r="EX338" i="48" s="1"/>
  <c r="EP415" i="48"/>
  <c r="EQ415" i="48" s="1"/>
  <c r="ER415" i="48" s="1"/>
  <c r="EP346" i="48"/>
  <c r="EQ346" i="48" s="1"/>
  <c r="ES346" i="48" s="1"/>
  <c r="EZ249" i="48"/>
  <c r="EV249" i="48"/>
  <c r="EP260" i="48"/>
  <c r="EQ260" i="48" s="1"/>
  <c r="ER260" i="48" s="1"/>
  <c r="EX499" i="48"/>
  <c r="EW389" i="48"/>
  <c r="EY249" i="48"/>
  <c r="EV260" i="48"/>
  <c r="ET135" i="48"/>
  <c r="EU135" i="48" s="1"/>
  <c r="EZ135" i="48" s="1"/>
  <c r="EX249" i="48"/>
  <c r="EZ389" i="48"/>
  <c r="EP279" i="48"/>
  <c r="EQ279" i="48" s="1"/>
  <c r="ER279" i="48" s="1"/>
  <c r="EZ276" i="48"/>
  <c r="EW276" i="48"/>
  <c r="EX276" i="48"/>
  <c r="ER271" i="48"/>
  <c r="ET271" i="48"/>
  <c r="EU271" i="48" s="1"/>
  <c r="EZ271" i="48" s="1"/>
  <c r="EX389" i="48"/>
  <c r="EV389" i="48"/>
  <c r="EV499" i="48"/>
  <c r="EP249" i="48"/>
  <c r="EQ249" i="48" s="1"/>
  <c r="ER249" i="48" s="1"/>
  <c r="EV276" i="48"/>
  <c r="EW499" i="48"/>
  <c r="EZ260" i="48"/>
  <c r="ER380" i="48"/>
  <c r="EV346" i="48"/>
  <c r="EY260" i="48"/>
  <c r="ES408" i="48"/>
  <c r="EP276" i="48"/>
  <c r="EQ276" i="48" s="1"/>
  <c r="ES276" i="48" s="1"/>
  <c r="ET380" i="48"/>
  <c r="EU380" i="48" s="1"/>
  <c r="EX380" i="48" s="1"/>
  <c r="ET408" i="48"/>
  <c r="EU408" i="48" s="1"/>
  <c r="EW408" i="48" s="1"/>
  <c r="EW260" i="48"/>
  <c r="EP389" i="48"/>
  <c r="EQ389" i="48" s="1"/>
  <c r="ES389" i="48" s="1"/>
  <c r="EY279" i="48"/>
  <c r="EY346" i="48"/>
  <c r="EP321" i="48"/>
  <c r="EQ321" i="48" s="1"/>
  <c r="ES321" i="48" s="1"/>
  <c r="ET57" i="48"/>
  <c r="EU57" i="48" s="1"/>
  <c r="EW57" i="48" s="1"/>
  <c r="EV279" i="48"/>
  <c r="EZ346" i="48"/>
  <c r="ET391" i="48"/>
  <c r="EU391" i="48" s="1"/>
  <c r="EZ391" i="48" s="1"/>
  <c r="EZ415" i="48"/>
  <c r="EP499" i="48"/>
  <c r="EQ499" i="48" s="1"/>
  <c r="ES499" i="48" s="1"/>
  <c r="EZ246" i="48"/>
  <c r="EV246" i="48"/>
  <c r="EW246" i="48"/>
  <c r="EX321" i="48"/>
  <c r="EX246" i="48"/>
  <c r="EY281" i="48"/>
  <c r="EP246" i="48"/>
  <c r="EQ246" i="48" s="1"/>
  <c r="ES246" i="48" s="1"/>
  <c r="EZ321" i="48"/>
  <c r="EP432" i="48"/>
  <c r="EQ432" i="48" s="1"/>
  <c r="ER432" i="48" s="1"/>
  <c r="EV321" i="48"/>
  <c r="EZ184" i="48"/>
  <c r="ER370" i="48"/>
  <c r="ES263" i="48"/>
  <c r="EY415" i="48"/>
  <c r="ET370" i="48"/>
  <c r="EU370" i="48" s="1"/>
  <c r="EY370" i="48" s="1"/>
  <c r="EX415" i="48"/>
  <c r="ES304" i="48"/>
  <c r="FL56" i="48"/>
  <c r="FM56" i="48" s="1"/>
  <c r="FR56" i="48" s="1"/>
  <c r="EP310" i="48"/>
  <c r="EQ310" i="48" s="1"/>
  <c r="ES310" i="48" s="1"/>
  <c r="EV415" i="48"/>
  <c r="EP281" i="48"/>
  <c r="EQ281" i="48" s="1"/>
  <c r="ES281" i="48" s="1"/>
  <c r="EP184" i="48"/>
  <c r="EQ184" i="48" s="1"/>
  <c r="ES184" i="48" s="1"/>
  <c r="ET304" i="48"/>
  <c r="EU304" i="48" s="1"/>
  <c r="EZ304" i="48" s="1"/>
  <c r="ET263" i="48"/>
  <c r="EU263" i="48" s="1"/>
  <c r="EW263" i="48" s="1"/>
  <c r="ER284" i="48"/>
  <c r="EY268" i="48"/>
  <c r="EX268" i="48"/>
  <c r="EX318" i="48"/>
  <c r="ET284" i="48"/>
  <c r="EU284" i="48" s="1"/>
  <c r="EX284" i="48" s="1"/>
  <c r="ET270" i="48"/>
  <c r="EU270" i="48" s="1"/>
  <c r="EX270" i="48" s="1"/>
  <c r="EY318" i="48"/>
  <c r="EW268" i="48"/>
  <c r="EV268" i="48"/>
  <c r="EX184" i="48"/>
  <c r="EY184" i="48"/>
  <c r="EV184" i="48"/>
  <c r="ET379" i="48"/>
  <c r="EU379" i="48" s="1"/>
  <c r="EX379" i="48" s="1"/>
  <c r="ER379" i="48"/>
  <c r="EX484" i="48"/>
  <c r="EZ375" i="48"/>
  <c r="EZ310" i="48"/>
  <c r="EZ318" i="48"/>
  <c r="EP318" i="48"/>
  <c r="EQ318" i="48" s="1"/>
  <c r="ER318" i="48" s="1"/>
  <c r="EV318" i="48"/>
  <c r="EP503" i="48"/>
  <c r="EQ503" i="48" s="1"/>
  <c r="ES503" i="48" s="1"/>
  <c r="EX503" i="48"/>
  <c r="EY503" i="48"/>
  <c r="EZ503" i="48"/>
  <c r="EW503" i="48"/>
  <c r="EX225" i="48"/>
  <c r="EW225" i="48"/>
  <c r="EP484" i="48"/>
  <c r="EQ484" i="48" s="1"/>
  <c r="ER484" i="48" s="1"/>
  <c r="EP375" i="48"/>
  <c r="EQ375" i="48" s="1"/>
  <c r="ES375" i="48" s="1"/>
  <c r="ET396" i="48"/>
  <c r="EU396" i="48" s="1"/>
  <c r="EV396" i="48" s="1"/>
  <c r="EZ225" i="48"/>
  <c r="FO68" i="48"/>
  <c r="ES396" i="48"/>
  <c r="EY375" i="48"/>
  <c r="ER450" i="48"/>
  <c r="FF68" i="48"/>
  <c r="FG68" i="48" s="1"/>
  <c r="FH68" i="48" s="1"/>
  <c r="FI68" i="48" s="1"/>
  <c r="EV248" i="48"/>
  <c r="EY248" i="48"/>
  <c r="ES496" i="48"/>
  <c r="FQ57" i="48"/>
  <c r="EZ248" i="48"/>
  <c r="EW248" i="48"/>
  <c r="ER139" i="48"/>
  <c r="EP248" i="48"/>
  <c r="EQ248" i="48" s="1"/>
  <c r="ES248" i="48" s="1"/>
  <c r="EY129" i="48"/>
  <c r="EZ129" i="48"/>
  <c r="EW375" i="48"/>
  <c r="EX310" i="48"/>
  <c r="EV375" i="48"/>
  <c r="EW310" i="48"/>
  <c r="EV129" i="48"/>
  <c r="EY310" i="48"/>
  <c r="FP68" i="48"/>
  <c r="ET143" i="48"/>
  <c r="EU143" i="48" s="1"/>
  <c r="EZ143" i="48" s="1"/>
  <c r="EX129" i="48"/>
  <c r="FN68" i="48"/>
  <c r="EZ130" i="48"/>
  <c r="ET450" i="48"/>
  <c r="EU450" i="48" s="1"/>
  <c r="EW450" i="48" s="1"/>
  <c r="EY225" i="48"/>
  <c r="EZ363" i="48"/>
  <c r="EX130" i="48"/>
  <c r="EP449" i="48"/>
  <c r="EQ449" i="48" s="1"/>
  <c r="ER449" i="48" s="1"/>
  <c r="EX395" i="48"/>
  <c r="ES113" i="48"/>
  <c r="EW481" i="48"/>
  <c r="EP273" i="48"/>
  <c r="EQ273" i="48" s="1"/>
  <c r="ES273" i="48" s="1"/>
  <c r="EY273" i="48"/>
  <c r="ET82" i="48"/>
  <c r="EU82" i="48" s="1"/>
  <c r="EZ82" i="48" s="1"/>
  <c r="EY484" i="48"/>
  <c r="EP165" i="48"/>
  <c r="EQ165" i="48" s="1"/>
  <c r="ES165" i="48" s="1"/>
  <c r="EZ484" i="48"/>
  <c r="FF57" i="48"/>
  <c r="FG57" i="48" s="1"/>
  <c r="ET159" i="48"/>
  <c r="EU159" i="48" s="1"/>
  <c r="EZ159" i="48" s="1"/>
  <c r="EZ395" i="48"/>
  <c r="EV484" i="48"/>
  <c r="ET180" i="48"/>
  <c r="EU180" i="48" s="1"/>
  <c r="EW180" i="48" s="1"/>
  <c r="ET119" i="48"/>
  <c r="EU119" i="48" s="1"/>
  <c r="EV119" i="48" s="1"/>
  <c r="EY395" i="48"/>
  <c r="ES99" i="48"/>
  <c r="EW165" i="48"/>
  <c r="EX165" i="48"/>
  <c r="FQ71" i="48"/>
  <c r="EV273" i="48"/>
  <c r="EY165" i="48"/>
  <c r="ET496" i="48"/>
  <c r="EU496" i="48" s="1"/>
  <c r="EY496" i="48" s="1"/>
  <c r="EX273" i="48"/>
  <c r="ES392" i="48"/>
  <c r="ER180" i="48"/>
  <c r="EZ292" i="48"/>
  <c r="ER82" i="48"/>
  <c r="FR71" i="48"/>
  <c r="EW292" i="48"/>
  <c r="EW337" i="48"/>
  <c r="ET99" i="48"/>
  <c r="EU99" i="48" s="1"/>
  <c r="EY99" i="48" s="1"/>
  <c r="ET392" i="48"/>
  <c r="EU392" i="48" s="1"/>
  <c r="EW392" i="48" s="1"/>
  <c r="EP292" i="48"/>
  <c r="EQ292" i="48" s="1"/>
  <c r="ER292" i="48" s="1"/>
  <c r="EP337" i="48"/>
  <c r="EQ337" i="48" s="1"/>
  <c r="ES337" i="48" s="1"/>
  <c r="EP217" i="48"/>
  <c r="EQ217" i="48" s="1"/>
  <c r="ET217" i="48"/>
  <c r="EU217" i="48" s="1"/>
  <c r="EX337" i="48"/>
  <c r="EY292" i="48"/>
  <c r="EY337" i="48"/>
  <c r="EX363" i="48"/>
  <c r="EP129" i="48"/>
  <c r="EQ129" i="48" s="1"/>
  <c r="ER129" i="48" s="1"/>
  <c r="EP225" i="48"/>
  <c r="EQ225" i="48" s="1"/>
  <c r="ES225" i="48" s="1"/>
  <c r="EX292" i="48"/>
  <c r="EV363" i="48"/>
  <c r="EP363" i="48"/>
  <c r="EQ363" i="48" s="1"/>
  <c r="ER363" i="48" s="1"/>
  <c r="EZ273" i="48"/>
  <c r="EV337" i="48"/>
  <c r="EV165" i="48"/>
  <c r="EW363" i="48"/>
  <c r="ER244" i="48"/>
  <c r="EY130" i="48"/>
  <c r="EX481" i="48"/>
  <c r="EW395" i="48"/>
  <c r="ES149" i="48"/>
  <c r="ER289" i="48"/>
  <c r="ES119" i="48"/>
  <c r="EY308" i="48"/>
  <c r="ET261" i="48"/>
  <c r="EU261" i="48" s="1"/>
  <c r="EY261" i="48" s="1"/>
  <c r="EP437" i="48"/>
  <c r="EQ437" i="48" s="1"/>
  <c r="ET437" i="48"/>
  <c r="EU437" i="48" s="1"/>
  <c r="FR57" i="48"/>
  <c r="FN57" i="48"/>
  <c r="ET149" i="48"/>
  <c r="EU149" i="48" s="1"/>
  <c r="EX149" i="48" s="1"/>
  <c r="ES151" i="48"/>
  <c r="EZ100" i="48"/>
  <c r="EW100" i="48"/>
  <c r="EX100" i="48"/>
  <c r="EV457" i="48"/>
  <c r="EY100" i="48"/>
  <c r="ER261" i="48"/>
  <c r="FQ68" i="48"/>
  <c r="EW413" i="48"/>
  <c r="EV413" i="48"/>
  <c r="ET113" i="48"/>
  <c r="EU113" i="48" s="1"/>
  <c r="EX113" i="48" s="1"/>
  <c r="EW323" i="48"/>
  <c r="ES306" i="48"/>
  <c r="ET244" i="48"/>
  <c r="EU244" i="48" s="1"/>
  <c r="EZ244" i="48" s="1"/>
  <c r="ER143" i="48"/>
  <c r="EY449" i="48"/>
  <c r="EP101" i="48"/>
  <c r="EQ101" i="48" s="1"/>
  <c r="ER101" i="48" s="1"/>
  <c r="EV449" i="48"/>
  <c r="ET70" i="48"/>
  <c r="EU70" i="48" s="1"/>
  <c r="EY70" i="48" s="1"/>
  <c r="EW449" i="48"/>
  <c r="EZ449" i="48"/>
  <c r="ES362" i="48"/>
  <c r="ER357" i="48"/>
  <c r="ET153" i="48"/>
  <c r="EU153" i="48" s="1"/>
  <c r="EV153" i="48" s="1"/>
  <c r="ER442" i="48"/>
  <c r="EV366" i="48"/>
  <c r="ET210" i="48"/>
  <c r="EU210" i="48" s="1"/>
  <c r="EV210" i="48" s="1"/>
  <c r="ER137" i="48"/>
  <c r="ES70" i="48"/>
  <c r="ET137" i="48"/>
  <c r="EU137" i="48" s="1"/>
  <c r="EX137" i="48" s="1"/>
  <c r="FL62" i="48"/>
  <c r="FM62" i="48" s="1"/>
  <c r="FP62" i="48" s="1"/>
  <c r="EX413" i="48"/>
  <c r="EV308" i="48"/>
  <c r="ET362" i="48"/>
  <c r="EU362" i="48" s="1"/>
  <c r="EZ362" i="48" s="1"/>
  <c r="FK62" i="48"/>
  <c r="ER345" i="48"/>
  <c r="EV67" i="48"/>
  <c r="EW341" i="48"/>
  <c r="EW67" i="48"/>
  <c r="EX341" i="48"/>
  <c r="EW457" i="48"/>
  <c r="EP413" i="48"/>
  <c r="EQ413" i="48" s="1"/>
  <c r="ES413" i="48" s="1"/>
  <c r="EX308" i="48"/>
  <c r="FN71" i="48"/>
  <c r="EZ341" i="48"/>
  <c r="EY457" i="48"/>
  <c r="ER305" i="48"/>
  <c r="EP341" i="48"/>
  <c r="EQ341" i="48" s="1"/>
  <c r="ER341" i="48" s="1"/>
  <c r="ET76" i="48"/>
  <c r="EU76" i="48" s="1"/>
  <c r="EX76" i="48" s="1"/>
  <c r="FO71" i="48"/>
  <c r="EY413" i="48"/>
  <c r="EZ457" i="48"/>
  <c r="ET305" i="48"/>
  <c r="EU305" i="48" s="1"/>
  <c r="EW305" i="48" s="1"/>
  <c r="EZ67" i="48"/>
  <c r="FF71" i="48"/>
  <c r="FG71" i="48" s="1"/>
  <c r="FH71" i="48" s="1"/>
  <c r="FI71" i="48" s="1"/>
  <c r="FK71" i="48" s="1"/>
  <c r="EW308" i="48"/>
  <c r="ET345" i="48"/>
  <c r="EU345" i="48" s="1"/>
  <c r="EW345" i="48" s="1"/>
  <c r="ER210" i="48"/>
  <c r="ET151" i="48"/>
  <c r="EU151" i="48" s="1"/>
  <c r="EY151" i="48" s="1"/>
  <c r="ET365" i="48"/>
  <c r="EU365" i="48" s="1"/>
  <c r="EV365" i="48" s="1"/>
  <c r="ES506" i="48"/>
  <c r="EZ517" i="48"/>
  <c r="EY183" i="48"/>
  <c r="ET139" i="48"/>
  <c r="EU139" i="48" s="1"/>
  <c r="EZ139" i="48" s="1"/>
  <c r="EP61" i="48"/>
  <c r="EQ61" i="48" s="1"/>
  <c r="ER61" i="48" s="1"/>
  <c r="EV517" i="48"/>
  <c r="EY481" i="48"/>
  <c r="EZ183" i="48"/>
  <c r="ER365" i="48"/>
  <c r="EY175" i="48"/>
  <c r="EP130" i="48"/>
  <c r="EQ130" i="48" s="1"/>
  <c r="ES130" i="48" s="1"/>
  <c r="ET266" i="48"/>
  <c r="EU266" i="48" s="1"/>
  <c r="EW266" i="48" s="1"/>
  <c r="EP517" i="48"/>
  <c r="EQ517" i="48" s="1"/>
  <c r="ES517" i="48" s="1"/>
  <c r="EX175" i="48"/>
  <c r="EV68" i="48"/>
  <c r="EX517" i="48"/>
  <c r="EP366" i="48"/>
  <c r="EQ366" i="48" s="1"/>
  <c r="ER366" i="48" s="1"/>
  <c r="FL72" i="48"/>
  <c r="FM72" i="48" s="1"/>
  <c r="FF72" i="48"/>
  <c r="FG72" i="48" s="1"/>
  <c r="FH72" i="48" s="1"/>
  <c r="FI72" i="48" s="1"/>
  <c r="FK72" i="48" s="1"/>
  <c r="ES76" i="48"/>
  <c r="EZ61" i="48"/>
  <c r="EY84" i="48"/>
  <c r="EY170" i="48"/>
  <c r="ES83" i="48"/>
  <c r="EV183" i="48"/>
  <c r="EV175" i="48"/>
  <c r="EY68" i="48"/>
  <c r="EP68" i="48"/>
  <c r="EQ68" i="48" s="1"/>
  <c r="ES68" i="48" s="1"/>
  <c r="EP275" i="48"/>
  <c r="EQ275" i="48" s="1"/>
  <c r="ER275" i="48" s="1"/>
  <c r="EW68" i="48"/>
  <c r="EX61" i="48"/>
  <c r="EY275" i="48"/>
  <c r="EW84" i="48"/>
  <c r="EZ170" i="48"/>
  <c r="EZ366" i="48"/>
  <c r="ER266" i="48"/>
  <c r="EZ175" i="48"/>
  <c r="ET357" i="48"/>
  <c r="EU357" i="48" s="1"/>
  <c r="EV357" i="48" s="1"/>
  <c r="EX183" i="48"/>
  <c r="EZ84" i="48"/>
  <c r="EV382" i="48"/>
  <c r="EY61" i="48"/>
  <c r="EV275" i="48"/>
  <c r="EX170" i="48"/>
  <c r="EW366" i="48"/>
  <c r="EP170" i="48"/>
  <c r="EQ170" i="48" s="1"/>
  <c r="ES170" i="48" s="1"/>
  <c r="ET506" i="48"/>
  <c r="EU506" i="48" s="1"/>
  <c r="EV506" i="48" s="1"/>
  <c r="EW517" i="48"/>
  <c r="EV61" i="48"/>
  <c r="EW275" i="48"/>
  <c r="EV170" i="48"/>
  <c r="EY366" i="48"/>
  <c r="EP175" i="48"/>
  <c r="EQ175" i="48" s="1"/>
  <c r="ER175" i="48" s="1"/>
  <c r="EP183" i="48"/>
  <c r="EQ183" i="48" s="1"/>
  <c r="ER183" i="48" s="1"/>
  <c r="EP308" i="48"/>
  <c r="EQ308" i="48" s="1"/>
  <c r="ER308" i="48" s="1"/>
  <c r="ET191" i="48"/>
  <c r="EU191" i="48" s="1"/>
  <c r="EW191" i="48" s="1"/>
  <c r="EZ275" i="48"/>
  <c r="ET442" i="48"/>
  <c r="EU442" i="48" s="1"/>
  <c r="EW442" i="48" s="1"/>
  <c r="ET306" i="48"/>
  <c r="EU306" i="48" s="1"/>
  <c r="EZ306" i="48" s="1"/>
  <c r="EY475" i="48"/>
  <c r="EP104" i="48"/>
  <c r="EQ104" i="48" s="1"/>
  <c r="ET104" i="48"/>
  <c r="EU104" i="48" s="1"/>
  <c r="EP475" i="48"/>
  <c r="EQ475" i="48" s="1"/>
  <c r="ER475" i="48" s="1"/>
  <c r="EZ475" i="48"/>
  <c r="ET74" i="48"/>
  <c r="EU74" i="48" s="1"/>
  <c r="EP74" i="48"/>
  <c r="EQ74" i="48" s="1"/>
  <c r="EP97" i="48"/>
  <c r="EQ97" i="48" s="1"/>
  <c r="ET97" i="48"/>
  <c r="EU97" i="48" s="1"/>
  <c r="EX84" i="48"/>
  <c r="EV475" i="48"/>
  <c r="EX67" i="48"/>
  <c r="ES515" i="48"/>
  <c r="EP67" i="48"/>
  <c r="EQ67" i="48" s="1"/>
  <c r="ER67" i="48" s="1"/>
  <c r="ET59" i="48"/>
  <c r="EU59" i="48" s="1"/>
  <c r="EP59" i="48"/>
  <c r="EQ59" i="48" s="1"/>
  <c r="EP277" i="48"/>
  <c r="EQ277" i="48" s="1"/>
  <c r="ES277" i="48" s="1"/>
  <c r="EV341" i="48"/>
  <c r="FO57" i="48"/>
  <c r="EW130" i="48"/>
  <c r="EZ68" i="48"/>
  <c r="ET289" i="48"/>
  <c r="EU289" i="48" s="1"/>
  <c r="EZ289" i="48" s="1"/>
  <c r="FL67" i="48"/>
  <c r="FM67" i="48" s="1"/>
  <c r="FP67" i="48" s="1"/>
  <c r="EP457" i="48"/>
  <c r="EQ457" i="48" s="1"/>
  <c r="ES457" i="48" s="1"/>
  <c r="EP117" i="48"/>
  <c r="EQ117" i="48" s="1"/>
  <c r="ET117" i="48"/>
  <c r="EU117" i="48" s="1"/>
  <c r="ER339" i="48"/>
  <c r="ET94" i="48"/>
  <c r="EU94" i="48" s="1"/>
  <c r="EZ94" i="48" s="1"/>
  <c r="EP193" i="48"/>
  <c r="EQ193" i="48" s="1"/>
  <c r="ER193" i="48" s="1"/>
  <c r="EP400" i="48"/>
  <c r="EQ400" i="48" s="1"/>
  <c r="ET400" i="48"/>
  <c r="EU400" i="48" s="1"/>
  <c r="ET492" i="48"/>
  <c r="EU492" i="48" s="1"/>
  <c r="EP492" i="48"/>
  <c r="EQ492" i="48" s="1"/>
  <c r="ET332" i="48"/>
  <c r="EU332" i="48" s="1"/>
  <c r="EP332" i="48"/>
  <c r="EQ332" i="48" s="1"/>
  <c r="FK67" i="48"/>
  <c r="EX193" i="48"/>
  <c r="ER94" i="48"/>
  <c r="EY193" i="48"/>
  <c r="EZ481" i="48"/>
  <c r="EZ277" i="48"/>
  <c r="EP348" i="48"/>
  <c r="EQ348" i="48" s="1"/>
  <c r="ET348" i="48"/>
  <c r="EU348" i="48" s="1"/>
  <c r="ER191" i="48"/>
  <c r="EV193" i="48"/>
  <c r="EV277" i="48"/>
  <c r="ES153" i="48"/>
  <c r="EZ101" i="48"/>
  <c r="ET515" i="48"/>
  <c r="EU515" i="48" s="1"/>
  <c r="EZ515" i="48" s="1"/>
  <c r="ET371" i="48"/>
  <c r="EU371" i="48" s="1"/>
  <c r="EV371" i="48" s="1"/>
  <c r="ET373" i="48"/>
  <c r="EU373" i="48" s="1"/>
  <c r="EP373" i="48"/>
  <c r="EQ373" i="48" s="1"/>
  <c r="EP187" i="48"/>
  <c r="EQ187" i="48" s="1"/>
  <c r="ET187" i="48"/>
  <c r="EU187" i="48" s="1"/>
  <c r="EP454" i="48"/>
  <c r="EQ454" i="48" s="1"/>
  <c r="ET454" i="48"/>
  <c r="EU454" i="48" s="1"/>
  <c r="ET89" i="48"/>
  <c r="EU89" i="48" s="1"/>
  <c r="EP89" i="48"/>
  <c r="EQ89" i="48" s="1"/>
  <c r="ET75" i="48"/>
  <c r="EU75" i="48" s="1"/>
  <c r="EP75" i="48"/>
  <c r="EQ75" i="48" s="1"/>
  <c r="EW475" i="48"/>
  <c r="EP500" i="48"/>
  <c r="EQ500" i="48" s="1"/>
  <c r="ET500" i="48"/>
  <c r="EU500" i="48" s="1"/>
  <c r="ER378" i="48"/>
  <c r="EX277" i="48"/>
  <c r="EP507" i="48"/>
  <c r="EQ507" i="48" s="1"/>
  <c r="ET507" i="48"/>
  <c r="EU507" i="48" s="1"/>
  <c r="EY101" i="48"/>
  <c r="ES159" i="48"/>
  <c r="ER371" i="48"/>
  <c r="EW277" i="48"/>
  <c r="EW101" i="48"/>
  <c r="EP84" i="48"/>
  <c r="EQ84" i="48" s="1"/>
  <c r="ER84" i="48" s="1"/>
  <c r="EP255" i="48"/>
  <c r="EQ255" i="48" s="1"/>
  <c r="ET255" i="48"/>
  <c r="EU255" i="48" s="1"/>
  <c r="EW193" i="48"/>
  <c r="ET176" i="48"/>
  <c r="EU176" i="48" s="1"/>
  <c r="EP176" i="48"/>
  <c r="EQ176" i="48" s="1"/>
  <c r="ET73" i="48"/>
  <c r="EU73" i="48" s="1"/>
  <c r="EP73" i="48"/>
  <c r="EQ73" i="48" s="1"/>
  <c r="ES147" i="48"/>
  <c r="EX101" i="48"/>
  <c r="ET147" i="48"/>
  <c r="EU147" i="48" s="1"/>
  <c r="ET511" i="48"/>
  <c r="EU511" i="48" s="1"/>
  <c r="EP511" i="48"/>
  <c r="EQ511" i="48" s="1"/>
  <c r="EY282" i="48"/>
  <c r="EP481" i="48"/>
  <c r="EQ481" i="48" s="1"/>
  <c r="ES481" i="48" s="1"/>
  <c r="ET83" i="48"/>
  <c r="EU83" i="48" s="1"/>
  <c r="EZ83" i="48" s="1"/>
  <c r="ET423" i="48"/>
  <c r="EU423" i="48" s="1"/>
  <c r="EP423" i="48"/>
  <c r="EQ423" i="48" s="1"/>
  <c r="EP490" i="48"/>
  <c r="EQ490" i="48" s="1"/>
  <c r="ET490" i="48"/>
  <c r="EU490" i="48" s="1"/>
  <c r="EX382" i="48"/>
  <c r="ES324" i="48"/>
  <c r="ET157" i="48"/>
  <c r="EU157" i="48" s="1"/>
  <c r="EP157" i="48"/>
  <c r="EQ157" i="48" s="1"/>
  <c r="ER155" i="48"/>
  <c r="ER453" i="48"/>
  <c r="EV349" i="48"/>
  <c r="EY472" i="48"/>
  <c r="EZ349" i="48"/>
  <c r="ER269" i="48"/>
  <c r="EZ87" i="48"/>
  <c r="EW349" i="48"/>
  <c r="EZ382" i="48"/>
  <c r="ER126" i="48"/>
  <c r="EV386" i="48"/>
  <c r="EX386" i="48"/>
  <c r="EV285" i="48"/>
  <c r="EW285" i="48"/>
  <c r="EY386" i="48"/>
  <c r="EX285" i="48"/>
  <c r="EX349" i="48"/>
  <c r="EV472" i="48"/>
  <c r="EY382" i="48"/>
  <c r="EX472" i="48"/>
  <c r="EV498" i="48"/>
  <c r="EZ472" i="48"/>
  <c r="EZ498" i="48"/>
  <c r="EW498" i="48"/>
  <c r="EX498" i="48"/>
  <c r="EW386" i="48"/>
  <c r="EX407" i="48"/>
  <c r="EZ407" i="48"/>
  <c r="EW407" i="48"/>
  <c r="ET231" i="48"/>
  <c r="EU231" i="48" s="1"/>
  <c r="EP231" i="48"/>
  <c r="EQ231" i="48" s="1"/>
  <c r="ET237" i="48"/>
  <c r="EU237" i="48" s="1"/>
  <c r="EP237" i="48"/>
  <c r="EQ237" i="48" s="1"/>
  <c r="ET133" i="48"/>
  <c r="EU133" i="48" s="1"/>
  <c r="EP133" i="48"/>
  <c r="EQ133" i="48" s="1"/>
  <c r="ET239" i="48"/>
  <c r="EU239" i="48" s="1"/>
  <c r="EP239" i="48"/>
  <c r="EQ239" i="48" s="1"/>
  <c r="FF55" i="48"/>
  <c r="FG55" i="48" s="1"/>
  <c r="FH55" i="48" s="1"/>
  <c r="FI55" i="48" s="1"/>
  <c r="FK55" i="48" s="1"/>
  <c r="FL55" i="48"/>
  <c r="FM55" i="48" s="1"/>
  <c r="ET194" i="48"/>
  <c r="EU194" i="48" s="1"/>
  <c r="EP194" i="48"/>
  <c r="EQ194" i="48" s="1"/>
  <c r="EP164" i="48"/>
  <c r="EQ164" i="48" s="1"/>
  <c r="ET164" i="48"/>
  <c r="EU164" i="48" s="1"/>
  <c r="ET394" i="48"/>
  <c r="EU394" i="48" s="1"/>
  <c r="EP394" i="48"/>
  <c r="EQ394" i="48" s="1"/>
  <c r="EP312" i="48"/>
  <c r="EQ312" i="48" s="1"/>
  <c r="ET312" i="48"/>
  <c r="EU312" i="48" s="1"/>
  <c r="EP455" i="48"/>
  <c r="EQ455" i="48" s="1"/>
  <c r="ET455" i="48"/>
  <c r="EU455" i="48" s="1"/>
  <c r="ET464" i="48"/>
  <c r="EU464" i="48" s="1"/>
  <c r="EP464" i="48"/>
  <c r="EQ464" i="48" s="1"/>
  <c r="EP138" i="48"/>
  <c r="EQ138" i="48" s="1"/>
  <c r="ET138" i="48"/>
  <c r="EU138" i="48" s="1"/>
  <c r="EP311" i="48"/>
  <c r="EQ311" i="48" s="1"/>
  <c r="ET311" i="48"/>
  <c r="EU311" i="48" s="1"/>
  <c r="EP443" i="48"/>
  <c r="EQ443" i="48" s="1"/>
  <c r="ET443" i="48"/>
  <c r="EU443" i="48" s="1"/>
  <c r="EP219" i="48"/>
  <c r="EQ219" i="48" s="1"/>
  <c r="ET219" i="48"/>
  <c r="EU219" i="48" s="1"/>
  <c r="EP235" i="48"/>
  <c r="EQ235" i="48" s="1"/>
  <c r="ET235" i="48"/>
  <c r="EU235" i="48" s="1"/>
  <c r="ET434" i="48"/>
  <c r="EU434" i="48" s="1"/>
  <c r="EP434" i="48"/>
  <c r="EQ434" i="48" s="1"/>
  <c r="ET325" i="48"/>
  <c r="EU325" i="48" s="1"/>
  <c r="EP325" i="48"/>
  <c r="EQ325" i="48" s="1"/>
  <c r="ET162" i="48"/>
  <c r="EU162" i="48" s="1"/>
  <c r="EP162" i="48"/>
  <c r="EQ162" i="48" s="1"/>
  <c r="EP393" i="48"/>
  <c r="EQ393" i="48" s="1"/>
  <c r="ET393" i="48"/>
  <c r="EU393" i="48" s="1"/>
  <c r="ET190" i="48"/>
  <c r="EU190" i="48" s="1"/>
  <c r="EP190" i="48"/>
  <c r="EQ190" i="48" s="1"/>
  <c r="ET168" i="48"/>
  <c r="EU168" i="48" s="1"/>
  <c r="EP168" i="48"/>
  <c r="EQ168" i="48" s="1"/>
  <c r="ET456" i="48"/>
  <c r="EU456" i="48" s="1"/>
  <c r="EP456" i="48"/>
  <c r="EQ456" i="48" s="1"/>
  <c r="EP215" i="48"/>
  <c r="EQ215" i="48" s="1"/>
  <c r="ET215" i="48"/>
  <c r="EU215" i="48" s="1"/>
  <c r="EP108" i="48"/>
  <c r="EQ108" i="48" s="1"/>
  <c r="ET108" i="48"/>
  <c r="EU108" i="48" s="1"/>
  <c r="EP431" i="48"/>
  <c r="EQ431" i="48" s="1"/>
  <c r="ET431" i="48"/>
  <c r="EU431" i="48" s="1"/>
  <c r="ET173" i="48"/>
  <c r="EU173" i="48" s="1"/>
  <c r="EP173" i="48"/>
  <c r="EQ173" i="48" s="1"/>
  <c r="ET178" i="48"/>
  <c r="EU178" i="48" s="1"/>
  <c r="EP178" i="48"/>
  <c r="EQ178" i="48" s="1"/>
  <c r="ET398" i="48"/>
  <c r="EU398" i="48" s="1"/>
  <c r="EP398" i="48"/>
  <c r="EQ398" i="48" s="1"/>
  <c r="EP319" i="48"/>
  <c r="EQ319" i="48" s="1"/>
  <c r="ET319" i="48"/>
  <c r="EU319" i="48" s="1"/>
  <c r="EP514" i="48"/>
  <c r="EQ514" i="48" s="1"/>
  <c r="ET514" i="48"/>
  <c r="EU514" i="48" s="1"/>
  <c r="ET335" i="48"/>
  <c r="EU335" i="48" s="1"/>
  <c r="EP335" i="48"/>
  <c r="EQ335" i="48" s="1"/>
  <c r="ET460" i="48"/>
  <c r="EU460" i="48" s="1"/>
  <c r="EP460" i="48"/>
  <c r="EQ460" i="48" s="1"/>
  <c r="ET471" i="48"/>
  <c r="EU471" i="48" s="1"/>
  <c r="EP471" i="48"/>
  <c r="EQ471" i="48" s="1"/>
  <c r="ET320" i="48"/>
  <c r="EU320" i="48" s="1"/>
  <c r="EP320" i="48"/>
  <c r="EQ320" i="48" s="1"/>
  <c r="EP198" i="48"/>
  <c r="EQ198" i="48" s="1"/>
  <c r="ET198" i="48"/>
  <c r="EU198" i="48" s="1"/>
  <c r="EP214" i="48"/>
  <c r="EQ214" i="48" s="1"/>
  <c r="ET214" i="48"/>
  <c r="EU214" i="48" s="1"/>
  <c r="EP92" i="48"/>
  <c r="EQ92" i="48" s="1"/>
  <c r="ET92" i="48"/>
  <c r="EU92" i="48" s="1"/>
  <c r="ET358" i="48"/>
  <c r="EU358" i="48" s="1"/>
  <c r="EP358" i="48"/>
  <c r="EQ358" i="48" s="1"/>
  <c r="ET206" i="48"/>
  <c r="EU206" i="48" s="1"/>
  <c r="EP206" i="48"/>
  <c r="EQ206" i="48" s="1"/>
  <c r="ET245" i="48"/>
  <c r="EU245" i="48" s="1"/>
  <c r="EP245" i="48"/>
  <c r="EQ245" i="48" s="1"/>
  <c r="ET222" i="48"/>
  <c r="EU222" i="48" s="1"/>
  <c r="EP222" i="48"/>
  <c r="EQ222" i="48" s="1"/>
  <c r="ET205" i="48"/>
  <c r="EU205" i="48" s="1"/>
  <c r="EP205" i="48"/>
  <c r="EQ205" i="48" s="1"/>
  <c r="EP256" i="48"/>
  <c r="EQ256" i="48" s="1"/>
  <c r="ET256" i="48"/>
  <c r="EU256" i="48" s="1"/>
  <c r="ET220" i="48"/>
  <c r="EU220" i="48" s="1"/>
  <c r="EP220" i="48"/>
  <c r="EQ220" i="48" s="1"/>
  <c r="ET145" i="48"/>
  <c r="EU145" i="48" s="1"/>
  <c r="EP145" i="48"/>
  <c r="EQ145" i="48" s="1"/>
  <c r="EP361" i="48"/>
  <c r="EQ361" i="48" s="1"/>
  <c r="ET361" i="48"/>
  <c r="EU361" i="48" s="1"/>
  <c r="EP179" i="48"/>
  <c r="EQ179" i="48" s="1"/>
  <c r="ET179" i="48"/>
  <c r="EU179" i="48" s="1"/>
  <c r="ET112" i="48"/>
  <c r="EU112" i="48" s="1"/>
  <c r="EP112" i="48"/>
  <c r="EQ112" i="48" s="1"/>
  <c r="FL66" i="48"/>
  <c r="FM66" i="48" s="1"/>
  <c r="FF66" i="48"/>
  <c r="FG66" i="48" s="1"/>
  <c r="FH66" i="48" s="1"/>
  <c r="FI66" i="48" s="1"/>
  <c r="ET212" i="48"/>
  <c r="EU212" i="48" s="1"/>
  <c r="EP212" i="48"/>
  <c r="EQ212" i="48" s="1"/>
  <c r="EP405" i="48"/>
  <c r="EQ405" i="48" s="1"/>
  <c r="ET405" i="48"/>
  <c r="EU405" i="48" s="1"/>
  <c r="EP409" i="48"/>
  <c r="EQ409" i="48" s="1"/>
  <c r="ET409" i="48"/>
  <c r="EU409" i="48" s="1"/>
  <c r="EP192" i="48"/>
  <c r="EQ192" i="48" s="1"/>
  <c r="ET192" i="48"/>
  <c r="EU192" i="48" s="1"/>
  <c r="EP141" i="48"/>
  <c r="EQ141" i="48" s="1"/>
  <c r="ET141" i="48"/>
  <c r="EU141" i="48" s="1"/>
  <c r="ET197" i="48"/>
  <c r="EU197" i="48" s="1"/>
  <c r="EP197" i="48"/>
  <c r="EQ197" i="48" s="1"/>
  <c r="EP122" i="48"/>
  <c r="EQ122" i="48" s="1"/>
  <c r="ET122" i="48"/>
  <c r="EU122" i="48" s="1"/>
  <c r="ET288" i="48"/>
  <c r="EU288" i="48" s="1"/>
  <c r="EP288" i="48"/>
  <c r="EQ288" i="48" s="1"/>
  <c r="ET384" i="48"/>
  <c r="EU384" i="48" s="1"/>
  <c r="EP384" i="48"/>
  <c r="EQ384" i="48" s="1"/>
  <c r="EP172" i="48"/>
  <c r="EQ172" i="48" s="1"/>
  <c r="ET172" i="48"/>
  <c r="EU172" i="48" s="1"/>
  <c r="ET487" i="48"/>
  <c r="EU487" i="48" s="1"/>
  <c r="EP487" i="48"/>
  <c r="EQ487" i="48" s="1"/>
  <c r="EP267" i="48"/>
  <c r="EQ267" i="48" s="1"/>
  <c r="ET267" i="48"/>
  <c r="EU267" i="48" s="1"/>
  <c r="EP115" i="48"/>
  <c r="EQ115" i="48" s="1"/>
  <c r="ET115" i="48"/>
  <c r="EU115" i="48" s="1"/>
  <c r="EP171" i="48"/>
  <c r="EQ171" i="48" s="1"/>
  <c r="ET171" i="48"/>
  <c r="EU171" i="48" s="1"/>
  <c r="EP124" i="48"/>
  <c r="EQ124" i="48" s="1"/>
  <c r="ET124" i="48"/>
  <c r="EU124" i="48" s="1"/>
  <c r="ET383" i="48"/>
  <c r="EU383" i="48" s="1"/>
  <c r="EP383" i="48"/>
  <c r="EQ383" i="48" s="1"/>
  <c r="EP466" i="48"/>
  <c r="EQ466" i="48" s="1"/>
  <c r="ET466" i="48"/>
  <c r="EU466" i="48" s="1"/>
  <c r="EP410" i="48"/>
  <c r="EQ410" i="48" s="1"/>
  <c r="ET410" i="48"/>
  <c r="EU410" i="48" s="1"/>
  <c r="EP356" i="48"/>
  <c r="EQ356" i="48" s="1"/>
  <c r="ET356" i="48"/>
  <c r="EU356" i="48" s="1"/>
  <c r="EP427" i="48"/>
  <c r="EQ427" i="48" s="1"/>
  <c r="ET427" i="48"/>
  <c r="EU427" i="48" s="1"/>
  <c r="EV66" i="48"/>
  <c r="ET201" i="48"/>
  <c r="EU201" i="48" s="1"/>
  <c r="EP201" i="48"/>
  <c r="EQ201" i="48" s="1"/>
  <c r="EP390" i="48"/>
  <c r="EQ390" i="48" s="1"/>
  <c r="ET390" i="48"/>
  <c r="EU390" i="48" s="1"/>
  <c r="ET90" i="48"/>
  <c r="EU90" i="48" s="1"/>
  <c r="EP90" i="48"/>
  <c r="EQ90" i="48" s="1"/>
  <c r="ET444" i="48"/>
  <c r="EU444" i="48" s="1"/>
  <c r="EP444" i="48"/>
  <c r="EQ444" i="48" s="1"/>
  <c r="ET134" i="48"/>
  <c r="EU134" i="48" s="1"/>
  <c r="EP134" i="48"/>
  <c r="EQ134" i="48" s="1"/>
  <c r="EP313" i="48"/>
  <c r="EQ313" i="48" s="1"/>
  <c r="ET313" i="48"/>
  <c r="EU313" i="48" s="1"/>
  <c r="EW66" i="48"/>
  <c r="ET397" i="48"/>
  <c r="EU397" i="48" s="1"/>
  <c r="EP397" i="48"/>
  <c r="EQ397" i="48" s="1"/>
  <c r="EP71" i="48"/>
  <c r="EQ71" i="48" s="1"/>
  <c r="ET71" i="48"/>
  <c r="EU71" i="48" s="1"/>
  <c r="EP204" i="48"/>
  <c r="EQ204" i="48" s="1"/>
  <c r="ET204" i="48"/>
  <c r="EU204" i="48" s="1"/>
  <c r="EP314" i="48"/>
  <c r="EQ314" i="48" s="1"/>
  <c r="ET314" i="48"/>
  <c r="EU314" i="48" s="1"/>
  <c r="ET105" i="48"/>
  <c r="EU105" i="48" s="1"/>
  <c r="EP105" i="48"/>
  <c r="EQ105" i="48" s="1"/>
  <c r="EP474" i="48"/>
  <c r="EQ474" i="48" s="1"/>
  <c r="ET474" i="48"/>
  <c r="EU474" i="48" s="1"/>
  <c r="EP331" i="48"/>
  <c r="EQ331" i="48" s="1"/>
  <c r="ET331" i="48"/>
  <c r="EU331" i="48" s="1"/>
  <c r="EP483" i="48"/>
  <c r="EQ483" i="48" s="1"/>
  <c r="ET483" i="48"/>
  <c r="EU483" i="48" s="1"/>
  <c r="ET381" i="48"/>
  <c r="EU381" i="48" s="1"/>
  <c r="EP381" i="48"/>
  <c r="EQ381" i="48" s="1"/>
  <c r="ET208" i="48"/>
  <c r="EU208" i="48" s="1"/>
  <c r="EP208" i="48"/>
  <c r="EQ208" i="48" s="1"/>
  <c r="EP158" i="48"/>
  <c r="EQ158" i="48" s="1"/>
  <c r="ET158" i="48"/>
  <c r="EU158" i="48" s="1"/>
  <c r="EP317" i="48"/>
  <c r="EQ317" i="48" s="1"/>
  <c r="ET317" i="48"/>
  <c r="EU317" i="48" s="1"/>
  <c r="EP234" i="48"/>
  <c r="EQ234" i="48" s="1"/>
  <c r="ET234" i="48"/>
  <c r="EU234" i="48" s="1"/>
  <c r="FL59" i="48"/>
  <c r="FM59" i="48" s="1"/>
  <c r="FF59" i="48"/>
  <c r="FG59" i="48" s="1"/>
  <c r="FH59" i="48" s="1"/>
  <c r="FI59" i="48" s="1"/>
  <c r="ET462" i="48"/>
  <c r="EU462" i="48" s="1"/>
  <c r="EP462" i="48"/>
  <c r="EQ462" i="48" s="1"/>
  <c r="FF61" i="48"/>
  <c r="FG61" i="48" s="1"/>
  <c r="FH61" i="48" s="1"/>
  <c r="FI61" i="48" s="1"/>
  <c r="FL61" i="48"/>
  <c r="FM61" i="48" s="1"/>
  <c r="ET144" i="48"/>
  <c r="EU144" i="48" s="1"/>
  <c r="EP144" i="48"/>
  <c r="EQ144" i="48" s="1"/>
  <c r="EP65" i="48"/>
  <c r="EQ65" i="48" s="1"/>
  <c r="ET65" i="48"/>
  <c r="EU65" i="48" s="1"/>
  <c r="EP264" i="48"/>
  <c r="EQ264" i="48" s="1"/>
  <c r="ET264" i="48"/>
  <c r="EU264" i="48" s="1"/>
  <c r="ET493" i="48"/>
  <c r="EU493" i="48" s="1"/>
  <c r="EP493" i="48"/>
  <c r="EQ493" i="48" s="1"/>
  <c r="EP504" i="48"/>
  <c r="EQ504" i="48" s="1"/>
  <c r="ET504" i="48"/>
  <c r="EU504" i="48" s="1"/>
  <c r="ET232" i="48"/>
  <c r="EU232" i="48" s="1"/>
  <c r="EP232" i="48"/>
  <c r="EQ232" i="48" s="1"/>
  <c r="EP98" i="48"/>
  <c r="EQ98" i="48" s="1"/>
  <c r="ET98" i="48"/>
  <c r="EU98" i="48" s="1"/>
  <c r="ET485" i="48"/>
  <c r="EU485" i="48" s="1"/>
  <c r="EP485" i="48"/>
  <c r="EQ485" i="48" s="1"/>
  <c r="EP316" i="48"/>
  <c r="EQ316" i="48" s="1"/>
  <c r="ET316" i="48"/>
  <c r="EU316" i="48" s="1"/>
  <c r="ET406" i="48"/>
  <c r="EU406" i="48" s="1"/>
  <c r="EP406" i="48"/>
  <c r="EQ406" i="48" s="1"/>
  <c r="EP242" i="48"/>
  <c r="EQ242" i="48" s="1"/>
  <c r="ET242" i="48"/>
  <c r="EU242" i="48" s="1"/>
  <c r="ET150" i="48"/>
  <c r="EU150" i="48" s="1"/>
  <c r="EP150" i="48"/>
  <c r="EQ150" i="48" s="1"/>
  <c r="EP482" i="48"/>
  <c r="EQ482" i="48" s="1"/>
  <c r="ET482" i="48"/>
  <c r="EU482" i="48" s="1"/>
  <c r="ET72" i="48"/>
  <c r="EU72" i="48" s="1"/>
  <c r="EP72" i="48"/>
  <c r="EQ72" i="48" s="1"/>
  <c r="FL65" i="48"/>
  <c r="FM65" i="48" s="1"/>
  <c r="FF65" i="48"/>
  <c r="FG65" i="48" s="1"/>
  <c r="FH65" i="48" s="1"/>
  <c r="FI65" i="48" s="1"/>
  <c r="ET376" i="48"/>
  <c r="EU376" i="48" s="1"/>
  <c r="EP376" i="48"/>
  <c r="EQ376" i="48" s="1"/>
  <c r="ET446" i="48"/>
  <c r="EU446" i="48" s="1"/>
  <c r="EP446" i="48"/>
  <c r="EQ446" i="48" s="1"/>
  <c r="ET336" i="48"/>
  <c r="EU336" i="48" s="1"/>
  <c r="EP336" i="48"/>
  <c r="EQ336" i="48" s="1"/>
  <c r="ET257" i="48"/>
  <c r="EU257" i="48" s="1"/>
  <c r="EP257" i="48"/>
  <c r="EQ257" i="48" s="1"/>
  <c r="EP387" i="48"/>
  <c r="EQ387" i="48" s="1"/>
  <c r="ET387" i="48"/>
  <c r="EU387" i="48" s="1"/>
  <c r="ET301" i="48"/>
  <c r="EU301" i="48" s="1"/>
  <c r="EP301" i="48"/>
  <c r="EQ301" i="48" s="1"/>
  <c r="EP512" i="48"/>
  <c r="EQ512" i="48" s="1"/>
  <c r="ET512" i="48"/>
  <c r="EU512" i="48" s="1"/>
  <c r="EP111" i="48"/>
  <c r="EQ111" i="48" s="1"/>
  <c r="ET111" i="48"/>
  <c r="EU111" i="48" s="1"/>
  <c r="EP186" i="48"/>
  <c r="EQ186" i="48" s="1"/>
  <c r="ET186" i="48"/>
  <c r="EU186" i="48" s="1"/>
  <c r="ET326" i="48"/>
  <c r="EU326" i="48" s="1"/>
  <c r="EP326" i="48"/>
  <c r="EQ326" i="48" s="1"/>
  <c r="ET188" i="48"/>
  <c r="EU188" i="48" s="1"/>
  <c r="EP188" i="48"/>
  <c r="EQ188" i="48" s="1"/>
  <c r="ET128" i="48"/>
  <c r="EU128" i="48" s="1"/>
  <c r="EP128" i="48"/>
  <c r="EQ128" i="48" s="1"/>
  <c r="EP359" i="48"/>
  <c r="EQ359" i="48" s="1"/>
  <c r="ET359" i="48"/>
  <c r="EU359" i="48" s="1"/>
  <c r="ET430" i="48"/>
  <c r="EU430" i="48" s="1"/>
  <c r="EP430" i="48"/>
  <c r="EQ430" i="48" s="1"/>
  <c r="ET221" i="48"/>
  <c r="EU221" i="48" s="1"/>
  <c r="EP221" i="48"/>
  <c r="EQ221" i="48" s="1"/>
  <c r="EP445" i="48"/>
  <c r="EQ445" i="48" s="1"/>
  <c r="ET445" i="48"/>
  <c r="EU445" i="48" s="1"/>
  <c r="ET152" i="48"/>
  <c r="EU152" i="48" s="1"/>
  <c r="EP152" i="48"/>
  <c r="EQ152" i="48" s="1"/>
  <c r="ET417" i="48"/>
  <c r="EU417" i="48" s="1"/>
  <c r="EP417" i="48"/>
  <c r="EQ417" i="48" s="1"/>
  <c r="EP55" i="48"/>
  <c r="EQ55" i="48" s="1"/>
  <c r="ER55" i="48" s="1"/>
  <c r="ET55" i="48"/>
  <c r="EU55" i="48" s="1"/>
  <c r="EP250" i="48"/>
  <c r="EQ250" i="48" s="1"/>
  <c r="ET250" i="48"/>
  <c r="EU250" i="48" s="1"/>
  <c r="EP340" i="48"/>
  <c r="EQ340" i="48" s="1"/>
  <c r="ET340" i="48"/>
  <c r="EU340" i="48" s="1"/>
  <c r="EP95" i="48"/>
  <c r="EQ95" i="48" s="1"/>
  <c r="ET95" i="48"/>
  <c r="EU95" i="48" s="1"/>
  <c r="EP441" i="48"/>
  <c r="EQ441" i="48" s="1"/>
  <c r="ET441" i="48"/>
  <c r="EU441" i="48" s="1"/>
  <c r="ET461" i="48"/>
  <c r="EU461" i="48" s="1"/>
  <c r="EP461" i="48"/>
  <c r="EQ461" i="48" s="1"/>
  <c r="ET452" i="48"/>
  <c r="EU452" i="48" s="1"/>
  <c r="EP452" i="48"/>
  <c r="EQ452" i="48" s="1"/>
  <c r="EP189" i="48"/>
  <c r="EQ189" i="48" s="1"/>
  <c r="ET189" i="48"/>
  <c r="EU189" i="48" s="1"/>
  <c r="EP508" i="48"/>
  <c r="EQ508" i="48" s="1"/>
  <c r="ET508" i="48"/>
  <c r="EU508" i="48" s="1"/>
  <c r="ET424" i="48"/>
  <c r="EU424" i="48" s="1"/>
  <c r="EP424" i="48"/>
  <c r="EQ424" i="48" s="1"/>
  <c r="ET174" i="48"/>
  <c r="EU174" i="48" s="1"/>
  <c r="EP174" i="48"/>
  <c r="EQ174" i="48" s="1"/>
  <c r="ET399" i="48"/>
  <c r="EU399" i="48" s="1"/>
  <c r="EP399" i="48"/>
  <c r="EQ399" i="48" s="1"/>
  <c r="ET56" i="48"/>
  <c r="EU56" i="48" s="1"/>
  <c r="EP56" i="48"/>
  <c r="EQ56" i="48" s="1"/>
  <c r="ET78" i="48"/>
  <c r="EU78" i="48" s="1"/>
  <c r="EP78" i="48"/>
  <c r="EQ78" i="48" s="1"/>
  <c r="EP224" i="48"/>
  <c r="EQ224" i="48" s="1"/>
  <c r="ET224" i="48"/>
  <c r="EU224" i="48" s="1"/>
  <c r="EP479" i="48"/>
  <c r="EQ479" i="48" s="1"/>
  <c r="ET479" i="48"/>
  <c r="EU479" i="48" s="1"/>
  <c r="EP377" i="48"/>
  <c r="EQ377" i="48" s="1"/>
  <c r="ET377" i="48"/>
  <c r="EU377" i="48" s="1"/>
  <c r="EP238" i="48"/>
  <c r="EQ238" i="48" s="1"/>
  <c r="ET238" i="48"/>
  <c r="EU238" i="48" s="1"/>
  <c r="ET465" i="48"/>
  <c r="EU465" i="48" s="1"/>
  <c r="EP465" i="48"/>
  <c r="EQ465" i="48" s="1"/>
  <c r="ET425" i="48"/>
  <c r="EU425" i="48" s="1"/>
  <c r="EP425" i="48"/>
  <c r="EQ425" i="48" s="1"/>
  <c r="EP435" i="48"/>
  <c r="EQ435" i="48" s="1"/>
  <c r="ET435" i="48"/>
  <c r="EU435" i="48" s="1"/>
  <c r="EP131" i="48"/>
  <c r="EQ131" i="48" s="1"/>
  <c r="ET131" i="48"/>
  <c r="EU131" i="48" s="1"/>
  <c r="ET240" i="48"/>
  <c r="EU240" i="48" s="1"/>
  <c r="EP240" i="48"/>
  <c r="EQ240" i="48" s="1"/>
  <c r="EP401" i="48"/>
  <c r="EQ401" i="48" s="1"/>
  <c r="ET401" i="48"/>
  <c r="EU401" i="48" s="1"/>
  <c r="ET480" i="48"/>
  <c r="EU480" i="48" s="1"/>
  <c r="EP480" i="48"/>
  <c r="EQ480" i="48" s="1"/>
  <c r="ET416" i="48"/>
  <c r="EU416" i="48" s="1"/>
  <c r="EP416" i="48"/>
  <c r="EQ416" i="48" s="1"/>
  <c r="ET458" i="48"/>
  <c r="EU458" i="48" s="1"/>
  <c r="EP458" i="48"/>
  <c r="EQ458" i="48" s="1"/>
  <c r="EP211" i="48"/>
  <c r="EQ211" i="48" s="1"/>
  <c r="ET211" i="48"/>
  <c r="EU211" i="48" s="1"/>
  <c r="ET200" i="48"/>
  <c r="EU200" i="48" s="1"/>
  <c r="EP200" i="48"/>
  <c r="EQ200" i="48" s="1"/>
  <c r="ET364" i="48"/>
  <c r="EU364" i="48" s="1"/>
  <c r="EP364" i="48"/>
  <c r="EQ364" i="48" s="1"/>
  <c r="ET344" i="48"/>
  <c r="EU344" i="48" s="1"/>
  <c r="EP344" i="48"/>
  <c r="EQ344" i="48" s="1"/>
  <c r="FL70" i="48"/>
  <c r="FM70" i="48" s="1"/>
  <c r="FF70" i="48"/>
  <c r="FG70" i="48" s="1"/>
  <c r="FH70" i="48" s="1"/>
  <c r="FI70" i="48" s="1"/>
  <c r="EP470" i="48"/>
  <c r="EQ470" i="48" s="1"/>
  <c r="ET470" i="48"/>
  <c r="EU470" i="48" s="1"/>
  <c r="EP199" i="48"/>
  <c r="EQ199" i="48" s="1"/>
  <c r="ET199" i="48"/>
  <c r="EU199" i="48" s="1"/>
  <c r="EP182" i="48"/>
  <c r="EQ182" i="48" s="1"/>
  <c r="ET182" i="48"/>
  <c r="EU182" i="48" s="1"/>
  <c r="ET297" i="48"/>
  <c r="EU297" i="48" s="1"/>
  <c r="EP297" i="48"/>
  <c r="EQ297" i="48" s="1"/>
  <c r="ET385" i="48"/>
  <c r="EU385" i="48" s="1"/>
  <c r="EP385" i="48"/>
  <c r="EQ385" i="48" s="1"/>
  <c r="EP177" i="48"/>
  <c r="EQ177" i="48" s="1"/>
  <c r="ET177" i="48"/>
  <c r="EU177" i="48" s="1"/>
  <c r="EP169" i="48"/>
  <c r="EQ169" i="48" s="1"/>
  <c r="ET169" i="48"/>
  <c r="EU169" i="48" s="1"/>
  <c r="ET440" i="48"/>
  <c r="EU440" i="48" s="1"/>
  <c r="EP440" i="48"/>
  <c r="EQ440" i="48" s="1"/>
  <c r="ET91" i="48"/>
  <c r="EU91" i="48" s="1"/>
  <c r="EP91" i="48"/>
  <c r="EQ91" i="48" s="1"/>
  <c r="EP227" i="48"/>
  <c r="EQ227" i="48" s="1"/>
  <c r="ET227" i="48"/>
  <c r="EU227" i="48" s="1"/>
  <c r="EP343" i="48"/>
  <c r="EQ343" i="48" s="1"/>
  <c r="ET343" i="48"/>
  <c r="EU343" i="48" s="1"/>
  <c r="ET451" i="48"/>
  <c r="EU451" i="48" s="1"/>
  <c r="EP451" i="48"/>
  <c r="EQ451" i="48" s="1"/>
  <c r="EP287" i="48"/>
  <c r="EQ287" i="48" s="1"/>
  <c r="ET287" i="48"/>
  <c r="EU287" i="48" s="1"/>
  <c r="ET77" i="48"/>
  <c r="EU77" i="48" s="1"/>
  <c r="EP77" i="48"/>
  <c r="EQ77" i="48" s="1"/>
  <c r="EP116" i="48"/>
  <c r="EQ116" i="48" s="1"/>
  <c r="ET116" i="48"/>
  <c r="EU116" i="48" s="1"/>
  <c r="EP491" i="48"/>
  <c r="EQ491" i="48" s="1"/>
  <c r="ET491" i="48"/>
  <c r="EU491" i="48" s="1"/>
  <c r="EP254" i="48"/>
  <c r="EQ254" i="48" s="1"/>
  <c r="ET254" i="48"/>
  <c r="EU254" i="48" s="1"/>
  <c r="ET181" i="48"/>
  <c r="EU181" i="48" s="1"/>
  <c r="EP181" i="48"/>
  <c r="EQ181" i="48" s="1"/>
  <c r="EP62" i="48"/>
  <c r="EQ62" i="48" s="1"/>
  <c r="ET62" i="48"/>
  <c r="EU62" i="48" s="1"/>
  <c r="ET421" i="48"/>
  <c r="EU421" i="48" s="1"/>
  <c r="EP421" i="48"/>
  <c r="EQ421" i="48" s="1"/>
  <c r="EP106" i="48"/>
  <c r="EQ106" i="48" s="1"/>
  <c r="ET106" i="48"/>
  <c r="EU106" i="48" s="1"/>
  <c r="ET352" i="48"/>
  <c r="EU352" i="48" s="1"/>
  <c r="EP352" i="48"/>
  <c r="EQ352" i="48" s="1"/>
  <c r="ET280" i="48"/>
  <c r="EU280" i="48" s="1"/>
  <c r="EP280" i="48"/>
  <c r="EQ280" i="48" s="1"/>
  <c r="EP272" i="48"/>
  <c r="EQ272" i="48" s="1"/>
  <c r="ET272" i="48"/>
  <c r="EU272" i="48" s="1"/>
  <c r="ET230" i="48"/>
  <c r="EU230" i="48" s="1"/>
  <c r="EP230" i="48"/>
  <c r="EQ230" i="48" s="1"/>
  <c r="ET241" i="48"/>
  <c r="EU241" i="48" s="1"/>
  <c r="EP241" i="48"/>
  <c r="EQ241" i="48" s="1"/>
  <c r="ET354" i="48"/>
  <c r="EU354" i="48" s="1"/>
  <c r="EP354" i="48"/>
  <c r="EQ354" i="48" s="1"/>
  <c r="ET428" i="48"/>
  <c r="EU428" i="48" s="1"/>
  <c r="EP428" i="48"/>
  <c r="EQ428" i="48" s="1"/>
  <c r="EP81" i="48"/>
  <c r="EQ81" i="48" s="1"/>
  <c r="ET81" i="48"/>
  <c r="EU81" i="48" s="1"/>
  <c r="ET467" i="48"/>
  <c r="EU467" i="48" s="1"/>
  <c r="EP467" i="48"/>
  <c r="EQ467" i="48" s="1"/>
  <c r="ET334" i="48"/>
  <c r="EU334" i="48" s="1"/>
  <c r="EP334" i="48"/>
  <c r="EQ334" i="48" s="1"/>
  <c r="EP296" i="48"/>
  <c r="EQ296" i="48" s="1"/>
  <c r="ET296" i="48"/>
  <c r="EU296" i="48" s="1"/>
  <c r="ET228" i="48"/>
  <c r="EU228" i="48" s="1"/>
  <c r="EP228" i="48"/>
  <c r="EQ228" i="48" s="1"/>
  <c r="ET473" i="48"/>
  <c r="EU473" i="48" s="1"/>
  <c r="EP473" i="48"/>
  <c r="EQ473" i="48" s="1"/>
  <c r="EP203" i="48"/>
  <c r="EQ203" i="48" s="1"/>
  <c r="ET203" i="48"/>
  <c r="EU203" i="48" s="1"/>
  <c r="ET303" i="48"/>
  <c r="EU303" i="48" s="1"/>
  <c r="EP303" i="48"/>
  <c r="EQ303" i="48" s="1"/>
  <c r="ET330" i="48"/>
  <c r="EU330" i="48" s="1"/>
  <c r="EP330" i="48"/>
  <c r="EQ330" i="48" s="1"/>
  <c r="EP251" i="48"/>
  <c r="EQ251" i="48" s="1"/>
  <c r="ET251" i="48"/>
  <c r="EU251" i="48" s="1"/>
  <c r="EP265" i="48"/>
  <c r="EQ265" i="48" s="1"/>
  <c r="ET265" i="48"/>
  <c r="EU265" i="48" s="1"/>
  <c r="ET140" i="48"/>
  <c r="EU140" i="48" s="1"/>
  <c r="EP140" i="48"/>
  <c r="EQ140" i="48" s="1"/>
  <c r="ET477" i="48"/>
  <c r="EU477" i="48" s="1"/>
  <c r="EP477" i="48"/>
  <c r="EQ477" i="48" s="1"/>
  <c r="EP298" i="48"/>
  <c r="EQ298" i="48" s="1"/>
  <c r="ET298" i="48"/>
  <c r="EU298" i="48" s="1"/>
  <c r="ET439" i="48"/>
  <c r="EU439" i="48" s="1"/>
  <c r="EP439" i="48"/>
  <c r="EQ439" i="48" s="1"/>
  <c r="EP510" i="48"/>
  <c r="EQ510" i="48" s="1"/>
  <c r="ET510" i="48"/>
  <c r="EU510" i="48" s="1"/>
  <c r="ET63" i="48"/>
  <c r="EU63" i="48" s="1"/>
  <c r="EP63" i="48"/>
  <c r="EQ63" i="48" s="1"/>
  <c r="EP468" i="48"/>
  <c r="EQ468" i="48" s="1"/>
  <c r="ET468" i="48"/>
  <c r="EU468" i="48" s="1"/>
  <c r="EP253" i="48"/>
  <c r="EQ253" i="48" s="1"/>
  <c r="ET253" i="48"/>
  <c r="EU253" i="48" s="1"/>
  <c r="ET438" i="48"/>
  <c r="EU438" i="48" s="1"/>
  <c r="EP438" i="48"/>
  <c r="EQ438" i="48" s="1"/>
  <c r="EP132" i="48"/>
  <c r="EQ132" i="48" s="1"/>
  <c r="ET132" i="48"/>
  <c r="EU132" i="48" s="1"/>
  <c r="FF60" i="48"/>
  <c r="FG60" i="48" s="1"/>
  <c r="FH60" i="48" s="1"/>
  <c r="FI60" i="48" s="1"/>
  <c r="FL60" i="48"/>
  <c r="FM60" i="48" s="1"/>
  <c r="ET411" i="48"/>
  <c r="EU411" i="48" s="1"/>
  <c r="EP411" i="48"/>
  <c r="EQ411" i="48" s="1"/>
  <c r="EP505" i="48"/>
  <c r="EQ505" i="48" s="1"/>
  <c r="ET505" i="48"/>
  <c r="EU505" i="48" s="1"/>
  <c r="EP209" i="48"/>
  <c r="EQ209" i="48" s="1"/>
  <c r="ET209" i="48"/>
  <c r="EU209" i="48" s="1"/>
  <c r="EP252" i="48"/>
  <c r="EQ252" i="48" s="1"/>
  <c r="ET252" i="48"/>
  <c r="EU252" i="48" s="1"/>
  <c r="EP161" i="48"/>
  <c r="EQ161" i="48" s="1"/>
  <c r="ET161" i="48"/>
  <c r="EU161" i="48" s="1"/>
  <c r="EP223" i="48"/>
  <c r="EQ223" i="48" s="1"/>
  <c r="ET223" i="48"/>
  <c r="EU223" i="48" s="1"/>
  <c r="ET436" i="48"/>
  <c r="EU436" i="48" s="1"/>
  <c r="EP436" i="48"/>
  <c r="EQ436" i="48" s="1"/>
  <c r="ET497" i="48"/>
  <c r="EU497" i="48" s="1"/>
  <c r="EP497" i="48"/>
  <c r="EQ497" i="48" s="1"/>
  <c r="EP109" i="48"/>
  <c r="EQ109" i="48" s="1"/>
  <c r="ET109" i="48"/>
  <c r="EU109" i="48" s="1"/>
  <c r="FF63" i="48"/>
  <c r="FG63" i="48" s="1"/>
  <c r="FH63" i="48" s="1"/>
  <c r="FI63" i="48" s="1"/>
  <c r="FL63" i="48"/>
  <c r="FM63" i="48" s="1"/>
  <c r="EO54" i="48" a="1"/>
  <c r="EO54" i="48" s="1"/>
  <c r="EP489" i="48"/>
  <c r="EQ489" i="48" s="1"/>
  <c r="ET489" i="48"/>
  <c r="EU489" i="48" s="1"/>
  <c r="EP258" i="48"/>
  <c r="EQ258" i="48" s="1"/>
  <c r="ET258" i="48"/>
  <c r="EU258" i="48" s="1"/>
  <c r="ET262" i="48"/>
  <c r="EU262" i="48" s="1"/>
  <c r="EP262" i="48"/>
  <c r="EQ262" i="48" s="1"/>
  <c r="ET69" i="48"/>
  <c r="EU69" i="48" s="1"/>
  <c r="EP69" i="48"/>
  <c r="EQ69" i="48" s="1"/>
  <c r="EP226" i="48"/>
  <c r="EQ226" i="48" s="1"/>
  <c r="ET226" i="48"/>
  <c r="EU226" i="48" s="1"/>
  <c r="EP478" i="48"/>
  <c r="EQ478" i="48" s="1"/>
  <c r="ET478" i="48"/>
  <c r="EU478" i="48" s="1"/>
  <c r="ET110" i="48"/>
  <c r="EU110" i="48" s="1"/>
  <c r="EP110" i="48"/>
  <c r="EQ110" i="48" s="1"/>
  <c r="EP118" i="48"/>
  <c r="EQ118" i="48" s="1"/>
  <c r="ET118" i="48"/>
  <c r="EU118" i="48" s="1"/>
  <c r="FF58" i="48"/>
  <c r="FG58" i="48" s="1"/>
  <c r="FH58" i="48" s="1"/>
  <c r="FI58" i="48" s="1"/>
  <c r="FL58" i="48"/>
  <c r="FM58" i="48" s="1"/>
  <c r="EP476" i="48"/>
  <c r="EQ476" i="48" s="1"/>
  <c r="ET476" i="48"/>
  <c r="EU476" i="48" s="1"/>
  <c r="ET486" i="48"/>
  <c r="EU486" i="48" s="1"/>
  <c r="EP486" i="48"/>
  <c r="EQ486" i="48" s="1"/>
  <c r="ET58" i="48"/>
  <c r="EU58" i="48" s="1"/>
  <c r="EP58" i="48"/>
  <c r="EQ58" i="48" s="1"/>
  <c r="EP88" i="48"/>
  <c r="EQ88" i="48" s="1"/>
  <c r="ET88" i="48"/>
  <c r="EU88" i="48" s="1"/>
  <c r="EP433" i="48"/>
  <c r="EQ433" i="48" s="1"/>
  <c r="ET433" i="48"/>
  <c r="EU433" i="48" s="1"/>
  <c r="EP213" i="48"/>
  <c r="EQ213" i="48" s="1"/>
  <c r="ET213" i="48"/>
  <c r="EU213" i="48" s="1"/>
  <c r="EP125" i="48"/>
  <c r="EQ125" i="48" s="1"/>
  <c r="ET125" i="48"/>
  <c r="EU125" i="48" s="1"/>
  <c r="ET120" i="48"/>
  <c r="EU120" i="48" s="1"/>
  <c r="EP120" i="48"/>
  <c r="EQ120" i="48" s="1"/>
  <c r="ET459" i="48"/>
  <c r="EU459" i="48" s="1"/>
  <c r="EP459" i="48"/>
  <c r="EQ459" i="48" s="1"/>
  <c r="EP142" i="48"/>
  <c r="EQ142" i="48" s="1"/>
  <c r="ET142" i="48"/>
  <c r="EU142" i="48" s="1"/>
  <c r="EP516" i="48"/>
  <c r="EQ516" i="48" s="1"/>
  <c r="ET516" i="48"/>
  <c r="EU516" i="48" s="1"/>
  <c r="EP259" i="48"/>
  <c r="EQ259" i="48" s="1"/>
  <c r="ET259" i="48"/>
  <c r="EU259" i="48" s="1"/>
  <c r="EP236" i="48"/>
  <c r="EQ236" i="48" s="1"/>
  <c r="ET236" i="48"/>
  <c r="EU236" i="48" s="1"/>
  <c r="ET202" i="48"/>
  <c r="EU202" i="48" s="1"/>
  <c r="EP202" i="48"/>
  <c r="EQ202" i="48" s="1"/>
  <c r="EP367" i="48"/>
  <c r="EQ367" i="48" s="1"/>
  <c r="ET367" i="48"/>
  <c r="EU367" i="48" s="1"/>
  <c r="ET148" i="48"/>
  <c r="EU148" i="48" s="1"/>
  <c r="EP148" i="48"/>
  <c r="EQ148" i="48" s="1"/>
  <c r="ET93" i="48"/>
  <c r="EU93" i="48" s="1"/>
  <c r="EP93" i="48"/>
  <c r="EQ93" i="48" s="1"/>
  <c r="EP286" i="48"/>
  <c r="EQ286" i="48" s="1"/>
  <c r="ET286" i="48"/>
  <c r="EU286" i="48" s="1"/>
  <c r="EP196" i="48"/>
  <c r="EQ196" i="48" s="1"/>
  <c r="ET196" i="48"/>
  <c r="EU196" i="48" s="1"/>
  <c r="EP374" i="48"/>
  <c r="EQ374" i="48" s="1"/>
  <c r="ET374" i="48"/>
  <c r="EU374" i="48" s="1"/>
  <c r="EP127" i="48"/>
  <c r="EQ127" i="48" s="1"/>
  <c r="ET127" i="48"/>
  <c r="EU127" i="48" s="1"/>
  <c r="ET114" i="48"/>
  <c r="EU114" i="48" s="1"/>
  <c r="EP114" i="48"/>
  <c r="EQ114" i="48" s="1"/>
  <c r="EP309" i="48"/>
  <c r="EQ309" i="48" s="1"/>
  <c r="ET309" i="48"/>
  <c r="EU309" i="48" s="1"/>
  <c r="EP233" i="48"/>
  <c r="EQ233" i="48" s="1"/>
  <c r="ET233" i="48"/>
  <c r="EU233" i="48" s="1"/>
  <c r="ET369" i="48"/>
  <c r="EU369" i="48" s="1"/>
  <c r="EP369" i="48"/>
  <c r="EQ369" i="48" s="1"/>
  <c r="ET402" i="48"/>
  <c r="EU402" i="48" s="1"/>
  <c r="EP402" i="48"/>
  <c r="EQ402" i="48" s="1"/>
  <c r="ET207" i="48"/>
  <c r="EU207" i="48" s="1"/>
  <c r="EP207" i="48"/>
  <c r="EQ207" i="48" s="1"/>
  <c r="EP355" i="48"/>
  <c r="EQ355" i="48" s="1"/>
  <c r="ET355" i="48"/>
  <c r="EU355" i="48" s="1"/>
  <c r="ET103" i="48"/>
  <c r="EU103" i="48" s="1"/>
  <c r="EP103" i="48"/>
  <c r="EQ103" i="48" s="1"/>
  <c r="EP360" i="48"/>
  <c r="EQ360" i="48" s="1"/>
  <c r="ET360" i="48"/>
  <c r="EU360" i="48" s="1"/>
  <c r="EP422" i="48"/>
  <c r="EQ422" i="48" s="1"/>
  <c r="ET422" i="48"/>
  <c r="EU422" i="48" s="1"/>
  <c r="ET315" i="48"/>
  <c r="EU315" i="48" s="1"/>
  <c r="EP315" i="48"/>
  <c r="EQ315" i="48" s="1"/>
  <c r="EP469" i="48"/>
  <c r="EQ469" i="48" s="1"/>
  <c r="ET469" i="48"/>
  <c r="EU469" i="48" s="1"/>
  <c r="EP347" i="48"/>
  <c r="EQ347" i="48" s="1"/>
  <c r="ET347" i="48"/>
  <c r="EU347" i="48" s="1"/>
  <c r="EP146" i="48"/>
  <c r="EQ146" i="48" s="1"/>
  <c r="ET146" i="48"/>
  <c r="EU146" i="48" s="1"/>
  <c r="ET229" i="48"/>
  <c r="EU229" i="48" s="1"/>
  <c r="EP229" i="48"/>
  <c r="EQ229" i="48" s="1"/>
  <c r="EP307" i="48"/>
  <c r="EQ307" i="48" s="1"/>
  <c r="ET307" i="48"/>
  <c r="EU307" i="48" s="1"/>
  <c r="EP290" i="48"/>
  <c r="EQ290" i="48" s="1"/>
  <c r="ET290" i="48"/>
  <c r="EU290" i="48" s="1"/>
  <c r="ET156" i="48"/>
  <c r="EU156" i="48" s="1"/>
  <c r="EP156" i="48"/>
  <c r="EQ156" i="48" s="1"/>
  <c r="EP350" i="48"/>
  <c r="EQ350" i="48" s="1"/>
  <c r="ET350" i="48"/>
  <c r="EU350" i="48" s="1"/>
  <c r="ET501" i="48"/>
  <c r="EU501" i="48" s="1"/>
  <c r="EP501" i="48"/>
  <c r="EQ501" i="48" s="1"/>
  <c r="EP418" i="48"/>
  <c r="EQ418" i="48" s="1"/>
  <c r="ET418" i="48"/>
  <c r="EU418" i="48" s="1"/>
  <c r="EP513" i="48"/>
  <c r="EQ513" i="48" s="1"/>
  <c r="ET513" i="48"/>
  <c r="EU513" i="48" s="1"/>
  <c r="FL64" i="48"/>
  <c r="FM64" i="48" s="1"/>
  <c r="FF64" i="48"/>
  <c r="EP79" i="48"/>
  <c r="EQ79" i="48" s="1"/>
  <c r="ET79" i="48"/>
  <c r="EU79" i="48" s="1"/>
  <c r="ET502" i="48"/>
  <c r="EU502" i="48" s="1"/>
  <c r="EP502" i="48"/>
  <c r="EQ502" i="48" s="1"/>
  <c r="EP102" i="48"/>
  <c r="EQ102" i="48" s="1"/>
  <c r="ET102" i="48"/>
  <c r="EU102" i="48" s="1"/>
  <c r="EP64" i="48"/>
  <c r="EQ64" i="48" s="1"/>
  <c r="ET64" i="48"/>
  <c r="EU64" i="48" s="1"/>
  <c r="ET96" i="48"/>
  <c r="EU96" i="48" s="1"/>
  <c r="EP96" i="48"/>
  <c r="EQ96" i="48" s="1"/>
  <c r="ET329" i="48"/>
  <c r="EU329" i="48" s="1"/>
  <c r="EP329" i="48"/>
  <c r="EQ329" i="48" s="1"/>
  <c r="EP160" i="48"/>
  <c r="EQ160" i="48" s="1"/>
  <c r="ET160" i="48"/>
  <c r="EU160" i="48" s="1"/>
  <c r="ET294" i="48"/>
  <c r="EU294" i="48" s="1"/>
  <c r="EP294" i="48"/>
  <c r="EQ294" i="48" s="1"/>
  <c r="ET300" i="48"/>
  <c r="EU300" i="48" s="1"/>
  <c r="EP300" i="48"/>
  <c r="EQ300" i="48" s="1"/>
  <c r="ES447" i="48"/>
  <c r="ES302" i="48"/>
  <c r="EZ448" i="48"/>
  <c r="EY448" i="48"/>
  <c r="EX448" i="48"/>
  <c r="EW87" i="48"/>
  <c r="EY195" i="48"/>
  <c r="EZ66" i="48"/>
  <c r="EV448" i="48"/>
  <c r="EW328" i="48"/>
  <c r="EX328" i="48"/>
  <c r="EV407" i="48"/>
  <c r="ES216" i="48"/>
  <c r="EY328" i="48"/>
  <c r="EV218" i="48"/>
  <c r="EY66" i="48"/>
  <c r="EZ327" i="48"/>
  <c r="EV327" i="48"/>
  <c r="EX327" i="48"/>
  <c r="EY87" i="48"/>
  <c r="EY404" i="48"/>
  <c r="FJ69" i="48"/>
  <c r="EV495" i="48"/>
  <c r="EX87" i="48"/>
  <c r="EV404" i="48"/>
  <c r="EW495" i="48"/>
  <c r="ER283" i="48"/>
  <c r="EY274" i="48"/>
  <c r="EZ404" i="48"/>
  <c r="ER86" i="48"/>
  <c r="ES426" i="48"/>
  <c r="EX404" i="48"/>
  <c r="EX495" i="48"/>
  <c r="ER123" i="48"/>
  <c r="EY285" i="48"/>
  <c r="EY495" i="48"/>
  <c r="EX218" i="48"/>
  <c r="ER420" i="48"/>
  <c r="EY388" i="48"/>
  <c r="EW388" i="48"/>
  <c r="ES185" i="48"/>
  <c r="EV282" i="48"/>
  <c r="EX403" i="48"/>
  <c r="EV195" i="48"/>
  <c r="ES167" i="48"/>
  <c r="EY414" i="48"/>
  <c r="EW282" i="48"/>
  <c r="EY403" i="48"/>
  <c r="EZ195" i="48"/>
  <c r="ER295" i="48"/>
  <c r="EW218" i="48"/>
  <c r="ER121" i="48"/>
  <c r="EW414" i="48"/>
  <c r="EV403" i="48"/>
  <c r="ES247" i="48"/>
  <c r="EV414" i="48"/>
  <c r="EZ388" i="48"/>
  <c r="EZ414" i="48"/>
  <c r="EX282" i="48"/>
  <c r="EW403" i="48"/>
  <c r="EW327" i="48"/>
  <c r="EW195" i="48"/>
  <c r="EZ218" i="48"/>
  <c r="FJ56" i="48"/>
  <c r="FK56" i="48"/>
  <c r="EX60" i="48" l="1"/>
  <c r="EV388" i="48"/>
  <c r="EV328" i="48"/>
  <c r="EV60" i="48"/>
  <c r="EW274" i="48"/>
  <c r="EX274" i="48"/>
  <c r="EW293" i="48"/>
  <c r="EY323" i="48"/>
  <c r="EY60" i="48"/>
  <c r="EV274" i="48"/>
  <c r="EZ60" i="48"/>
  <c r="EV494" i="48"/>
  <c r="EZ494" i="48"/>
  <c r="EX293" i="48"/>
  <c r="EW80" i="48"/>
  <c r="EY412" i="48"/>
  <c r="EX291" i="48"/>
  <c r="EV80" i="48"/>
  <c r="EY291" i="48"/>
  <c r="EV323" i="48"/>
  <c r="EX80" i="48"/>
  <c r="EW291" i="48"/>
  <c r="EX323" i="48"/>
  <c r="EZ291" i="48"/>
  <c r="ER322" i="48"/>
  <c r="EV278" i="48"/>
  <c r="ER154" i="48"/>
  <c r="EW494" i="48"/>
  <c r="EY80" i="48"/>
  <c r="EW278" i="48"/>
  <c r="ER333" i="48"/>
  <c r="EZ278" i="48"/>
  <c r="EY368" i="48"/>
  <c r="EW368" i="48"/>
  <c r="EV368" i="48"/>
  <c r="EW243" i="48"/>
  <c r="EX412" i="48"/>
  <c r="EV293" i="48"/>
  <c r="EY494" i="48"/>
  <c r="EZ368" i="48"/>
  <c r="EY278" i="48"/>
  <c r="EZ293" i="48"/>
  <c r="EW412" i="48"/>
  <c r="EY243" i="48"/>
  <c r="EW518" i="48"/>
  <c r="EV518" i="48"/>
  <c r="ES429" i="48"/>
  <c r="EZ243" i="48"/>
  <c r="EV243" i="48"/>
  <c r="EY518" i="48"/>
  <c r="EX518" i="48"/>
  <c r="ES509" i="48"/>
  <c r="EV372" i="48"/>
  <c r="EV412" i="48"/>
  <c r="EZ372" i="48"/>
  <c r="EX372" i="48"/>
  <c r="EY372" i="48"/>
  <c r="EW353" i="48"/>
  <c r="ER268" i="48"/>
  <c r="ER163" i="48"/>
  <c r="EZ353" i="48"/>
  <c r="EV353" i="48"/>
  <c r="EY353" i="48"/>
  <c r="ES463" i="48"/>
  <c r="EW338" i="48"/>
  <c r="EY408" i="48"/>
  <c r="EX85" i="48"/>
  <c r="EZ342" i="48"/>
  <c r="ER246" i="48"/>
  <c r="EW85" i="48"/>
  <c r="EV85" i="48"/>
  <c r="EZ85" i="48"/>
  <c r="EZ408" i="48"/>
  <c r="EY342" i="48"/>
  <c r="EW380" i="48"/>
  <c r="EV136" i="48"/>
  <c r="EY380" i="48"/>
  <c r="EV380" i="48"/>
  <c r="ER166" i="48"/>
  <c r="EZ419" i="48"/>
  <c r="EX419" i="48"/>
  <c r="ER276" i="48"/>
  <c r="EW342" i="48"/>
  <c r="ER310" i="48"/>
  <c r="EZ338" i="48"/>
  <c r="EY351" i="48"/>
  <c r="EV338" i="48"/>
  <c r="EX351" i="48"/>
  <c r="EW351" i="48"/>
  <c r="ER299" i="48"/>
  <c r="EV351" i="48"/>
  <c r="EV135" i="48"/>
  <c r="EZ380" i="48"/>
  <c r="EV342" i="48"/>
  <c r="EV408" i="48"/>
  <c r="EZ263" i="48"/>
  <c r="ES432" i="48"/>
  <c r="EX304" i="48"/>
  <c r="EX488" i="48"/>
  <c r="EY136" i="48"/>
  <c r="ES107" i="48"/>
  <c r="EV271" i="48"/>
  <c r="EX263" i="48"/>
  <c r="EX136" i="48"/>
  <c r="EY263" i="48"/>
  <c r="EV488" i="48"/>
  <c r="EZ488" i="48"/>
  <c r="EX271" i="48"/>
  <c r="EY488" i="48"/>
  <c r="EV419" i="48"/>
  <c r="EW136" i="48"/>
  <c r="EY419" i="48"/>
  <c r="EY271" i="48"/>
  <c r="ER281" i="48"/>
  <c r="EX408" i="48"/>
  <c r="ER346" i="48"/>
  <c r="EY304" i="48"/>
  <c r="ER389" i="48"/>
  <c r="EY379" i="48"/>
  <c r="EZ379" i="48"/>
  <c r="EV57" i="48"/>
  <c r="EW271" i="48"/>
  <c r="EY338" i="48"/>
  <c r="ES260" i="48"/>
  <c r="ES415" i="48"/>
  <c r="EX57" i="48"/>
  <c r="EY135" i="48"/>
  <c r="EY57" i="48"/>
  <c r="ES249" i="48"/>
  <c r="EW135" i="48"/>
  <c r="EZ57" i="48"/>
  <c r="ES279" i="48"/>
  <c r="EX135" i="48"/>
  <c r="EX370" i="48"/>
  <c r="ER499" i="48"/>
  <c r="EW391" i="48"/>
  <c r="FQ56" i="48"/>
  <c r="EZ370" i="48"/>
  <c r="ER321" i="48"/>
  <c r="FP56" i="48"/>
  <c r="EY391" i="48"/>
  <c r="FN56" i="48"/>
  <c r="EV263" i="48"/>
  <c r="EX391" i="48"/>
  <c r="EV391" i="48"/>
  <c r="FO56" i="48"/>
  <c r="EV370" i="48"/>
  <c r="EY270" i="48"/>
  <c r="EW284" i="48"/>
  <c r="ER184" i="48"/>
  <c r="EW370" i="48"/>
  <c r="EV304" i="48"/>
  <c r="EW304" i="48"/>
  <c r="EW270" i="48"/>
  <c r="EY284" i="48"/>
  <c r="EW379" i="48"/>
  <c r="EV379" i="48"/>
  <c r="EZ284" i="48"/>
  <c r="EZ270" i="48"/>
  <c r="EV284" i="48"/>
  <c r="EV270" i="48"/>
  <c r="EX99" i="48"/>
  <c r="ES318" i="48"/>
  <c r="EW396" i="48"/>
  <c r="EY396" i="48"/>
  <c r="EX396" i="48"/>
  <c r="ER375" i="48"/>
  <c r="ES484" i="48"/>
  <c r="EV99" i="48"/>
  <c r="ER503" i="48"/>
  <c r="EZ396" i="48"/>
  <c r="EZ450" i="48"/>
  <c r="EV143" i="48"/>
  <c r="ER248" i="48"/>
  <c r="EX143" i="48"/>
  <c r="EV450" i="48"/>
  <c r="EY143" i="48"/>
  <c r="EV180" i="48"/>
  <c r="EX450" i="48"/>
  <c r="EW70" i="48"/>
  <c r="EW82" i="48"/>
  <c r="EW143" i="48"/>
  <c r="EX180" i="48"/>
  <c r="EX392" i="48"/>
  <c r="EV82" i="48"/>
  <c r="EZ180" i="48"/>
  <c r="EV496" i="48"/>
  <c r="EY119" i="48"/>
  <c r="ES449" i="48"/>
  <c r="EZ119" i="48"/>
  <c r="EX496" i="48"/>
  <c r="EX119" i="48"/>
  <c r="EY450" i="48"/>
  <c r="ER337" i="48"/>
  <c r="EW119" i="48"/>
  <c r="EZ99" i="48"/>
  <c r="EY180" i="48"/>
  <c r="ER273" i="48"/>
  <c r="EZ496" i="48"/>
  <c r="EY82" i="48"/>
  <c r="EW496" i="48"/>
  <c r="EX82" i="48"/>
  <c r="FH57" i="48"/>
  <c r="FI57" i="48" s="1"/>
  <c r="FJ57" i="48" s="1"/>
  <c r="ES292" i="48"/>
  <c r="ER225" i="48"/>
  <c r="EV261" i="48"/>
  <c r="EY159" i="48"/>
  <c r="EW261" i="48"/>
  <c r="EY345" i="48"/>
  <c r="EX261" i="48"/>
  <c r="EV159" i="48"/>
  <c r="EY392" i="48"/>
  <c r="EW159" i="48"/>
  <c r="ER165" i="48"/>
  <c r="ES129" i="48"/>
  <c r="EX159" i="48"/>
  <c r="ES363" i="48"/>
  <c r="EV217" i="48"/>
  <c r="EW217" i="48"/>
  <c r="EY217" i="48"/>
  <c r="EX217" i="48"/>
  <c r="EZ217" i="48"/>
  <c r="EZ392" i="48"/>
  <c r="EW99" i="48"/>
  <c r="ER217" i="48"/>
  <c r="ES217" i="48"/>
  <c r="EV149" i="48"/>
  <c r="EY357" i="48"/>
  <c r="EV392" i="48"/>
  <c r="ER437" i="48"/>
  <c r="ES437" i="48"/>
  <c r="EW149" i="48"/>
  <c r="EY149" i="48"/>
  <c r="EV345" i="48"/>
  <c r="ER170" i="48"/>
  <c r="EZ149" i="48"/>
  <c r="EZ437" i="48"/>
  <c r="EY437" i="48"/>
  <c r="EX437" i="48"/>
  <c r="EW437" i="48"/>
  <c r="EV437" i="48"/>
  <c r="EZ261" i="48"/>
  <c r="FJ71" i="48"/>
  <c r="EZ70" i="48"/>
  <c r="EW113" i="48"/>
  <c r="EY113" i="48"/>
  <c r="EZ153" i="48"/>
  <c r="ES101" i="48"/>
  <c r="EW210" i="48"/>
  <c r="EV362" i="48"/>
  <c r="EV70" i="48"/>
  <c r="EZ113" i="48"/>
  <c r="EW244" i="48"/>
  <c r="EY244" i="48"/>
  <c r="EW76" i="48"/>
  <c r="ES341" i="48"/>
  <c r="EV244" i="48"/>
  <c r="EV113" i="48"/>
  <c r="EW153" i="48"/>
  <c r="EX244" i="48"/>
  <c r="EW362" i="48"/>
  <c r="EZ210" i="48"/>
  <c r="EX70" i="48"/>
  <c r="EY210" i="48"/>
  <c r="EV139" i="48"/>
  <c r="EV137" i="48"/>
  <c r="EY137" i="48"/>
  <c r="EX153" i="48"/>
  <c r="EW137" i="48"/>
  <c r="EY153" i="48"/>
  <c r="ES183" i="48"/>
  <c r="EY76" i="48"/>
  <c r="FN62" i="48"/>
  <c r="EZ137" i="48"/>
  <c r="EV76" i="48"/>
  <c r="ER413" i="48"/>
  <c r="FO62" i="48"/>
  <c r="EX151" i="48"/>
  <c r="FQ62" i="48"/>
  <c r="ES193" i="48"/>
  <c r="ES275" i="48"/>
  <c r="ES67" i="48"/>
  <c r="EX345" i="48"/>
  <c r="EW306" i="48"/>
  <c r="EZ151" i="48"/>
  <c r="EY362" i="48"/>
  <c r="ER517" i="48"/>
  <c r="EX362" i="48"/>
  <c r="EW151" i="48"/>
  <c r="EX365" i="48"/>
  <c r="FR62" i="48"/>
  <c r="EY365" i="48"/>
  <c r="EX210" i="48"/>
  <c r="EZ345" i="48"/>
  <c r="EY442" i="48"/>
  <c r="EY306" i="48"/>
  <c r="EZ305" i="48"/>
  <c r="EY305" i="48"/>
  <c r="EY139" i="48"/>
  <c r="EZ442" i="48"/>
  <c r="EV83" i="48"/>
  <c r="ES475" i="48"/>
  <c r="EW506" i="48"/>
  <c r="EZ365" i="48"/>
  <c r="EX139" i="48"/>
  <c r="EZ76" i="48"/>
  <c r="EX305" i="48"/>
  <c r="FJ72" i="48"/>
  <c r="ER277" i="48"/>
  <c r="EX442" i="48"/>
  <c r="EX306" i="48"/>
  <c r="EV442" i="48"/>
  <c r="EV306" i="48"/>
  <c r="EV305" i="48"/>
  <c r="ES84" i="48"/>
  <c r="ER68" i="48"/>
  <c r="EW139" i="48"/>
  <c r="EV151" i="48"/>
  <c r="EW365" i="48"/>
  <c r="EY191" i="48"/>
  <c r="ER457" i="48"/>
  <c r="EX515" i="48"/>
  <c r="EZ191" i="48"/>
  <c r="EY266" i="48"/>
  <c r="EY506" i="48"/>
  <c r="EX266" i="48"/>
  <c r="EW371" i="48"/>
  <c r="EZ266" i="48"/>
  <c r="EY515" i="48"/>
  <c r="FN67" i="48"/>
  <c r="EX371" i="48"/>
  <c r="EZ357" i="48"/>
  <c r="FQ67" i="48"/>
  <c r="EV266" i="48"/>
  <c r="FP72" i="48"/>
  <c r="FQ72" i="48"/>
  <c r="FO72" i="48"/>
  <c r="FN72" i="48"/>
  <c r="FR72" i="48"/>
  <c r="ER130" i="48"/>
  <c r="EX191" i="48"/>
  <c r="ES308" i="48"/>
  <c r="EV191" i="48"/>
  <c r="ES61" i="48"/>
  <c r="ES175" i="48"/>
  <c r="EZ506" i="48"/>
  <c r="EW357" i="48"/>
  <c r="EX357" i="48"/>
  <c r="EX506" i="48"/>
  <c r="ES366" i="48"/>
  <c r="EW515" i="48"/>
  <c r="ES348" i="48"/>
  <c r="ER348" i="48"/>
  <c r="ER73" i="48"/>
  <c r="ES73" i="48"/>
  <c r="EX73" i="48"/>
  <c r="EW73" i="48"/>
  <c r="EY73" i="48"/>
  <c r="EV73" i="48"/>
  <c r="EZ73" i="48"/>
  <c r="ES373" i="48"/>
  <c r="ER373" i="48"/>
  <c r="ES176" i="48"/>
  <c r="ER176" i="48"/>
  <c r="EY373" i="48"/>
  <c r="EX373" i="48"/>
  <c r="EV373" i="48"/>
  <c r="EW373" i="48"/>
  <c r="EZ373" i="48"/>
  <c r="EY117" i="48"/>
  <c r="EZ117" i="48"/>
  <c r="EX117" i="48"/>
  <c r="EV117" i="48"/>
  <c r="EW117" i="48"/>
  <c r="EX83" i="48"/>
  <c r="ES423" i="48"/>
  <c r="ER423" i="48"/>
  <c r="EY255" i="48"/>
  <c r="EX255" i="48"/>
  <c r="EW255" i="48"/>
  <c r="EV255" i="48"/>
  <c r="EZ255" i="48"/>
  <c r="EZ59" i="48"/>
  <c r="EV59" i="48"/>
  <c r="EX59" i="48"/>
  <c r="EY59" i="48"/>
  <c r="EW59" i="48"/>
  <c r="EX507" i="48"/>
  <c r="EY507" i="48"/>
  <c r="EW507" i="48"/>
  <c r="EZ507" i="48"/>
  <c r="EV507" i="48"/>
  <c r="ER507" i="48"/>
  <c r="ES507" i="48"/>
  <c r="EW490" i="48"/>
  <c r="EY490" i="48"/>
  <c r="EX490" i="48"/>
  <c r="EV490" i="48"/>
  <c r="EZ490" i="48"/>
  <c r="EW176" i="48"/>
  <c r="EZ176" i="48"/>
  <c r="EX176" i="48"/>
  <c r="EY176" i="48"/>
  <c r="EV176" i="48"/>
  <c r="ER117" i="48"/>
  <c r="ES117" i="48"/>
  <c r="ER490" i="48"/>
  <c r="ES490" i="48"/>
  <c r="EV515" i="48"/>
  <c r="EX423" i="48"/>
  <c r="EY423" i="48"/>
  <c r="EW423" i="48"/>
  <c r="EV423" i="48"/>
  <c r="EZ423" i="48"/>
  <c r="ER255" i="48"/>
  <c r="ES255" i="48"/>
  <c r="EV500" i="48"/>
  <c r="EW500" i="48"/>
  <c r="EY500" i="48"/>
  <c r="EX500" i="48"/>
  <c r="EZ500" i="48"/>
  <c r="FR67" i="48"/>
  <c r="FO67" i="48"/>
  <c r="EW97" i="48"/>
  <c r="EY97" i="48"/>
  <c r="EZ97" i="48"/>
  <c r="EX97" i="48"/>
  <c r="EV97" i="48"/>
  <c r="ES59" i="48"/>
  <c r="ER59" i="48"/>
  <c r="EX94" i="48"/>
  <c r="ER97" i="48"/>
  <c r="ES97" i="48"/>
  <c r="EY83" i="48"/>
  <c r="ES74" i="48"/>
  <c r="ER74" i="48"/>
  <c r="ES75" i="48"/>
  <c r="ER75" i="48"/>
  <c r="ER492" i="48"/>
  <c r="ES492" i="48"/>
  <c r="EX289" i="48"/>
  <c r="EV75" i="48"/>
  <c r="EW75" i="48"/>
  <c r="EY75" i="48"/>
  <c r="EX75" i="48"/>
  <c r="EZ75" i="48"/>
  <c r="ES511" i="48"/>
  <c r="ER511" i="48"/>
  <c r="EW94" i="48"/>
  <c r="EV94" i="48"/>
  <c r="EZ371" i="48"/>
  <c r="EV289" i="48"/>
  <c r="EX511" i="48"/>
  <c r="EY511" i="48"/>
  <c r="EV511" i="48"/>
  <c r="EW511" i="48"/>
  <c r="EZ511" i="48"/>
  <c r="EY89" i="48"/>
  <c r="EX89" i="48"/>
  <c r="EV89" i="48"/>
  <c r="EW89" i="48"/>
  <c r="EZ89" i="48"/>
  <c r="ES400" i="48"/>
  <c r="ER400" i="48"/>
  <c r="EY104" i="48"/>
  <c r="EW104" i="48"/>
  <c r="EX104" i="48"/>
  <c r="EZ104" i="48"/>
  <c r="EV104" i="48"/>
  <c r="ES187" i="48"/>
  <c r="ER187" i="48"/>
  <c r="ES89" i="48"/>
  <c r="ER89" i="48"/>
  <c r="ER481" i="48"/>
  <c r="EY289" i="48"/>
  <c r="EX147" i="48"/>
  <c r="EZ147" i="48"/>
  <c r="EW147" i="48"/>
  <c r="EY147" i="48"/>
  <c r="EV147" i="48"/>
  <c r="EY454" i="48"/>
  <c r="EW454" i="48"/>
  <c r="EZ454" i="48"/>
  <c r="EX454" i="48"/>
  <c r="EV454" i="48"/>
  <c r="ES104" i="48"/>
  <c r="ER104" i="48"/>
  <c r="EW187" i="48"/>
  <c r="EV187" i="48"/>
  <c r="EZ187" i="48"/>
  <c r="EX187" i="48"/>
  <c r="EY187" i="48"/>
  <c r="EY94" i="48"/>
  <c r="ER500" i="48"/>
  <c r="ES500" i="48"/>
  <c r="ER332" i="48"/>
  <c r="ES332" i="48"/>
  <c r="EX332" i="48"/>
  <c r="EW332" i="48"/>
  <c r="EV332" i="48"/>
  <c r="EY332" i="48"/>
  <c r="EZ332" i="48"/>
  <c r="EW74" i="48"/>
  <c r="EV74" i="48"/>
  <c r="EY74" i="48"/>
  <c r="EZ74" i="48"/>
  <c r="EX74" i="48"/>
  <c r="EW83" i="48"/>
  <c r="EW289" i="48"/>
  <c r="EX492" i="48"/>
  <c r="EZ492" i="48"/>
  <c r="EV492" i="48"/>
  <c r="EW492" i="48"/>
  <c r="EY492" i="48"/>
  <c r="EX400" i="48"/>
  <c r="EV400" i="48"/>
  <c r="EW400" i="48"/>
  <c r="EZ400" i="48"/>
  <c r="EY400" i="48"/>
  <c r="EY371" i="48"/>
  <c r="ER454" i="48"/>
  <c r="ES454" i="48"/>
  <c r="EW348" i="48"/>
  <c r="EZ348" i="48"/>
  <c r="EV348" i="48"/>
  <c r="EY348" i="48"/>
  <c r="EX348" i="48"/>
  <c r="EX157" i="48"/>
  <c r="EY157" i="48"/>
  <c r="EW157" i="48"/>
  <c r="EZ157" i="48"/>
  <c r="EV157" i="48"/>
  <c r="ES157" i="48"/>
  <c r="ER157" i="48"/>
  <c r="EU54" i="48"/>
  <c r="EZ198" i="48"/>
  <c r="EV198" i="48"/>
  <c r="EW198" i="48"/>
  <c r="EY198" i="48"/>
  <c r="EX198" i="48"/>
  <c r="ES93" i="48"/>
  <c r="ER93" i="48"/>
  <c r="ES253" i="48"/>
  <c r="ER253" i="48"/>
  <c r="EY440" i="48"/>
  <c r="EX440" i="48"/>
  <c r="EZ440" i="48"/>
  <c r="EW440" i="48"/>
  <c r="EV440" i="48"/>
  <c r="ES188" i="48"/>
  <c r="ER188" i="48"/>
  <c r="EY71" i="48"/>
  <c r="EX71" i="48"/>
  <c r="EW71" i="48"/>
  <c r="EV71" i="48"/>
  <c r="EZ71" i="48"/>
  <c r="ES256" i="48"/>
  <c r="ER256" i="48"/>
  <c r="EZ64" i="48"/>
  <c r="EY64" i="48"/>
  <c r="EV64" i="48"/>
  <c r="EX64" i="48"/>
  <c r="EW64" i="48"/>
  <c r="EW252" i="48"/>
  <c r="EV252" i="48"/>
  <c r="EX252" i="48"/>
  <c r="EZ252" i="48"/>
  <c r="EY252" i="48"/>
  <c r="EW479" i="48"/>
  <c r="EY479" i="48"/>
  <c r="EX479" i="48"/>
  <c r="EV479" i="48"/>
  <c r="EZ479" i="48"/>
  <c r="FQ66" i="48"/>
  <c r="FR66" i="48"/>
  <c r="FO66" i="48"/>
  <c r="FP66" i="48"/>
  <c r="FN66" i="48"/>
  <c r="FR58" i="48"/>
  <c r="FQ58" i="48"/>
  <c r="FP58" i="48"/>
  <c r="FO58" i="48"/>
  <c r="FN58" i="48"/>
  <c r="EZ344" i="48"/>
  <c r="EX344" i="48"/>
  <c r="EW344" i="48"/>
  <c r="EV344" i="48"/>
  <c r="EY344" i="48"/>
  <c r="EZ316" i="48"/>
  <c r="EV316" i="48"/>
  <c r="EX316" i="48"/>
  <c r="EW316" i="48"/>
  <c r="EY316" i="48"/>
  <c r="EY311" i="48"/>
  <c r="EW311" i="48"/>
  <c r="EX311" i="48"/>
  <c r="EV311" i="48"/>
  <c r="EZ311" i="48"/>
  <c r="ER156" i="48"/>
  <c r="ES156" i="48"/>
  <c r="ES63" i="48"/>
  <c r="ER63" i="48"/>
  <c r="ER364" i="48"/>
  <c r="ES364" i="48"/>
  <c r="EX381" i="48"/>
  <c r="EV381" i="48"/>
  <c r="EY381" i="48"/>
  <c r="EW381" i="48"/>
  <c r="EZ381" i="48"/>
  <c r="EW112" i="48"/>
  <c r="EV112" i="48"/>
  <c r="EY112" i="48"/>
  <c r="EZ112" i="48"/>
  <c r="EX112" i="48"/>
  <c r="ER102" i="48"/>
  <c r="ES102" i="48"/>
  <c r="EW309" i="48"/>
  <c r="EZ309" i="48"/>
  <c r="EV309" i="48"/>
  <c r="EX309" i="48"/>
  <c r="EY309" i="48"/>
  <c r="EZ367" i="48"/>
  <c r="EW367" i="48"/>
  <c r="EV367" i="48"/>
  <c r="EY367" i="48"/>
  <c r="EX367" i="48"/>
  <c r="EW125" i="48"/>
  <c r="EZ125" i="48"/>
  <c r="EX125" i="48"/>
  <c r="EY125" i="48"/>
  <c r="EV125" i="48"/>
  <c r="EX118" i="48"/>
  <c r="EY118" i="48"/>
  <c r="EZ118" i="48"/>
  <c r="EW118" i="48"/>
  <c r="EV118" i="48"/>
  <c r="EZ63" i="48"/>
  <c r="EY63" i="48"/>
  <c r="EX63" i="48"/>
  <c r="EV63" i="48"/>
  <c r="EW63" i="48"/>
  <c r="ES177" i="48"/>
  <c r="ER177" i="48"/>
  <c r="EW364" i="48"/>
  <c r="EX364" i="48"/>
  <c r="EV364" i="48"/>
  <c r="EZ364" i="48"/>
  <c r="EY364" i="48"/>
  <c r="EV240" i="48"/>
  <c r="EW240" i="48"/>
  <c r="EZ240" i="48"/>
  <c r="EX240" i="48"/>
  <c r="EY240" i="48"/>
  <c r="ER224" i="48"/>
  <c r="ES224" i="48"/>
  <c r="EX452" i="48"/>
  <c r="EZ452" i="48"/>
  <c r="EY452" i="48"/>
  <c r="EW452" i="48"/>
  <c r="EV452" i="48"/>
  <c r="ES152" i="48"/>
  <c r="ER152" i="48"/>
  <c r="EW186" i="48"/>
  <c r="EV186" i="48"/>
  <c r="EX186" i="48"/>
  <c r="EY186" i="48"/>
  <c r="EZ186" i="48"/>
  <c r="ER376" i="48"/>
  <c r="ES376" i="48"/>
  <c r="ES485" i="48"/>
  <c r="ER485" i="48"/>
  <c r="FR61" i="48"/>
  <c r="FQ61" i="48"/>
  <c r="FO61" i="48"/>
  <c r="FN61" i="48"/>
  <c r="FP61" i="48"/>
  <c r="EZ483" i="48"/>
  <c r="EY483" i="48"/>
  <c r="EW483" i="48"/>
  <c r="EV483" i="48"/>
  <c r="EX483" i="48"/>
  <c r="EX356" i="48"/>
  <c r="EW356" i="48"/>
  <c r="EV356" i="48"/>
  <c r="EZ356" i="48"/>
  <c r="EY356" i="48"/>
  <c r="ER115" i="48"/>
  <c r="ES115" i="48"/>
  <c r="ES197" i="48"/>
  <c r="ER197" i="48"/>
  <c r="EX179" i="48"/>
  <c r="EZ179" i="48"/>
  <c r="EV179" i="48"/>
  <c r="EW179" i="48"/>
  <c r="EY179" i="48"/>
  <c r="EW222" i="48"/>
  <c r="EX222" i="48"/>
  <c r="EV222" i="48"/>
  <c r="EY222" i="48"/>
  <c r="EZ222" i="48"/>
  <c r="EV471" i="48"/>
  <c r="EZ471" i="48"/>
  <c r="EY471" i="48"/>
  <c r="EX471" i="48"/>
  <c r="EW471" i="48"/>
  <c r="ES431" i="48"/>
  <c r="ER431" i="48"/>
  <c r="EZ138" i="48"/>
  <c r="EY138" i="48"/>
  <c r="EW138" i="48"/>
  <c r="EX138" i="48"/>
  <c r="EV138" i="48"/>
  <c r="EZ194" i="48"/>
  <c r="EW194" i="48"/>
  <c r="EV194" i="48"/>
  <c r="EX194" i="48"/>
  <c r="EY194" i="48"/>
  <c r="ES502" i="48"/>
  <c r="ER502" i="48"/>
  <c r="EW290" i="48"/>
  <c r="EZ290" i="48"/>
  <c r="EV290" i="48"/>
  <c r="EY290" i="48"/>
  <c r="EX290" i="48"/>
  <c r="ES422" i="48"/>
  <c r="ER422" i="48"/>
  <c r="ES309" i="48"/>
  <c r="ER309" i="48"/>
  <c r="ER367" i="48"/>
  <c r="ES367" i="48"/>
  <c r="ES125" i="48"/>
  <c r="ER125" i="48"/>
  <c r="ES118" i="48"/>
  <c r="ER118" i="48"/>
  <c r="FQ63" i="48"/>
  <c r="FR63" i="48"/>
  <c r="FO63" i="48"/>
  <c r="FP63" i="48"/>
  <c r="FN63" i="48"/>
  <c r="EZ505" i="48"/>
  <c r="EY505" i="48"/>
  <c r="EX505" i="48"/>
  <c r="EV505" i="48"/>
  <c r="EW505" i="48"/>
  <c r="EW510" i="48"/>
  <c r="EX510" i="48"/>
  <c r="EY510" i="48"/>
  <c r="EZ510" i="48"/>
  <c r="EV510" i="48"/>
  <c r="EW330" i="48"/>
  <c r="EY330" i="48"/>
  <c r="EV330" i="48"/>
  <c r="EZ330" i="48"/>
  <c r="EX330" i="48"/>
  <c r="ER81" i="48"/>
  <c r="ES81" i="48"/>
  <c r="ER106" i="48"/>
  <c r="ES106" i="48"/>
  <c r="EY287" i="48"/>
  <c r="EX287" i="48"/>
  <c r="EW287" i="48"/>
  <c r="EZ287" i="48"/>
  <c r="EV287" i="48"/>
  <c r="ER385" i="48"/>
  <c r="ES385" i="48"/>
  <c r="ES200" i="48"/>
  <c r="ER200" i="48"/>
  <c r="EZ131" i="48"/>
  <c r="EX131" i="48"/>
  <c r="EV131" i="48"/>
  <c r="EW131" i="48"/>
  <c r="EY131" i="48"/>
  <c r="ER78" i="48"/>
  <c r="ES78" i="48"/>
  <c r="EZ152" i="48"/>
  <c r="EY152" i="48"/>
  <c r="EX152" i="48"/>
  <c r="EW152" i="48"/>
  <c r="EV152" i="48"/>
  <c r="ES186" i="48"/>
  <c r="ER186" i="48"/>
  <c r="EV376" i="48"/>
  <c r="EX376" i="48"/>
  <c r="EZ376" i="48"/>
  <c r="EY376" i="48"/>
  <c r="EW376" i="48"/>
  <c r="EW485" i="48"/>
  <c r="EV485" i="48"/>
  <c r="EX485" i="48"/>
  <c r="EZ485" i="48"/>
  <c r="EY485" i="48"/>
  <c r="FK61" i="48"/>
  <c r="FJ61" i="48"/>
  <c r="ES483" i="48"/>
  <c r="ER483" i="48"/>
  <c r="EZ313" i="48"/>
  <c r="EX313" i="48"/>
  <c r="EW313" i="48"/>
  <c r="EV313" i="48"/>
  <c r="EY313" i="48"/>
  <c r="ES356" i="48"/>
  <c r="ER356" i="48"/>
  <c r="EZ267" i="48"/>
  <c r="EY267" i="48"/>
  <c r="EX267" i="48"/>
  <c r="EW267" i="48"/>
  <c r="EV267" i="48"/>
  <c r="EY197" i="48"/>
  <c r="EW197" i="48"/>
  <c r="EZ197" i="48"/>
  <c r="EV197" i="48"/>
  <c r="EX197" i="48"/>
  <c r="ES179" i="48"/>
  <c r="ER179" i="48"/>
  <c r="ES245" i="48"/>
  <c r="ER245" i="48"/>
  <c r="ER460" i="48"/>
  <c r="ES460" i="48"/>
  <c r="EV108" i="48"/>
  <c r="EX108" i="48"/>
  <c r="EY108" i="48"/>
  <c r="EZ108" i="48"/>
  <c r="EW108" i="48"/>
  <c r="ES138" i="48"/>
  <c r="ER138" i="48"/>
  <c r="FQ55" i="48"/>
  <c r="FO55" i="48"/>
  <c r="FR55" i="48"/>
  <c r="FP55" i="48"/>
  <c r="FN55" i="48"/>
  <c r="ER96" i="48"/>
  <c r="ES96" i="48"/>
  <c r="EZ486" i="48"/>
  <c r="EW486" i="48"/>
  <c r="EY486" i="48"/>
  <c r="EV486" i="48"/>
  <c r="EX486" i="48"/>
  <c r="FK70" i="48"/>
  <c r="FJ70" i="48"/>
  <c r="EW257" i="48"/>
  <c r="EZ257" i="48"/>
  <c r="EY257" i="48"/>
  <c r="EV257" i="48"/>
  <c r="EX257" i="48"/>
  <c r="EV124" i="48"/>
  <c r="EW124" i="48"/>
  <c r="EY124" i="48"/>
  <c r="EZ124" i="48"/>
  <c r="EX124" i="48"/>
  <c r="EV212" i="48"/>
  <c r="EY212" i="48"/>
  <c r="EZ212" i="48"/>
  <c r="EW212" i="48"/>
  <c r="EX212" i="48"/>
  <c r="EY393" i="48"/>
  <c r="EV393" i="48"/>
  <c r="EX393" i="48"/>
  <c r="EW393" i="48"/>
  <c r="EZ393" i="48"/>
  <c r="ES459" i="48"/>
  <c r="ER459" i="48"/>
  <c r="FP70" i="48"/>
  <c r="FR70" i="48"/>
  <c r="FN70" i="48"/>
  <c r="FO70" i="48"/>
  <c r="FQ70" i="48"/>
  <c r="EY65" i="48"/>
  <c r="EX65" i="48"/>
  <c r="EV65" i="48"/>
  <c r="EZ65" i="48"/>
  <c r="EW65" i="48"/>
  <c r="EY201" i="48"/>
  <c r="EW201" i="48"/>
  <c r="EV201" i="48"/>
  <c r="EZ201" i="48"/>
  <c r="EX201" i="48"/>
  <c r="ER198" i="48"/>
  <c r="ES198" i="48"/>
  <c r="EZ93" i="48"/>
  <c r="EX93" i="48"/>
  <c r="EV93" i="48"/>
  <c r="EW93" i="48"/>
  <c r="EY93" i="48"/>
  <c r="EX171" i="48"/>
  <c r="EZ171" i="48"/>
  <c r="EY171" i="48"/>
  <c r="EV171" i="48"/>
  <c r="EW171" i="48"/>
  <c r="ER443" i="48"/>
  <c r="ES443" i="48"/>
  <c r="ER148" i="48"/>
  <c r="ES148" i="48"/>
  <c r="ER467" i="48"/>
  <c r="ES467" i="48"/>
  <c r="ES417" i="48"/>
  <c r="ER417" i="48"/>
  <c r="ES171" i="48"/>
  <c r="ER171" i="48"/>
  <c r="EY173" i="48"/>
  <c r="EX173" i="48"/>
  <c r="EZ173" i="48"/>
  <c r="EV173" i="48"/>
  <c r="EW173" i="48"/>
  <c r="EV213" i="48"/>
  <c r="EX213" i="48"/>
  <c r="EW213" i="48"/>
  <c r="EY213" i="48"/>
  <c r="EZ213" i="48"/>
  <c r="ES421" i="48"/>
  <c r="ER421" i="48"/>
  <c r="FJ65" i="48"/>
  <c r="FK65" i="48"/>
  <c r="ER462" i="48"/>
  <c r="ES462" i="48"/>
  <c r="EV410" i="48"/>
  <c r="EZ410" i="48"/>
  <c r="EY410" i="48"/>
  <c r="EW410" i="48"/>
  <c r="EX410" i="48"/>
  <c r="EV141" i="48"/>
  <c r="EZ141" i="48"/>
  <c r="EX141" i="48"/>
  <c r="EW141" i="48"/>
  <c r="EY141" i="48"/>
  <c r="EX361" i="48"/>
  <c r="EY361" i="48"/>
  <c r="EV361" i="48"/>
  <c r="EW361" i="48"/>
  <c r="EZ361" i="48"/>
  <c r="ER464" i="48"/>
  <c r="ES464" i="48"/>
  <c r="ER300" i="48"/>
  <c r="ES300" i="48"/>
  <c r="EZ79" i="48"/>
  <c r="EY79" i="48"/>
  <c r="EV79" i="48"/>
  <c r="EX79" i="48"/>
  <c r="EW79" i="48"/>
  <c r="EZ307" i="48"/>
  <c r="EW307" i="48"/>
  <c r="EX307" i="48"/>
  <c r="EY307" i="48"/>
  <c r="EV307" i="48"/>
  <c r="ES360" i="48"/>
  <c r="ER360" i="48"/>
  <c r="EV114" i="48"/>
  <c r="EZ114" i="48"/>
  <c r="EY114" i="48"/>
  <c r="EW114" i="48"/>
  <c r="EX114" i="48"/>
  <c r="EX202" i="48"/>
  <c r="EZ202" i="48"/>
  <c r="EY202" i="48"/>
  <c r="EW202" i="48"/>
  <c r="EV202" i="48"/>
  <c r="ER213" i="48"/>
  <c r="ES213" i="48"/>
  <c r="EX110" i="48"/>
  <c r="EV110" i="48"/>
  <c r="EZ110" i="48"/>
  <c r="EW110" i="48"/>
  <c r="EY110" i="48"/>
  <c r="EY109" i="48"/>
  <c r="EZ109" i="48"/>
  <c r="EW109" i="48"/>
  <c r="EX109" i="48"/>
  <c r="EV109" i="48"/>
  <c r="ER411" i="48"/>
  <c r="ES411" i="48"/>
  <c r="ES439" i="48"/>
  <c r="ER439" i="48"/>
  <c r="EZ303" i="48"/>
  <c r="EX303" i="48"/>
  <c r="EY303" i="48"/>
  <c r="EV303" i="48"/>
  <c r="EW303" i="48"/>
  <c r="EY428" i="48"/>
  <c r="EZ428" i="48"/>
  <c r="EX428" i="48"/>
  <c r="EW428" i="48"/>
  <c r="EV428" i="48"/>
  <c r="EV421" i="48"/>
  <c r="EZ421" i="48"/>
  <c r="EX421" i="48"/>
  <c r="EW421" i="48"/>
  <c r="EY421" i="48"/>
  <c r="ER451" i="48"/>
  <c r="ES451" i="48"/>
  <c r="ES297" i="48"/>
  <c r="ER297" i="48"/>
  <c r="EY211" i="48"/>
  <c r="EX211" i="48"/>
  <c r="EW211" i="48"/>
  <c r="EV211" i="48"/>
  <c r="EZ211" i="48"/>
  <c r="EY435" i="48"/>
  <c r="EZ435" i="48"/>
  <c r="EX435" i="48"/>
  <c r="EW435" i="48"/>
  <c r="EV435" i="48"/>
  <c r="ES56" i="48"/>
  <c r="ER56" i="48"/>
  <c r="EW461" i="48"/>
  <c r="EX461" i="48"/>
  <c r="EV461" i="48"/>
  <c r="EY461" i="48"/>
  <c r="EZ461" i="48"/>
  <c r="ES445" i="48"/>
  <c r="ER445" i="48"/>
  <c r="ER111" i="48"/>
  <c r="ES111" i="48"/>
  <c r="FP65" i="48"/>
  <c r="FO65" i="48"/>
  <c r="FR65" i="48"/>
  <c r="FQ65" i="48"/>
  <c r="FN65" i="48"/>
  <c r="ES98" i="48"/>
  <c r="ER98" i="48"/>
  <c r="EV462" i="48"/>
  <c r="EW462" i="48"/>
  <c r="EY462" i="48"/>
  <c r="EZ462" i="48"/>
  <c r="EX462" i="48"/>
  <c r="ER331" i="48"/>
  <c r="ES331" i="48"/>
  <c r="ER134" i="48"/>
  <c r="ES134" i="48"/>
  <c r="ER410" i="48"/>
  <c r="ES410" i="48"/>
  <c r="ES487" i="48"/>
  <c r="ER487" i="48"/>
  <c r="ES141" i="48"/>
  <c r="ER141" i="48"/>
  <c r="ES361" i="48"/>
  <c r="ER361" i="48"/>
  <c r="ER206" i="48"/>
  <c r="ES206" i="48"/>
  <c r="ES335" i="48"/>
  <c r="ER335" i="48"/>
  <c r="EV215" i="48"/>
  <c r="EX215" i="48"/>
  <c r="EZ215" i="48"/>
  <c r="EY215" i="48"/>
  <c r="EW215" i="48"/>
  <c r="EX464" i="48"/>
  <c r="EW464" i="48"/>
  <c r="EY464" i="48"/>
  <c r="EV464" i="48"/>
  <c r="EZ464" i="48"/>
  <c r="ES239" i="48"/>
  <c r="ER239" i="48"/>
  <c r="ER286" i="48"/>
  <c r="ES286" i="48"/>
  <c r="EW262" i="48"/>
  <c r="EZ262" i="48"/>
  <c r="EV262" i="48"/>
  <c r="EY262" i="48"/>
  <c r="EX262" i="48"/>
  <c r="ER272" i="48"/>
  <c r="ES272" i="48"/>
  <c r="EZ128" i="48"/>
  <c r="EX128" i="48"/>
  <c r="EW128" i="48"/>
  <c r="EV128" i="48"/>
  <c r="EY128" i="48"/>
  <c r="ES158" i="48"/>
  <c r="ER158" i="48"/>
  <c r="ES178" i="48"/>
  <c r="ER178" i="48"/>
  <c r="ES369" i="48"/>
  <c r="ER369" i="48"/>
  <c r="EZ116" i="48"/>
  <c r="EY116" i="48"/>
  <c r="EW116" i="48"/>
  <c r="EV116" i="48"/>
  <c r="EX116" i="48"/>
  <c r="ER508" i="48"/>
  <c r="ES508" i="48"/>
  <c r="FK66" i="48"/>
  <c r="FJ66" i="48"/>
  <c r="ER476" i="48"/>
  <c r="ES476" i="48"/>
  <c r="EZ334" i="48"/>
  <c r="EX334" i="48"/>
  <c r="EY334" i="48"/>
  <c r="EW334" i="48"/>
  <c r="EV334" i="48"/>
  <c r="EY401" i="48"/>
  <c r="EV401" i="48"/>
  <c r="EX401" i="48"/>
  <c r="EW401" i="48"/>
  <c r="EZ401" i="48"/>
  <c r="ES65" i="48"/>
  <c r="ER65" i="48"/>
  <c r="ER162" i="48"/>
  <c r="ES162" i="48"/>
  <c r="EY233" i="48"/>
  <c r="EZ233" i="48"/>
  <c r="EX233" i="48"/>
  <c r="EW233" i="48"/>
  <c r="EV233" i="48"/>
  <c r="ER169" i="48"/>
  <c r="ES169" i="48"/>
  <c r="ES446" i="48"/>
  <c r="ER446" i="48"/>
  <c r="EX122" i="48"/>
  <c r="EZ122" i="48"/>
  <c r="EV122" i="48"/>
  <c r="EW122" i="48"/>
  <c r="EY122" i="48"/>
  <c r="ES55" i="48"/>
  <c r="EW148" i="48"/>
  <c r="EV148" i="48"/>
  <c r="EX148" i="48"/>
  <c r="EZ148" i="48"/>
  <c r="EY148" i="48"/>
  <c r="EV467" i="48"/>
  <c r="EY467" i="48"/>
  <c r="EZ467" i="48"/>
  <c r="EX467" i="48"/>
  <c r="EW467" i="48"/>
  <c r="EY144" i="48"/>
  <c r="EX144" i="48"/>
  <c r="EW144" i="48"/>
  <c r="EZ144" i="48"/>
  <c r="EV144" i="48"/>
  <c r="ES194" i="48"/>
  <c r="ER194" i="48"/>
  <c r="EQ54" i="48"/>
  <c r="ES209" i="48"/>
  <c r="ER209" i="48"/>
  <c r="ER290" i="48"/>
  <c r="ES290" i="48"/>
  <c r="ER202" i="48"/>
  <c r="ES202" i="48"/>
  <c r="ES303" i="48"/>
  <c r="ER303" i="48"/>
  <c r="ER131" i="48"/>
  <c r="ES131" i="48"/>
  <c r="EV98" i="48"/>
  <c r="EW98" i="48"/>
  <c r="EZ98" i="48"/>
  <c r="EY98" i="48"/>
  <c r="EX98" i="48"/>
  <c r="ER267" i="48"/>
  <c r="ES267" i="48"/>
  <c r="EW300" i="48"/>
  <c r="EY300" i="48"/>
  <c r="EX300" i="48"/>
  <c r="EV300" i="48"/>
  <c r="EZ300" i="48"/>
  <c r="ES79" i="48"/>
  <c r="ER79" i="48"/>
  <c r="ES307" i="48"/>
  <c r="ER307" i="48"/>
  <c r="ES103" i="48"/>
  <c r="ER103" i="48"/>
  <c r="EW127" i="48"/>
  <c r="EZ127" i="48"/>
  <c r="EY127" i="48"/>
  <c r="EV127" i="48"/>
  <c r="EX127" i="48"/>
  <c r="EW236" i="48"/>
  <c r="EV236" i="48"/>
  <c r="EY236" i="48"/>
  <c r="EZ236" i="48"/>
  <c r="EX236" i="48"/>
  <c r="EY433" i="48"/>
  <c r="EV433" i="48"/>
  <c r="EW433" i="48"/>
  <c r="EZ433" i="48"/>
  <c r="EX433" i="48"/>
  <c r="EX478" i="48"/>
  <c r="EZ478" i="48"/>
  <c r="EV478" i="48"/>
  <c r="EY478" i="48"/>
  <c r="EW478" i="48"/>
  <c r="ER109" i="48"/>
  <c r="ES109" i="48"/>
  <c r="EV411" i="48"/>
  <c r="EX411" i="48"/>
  <c r="EW411" i="48"/>
  <c r="EZ411" i="48"/>
  <c r="EY411" i="48"/>
  <c r="EW439" i="48"/>
  <c r="EZ439" i="48"/>
  <c r="EV439" i="48"/>
  <c r="EX439" i="48"/>
  <c r="EY439" i="48"/>
  <c r="EZ203" i="48"/>
  <c r="EW203" i="48"/>
  <c r="EY203" i="48"/>
  <c r="EX203" i="48"/>
  <c r="EV203" i="48"/>
  <c r="ES354" i="48"/>
  <c r="ER354" i="48"/>
  <c r="EW62" i="48"/>
  <c r="EZ62" i="48"/>
  <c r="EY62" i="48"/>
  <c r="EX62" i="48"/>
  <c r="EV62" i="48"/>
  <c r="EX451" i="48"/>
  <c r="EW451" i="48"/>
  <c r="EZ451" i="48"/>
  <c r="EV451" i="48"/>
  <c r="EY451" i="48"/>
  <c r="EW297" i="48"/>
  <c r="EV297" i="48"/>
  <c r="EX297" i="48"/>
  <c r="EZ297" i="48"/>
  <c r="EY297" i="48"/>
  <c r="ER211" i="48"/>
  <c r="ES211" i="48"/>
  <c r="ER435" i="48"/>
  <c r="ES435" i="48"/>
  <c r="EZ56" i="48"/>
  <c r="EV56" i="48"/>
  <c r="EW56" i="48"/>
  <c r="EX56" i="48"/>
  <c r="EY56" i="48"/>
  <c r="EX441" i="48"/>
  <c r="EZ441" i="48"/>
  <c r="EV441" i="48"/>
  <c r="EY441" i="48"/>
  <c r="EW441" i="48"/>
  <c r="ES221" i="48"/>
  <c r="ER221" i="48"/>
  <c r="EV512" i="48"/>
  <c r="EZ512" i="48"/>
  <c r="EW512" i="48"/>
  <c r="EY512" i="48"/>
  <c r="EX512" i="48"/>
  <c r="ES72" i="48"/>
  <c r="ER72" i="48"/>
  <c r="ES232" i="48"/>
  <c r="ER232" i="48"/>
  <c r="FK59" i="48"/>
  <c r="FJ59" i="48"/>
  <c r="EY474" i="48"/>
  <c r="EX474" i="48"/>
  <c r="EW474" i="48"/>
  <c r="EV474" i="48"/>
  <c r="EZ474" i="48"/>
  <c r="EX134" i="48"/>
  <c r="EZ134" i="48"/>
  <c r="EY134" i="48"/>
  <c r="EW134" i="48"/>
  <c r="EV134" i="48"/>
  <c r="EW466" i="48"/>
  <c r="EZ466" i="48"/>
  <c r="EY466" i="48"/>
  <c r="EV466" i="48"/>
  <c r="EX466" i="48"/>
  <c r="EZ487" i="48"/>
  <c r="EX487" i="48"/>
  <c r="EY487" i="48"/>
  <c r="EW487" i="48"/>
  <c r="EV487" i="48"/>
  <c r="EY192" i="48"/>
  <c r="EZ192" i="48"/>
  <c r="EV192" i="48"/>
  <c r="EX192" i="48"/>
  <c r="EW192" i="48"/>
  <c r="ER145" i="48"/>
  <c r="ES145" i="48"/>
  <c r="EW206" i="48"/>
  <c r="EZ206" i="48"/>
  <c r="EY206" i="48"/>
  <c r="EV206" i="48"/>
  <c r="EX206" i="48"/>
  <c r="EV335" i="48"/>
  <c r="EX335" i="48"/>
  <c r="EY335" i="48"/>
  <c r="EZ335" i="48"/>
  <c r="EW335" i="48"/>
  <c r="ER215" i="48"/>
  <c r="ES215" i="48"/>
  <c r="ER325" i="48"/>
  <c r="ES325" i="48"/>
  <c r="EX455" i="48"/>
  <c r="EV455" i="48"/>
  <c r="EY455" i="48"/>
  <c r="EZ455" i="48"/>
  <c r="EW455" i="48"/>
  <c r="EX239" i="48"/>
  <c r="EY239" i="48"/>
  <c r="EW239" i="48"/>
  <c r="EZ239" i="48"/>
  <c r="EV239" i="48"/>
  <c r="EY377" i="48"/>
  <c r="EZ377" i="48"/>
  <c r="EW377" i="48"/>
  <c r="EV377" i="48"/>
  <c r="EX377" i="48"/>
  <c r="EW258" i="48"/>
  <c r="EY258" i="48"/>
  <c r="EZ258" i="48"/>
  <c r="EV258" i="48"/>
  <c r="EX258" i="48"/>
  <c r="ER258" i="48"/>
  <c r="ES258" i="48"/>
  <c r="ER352" i="48"/>
  <c r="ES352" i="48"/>
  <c r="ER122" i="48"/>
  <c r="ES122" i="48"/>
  <c r="EP54" i="48" a="1"/>
  <c r="EP54" i="48" s="1"/>
  <c r="ES294" i="48"/>
  <c r="ER294" i="48"/>
  <c r="FG64" i="48"/>
  <c r="FH64" i="48" s="1"/>
  <c r="FI64" i="48" s="1"/>
  <c r="EY103" i="48"/>
  <c r="EZ103" i="48"/>
  <c r="EW103" i="48"/>
  <c r="EX103" i="48"/>
  <c r="EV103" i="48"/>
  <c r="ER127" i="48"/>
  <c r="ES127" i="48"/>
  <c r="ER236" i="48"/>
  <c r="ES236" i="48"/>
  <c r="ER433" i="48"/>
  <c r="ES433" i="48"/>
  <c r="ES478" i="48"/>
  <c r="ER478" i="48"/>
  <c r="ES497" i="48"/>
  <c r="ER497" i="48"/>
  <c r="FP60" i="48"/>
  <c r="FO60" i="48"/>
  <c r="FQ60" i="48"/>
  <c r="FN60" i="48"/>
  <c r="FR60" i="48"/>
  <c r="EW298" i="48"/>
  <c r="EX298" i="48"/>
  <c r="EV298" i="48"/>
  <c r="EY298" i="48"/>
  <c r="EZ298" i="48"/>
  <c r="ER203" i="48"/>
  <c r="ES203" i="48"/>
  <c r="EX354" i="48"/>
  <c r="EW354" i="48"/>
  <c r="EY354" i="48"/>
  <c r="EZ354" i="48"/>
  <c r="EV354" i="48"/>
  <c r="ER62" i="48"/>
  <c r="ES62" i="48"/>
  <c r="EY343" i="48"/>
  <c r="EW343" i="48"/>
  <c r="EX343" i="48"/>
  <c r="EZ343" i="48"/>
  <c r="EV343" i="48"/>
  <c r="EX182" i="48"/>
  <c r="EZ182" i="48"/>
  <c r="EW182" i="48"/>
  <c r="EV182" i="48"/>
  <c r="EY182" i="48"/>
  <c r="ES425" i="48"/>
  <c r="ER425" i="48"/>
  <c r="ES399" i="48"/>
  <c r="ER399" i="48"/>
  <c r="ER441" i="48"/>
  <c r="ES441" i="48"/>
  <c r="EW221" i="48"/>
  <c r="EX221" i="48"/>
  <c r="EY221" i="48"/>
  <c r="EZ221" i="48"/>
  <c r="EV221" i="48"/>
  <c r="ER512" i="48"/>
  <c r="ES512" i="48"/>
  <c r="EY72" i="48"/>
  <c r="EV72" i="48"/>
  <c r="EZ72" i="48"/>
  <c r="EW72" i="48"/>
  <c r="EX72" i="48"/>
  <c r="EX232" i="48"/>
  <c r="EY232" i="48"/>
  <c r="EW232" i="48"/>
  <c r="EV232" i="48"/>
  <c r="EZ232" i="48"/>
  <c r="FQ59" i="48"/>
  <c r="FN59" i="48"/>
  <c r="FP59" i="48"/>
  <c r="FO59" i="48"/>
  <c r="FR59" i="48"/>
  <c r="ER474" i="48"/>
  <c r="ES474" i="48"/>
  <c r="ER444" i="48"/>
  <c r="ES444" i="48"/>
  <c r="ER466" i="48"/>
  <c r="ES466" i="48"/>
  <c r="ES192" i="48"/>
  <c r="ER192" i="48"/>
  <c r="EY145" i="48"/>
  <c r="EX145" i="48"/>
  <c r="EZ145" i="48"/>
  <c r="EW145" i="48"/>
  <c r="EV145" i="48"/>
  <c r="ER358" i="48"/>
  <c r="ES358" i="48"/>
  <c r="EV514" i="48"/>
  <c r="EY514" i="48"/>
  <c r="EX514" i="48"/>
  <c r="EW514" i="48"/>
  <c r="EZ514" i="48"/>
  <c r="ES456" i="48"/>
  <c r="ER456" i="48"/>
  <c r="EY325" i="48"/>
  <c r="EW325" i="48"/>
  <c r="EV325" i="48"/>
  <c r="EX325" i="48"/>
  <c r="EZ325" i="48"/>
  <c r="ES455" i="48"/>
  <c r="ER455" i="48"/>
  <c r="ES133" i="48"/>
  <c r="ER133" i="48"/>
  <c r="EZ402" i="48"/>
  <c r="EV402" i="48"/>
  <c r="EY402" i="48"/>
  <c r="EX402" i="48"/>
  <c r="EW402" i="48"/>
  <c r="EX265" i="48"/>
  <c r="EV265" i="48"/>
  <c r="EY265" i="48"/>
  <c r="EZ265" i="48"/>
  <c r="EW265" i="48"/>
  <c r="ER440" i="48"/>
  <c r="ES440" i="48"/>
  <c r="ES250" i="48"/>
  <c r="ER250" i="48"/>
  <c r="ES204" i="48"/>
  <c r="ER204" i="48"/>
  <c r="ER219" i="48"/>
  <c r="ES219" i="48"/>
  <c r="EZ469" i="48"/>
  <c r="EW469" i="48"/>
  <c r="EV469" i="48"/>
  <c r="EY469" i="48"/>
  <c r="EX469" i="48"/>
  <c r="ES265" i="48"/>
  <c r="ER265" i="48"/>
  <c r="EW480" i="48"/>
  <c r="EZ480" i="48"/>
  <c r="EV480" i="48"/>
  <c r="EY480" i="48"/>
  <c r="EX480" i="48"/>
  <c r="ER208" i="48"/>
  <c r="ES208" i="48"/>
  <c r="ER124" i="48"/>
  <c r="ES124" i="48"/>
  <c r="ER393" i="48"/>
  <c r="ES393" i="48"/>
  <c r="EZ350" i="48"/>
  <c r="EW350" i="48"/>
  <c r="EV350" i="48"/>
  <c r="EY350" i="48"/>
  <c r="EX350" i="48"/>
  <c r="ER116" i="48"/>
  <c r="ES116" i="48"/>
  <c r="EY336" i="48"/>
  <c r="EX336" i="48"/>
  <c r="EV336" i="48"/>
  <c r="EZ336" i="48"/>
  <c r="EW336" i="48"/>
  <c r="ES71" i="48"/>
  <c r="ER71" i="48"/>
  <c r="ES173" i="48"/>
  <c r="ER173" i="48"/>
  <c r="ER350" i="48"/>
  <c r="ES350" i="48"/>
  <c r="ER252" i="48"/>
  <c r="ES252" i="48"/>
  <c r="ES479" i="48"/>
  <c r="ER479" i="48"/>
  <c r="ES381" i="48"/>
  <c r="ER381" i="48"/>
  <c r="EW320" i="48"/>
  <c r="EY320" i="48"/>
  <c r="EX320" i="48"/>
  <c r="EV320" i="48"/>
  <c r="EZ320" i="48"/>
  <c r="EY120" i="48"/>
  <c r="EX120" i="48"/>
  <c r="EV120" i="48"/>
  <c r="EW120" i="48"/>
  <c r="EZ120" i="48"/>
  <c r="ER251" i="48"/>
  <c r="ES251" i="48"/>
  <c r="ER240" i="48"/>
  <c r="ES240" i="48"/>
  <c r="EZ326" i="48"/>
  <c r="EX326" i="48"/>
  <c r="EW326" i="48"/>
  <c r="EY326" i="48"/>
  <c r="EV326" i="48"/>
  <c r="EZ397" i="48"/>
  <c r="EW397" i="48"/>
  <c r="EY397" i="48"/>
  <c r="EV397" i="48"/>
  <c r="EX397" i="48"/>
  <c r="EY431" i="48"/>
  <c r="EZ431" i="48"/>
  <c r="EX431" i="48"/>
  <c r="EW431" i="48"/>
  <c r="EV431" i="48"/>
  <c r="EX81" i="48"/>
  <c r="EZ81" i="48"/>
  <c r="EY81" i="48"/>
  <c r="EV81" i="48"/>
  <c r="EW81" i="48"/>
  <c r="FJ63" i="48"/>
  <c r="FK63" i="48"/>
  <c r="ER428" i="48"/>
  <c r="ES428" i="48"/>
  <c r="EW385" i="48"/>
  <c r="EY385" i="48"/>
  <c r="EX385" i="48"/>
  <c r="EV385" i="48"/>
  <c r="EZ385" i="48"/>
  <c r="EX445" i="48"/>
  <c r="EW445" i="48"/>
  <c r="EZ445" i="48"/>
  <c r="EY445" i="48"/>
  <c r="EV445" i="48"/>
  <c r="EV245" i="48"/>
  <c r="EX245" i="48"/>
  <c r="EY245" i="48"/>
  <c r="EZ245" i="48"/>
  <c r="EW245" i="48"/>
  <c r="EW294" i="48"/>
  <c r="EV294" i="48"/>
  <c r="EX294" i="48"/>
  <c r="EZ294" i="48"/>
  <c r="EY294" i="48"/>
  <c r="FQ64" i="48"/>
  <c r="FR64" i="48"/>
  <c r="FO64" i="48"/>
  <c r="FN64" i="48"/>
  <c r="FP64" i="48"/>
  <c r="ER229" i="48"/>
  <c r="ES229" i="48"/>
  <c r="EX355" i="48"/>
  <c r="EZ355" i="48"/>
  <c r="EY355" i="48"/>
  <c r="EW355" i="48"/>
  <c r="EV355" i="48"/>
  <c r="EX374" i="48"/>
  <c r="EV374" i="48"/>
  <c r="EZ374" i="48"/>
  <c r="EY374" i="48"/>
  <c r="EW374" i="48"/>
  <c r="EX259" i="48"/>
  <c r="EW259" i="48"/>
  <c r="EZ259" i="48"/>
  <c r="EY259" i="48"/>
  <c r="EV259" i="48"/>
  <c r="EY88" i="48"/>
  <c r="EX88" i="48"/>
  <c r="EZ88" i="48"/>
  <c r="EW88" i="48"/>
  <c r="EV88" i="48"/>
  <c r="EZ226" i="48"/>
  <c r="EY226" i="48"/>
  <c r="EW226" i="48"/>
  <c r="EX226" i="48"/>
  <c r="EV226" i="48"/>
  <c r="EW497" i="48"/>
  <c r="EX497" i="48"/>
  <c r="EY497" i="48"/>
  <c r="EV497" i="48"/>
  <c r="EZ497" i="48"/>
  <c r="FJ60" i="48"/>
  <c r="FK60" i="48"/>
  <c r="ER298" i="48"/>
  <c r="ES298" i="48"/>
  <c r="ES473" i="48"/>
  <c r="ER473" i="48"/>
  <c r="ER241" i="48"/>
  <c r="ES241" i="48"/>
  <c r="ES181" i="48"/>
  <c r="ER181" i="48"/>
  <c r="ER343" i="48"/>
  <c r="ES343" i="48"/>
  <c r="ER182" i="48"/>
  <c r="ES182" i="48"/>
  <c r="EV425" i="48"/>
  <c r="EY425" i="48"/>
  <c r="EZ425" i="48"/>
  <c r="EX425" i="48"/>
  <c r="EW425" i="48"/>
  <c r="EY399" i="48"/>
  <c r="EV399" i="48"/>
  <c r="EZ399" i="48"/>
  <c r="EW399" i="48"/>
  <c r="EX399" i="48"/>
  <c r="EZ95" i="48"/>
  <c r="EY95" i="48"/>
  <c r="EV95" i="48"/>
  <c r="EW95" i="48"/>
  <c r="EX95" i="48"/>
  <c r="ES430" i="48"/>
  <c r="ER430" i="48"/>
  <c r="ES301" i="48"/>
  <c r="ER301" i="48"/>
  <c r="EZ482" i="48"/>
  <c r="EY482" i="48"/>
  <c r="EV482" i="48"/>
  <c r="EX482" i="48"/>
  <c r="EW482" i="48"/>
  <c r="EW504" i="48"/>
  <c r="EV504" i="48"/>
  <c r="EY504" i="48"/>
  <c r="EX504" i="48"/>
  <c r="EZ504" i="48"/>
  <c r="EY234" i="48"/>
  <c r="EX234" i="48"/>
  <c r="EZ234" i="48"/>
  <c r="EV234" i="48"/>
  <c r="EW234" i="48"/>
  <c r="ES105" i="48"/>
  <c r="ER105" i="48"/>
  <c r="EY444" i="48"/>
  <c r="EW444" i="48"/>
  <c r="EZ444" i="48"/>
  <c r="EX444" i="48"/>
  <c r="EV444" i="48"/>
  <c r="EV409" i="48"/>
  <c r="EY409" i="48"/>
  <c r="EX409" i="48"/>
  <c r="EW409" i="48"/>
  <c r="EZ409" i="48"/>
  <c r="EV358" i="48"/>
  <c r="EZ358" i="48"/>
  <c r="EY358" i="48"/>
  <c r="EX358" i="48"/>
  <c r="EW358" i="48"/>
  <c r="ES514" i="48"/>
  <c r="ER514" i="48"/>
  <c r="EY456" i="48"/>
  <c r="EW456" i="48"/>
  <c r="EV456" i="48"/>
  <c r="EX456" i="48"/>
  <c r="EZ456" i="48"/>
  <c r="ER434" i="48"/>
  <c r="ES434" i="48"/>
  <c r="EY312" i="48"/>
  <c r="EX312" i="48"/>
  <c r="EW312" i="48"/>
  <c r="EZ312" i="48"/>
  <c r="EV312" i="48"/>
  <c r="EW133" i="48"/>
  <c r="EV133" i="48"/>
  <c r="EX133" i="48"/>
  <c r="EZ133" i="48"/>
  <c r="EY133" i="48"/>
  <c r="EZ459" i="48"/>
  <c r="EY459" i="48"/>
  <c r="EX459" i="48"/>
  <c r="EW459" i="48"/>
  <c r="EV459" i="48"/>
  <c r="EY169" i="48"/>
  <c r="EX169" i="48"/>
  <c r="EW169" i="48"/>
  <c r="EV169" i="48"/>
  <c r="EZ169" i="48"/>
  <c r="EW189" i="48"/>
  <c r="EZ189" i="48"/>
  <c r="EV189" i="48"/>
  <c r="EX189" i="48"/>
  <c r="EY189" i="48"/>
  <c r="EX406" i="48"/>
  <c r="EZ406" i="48"/>
  <c r="EV406" i="48"/>
  <c r="EY406" i="48"/>
  <c r="EW406" i="48"/>
  <c r="EY288" i="48"/>
  <c r="EW288" i="48"/>
  <c r="EV288" i="48"/>
  <c r="EZ288" i="48"/>
  <c r="EX288" i="48"/>
  <c r="ES120" i="48"/>
  <c r="ER120" i="48"/>
  <c r="ER468" i="48"/>
  <c r="ES468" i="48"/>
  <c r="ES326" i="48"/>
  <c r="ER326" i="48"/>
  <c r="ER397" i="48"/>
  <c r="ES397" i="48"/>
  <c r="EY162" i="48"/>
  <c r="EW162" i="48"/>
  <c r="EV162" i="48"/>
  <c r="EX162" i="48"/>
  <c r="EZ162" i="48"/>
  <c r="EW315" i="48"/>
  <c r="EZ315" i="48"/>
  <c r="EY315" i="48"/>
  <c r="EX315" i="48"/>
  <c r="EV315" i="48"/>
  <c r="ES489" i="48"/>
  <c r="ER489" i="48"/>
  <c r="ES77" i="48"/>
  <c r="ER77" i="48"/>
  <c r="EZ224" i="48"/>
  <c r="EY224" i="48"/>
  <c r="EX224" i="48"/>
  <c r="EW224" i="48"/>
  <c r="EV224" i="48"/>
  <c r="EY446" i="48"/>
  <c r="EW446" i="48"/>
  <c r="EX446" i="48"/>
  <c r="EV446" i="48"/>
  <c r="EZ446" i="48"/>
  <c r="ER427" i="48"/>
  <c r="ES427" i="48"/>
  <c r="ER311" i="48"/>
  <c r="ES311" i="48"/>
  <c r="EW156" i="48"/>
  <c r="EY156" i="48"/>
  <c r="EX156" i="48"/>
  <c r="EZ156" i="48"/>
  <c r="EV156" i="48"/>
  <c r="EW106" i="48"/>
  <c r="EV106" i="48"/>
  <c r="EY106" i="48"/>
  <c r="EZ106" i="48"/>
  <c r="EX106" i="48"/>
  <c r="ER114" i="48"/>
  <c r="ES114" i="48"/>
  <c r="FJ55" i="48"/>
  <c r="FM54" i="48"/>
  <c r="EV160" i="48"/>
  <c r="EX160" i="48"/>
  <c r="EZ160" i="48"/>
  <c r="EY160" i="48"/>
  <c r="EW160" i="48"/>
  <c r="EW513" i="48"/>
  <c r="EV513" i="48"/>
  <c r="EZ513" i="48"/>
  <c r="EX513" i="48"/>
  <c r="EY513" i="48"/>
  <c r="EV229" i="48"/>
  <c r="EW229" i="48"/>
  <c r="EZ229" i="48"/>
  <c r="EX229" i="48"/>
  <c r="EY229" i="48"/>
  <c r="ES355" i="48"/>
  <c r="ER355" i="48"/>
  <c r="ER374" i="48"/>
  <c r="ES374" i="48"/>
  <c r="ES259" i="48"/>
  <c r="ER259" i="48"/>
  <c r="ES88" i="48"/>
  <c r="ER88" i="48"/>
  <c r="ES226" i="48"/>
  <c r="ER226" i="48"/>
  <c r="ES436" i="48"/>
  <c r="ER436" i="48"/>
  <c r="EZ132" i="48"/>
  <c r="EY132" i="48"/>
  <c r="EX132" i="48"/>
  <c r="EV132" i="48"/>
  <c r="EW132" i="48"/>
  <c r="ER477" i="48"/>
  <c r="ES477" i="48"/>
  <c r="EX473" i="48"/>
  <c r="EW473" i="48"/>
  <c r="EV473" i="48"/>
  <c r="EZ473" i="48"/>
  <c r="EY473" i="48"/>
  <c r="EY241" i="48"/>
  <c r="EZ241" i="48"/>
  <c r="EV241" i="48"/>
  <c r="EX241" i="48"/>
  <c r="EW241" i="48"/>
  <c r="EV181" i="48"/>
  <c r="EW181" i="48"/>
  <c r="EX181" i="48"/>
  <c r="EZ181" i="48"/>
  <c r="EY181" i="48"/>
  <c r="EX227" i="48"/>
  <c r="EW227" i="48"/>
  <c r="EV227" i="48"/>
  <c r="EY227" i="48"/>
  <c r="EZ227" i="48"/>
  <c r="EW199" i="48"/>
  <c r="EX199" i="48"/>
  <c r="EV199" i="48"/>
  <c r="EY199" i="48"/>
  <c r="EZ199" i="48"/>
  <c r="ER458" i="48"/>
  <c r="ES458" i="48"/>
  <c r="ES465" i="48"/>
  <c r="ER465" i="48"/>
  <c r="ER174" i="48"/>
  <c r="ES174" i="48"/>
  <c r="ER95" i="48"/>
  <c r="ES95" i="48"/>
  <c r="EY430" i="48"/>
  <c r="EW430" i="48"/>
  <c r="EX430" i="48"/>
  <c r="EV430" i="48"/>
  <c r="EZ430" i="48"/>
  <c r="EV301" i="48"/>
  <c r="EY301" i="48"/>
  <c r="EX301" i="48"/>
  <c r="EZ301" i="48"/>
  <c r="EW301" i="48"/>
  <c r="ES482" i="48"/>
  <c r="ER482" i="48"/>
  <c r="ES504" i="48"/>
  <c r="ER504" i="48"/>
  <c r="ES234" i="48"/>
  <c r="ER234" i="48"/>
  <c r="EZ105" i="48"/>
  <c r="EY105" i="48"/>
  <c r="EX105" i="48"/>
  <c r="EV105" i="48"/>
  <c r="EW105" i="48"/>
  <c r="ES90" i="48"/>
  <c r="ER90" i="48"/>
  <c r="ER409" i="48"/>
  <c r="ES409" i="48"/>
  <c r="EZ92" i="48"/>
  <c r="EW92" i="48"/>
  <c r="EV92" i="48"/>
  <c r="EX92" i="48"/>
  <c r="EY92" i="48"/>
  <c r="EW319" i="48"/>
  <c r="EV319" i="48"/>
  <c r="EZ319" i="48"/>
  <c r="EY319" i="48"/>
  <c r="EX319" i="48"/>
  <c r="ER168" i="48"/>
  <c r="ES168" i="48"/>
  <c r="EW434" i="48"/>
  <c r="EY434" i="48"/>
  <c r="EZ434" i="48"/>
  <c r="EV434" i="48"/>
  <c r="EX434" i="48"/>
  <c r="ES312" i="48"/>
  <c r="ER312" i="48"/>
  <c r="ER237" i="48"/>
  <c r="ES237" i="48"/>
  <c r="ER501" i="48"/>
  <c r="ES501" i="48"/>
  <c r="EX161" i="48"/>
  <c r="EW161" i="48"/>
  <c r="EY161" i="48"/>
  <c r="EZ161" i="48"/>
  <c r="EV161" i="48"/>
  <c r="ER296" i="48"/>
  <c r="ES296" i="48"/>
  <c r="ER480" i="48"/>
  <c r="ES480" i="48"/>
  <c r="ES242" i="48"/>
  <c r="ER242" i="48"/>
  <c r="ES201" i="48"/>
  <c r="ER201" i="48"/>
  <c r="EY256" i="48"/>
  <c r="EZ256" i="48"/>
  <c r="EX256" i="48"/>
  <c r="EV256" i="48"/>
  <c r="EW256" i="48"/>
  <c r="EW96" i="48"/>
  <c r="EZ96" i="48"/>
  <c r="EV96" i="48"/>
  <c r="EX96" i="48"/>
  <c r="EY96" i="48"/>
  <c r="ES161" i="48"/>
  <c r="ER161" i="48"/>
  <c r="ES334" i="48"/>
  <c r="ER334" i="48"/>
  <c r="ES377" i="48"/>
  <c r="ER377" i="48"/>
  <c r="ES406" i="48"/>
  <c r="ER406" i="48"/>
  <c r="ES288" i="48"/>
  <c r="ER288" i="48"/>
  <c r="EZ443" i="48"/>
  <c r="EW443" i="48"/>
  <c r="EV443" i="48"/>
  <c r="EY443" i="48"/>
  <c r="EX443" i="48"/>
  <c r="ES469" i="48"/>
  <c r="ER469" i="48"/>
  <c r="EY468" i="48"/>
  <c r="EX468" i="48"/>
  <c r="EZ468" i="48"/>
  <c r="EW468" i="48"/>
  <c r="EV468" i="48"/>
  <c r="ES344" i="48"/>
  <c r="ER344" i="48"/>
  <c r="EZ208" i="48"/>
  <c r="EY208" i="48"/>
  <c r="EX208" i="48"/>
  <c r="EW208" i="48"/>
  <c r="EV208" i="48"/>
  <c r="ES320" i="48"/>
  <c r="ER320" i="48"/>
  <c r="ER64" i="48"/>
  <c r="ES64" i="48"/>
  <c r="EV489" i="48"/>
  <c r="EY489" i="48"/>
  <c r="EX489" i="48"/>
  <c r="EW489" i="48"/>
  <c r="EZ489" i="48"/>
  <c r="ER189" i="48"/>
  <c r="ES189" i="48"/>
  <c r="EZ205" i="48"/>
  <c r="EV205" i="48"/>
  <c r="EX205" i="48"/>
  <c r="EW205" i="48"/>
  <c r="EY205" i="48"/>
  <c r="EV102" i="48"/>
  <c r="EZ102" i="48"/>
  <c r="EY102" i="48"/>
  <c r="EW102" i="48"/>
  <c r="EX102" i="48"/>
  <c r="ER233" i="48"/>
  <c r="ES233" i="48"/>
  <c r="EZ209" i="48"/>
  <c r="EV209" i="48"/>
  <c r="EY209" i="48"/>
  <c r="EX209" i="48"/>
  <c r="EW209" i="48"/>
  <c r="EY352" i="48"/>
  <c r="EX352" i="48"/>
  <c r="EZ352" i="48"/>
  <c r="EV352" i="48"/>
  <c r="EW352" i="48"/>
  <c r="EW417" i="48"/>
  <c r="EV417" i="48"/>
  <c r="EZ417" i="48"/>
  <c r="EX417" i="48"/>
  <c r="EY417" i="48"/>
  <c r="EX115" i="48"/>
  <c r="EY115" i="48"/>
  <c r="EW115" i="48"/>
  <c r="EZ115" i="48"/>
  <c r="EV115" i="48"/>
  <c r="EW422" i="48"/>
  <c r="EY422" i="48"/>
  <c r="EV422" i="48"/>
  <c r="EZ422" i="48"/>
  <c r="EX422" i="48"/>
  <c r="ER330" i="48"/>
  <c r="ES330" i="48"/>
  <c r="EX360" i="48"/>
  <c r="EZ360" i="48"/>
  <c r="EY360" i="48"/>
  <c r="EV360" i="48"/>
  <c r="EW360" i="48"/>
  <c r="ES505" i="48"/>
  <c r="ER505" i="48"/>
  <c r="EX78" i="48"/>
  <c r="EW78" i="48"/>
  <c r="EY78" i="48"/>
  <c r="EZ78" i="48"/>
  <c r="EV78" i="48"/>
  <c r="EY111" i="48"/>
  <c r="EV111" i="48"/>
  <c r="EW111" i="48"/>
  <c r="EX111" i="48"/>
  <c r="EZ111" i="48"/>
  <c r="EV331" i="48"/>
  <c r="EZ331" i="48"/>
  <c r="EY331" i="48"/>
  <c r="EX331" i="48"/>
  <c r="EW331" i="48"/>
  <c r="ES108" i="48"/>
  <c r="ER108" i="48"/>
  <c r="ES160" i="48"/>
  <c r="ER160" i="48"/>
  <c r="ES513" i="48"/>
  <c r="ER513" i="48"/>
  <c r="EZ146" i="48"/>
  <c r="EW146" i="48"/>
  <c r="EV146" i="48"/>
  <c r="EY146" i="48"/>
  <c r="EX146" i="48"/>
  <c r="ER207" i="48"/>
  <c r="ES207" i="48"/>
  <c r="EY196" i="48"/>
  <c r="EW196" i="48"/>
  <c r="EZ196" i="48"/>
  <c r="EX196" i="48"/>
  <c r="EV196" i="48"/>
  <c r="EW516" i="48"/>
  <c r="EV516" i="48"/>
  <c r="EZ516" i="48"/>
  <c r="EY516" i="48"/>
  <c r="EX516" i="48"/>
  <c r="ES58" i="48"/>
  <c r="ER58" i="48"/>
  <c r="ES69" i="48"/>
  <c r="ER69" i="48"/>
  <c r="EV436" i="48"/>
  <c r="EY436" i="48"/>
  <c r="EX436" i="48"/>
  <c r="EZ436" i="48"/>
  <c r="EW436" i="48"/>
  <c r="ER132" i="48"/>
  <c r="ES132" i="48"/>
  <c r="EV477" i="48"/>
  <c r="EW477" i="48"/>
  <c r="EZ477" i="48"/>
  <c r="EY477" i="48"/>
  <c r="EX477" i="48"/>
  <c r="ES228" i="48"/>
  <c r="ER228" i="48"/>
  <c r="ER230" i="48"/>
  <c r="ES230" i="48"/>
  <c r="EY254" i="48"/>
  <c r="EX254" i="48"/>
  <c r="EV254" i="48"/>
  <c r="EW254" i="48"/>
  <c r="EZ254" i="48"/>
  <c r="ER227" i="48"/>
  <c r="ES227" i="48"/>
  <c r="ER199" i="48"/>
  <c r="ES199" i="48"/>
  <c r="EY458" i="48"/>
  <c r="EX458" i="48"/>
  <c r="EZ458" i="48"/>
  <c r="EW458" i="48"/>
  <c r="EV458" i="48"/>
  <c r="EY465" i="48"/>
  <c r="EX465" i="48"/>
  <c r="EW465" i="48"/>
  <c r="EZ465" i="48"/>
  <c r="EV465" i="48"/>
  <c r="EV174" i="48"/>
  <c r="EW174" i="48"/>
  <c r="EZ174" i="48"/>
  <c r="EY174" i="48"/>
  <c r="EX174" i="48"/>
  <c r="EZ340" i="48"/>
  <c r="EV340" i="48"/>
  <c r="EY340" i="48"/>
  <c r="EX340" i="48"/>
  <c r="EW340" i="48"/>
  <c r="EX359" i="48"/>
  <c r="EY359" i="48"/>
  <c r="EW359" i="48"/>
  <c r="EZ359" i="48"/>
  <c r="EV359" i="48"/>
  <c r="EV387" i="48"/>
  <c r="EZ387" i="48"/>
  <c r="EY387" i="48"/>
  <c r="EX387" i="48"/>
  <c r="EW387" i="48"/>
  <c r="ER150" i="48"/>
  <c r="ES150" i="48"/>
  <c r="ES493" i="48"/>
  <c r="ER493" i="48"/>
  <c r="EX317" i="48"/>
  <c r="EY317" i="48"/>
  <c r="EZ317" i="48"/>
  <c r="EV317" i="48"/>
  <c r="EW317" i="48"/>
  <c r="EX314" i="48"/>
  <c r="EY314" i="48"/>
  <c r="EV314" i="48"/>
  <c r="EW314" i="48"/>
  <c r="EZ314" i="48"/>
  <c r="EZ90" i="48"/>
  <c r="EW90" i="48"/>
  <c r="EV90" i="48"/>
  <c r="EX90" i="48"/>
  <c r="EY90" i="48"/>
  <c r="EW172" i="48"/>
  <c r="EV172" i="48"/>
  <c r="EZ172" i="48"/>
  <c r="EY172" i="48"/>
  <c r="EX172" i="48"/>
  <c r="EV405" i="48"/>
  <c r="EZ405" i="48"/>
  <c r="EX405" i="48"/>
  <c r="EY405" i="48"/>
  <c r="EW405" i="48"/>
  <c r="ES92" i="48"/>
  <c r="ER92" i="48"/>
  <c r="ER319" i="48"/>
  <c r="ES319" i="48"/>
  <c r="EZ168" i="48"/>
  <c r="EV168" i="48"/>
  <c r="EY168" i="48"/>
  <c r="EW168" i="48"/>
  <c r="EX168" i="48"/>
  <c r="EW235" i="48"/>
  <c r="EX235" i="48"/>
  <c r="EZ235" i="48"/>
  <c r="EV235" i="48"/>
  <c r="EY235" i="48"/>
  <c r="ES394" i="48"/>
  <c r="ER394" i="48"/>
  <c r="EX237" i="48"/>
  <c r="EW237" i="48"/>
  <c r="EY237" i="48"/>
  <c r="EZ237" i="48"/>
  <c r="EV237" i="48"/>
  <c r="ER142" i="48"/>
  <c r="ES142" i="48"/>
  <c r="EX253" i="48"/>
  <c r="EY253" i="48"/>
  <c r="EW253" i="48"/>
  <c r="EZ253" i="48"/>
  <c r="EV253" i="48"/>
  <c r="ES491" i="48"/>
  <c r="ER491" i="48"/>
  <c r="EW508" i="48"/>
  <c r="EV508" i="48"/>
  <c r="EX508" i="48"/>
  <c r="EY508" i="48"/>
  <c r="EZ508" i="48"/>
  <c r="ES264" i="48"/>
  <c r="ER264" i="48"/>
  <c r="EV384" i="48"/>
  <c r="EZ384" i="48"/>
  <c r="EW384" i="48"/>
  <c r="EY384" i="48"/>
  <c r="EX384" i="48"/>
  <c r="ES164" i="48"/>
  <c r="ER164" i="48"/>
  <c r="EY501" i="48"/>
  <c r="EX501" i="48"/>
  <c r="EV501" i="48"/>
  <c r="EZ501" i="48"/>
  <c r="EW501" i="48"/>
  <c r="EV476" i="48"/>
  <c r="EZ476" i="48"/>
  <c r="EY476" i="48"/>
  <c r="EX476" i="48"/>
  <c r="EW476" i="48"/>
  <c r="ES280" i="48"/>
  <c r="ER280" i="48"/>
  <c r="ER336" i="48"/>
  <c r="ES336" i="48"/>
  <c r="EX178" i="48"/>
  <c r="EZ178" i="48"/>
  <c r="EV178" i="48"/>
  <c r="EW178" i="48"/>
  <c r="EY178" i="48"/>
  <c r="EX369" i="48"/>
  <c r="EW369" i="48"/>
  <c r="EY369" i="48"/>
  <c r="EV369" i="48"/>
  <c r="EZ369" i="48"/>
  <c r="EW280" i="48"/>
  <c r="EV280" i="48"/>
  <c r="EZ280" i="48"/>
  <c r="EY280" i="48"/>
  <c r="EX280" i="48"/>
  <c r="EX188" i="48"/>
  <c r="EZ188" i="48"/>
  <c r="EW188" i="48"/>
  <c r="EV188" i="48"/>
  <c r="EY188" i="48"/>
  <c r="ER205" i="48"/>
  <c r="ES205" i="48"/>
  <c r="ER315" i="48"/>
  <c r="ES315" i="48"/>
  <c r="EW251" i="48"/>
  <c r="EZ251" i="48"/>
  <c r="EX251" i="48"/>
  <c r="EV251" i="48"/>
  <c r="EY251" i="48"/>
  <c r="ER401" i="48"/>
  <c r="ES401" i="48"/>
  <c r="ER144" i="48"/>
  <c r="ES144" i="48"/>
  <c r="ES112" i="48"/>
  <c r="ER112" i="48"/>
  <c r="FK58" i="48"/>
  <c r="FJ58" i="48"/>
  <c r="EY177" i="48"/>
  <c r="EV177" i="48"/>
  <c r="EW177" i="48"/>
  <c r="EZ177" i="48"/>
  <c r="EX177" i="48"/>
  <c r="ER452" i="48"/>
  <c r="ES452" i="48"/>
  <c r="ES316" i="48"/>
  <c r="ER316" i="48"/>
  <c r="ES471" i="48"/>
  <c r="ER471" i="48"/>
  <c r="EW77" i="48"/>
  <c r="EX77" i="48"/>
  <c r="EY77" i="48"/>
  <c r="EZ77" i="48"/>
  <c r="EV77" i="48"/>
  <c r="EY502" i="48"/>
  <c r="EV502" i="48"/>
  <c r="EZ502" i="48"/>
  <c r="EX502" i="48"/>
  <c r="EW502" i="48"/>
  <c r="ER110" i="48"/>
  <c r="ES110" i="48"/>
  <c r="ER287" i="48"/>
  <c r="ES287" i="48"/>
  <c r="EY200" i="48"/>
  <c r="EX200" i="48"/>
  <c r="EW200" i="48"/>
  <c r="EV200" i="48"/>
  <c r="EZ200" i="48"/>
  <c r="ES461" i="48"/>
  <c r="ER461" i="48"/>
  <c r="ES313" i="48"/>
  <c r="ER313" i="48"/>
  <c r="EV460" i="48"/>
  <c r="EZ460" i="48"/>
  <c r="EX460" i="48"/>
  <c r="EY460" i="48"/>
  <c r="EW460" i="48"/>
  <c r="ES329" i="48"/>
  <c r="ER329" i="48"/>
  <c r="EZ418" i="48"/>
  <c r="EX418" i="48"/>
  <c r="EW418" i="48"/>
  <c r="EY418" i="48"/>
  <c r="EV418" i="48"/>
  <c r="ES146" i="48"/>
  <c r="ER146" i="48"/>
  <c r="EX207" i="48"/>
  <c r="EZ207" i="48"/>
  <c r="EW207" i="48"/>
  <c r="EY207" i="48"/>
  <c r="EV207" i="48"/>
  <c r="ES196" i="48"/>
  <c r="ER196" i="48"/>
  <c r="ER516" i="48"/>
  <c r="ES516" i="48"/>
  <c r="EX58" i="48"/>
  <c r="EW58" i="48"/>
  <c r="EV58" i="48"/>
  <c r="EZ58" i="48"/>
  <c r="EY58" i="48"/>
  <c r="EW69" i="48"/>
  <c r="EY69" i="48"/>
  <c r="EV69" i="48"/>
  <c r="EX69" i="48"/>
  <c r="EZ69" i="48"/>
  <c r="EV223" i="48"/>
  <c r="EZ223" i="48"/>
  <c r="EX223" i="48"/>
  <c r="EY223" i="48"/>
  <c r="EW223" i="48"/>
  <c r="ER438" i="48"/>
  <c r="ES438" i="48"/>
  <c r="ES140" i="48"/>
  <c r="ER140" i="48"/>
  <c r="EY228" i="48"/>
  <c r="EX228" i="48"/>
  <c r="EW228" i="48"/>
  <c r="EZ228" i="48"/>
  <c r="EV228" i="48"/>
  <c r="EW230" i="48"/>
  <c r="EY230" i="48"/>
  <c r="EZ230" i="48"/>
  <c r="EX230" i="48"/>
  <c r="EV230" i="48"/>
  <c r="ES254" i="48"/>
  <c r="ER254" i="48"/>
  <c r="ES91" i="48"/>
  <c r="ER91" i="48"/>
  <c r="EY470" i="48"/>
  <c r="EX470" i="48"/>
  <c r="EW470" i="48"/>
  <c r="EZ470" i="48"/>
  <c r="EV470" i="48"/>
  <c r="ER416" i="48"/>
  <c r="ES416" i="48"/>
  <c r="EW238" i="48"/>
  <c r="EZ238" i="48"/>
  <c r="EV238" i="48"/>
  <c r="EY238" i="48"/>
  <c r="EX238" i="48"/>
  <c r="ES424" i="48"/>
  <c r="ER424" i="48"/>
  <c r="ES340" i="48"/>
  <c r="ER340" i="48"/>
  <c r="ES359" i="48"/>
  <c r="ER359" i="48"/>
  <c r="ER387" i="48"/>
  <c r="ES387" i="48"/>
  <c r="EZ150" i="48"/>
  <c r="EW150" i="48"/>
  <c r="EV150" i="48"/>
  <c r="EY150" i="48"/>
  <c r="EX150" i="48"/>
  <c r="EZ493" i="48"/>
  <c r="EW493" i="48"/>
  <c r="EX493" i="48"/>
  <c r="EV493" i="48"/>
  <c r="EY493" i="48"/>
  <c r="ES317" i="48"/>
  <c r="ER317" i="48"/>
  <c r="ER314" i="48"/>
  <c r="ES314" i="48"/>
  <c r="EV390" i="48"/>
  <c r="EZ390" i="48"/>
  <c r="EW390" i="48"/>
  <c r="EX390" i="48"/>
  <c r="EY390" i="48"/>
  <c r="ES383" i="48"/>
  <c r="ER383" i="48"/>
  <c r="ES172" i="48"/>
  <c r="ER172" i="48"/>
  <c r="ES405" i="48"/>
  <c r="ER405" i="48"/>
  <c r="ER220" i="48"/>
  <c r="ES220" i="48"/>
  <c r="EZ214" i="48"/>
  <c r="EV214" i="48"/>
  <c r="EY214" i="48"/>
  <c r="EX214" i="48"/>
  <c r="EW214" i="48"/>
  <c r="ER398" i="48"/>
  <c r="ES398" i="48"/>
  <c r="ER190" i="48"/>
  <c r="ES190" i="48"/>
  <c r="ER235" i="48"/>
  <c r="ES235" i="48"/>
  <c r="EX394" i="48"/>
  <c r="EW394" i="48"/>
  <c r="EY394" i="48"/>
  <c r="EV394" i="48"/>
  <c r="EZ394" i="48"/>
  <c r="ER231" i="48"/>
  <c r="ES231" i="48"/>
  <c r="ER347" i="48"/>
  <c r="ES347" i="48"/>
  <c r="EV55" i="48"/>
  <c r="EZ55" i="48"/>
  <c r="EY55" i="48"/>
  <c r="EX55" i="48"/>
  <c r="EW55" i="48"/>
  <c r="EV427" i="48"/>
  <c r="EX427" i="48"/>
  <c r="EZ427" i="48"/>
  <c r="EW427" i="48"/>
  <c r="EY427" i="48"/>
  <c r="ER222" i="48"/>
  <c r="ES222" i="48"/>
  <c r="ER510" i="48"/>
  <c r="ES510" i="48"/>
  <c r="EY329" i="48"/>
  <c r="EW329" i="48"/>
  <c r="EV329" i="48"/>
  <c r="EZ329" i="48"/>
  <c r="EX329" i="48"/>
  <c r="ER418" i="48"/>
  <c r="ES418" i="48"/>
  <c r="EX347" i="48"/>
  <c r="EW347" i="48"/>
  <c r="EZ347" i="48"/>
  <c r="EY347" i="48"/>
  <c r="EV347" i="48"/>
  <c r="ER402" i="48"/>
  <c r="ES402" i="48"/>
  <c r="EW286" i="48"/>
  <c r="EZ286" i="48"/>
  <c r="EV286" i="48"/>
  <c r="EX286" i="48"/>
  <c r="EY286" i="48"/>
  <c r="EY142" i="48"/>
  <c r="EX142" i="48"/>
  <c r="EW142" i="48"/>
  <c r="EV142" i="48"/>
  <c r="EZ142" i="48"/>
  <c r="ES486" i="48"/>
  <c r="ER486" i="48"/>
  <c r="ER262" i="48"/>
  <c r="ES262" i="48"/>
  <c r="ES223" i="48"/>
  <c r="ER223" i="48"/>
  <c r="EZ438" i="48"/>
  <c r="EY438" i="48"/>
  <c r="EX438" i="48"/>
  <c r="EW438" i="48"/>
  <c r="EV438" i="48"/>
  <c r="EY140" i="48"/>
  <c r="EV140" i="48"/>
  <c r="EZ140" i="48"/>
  <c r="EX140" i="48"/>
  <c r="EW140" i="48"/>
  <c r="EY296" i="48"/>
  <c r="EX296" i="48"/>
  <c r="EW296" i="48"/>
  <c r="EZ296" i="48"/>
  <c r="EV296" i="48"/>
  <c r="EY272" i="48"/>
  <c r="EX272" i="48"/>
  <c r="EZ272" i="48"/>
  <c r="EW272" i="48"/>
  <c r="EV272" i="48"/>
  <c r="EY491" i="48"/>
  <c r="EX491" i="48"/>
  <c r="EW491" i="48"/>
  <c r="EV491" i="48"/>
  <c r="EZ491" i="48"/>
  <c r="EY91" i="48"/>
  <c r="EW91" i="48"/>
  <c r="EZ91" i="48"/>
  <c r="EX91" i="48"/>
  <c r="EV91" i="48"/>
  <c r="ES470" i="48"/>
  <c r="ER470" i="48"/>
  <c r="EZ416" i="48"/>
  <c r="EY416" i="48"/>
  <c r="EX416" i="48"/>
  <c r="EW416" i="48"/>
  <c r="EV416" i="48"/>
  <c r="ES238" i="48"/>
  <c r="ER238" i="48"/>
  <c r="EY424" i="48"/>
  <c r="EW424" i="48"/>
  <c r="EV424" i="48"/>
  <c r="EX424" i="48"/>
  <c r="EZ424" i="48"/>
  <c r="EY250" i="48"/>
  <c r="EX250" i="48"/>
  <c r="EV250" i="48"/>
  <c r="EW250" i="48"/>
  <c r="EZ250" i="48"/>
  <c r="ES128" i="48"/>
  <c r="ER128" i="48"/>
  <c r="ES257" i="48"/>
  <c r="ER257" i="48"/>
  <c r="EV242" i="48"/>
  <c r="EX242" i="48"/>
  <c r="EW242" i="48"/>
  <c r="EY242" i="48"/>
  <c r="EZ242" i="48"/>
  <c r="EX264" i="48"/>
  <c r="EW264" i="48"/>
  <c r="EV264" i="48"/>
  <c r="EZ264" i="48"/>
  <c r="EY264" i="48"/>
  <c r="EY158" i="48"/>
  <c r="EW158" i="48"/>
  <c r="EV158" i="48"/>
  <c r="EZ158" i="48"/>
  <c r="EX158" i="48"/>
  <c r="EW204" i="48"/>
  <c r="EV204" i="48"/>
  <c r="EX204" i="48"/>
  <c r="EY204" i="48"/>
  <c r="EZ204" i="48"/>
  <c r="ES390" i="48"/>
  <c r="ER390" i="48"/>
  <c r="EZ383" i="48"/>
  <c r="EY383" i="48"/>
  <c r="EW383" i="48"/>
  <c r="EV383" i="48"/>
  <c r="EX383" i="48"/>
  <c r="ER384" i="48"/>
  <c r="ES384" i="48"/>
  <c r="ES212" i="48"/>
  <c r="ER212" i="48"/>
  <c r="EW220" i="48"/>
  <c r="EY220" i="48"/>
  <c r="EV220" i="48"/>
  <c r="EX220" i="48"/>
  <c r="EZ220" i="48"/>
  <c r="ES214" i="48"/>
  <c r="ER214" i="48"/>
  <c r="EW398" i="48"/>
  <c r="EV398" i="48"/>
  <c r="EY398" i="48"/>
  <c r="EZ398" i="48"/>
  <c r="EX398" i="48"/>
  <c r="EX190" i="48"/>
  <c r="EW190" i="48"/>
  <c r="EZ190" i="48"/>
  <c r="EY190" i="48"/>
  <c r="EV190" i="48"/>
  <c r="EV219" i="48"/>
  <c r="EW219" i="48"/>
  <c r="EY219" i="48"/>
  <c r="EZ219" i="48"/>
  <c r="EX219" i="48"/>
  <c r="EX164" i="48"/>
  <c r="EW164" i="48"/>
  <c r="EV164" i="48"/>
  <c r="EZ164" i="48"/>
  <c r="EY164" i="48"/>
  <c r="EY231" i="48"/>
  <c r="EX231" i="48"/>
  <c r="EW231" i="48"/>
  <c r="EV231" i="48"/>
  <c r="EZ231" i="48"/>
  <c r="FJ68" i="48"/>
  <c r="FK68" i="48"/>
  <c r="FI54" i="48" l="1"/>
  <c r="E30" i="48" s="1"/>
  <c r="H30" i="48" s="1"/>
  <c r="FK57" i="48"/>
  <c r="K30" i="48"/>
  <c r="ES54" i="48"/>
  <c r="FN54" i="48"/>
  <c r="EY54" i="48"/>
  <c r="EV54" i="48"/>
  <c r="EW54" i="48"/>
  <c r="FP54" i="48"/>
  <c r="ER54" i="48"/>
  <c r="EX54" i="48"/>
  <c r="EZ54" i="48"/>
  <c r="FJ64" i="48"/>
  <c r="FJ54" i="48" s="1"/>
  <c r="FK64" i="48"/>
  <c r="FR54" i="48"/>
  <c r="FO54" i="48"/>
  <c r="FQ54" i="48"/>
  <c r="N30" i="48" l="1"/>
  <c r="FK54" i="48"/>
  <c r="G30" i="48" s="1"/>
  <c r="J30" i="48" s="1"/>
  <c r="L30" i="48"/>
  <c r="O30" i="48"/>
  <c r="M30" i="48"/>
  <c r="F30" i="48"/>
  <c r="I30" i="48" s="1"/>
  <c r="P30" i="48"/>
  <c r="U30" i="48" l="1"/>
  <c r="Q30" i="48"/>
  <c r="S30" i="48" s="1"/>
  <c r="C31" i="48" s="1"/>
  <c r="FU48" i="48" s="1"/>
  <c r="R30" i="48" l="1"/>
  <c r="B31" i="48" s="1"/>
  <c r="FU47" i="48" s="1"/>
  <c r="T30" i="48"/>
  <c r="D31" i="48" s="1"/>
  <c r="FU49" i="48" s="1"/>
  <c r="FX219" i="48" s="1"/>
  <c r="GC219" i="48" s="1"/>
  <c r="GD219" i="48" s="1"/>
  <c r="FX503" i="48" l="1"/>
  <c r="FY503" i="48" s="1"/>
  <c r="FZ503" i="48" s="1"/>
  <c r="FX184" i="48"/>
  <c r="FY184" i="48" s="1"/>
  <c r="FZ184" i="48" s="1"/>
  <c r="GN70" i="48"/>
  <c r="GO70" i="48" s="1"/>
  <c r="FX77" i="48"/>
  <c r="FY77" i="48" s="1"/>
  <c r="FZ77" i="48" s="1"/>
  <c r="FX455" i="48"/>
  <c r="GC455" i="48" s="1"/>
  <c r="GD455" i="48" s="1"/>
  <c r="GE455" i="48" s="1"/>
  <c r="FX155" i="48"/>
  <c r="GC155" i="48" s="1"/>
  <c r="GD155" i="48" s="1"/>
  <c r="GG155" i="48" s="1"/>
  <c r="FX261" i="48"/>
  <c r="GC261" i="48" s="1"/>
  <c r="GD261" i="48" s="1"/>
  <c r="GG261" i="48" s="1"/>
  <c r="FX406" i="48"/>
  <c r="GC406" i="48" s="1"/>
  <c r="GD406" i="48" s="1"/>
  <c r="FX89" i="48"/>
  <c r="GC89" i="48" s="1"/>
  <c r="GD89" i="48" s="1"/>
  <c r="GH89" i="48" s="1"/>
  <c r="FX102" i="48"/>
  <c r="GC102" i="48" s="1"/>
  <c r="GD102" i="48" s="1"/>
  <c r="GE102" i="48" s="1"/>
  <c r="FX292" i="48"/>
  <c r="FY292" i="48" s="1"/>
  <c r="FZ292" i="48" s="1"/>
  <c r="FX416" i="48"/>
  <c r="GC416" i="48" s="1"/>
  <c r="GD416" i="48" s="1"/>
  <c r="GG416" i="48" s="1"/>
  <c r="FX163" i="48"/>
  <c r="GC163" i="48" s="1"/>
  <c r="GD163" i="48" s="1"/>
  <c r="GI163" i="48" s="1"/>
  <c r="FX196" i="48"/>
  <c r="FY196" i="48" s="1"/>
  <c r="FZ196" i="48" s="1"/>
  <c r="GA196" i="48" s="1"/>
  <c r="FX230" i="48"/>
  <c r="FY230" i="48" s="1"/>
  <c r="FZ230" i="48" s="1"/>
  <c r="GB230" i="48" s="1"/>
  <c r="FX389" i="48"/>
  <c r="GC389" i="48" s="1"/>
  <c r="GD389" i="48" s="1"/>
  <c r="GG389" i="48" s="1"/>
  <c r="FX86" i="48"/>
  <c r="GC86" i="48" s="1"/>
  <c r="GD86" i="48" s="1"/>
  <c r="GH86" i="48" s="1"/>
  <c r="FX115" i="48"/>
  <c r="GC115" i="48" s="1"/>
  <c r="GD115" i="48" s="1"/>
  <c r="FX423" i="48"/>
  <c r="FY423" i="48" s="1"/>
  <c r="FZ423" i="48" s="1"/>
  <c r="FX255" i="48"/>
  <c r="FY255" i="48" s="1"/>
  <c r="FZ255" i="48" s="1"/>
  <c r="FX250" i="48"/>
  <c r="FY250" i="48" s="1"/>
  <c r="FZ250" i="48" s="1"/>
  <c r="GB250" i="48" s="1"/>
  <c r="FX203" i="48"/>
  <c r="FY203" i="48" s="1"/>
  <c r="FZ203" i="48" s="1"/>
  <c r="GA203" i="48" s="1"/>
  <c r="FX396" i="48"/>
  <c r="FY396" i="48" s="1"/>
  <c r="FZ396" i="48" s="1"/>
  <c r="GB396" i="48" s="1"/>
  <c r="FX96" i="48"/>
  <c r="GC96" i="48" s="1"/>
  <c r="GD96" i="48" s="1"/>
  <c r="GE96" i="48" s="1"/>
  <c r="FX395" i="48"/>
  <c r="FY395" i="48" s="1"/>
  <c r="FZ395" i="48" s="1"/>
  <c r="FX483" i="48"/>
  <c r="FY483" i="48" s="1"/>
  <c r="FZ483" i="48" s="1"/>
  <c r="GA483" i="48" s="1"/>
  <c r="FX227" i="48"/>
  <c r="GC227" i="48" s="1"/>
  <c r="GD227" i="48" s="1"/>
  <c r="GG227" i="48" s="1"/>
  <c r="FX418" i="48"/>
  <c r="FY418" i="48" s="1"/>
  <c r="FZ418" i="48" s="1"/>
  <c r="GB418" i="48" s="1"/>
  <c r="FX282" i="48"/>
  <c r="GC282" i="48" s="1"/>
  <c r="GD282" i="48" s="1"/>
  <c r="GH282" i="48" s="1"/>
  <c r="FX487" i="48"/>
  <c r="FY487" i="48" s="1"/>
  <c r="FZ487" i="48" s="1"/>
  <c r="GB487" i="48" s="1"/>
  <c r="FX161" i="48"/>
  <c r="GC161" i="48" s="1"/>
  <c r="GD161" i="48" s="1"/>
  <c r="GE161" i="48" s="1"/>
  <c r="FX278" i="48"/>
  <c r="FY278" i="48" s="1"/>
  <c r="FZ278" i="48" s="1"/>
  <c r="GA278" i="48" s="1"/>
  <c r="FX357" i="48"/>
  <c r="GC357" i="48" s="1"/>
  <c r="GD357" i="48" s="1"/>
  <c r="GI357" i="48" s="1"/>
  <c r="FX138" i="48"/>
  <c r="FY138" i="48" s="1"/>
  <c r="FZ138" i="48" s="1"/>
  <c r="GA138" i="48" s="1"/>
  <c r="FX260" i="48"/>
  <c r="FY260" i="48" s="1"/>
  <c r="FZ260" i="48" s="1"/>
  <c r="GB260" i="48" s="1"/>
  <c r="FX198" i="48"/>
  <c r="FY198" i="48" s="1"/>
  <c r="FZ198" i="48" s="1"/>
  <c r="GB198" i="48" s="1"/>
  <c r="FX490" i="48"/>
  <c r="FY490" i="48" s="1"/>
  <c r="FZ490" i="48" s="1"/>
  <c r="GB490" i="48" s="1"/>
  <c r="FX136" i="48"/>
  <c r="FY136" i="48" s="1"/>
  <c r="FZ136" i="48" s="1"/>
  <c r="GB136" i="48" s="1"/>
  <c r="FX391" i="48"/>
  <c r="GC391" i="48" s="1"/>
  <c r="GD391" i="48" s="1"/>
  <c r="GF391" i="48" s="1"/>
  <c r="FX303" i="48"/>
  <c r="FY303" i="48" s="1"/>
  <c r="FZ303" i="48" s="1"/>
  <c r="GA303" i="48" s="1"/>
  <c r="FX129" i="48"/>
  <c r="GC129" i="48" s="1"/>
  <c r="GD129" i="48" s="1"/>
  <c r="GH129" i="48" s="1"/>
  <c r="FX371" i="48"/>
  <c r="GC371" i="48" s="1"/>
  <c r="GD371" i="48" s="1"/>
  <c r="GE371" i="48" s="1"/>
  <c r="FX320" i="48"/>
  <c r="FY320" i="48" s="1"/>
  <c r="FZ320" i="48" s="1"/>
  <c r="GB320" i="48" s="1"/>
  <c r="FX95" i="48"/>
  <c r="GC95" i="48" s="1"/>
  <c r="GD95" i="48" s="1"/>
  <c r="GE95" i="48" s="1"/>
  <c r="FX66" i="48"/>
  <c r="FY66" i="48" s="1"/>
  <c r="FZ66" i="48" s="1"/>
  <c r="GB66" i="48" s="1"/>
  <c r="FX335" i="48"/>
  <c r="FY335" i="48" s="1"/>
  <c r="FZ335" i="48" s="1"/>
  <c r="GB335" i="48" s="1"/>
  <c r="FX392" i="48"/>
  <c r="FY392" i="48" s="1"/>
  <c r="FZ392" i="48" s="1"/>
  <c r="GB392" i="48" s="1"/>
  <c r="FX142" i="48"/>
  <c r="GC142" i="48" s="1"/>
  <c r="GD142" i="48" s="1"/>
  <c r="GF142" i="48" s="1"/>
  <c r="FX508" i="48"/>
  <c r="FY508" i="48" s="1"/>
  <c r="FZ508" i="48" s="1"/>
  <c r="GB508" i="48" s="1"/>
  <c r="FX274" i="48"/>
  <c r="GC274" i="48" s="1"/>
  <c r="GD274" i="48" s="1"/>
  <c r="GF274" i="48" s="1"/>
  <c r="FX321" i="48"/>
  <c r="FY321" i="48" s="1"/>
  <c r="FZ321" i="48" s="1"/>
  <c r="GB321" i="48" s="1"/>
  <c r="FX105" i="48"/>
  <c r="GC105" i="48" s="1"/>
  <c r="GD105" i="48" s="1"/>
  <c r="GF105" i="48" s="1"/>
  <c r="FX293" i="48"/>
  <c r="GC293" i="48" s="1"/>
  <c r="GD293" i="48" s="1"/>
  <c r="GI293" i="48" s="1"/>
  <c r="FX81" i="48"/>
  <c r="FY81" i="48" s="1"/>
  <c r="FZ81" i="48" s="1"/>
  <c r="GA81" i="48" s="1"/>
  <c r="FX272" i="48"/>
  <c r="GC272" i="48" s="1"/>
  <c r="GD272" i="48" s="1"/>
  <c r="GF272" i="48" s="1"/>
  <c r="FX172" i="48"/>
  <c r="FY172" i="48" s="1"/>
  <c r="FZ172" i="48" s="1"/>
  <c r="GA172" i="48" s="1"/>
  <c r="FX87" i="48"/>
  <c r="GC87" i="48" s="1"/>
  <c r="GD87" i="48" s="1"/>
  <c r="GG87" i="48" s="1"/>
  <c r="FX258" i="48"/>
  <c r="FY258" i="48" s="1"/>
  <c r="FZ258" i="48" s="1"/>
  <c r="GA258" i="48" s="1"/>
  <c r="FX268" i="48"/>
  <c r="FY268" i="48" s="1"/>
  <c r="FZ268" i="48" s="1"/>
  <c r="GB268" i="48" s="1"/>
  <c r="FX427" i="48"/>
  <c r="FY427" i="48" s="1"/>
  <c r="FZ427" i="48" s="1"/>
  <c r="GA427" i="48" s="1"/>
  <c r="FX510" i="48"/>
  <c r="FY510" i="48" s="1"/>
  <c r="FZ510" i="48" s="1"/>
  <c r="GA510" i="48" s="1"/>
  <c r="GN57" i="48"/>
  <c r="GU57" i="48" s="1"/>
  <c r="GV57" i="48" s="1"/>
  <c r="GZ57" i="48" s="1"/>
  <c r="FX110" i="48"/>
  <c r="GC110" i="48" s="1"/>
  <c r="GD110" i="48" s="1"/>
  <c r="GI110" i="48" s="1"/>
  <c r="FX311" i="48"/>
  <c r="GC311" i="48" s="1"/>
  <c r="GD311" i="48" s="1"/>
  <c r="GI311" i="48" s="1"/>
  <c r="FX341" i="48"/>
  <c r="GC341" i="48" s="1"/>
  <c r="GD341" i="48" s="1"/>
  <c r="GE341" i="48" s="1"/>
  <c r="FX123" i="48"/>
  <c r="FY123" i="48" s="1"/>
  <c r="FZ123" i="48" s="1"/>
  <c r="GB123" i="48" s="1"/>
  <c r="FX452" i="48"/>
  <c r="FY452" i="48" s="1"/>
  <c r="FZ452" i="48" s="1"/>
  <c r="GB452" i="48" s="1"/>
  <c r="FX215" i="48"/>
  <c r="FY215" i="48" s="1"/>
  <c r="FZ215" i="48" s="1"/>
  <c r="GB215" i="48" s="1"/>
  <c r="FX331" i="48"/>
  <c r="GC331" i="48" s="1"/>
  <c r="GD331" i="48" s="1"/>
  <c r="GI331" i="48" s="1"/>
  <c r="FX369" i="48"/>
  <c r="FY369" i="48" s="1"/>
  <c r="FZ369" i="48" s="1"/>
  <c r="GA369" i="48" s="1"/>
  <c r="GN63" i="48"/>
  <c r="GU63" i="48" s="1"/>
  <c r="GV63" i="48" s="1"/>
  <c r="GY63" i="48" s="1"/>
  <c r="FX411" i="48"/>
  <c r="FY411" i="48" s="1"/>
  <c r="FZ411" i="48" s="1"/>
  <c r="GA411" i="48" s="1"/>
  <c r="FX194" i="48"/>
  <c r="GC194" i="48" s="1"/>
  <c r="GD194" i="48" s="1"/>
  <c r="GG194" i="48" s="1"/>
  <c r="FX217" i="48"/>
  <c r="GC217" i="48" s="1"/>
  <c r="GD217" i="48" s="1"/>
  <c r="GI217" i="48" s="1"/>
  <c r="FX223" i="48"/>
  <c r="FY223" i="48" s="1"/>
  <c r="FZ223" i="48" s="1"/>
  <c r="GA223" i="48" s="1"/>
  <c r="FX447" i="48"/>
  <c r="FY447" i="48" s="1"/>
  <c r="FZ447" i="48" s="1"/>
  <c r="GB447" i="48" s="1"/>
  <c r="FX426" i="48"/>
  <c r="FY426" i="48" s="1"/>
  <c r="FZ426" i="48" s="1"/>
  <c r="GB426" i="48" s="1"/>
  <c r="FX118" i="48"/>
  <c r="GC118" i="48" s="1"/>
  <c r="GD118" i="48" s="1"/>
  <c r="GI118" i="48" s="1"/>
  <c r="FX442" i="48"/>
  <c r="GC442" i="48" s="1"/>
  <c r="GD442" i="48" s="1"/>
  <c r="GF442" i="48" s="1"/>
  <c r="FX489" i="48"/>
  <c r="GC489" i="48" s="1"/>
  <c r="GD489" i="48" s="1"/>
  <c r="GH489" i="48" s="1"/>
  <c r="FX283" i="48"/>
  <c r="GC283" i="48" s="1"/>
  <c r="GD283" i="48" s="1"/>
  <c r="GE283" i="48" s="1"/>
  <c r="FX450" i="48"/>
  <c r="FY450" i="48" s="1"/>
  <c r="FZ450" i="48" s="1"/>
  <c r="GB450" i="48" s="1"/>
  <c r="FX403" i="48"/>
  <c r="FY403" i="48" s="1"/>
  <c r="FZ403" i="48" s="1"/>
  <c r="GA403" i="48" s="1"/>
  <c r="FX212" i="48"/>
  <c r="GC212" i="48" s="1"/>
  <c r="GD212" i="48" s="1"/>
  <c r="GF212" i="48" s="1"/>
  <c r="FX285" i="48"/>
  <c r="FY285" i="48" s="1"/>
  <c r="FZ285" i="48" s="1"/>
  <c r="GB285" i="48" s="1"/>
  <c r="FX381" i="48"/>
  <c r="FY381" i="48" s="1"/>
  <c r="FZ381" i="48" s="1"/>
  <c r="GB381" i="48" s="1"/>
  <c r="FX126" i="48"/>
  <c r="FY126" i="48" s="1"/>
  <c r="FZ126" i="48" s="1"/>
  <c r="GA126" i="48" s="1"/>
  <c r="FX239" i="48"/>
  <c r="FY239" i="48" s="1"/>
  <c r="FZ239" i="48" s="1"/>
  <c r="GB239" i="48" s="1"/>
  <c r="FX323" i="48"/>
  <c r="GC323" i="48" s="1"/>
  <c r="GD323" i="48" s="1"/>
  <c r="GI323" i="48" s="1"/>
  <c r="FX462" i="48"/>
  <c r="FY462" i="48" s="1"/>
  <c r="FZ462" i="48" s="1"/>
  <c r="GA462" i="48" s="1"/>
  <c r="FX373" i="48"/>
  <c r="FY373" i="48" s="1"/>
  <c r="FZ373" i="48" s="1"/>
  <c r="GB373" i="48" s="1"/>
  <c r="FX238" i="48"/>
  <c r="FY238" i="48" s="1"/>
  <c r="FZ238" i="48" s="1"/>
  <c r="GA238" i="48" s="1"/>
  <c r="FX308" i="48"/>
  <c r="GC308" i="48" s="1"/>
  <c r="GD308" i="48" s="1"/>
  <c r="GI308" i="48" s="1"/>
  <c r="FX514" i="48"/>
  <c r="FY514" i="48" s="1"/>
  <c r="FZ514" i="48" s="1"/>
  <c r="GB514" i="48" s="1"/>
  <c r="FX58" i="48"/>
  <c r="GC58" i="48" s="1"/>
  <c r="GD58" i="48" s="1"/>
  <c r="GF58" i="48" s="1"/>
  <c r="GN59" i="48"/>
  <c r="GU59" i="48" s="1"/>
  <c r="GV59" i="48" s="1"/>
  <c r="GZ59" i="48" s="1"/>
  <c r="FX480" i="48"/>
  <c r="FY480" i="48" s="1"/>
  <c r="FZ480" i="48" s="1"/>
  <c r="GA480" i="48" s="1"/>
  <c r="FX134" i="48"/>
  <c r="FY134" i="48" s="1"/>
  <c r="FZ134" i="48" s="1"/>
  <c r="GA134" i="48" s="1"/>
  <c r="FX82" i="48"/>
  <c r="GC82" i="48" s="1"/>
  <c r="GD82" i="48" s="1"/>
  <c r="GI82" i="48" s="1"/>
  <c r="FX190" i="48"/>
  <c r="GC190" i="48" s="1"/>
  <c r="GD190" i="48" s="1"/>
  <c r="GI190" i="48" s="1"/>
  <c r="FX181" i="48"/>
  <c r="FY181" i="48" s="1"/>
  <c r="FZ181" i="48" s="1"/>
  <c r="GA181" i="48" s="1"/>
  <c r="FX193" i="48"/>
  <c r="FY193" i="48" s="1"/>
  <c r="FZ193" i="48" s="1"/>
  <c r="GA193" i="48" s="1"/>
  <c r="FX382" i="48"/>
  <c r="GC382" i="48" s="1"/>
  <c r="GD382" i="48" s="1"/>
  <c r="GE382" i="48" s="1"/>
  <c r="FX246" i="48"/>
  <c r="FY246" i="48" s="1"/>
  <c r="FZ246" i="48" s="1"/>
  <c r="GA246" i="48" s="1"/>
  <c r="FX461" i="48"/>
  <c r="GC461" i="48" s="1"/>
  <c r="GD461" i="48" s="1"/>
  <c r="GE461" i="48" s="1"/>
  <c r="FX289" i="48"/>
  <c r="GC289" i="48" s="1"/>
  <c r="GD289" i="48" s="1"/>
  <c r="GE289" i="48" s="1"/>
  <c r="FX422" i="48"/>
  <c r="GC422" i="48" s="1"/>
  <c r="GD422" i="48" s="1"/>
  <c r="GH422" i="48" s="1"/>
  <c r="FX413" i="48"/>
  <c r="FY413" i="48" s="1"/>
  <c r="FZ413" i="48" s="1"/>
  <c r="GB413" i="48" s="1"/>
  <c r="FX185" i="48"/>
  <c r="GC185" i="48" s="1"/>
  <c r="GD185" i="48" s="1"/>
  <c r="GF185" i="48" s="1"/>
  <c r="FX61" i="48"/>
  <c r="GC61" i="48" s="1"/>
  <c r="GD61" i="48" s="1"/>
  <c r="GI61" i="48" s="1"/>
  <c r="FX286" i="48"/>
  <c r="FY286" i="48" s="1"/>
  <c r="FZ286" i="48" s="1"/>
  <c r="GB286" i="48" s="1"/>
  <c r="FX90" i="48"/>
  <c r="FY90" i="48" s="1"/>
  <c r="FZ90" i="48" s="1"/>
  <c r="GA90" i="48" s="1"/>
  <c r="FX465" i="48"/>
  <c r="GC465" i="48" s="1"/>
  <c r="GD465" i="48" s="1"/>
  <c r="GF465" i="48" s="1"/>
  <c r="FX79" i="48"/>
  <c r="FY79" i="48" s="1"/>
  <c r="FZ79" i="48" s="1"/>
  <c r="GB79" i="48" s="1"/>
  <c r="FX505" i="48"/>
  <c r="FY505" i="48" s="1"/>
  <c r="FZ505" i="48" s="1"/>
  <c r="GB505" i="48" s="1"/>
  <c r="FX281" i="48"/>
  <c r="FY281" i="48" s="1"/>
  <c r="FZ281" i="48" s="1"/>
  <c r="GA281" i="48" s="1"/>
  <c r="FX415" i="48"/>
  <c r="FY415" i="48" s="1"/>
  <c r="FZ415" i="48" s="1"/>
  <c r="GB415" i="48" s="1"/>
  <c r="FX310" i="48"/>
  <c r="FY310" i="48" s="1"/>
  <c r="FZ310" i="48" s="1"/>
  <c r="GA310" i="48" s="1"/>
  <c r="FX511" i="48"/>
  <c r="GC511" i="48" s="1"/>
  <c r="GD511" i="48" s="1"/>
  <c r="GG511" i="48" s="1"/>
  <c r="FX116" i="48"/>
  <c r="GC116" i="48" s="1"/>
  <c r="GD116" i="48" s="1"/>
  <c r="GE116" i="48" s="1"/>
  <c r="FX152" i="48"/>
  <c r="FY152" i="48" s="1"/>
  <c r="FZ152" i="48" s="1"/>
  <c r="GA152" i="48" s="1"/>
  <c r="FX263" i="48"/>
  <c r="FY263" i="48" s="1"/>
  <c r="FZ263" i="48" s="1"/>
  <c r="GA263" i="48" s="1"/>
  <c r="FX464" i="48"/>
  <c r="FY464" i="48" s="1"/>
  <c r="FZ464" i="48" s="1"/>
  <c r="GA464" i="48" s="1"/>
  <c r="FX329" i="48"/>
  <c r="GC329" i="48" s="1"/>
  <c r="GD329" i="48" s="1"/>
  <c r="GH329" i="48" s="1"/>
  <c r="FX204" i="48"/>
  <c r="GC204" i="48" s="1"/>
  <c r="GD204" i="48" s="1"/>
  <c r="GE204" i="48" s="1"/>
  <c r="FX83" i="48"/>
  <c r="FY83" i="48" s="1"/>
  <c r="FZ83" i="48" s="1"/>
  <c r="GB83" i="48" s="1"/>
  <c r="FX350" i="48"/>
  <c r="FY350" i="48" s="1"/>
  <c r="FZ350" i="48" s="1"/>
  <c r="GB350" i="48" s="1"/>
  <c r="FX440" i="48"/>
  <c r="FY440" i="48" s="1"/>
  <c r="FZ440" i="48" s="1"/>
  <c r="GB440" i="48" s="1"/>
  <c r="FX347" i="48"/>
  <c r="FY347" i="48" s="1"/>
  <c r="FZ347" i="48" s="1"/>
  <c r="GB347" i="48" s="1"/>
  <c r="FX257" i="48"/>
  <c r="FY257" i="48" s="1"/>
  <c r="FZ257" i="48" s="1"/>
  <c r="GB257" i="48" s="1"/>
  <c r="FX351" i="48"/>
  <c r="FY351" i="48" s="1"/>
  <c r="FZ351" i="48" s="1"/>
  <c r="GB351" i="48" s="1"/>
  <c r="FX177" i="48"/>
  <c r="FY177" i="48" s="1"/>
  <c r="FZ177" i="48" s="1"/>
  <c r="GA177" i="48" s="1"/>
  <c r="FX156" i="48"/>
  <c r="GC156" i="48" s="1"/>
  <c r="GD156" i="48" s="1"/>
  <c r="GE156" i="48" s="1"/>
  <c r="FX169" i="48"/>
  <c r="FY169" i="48" s="1"/>
  <c r="FZ169" i="48" s="1"/>
  <c r="GA169" i="48" s="1"/>
  <c r="FX70" i="48"/>
  <c r="FY70" i="48" s="1"/>
  <c r="FZ70" i="48" s="1"/>
  <c r="GA70" i="48" s="1"/>
  <c r="FX380" i="48"/>
  <c r="FY380" i="48" s="1"/>
  <c r="FZ380" i="48" s="1"/>
  <c r="GB380" i="48" s="1"/>
  <c r="FX313" i="48"/>
  <c r="GC313" i="48" s="1"/>
  <c r="GD313" i="48" s="1"/>
  <c r="GG313" i="48" s="1"/>
  <c r="FX273" i="48"/>
  <c r="GC273" i="48" s="1"/>
  <c r="GD273" i="48" s="1"/>
  <c r="GI273" i="48" s="1"/>
  <c r="FX343" i="48"/>
  <c r="FY343" i="48" s="1"/>
  <c r="FZ343" i="48" s="1"/>
  <c r="GB343" i="48" s="1"/>
  <c r="FX460" i="48"/>
  <c r="FY460" i="48" s="1"/>
  <c r="FZ460" i="48" s="1"/>
  <c r="GB460" i="48" s="1"/>
  <c r="FX84" i="48"/>
  <c r="FY84" i="48" s="1"/>
  <c r="FZ84" i="48" s="1"/>
  <c r="GA84" i="48" s="1"/>
  <c r="FX220" i="48"/>
  <c r="GC220" i="48" s="1"/>
  <c r="GD220" i="48" s="1"/>
  <c r="GI220" i="48" s="1"/>
  <c r="FX417" i="48"/>
  <c r="GC417" i="48" s="1"/>
  <c r="GD417" i="48" s="1"/>
  <c r="GG417" i="48" s="1"/>
  <c r="FX174" i="48"/>
  <c r="FY174" i="48" s="1"/>
  <c r="FZ174" i="48" s="1"/>
  <c r="GB174" i="48" s="1"/>
  <c r="FX339" i="48"/>
  <c r="GC339" i="48" s="1"/>
  <c r="GD339" i="48" s="1"/>
  <c r="GE339" i="48" s="1"/>
  <c r="FX140" i="48"/>
  <c r="FY140" i="48" s="1"/>
  <c r="FZ140" i="48" s="1"/>
  <c r="GB140" i="48" s="1"/>
  <c r="FX192" i="48"/>
  <c r="GC192" i="48" s="1"/>
  <c r="GD192" i="48" s="1"/>
  <c r="GE192" i="48" s="1"/>
  <c r="FX457" i="48"/>
  <c r="GC457" i="48" s="1"/>
  <c r="GD457" i="48" s="1"/>
  <c r="GG457" i="48" s="1"/>
  <c r="FX448" i="48"/>
  <c r="FY448" i="48" s="1"/>
  <c r="FZ448" i="48" s="1"/>
  <c r="GA448" i="48" s="1"/>
  <c r="FX173" i="48"/>
  <c r="GC173" i="48" s="1"/>
  <c r="GD173" i="48" s="1"/>
  <c r="GG173" i="48" s="1"/>
  <c r="FX518" i="48"/>
  <c r="GC518" i="48" s="1"/>
  <c r="GD518" i="48" s="1"/>
  <c r="GG518" i="48" s="1"/>
  <c r="FX68" i="48"/>
  <c r="GC68" i="48" s="1"/>
  <c r="GD68" i="48" s="1"/>
  <c r="GF68" i="48" s="1"/>
  <c r="FX63" i="48"/>
  <c r="FY63" i="48" s="1"/>
  <c r="FZ63" i="48" s="1"/>
  <c r="GA63" i="48" s="1"/>
  <c r="FX482" i="48"/>
  <c r="FY482" i="48" s="1"/>
  <c r="FZ482" i="48" s="1"/>
  <c r="GA482" i="48" s="1"/>
  <c r="FX384" i="48"/>
  <c r="FY384" i="48" s="1"/>
  <c r="FZ384" i="48" s="1"/>
  <c r="GA384" i="48" s="1"/>
  <c r="FX451" i="48"/>
  <c r="FY451" i="48" s="1"/>
  <c r="FZ451" i="48" s="1"/>
  <c r="GB451" i="48" s="1"/>
  <c r="FX302" i="48"/>
  <c r="FY302" i="48" s="1"/>
  <c r="FZ302" i="48" s="1"/>
  <c r="GB302" i="48" s="1"/>
  <c r="FX74" i="48"/>
  <c r="GC74" i="48" s="1"/>
  <c r="GD74" i="48" s="1"/>
  <c r="GF74" i="48" s="1"/>
  <c r="FX439" i="48"/>
  <c r="GC439" i="48" s="1"/>
  <c r="GD439" i="48" s="1"/>
  <c r="GE439" i="48" s="1"/>
  <c r="FX290" i="48"/>
  <c r="FY290" i="48" s="1"/>
  <c r="FZ290" i="48" s="1"/>
  <c r="GA290" i="48" s="1"/>
  <c r="FX243" i="48"/>
  <c r="FY243" i="48" s="1"/>
  <c r="FZ243" i="48" s="1"/>
  <c r="GA243" i="48" s="1"/>
  <c r="FX175" i="48"/>
  <c r="FY175" i="48" s="1"/>
  <c r="FZ175" i="48" s="1"/>
  <c r="GB175" i="48" s="1"/>
  <c r="FX159" i="48"/>
  <c r="GC159" i="48" s="1"/>
  <c r="GD159" i="48" s="1"/>
  <c r="GE159" i="48" s="1"/>
  <c r="FX402" i="48"/>
  <c r="FY402" i="48" s="1"/>
  <c r="FZ402" i="48" s="1"/>
  <c r="GB402" i="48" s="1"/>
  <c r="FX354" i="48"/>
  <c r="FY354" i="48" s="1"/>
  <c r="FZ354" i="48" s="1"/>
  <c r="GA354" i="48" s="1"/>
  <c r="FX358" i="48"/>
  <c r="FY358" i="48" s="1"/>
  <c r="FZ358" i="48" s="1"/>
  <c r="GB358" i="48" s="1"/>
  <c r="FX256" i="48"/>
  <c r="FY256" i="48" s="1"/>
  <c r="FZ256" i="48" s="1"/>
  <c r="GA256" i="48" s="1"/>
  <c r="FX130" i="48"/>
  <c r="GC130" i="48" s="1"/>
  <c r="GD130" i="48" s="1"/>
  <c r="GE130" i="48" s="1"/>
  <c r="FX365" i="48"/>
  <c r="FY365" i="48" s="1"/>
  <c r="FZ365" i="48" s="1"/>
  <c r="GA365" i="48" s="1"/>
  <c r="FX476" i="48"/>
  <c r="FY476" i="48" s="1"/>
  <c r="FZ476" i="48" s="1"/>
  <c r="GA476" i="48" s="1"/>
  <c r="FX183" i="48"/>
  <c r="GC183" i="48" s="1"/>
  <c r="GD183" i="48" s="1"/>
  <c r="GG183" i="48" s="1"/>
  <c r="FX345" i="48"/>
  <c r="FY345" i="48" s="1"/>
  <c r="FZ345" i="48" s="1"/>
  <c r="GB345" i="48" s="1"/>
  <c r="FX108" i="48"/>
  <c r="FY108" i="48" s="1"/>
  <c r="FZ108" i="48" s="1"/>
  <c r="GB108" i="48" s="1"/>
  <c r="FX370" i="48"/>
  <c r="FY370" i="48" s="1"/>
  <c r="FZ370" i="48" s="1"/>
  <c r="GA370" i="48" s="1"/>
  <c r="FX166" i="48"/>
  <c r="FY166" i="48" s="1"/>
  <c r="FZ166" i="48" s="1"/>
  <c r="GA166" i="48" s="1"/>
  <c r="FX353" i="48"/>
  <c r="FY353" i="48" s="1"/>
  <c r="FZ353" i="48" s="1"/>
  <c r="GA353" i="48" s="1"/>
  <c r="FX99" i="48"/>
  <c r="FY99" i="48" s="1"/>
  <c r="FZ99" i="48" s="1"/>
  <c r="GB99" i="48" s="1"/>
  <c r="FX322" i="48"/>
  <c r="FY322" i="48" s="1"/>
  <c r="FZ322" i="48" s="1"/>
  <c r="GB322" i="48" s="1"/>
  <c r="FX176" i="48"/>
  <c r="GC176" i="48" s="1"/>
  <c r="GD176" i="48" s="1"/>
  <c r="GH176" i="48" s="1"/>
  <c r="FX473" i="48"/>
  <c r="GC473" i="48" s="1"/>
  <c r="GD473" i="48" s="1"/>
  <c r="GF473" i="48" s="1"/>
  <c r="FX67" i="48"/>
  <c r="GC67" i="48" s="1"/>
  <c r="GD67" i="48" s="1"/>
  <c r="GI67" i="48" s="1"/>
  <c r="FX336" i="48"/>
  <c r="FY336" i="48" s="1"/>
  <c r="FZ336" i="48" s="1"/>
  <c r="GB336" i="48" s="1"/>
  <c r="FX424" i="48"/>
  <c r="FY424" i="48" s="1"/>
  <c r="FZ424" i="48" s="1"/>
  <c r="GA424" i="48" s="1"/>
  <c r="GN71" i="48"/>
  <c r="GO71" i="48" s="1"/>
  <c r="GP71" i="48" s="1"/>
  <c r="GQ71" i="48" s="1"/>
  <c r="GR71" i="48" s="1"/>
  <c r="GS71" i="48" s="1"/>
  <c r="FX76" i="48"/>
  <c r="GC76" i="48" s="1"/>
  <c r="GD76" i="48" s="1"/>
  <c r="GH76" i="48" s="1"/>
  <c r="FX493" i="48"/>
  <c r="GC493" i="48" s="1"/>
  <c r="GD493" i="48" s="1"/>
  <c r="GE493" i="48" s="1"/>
  <c r="FX88" i="48"/>
  <c r="FY88" i="48" s="1"/>
  <c r="FZ88" i="48" s="1"/>
  <c r="GB88" i="48" s="1"/>
  <c r="FX125" i="48"/>
  <c r="GC125" i="48" s="1"/>
  <c r="GD125" i="48" s="1"/>
  <c r="GG125" i="48" s="1"/>
  <c r="FX444" i="48"/>
  <c r="GC444" i="48" s="1"/>
  <c r="GD444" i="48" s="1"/>
  <c r="GF444" i="48" s="1"/>
  <c r="FX150" i="48"/>
  <c r="FY150" i="48" s="1"/>
  <c r="FZ150" i="48" s="1"/>
  <c r="GA150" i="48" s="1"/>
  <c r="FX201" i="48"/>
  <c r="GC201" i="48" s="1"/>
  <c r="GD201" i="48" s="1"/>
  <c r="GI201" i="48" s="1"/>
  <c r="FX330" i="48"/>
  <c r="GC330" i="48" s="1"/>
  <c r="GD330" i="48" s="1"/>
  <c r="GF330" i="48" s="1"/>
  <c r="FX151" i="48"/>
  <c r="FY151" i="48" s="1"/>
  <c r="FZ151" i="48" s="1"/>
  <c r="GA151" i="48" s="1"/>
  <c r="FX378" i="48"/>
  <c r="GC378" i="48" s="1"/>
  <c r="GD378" i="48" s="1"/>
  <c r="GE378" i="48" s="1"/>
  <c r="FX154" i="48"/>
  <c r="GC154" i="48" s="1"/>
  <c r="GD154" i="48" s="1"/>
  <c r="GF154" i="48" s="1"/>
  <c r="FX401" i="48"/>
  <c r="FY401" i="48" s="1"/>
  <c r="FZ401" i="48" s="1"/>
  <c r="GB401" i="48" s="1"/>
  <c r="FX127" i="48"/>
  <c r="FY127" i="48" s="1"/>
  <c r="FZ127" i="48" s="1"/>
  <c r="GB127" i="48" s="1"/>
  <c r="FX188" i="48"/>
  <c r="FY188" i="48" s="1"/>
  <c r="FZ188" i="48" s="1"/>
  <c r="GA188" i="48" s="1"/>
  <c r="FX491" i="48"/>
  <c r="FY491" i="48" s="1"/>
  <c r="FZ491" i="48" s="1"/>
  <c r="GB491" i="48" s="1"/>
  <c r="FX500" i="48"/>
  <c r="GC500" i="48" s="1"/>
  <c r="GD500" i="48" s="1"/>
  <c r="GF500" i="48" s="1"/>
  <c r="FX437" i="48"/>
  <c r="GC437" i="48" s="1"/>
  <c r="GD437" i="48" s="1"/>
  <c r="GI437" i="48" s="1"/>
  <c r="FX236" i="48"/>
  <c r="GC236" i="48" s="1"/>
  <c r="GD236" i="48" s="1"/>
  <c r="GF236" i="48" s="1"/>
  <c r="FX195" i="48"/>
  <c r="GC195" i="48" s="1"/>
  <c r="GD195" i="48" s="1"/>
  <c r="GG195" i="48" s="1"/>
  <c r="FX307" i="48"/>
  <c r="FY307" i="48" s="1"/>
  <c r="FZ307" i="48" s="1"/>
  <c r="GB307" i="48" s="1"/>
  <c r="FX164" i="48"/>
  <c r="FY164" i="48" s="1"/>
  <c r="FZ164" i="48" s="1"/>
  <c r="GA164" i="48" s="1"/>
  <c r="FX226" i="48"/>
  <c r="FY226" i="48" s="1"/>
  <c r="FZ226" i="48" s="1"/>
  <c r="GA226" i="48" s="1"/>
  <c r="FX221" i="48"/>
  <c r="FY221" i="48" s="1"/>
  <c r="FZ221" i="48" s="1"/>
  <c r="GA221" i="48" s="1"/>
  <c r="FX475" i="48"/>
  <c r="GC475" i="48" s="1"/>
  <c r="GD475" i="48" s="1"/>
  <c r="GI475" i="48" s="1"/>
  <c r="FX248" i="48"/>
  <c r="FY248" i="48" s="1"/>
  <c r="FZ248" i="48" s="1"/>
  <c r="GB248" i="48" s="1"/>
  <c r="FX160" i="48"/>
  <c r="FY160" i="48" s="1"/>
  <c r="FZ160" i="48" s="1"/>
  <c r="GA160" i="48" s="1"/>
  <c r="FX497" i="48"/>
  <c r="GC497" i="48" s="1"/>
  <c r="GD497" i="48" s="1"/>
  <c r="GF497" i="48" s="1"/>
  <c r="FX386" i="48"/>
  <c r="GC386" i="48" s="1"/>
  <c r="GD386" i="48" s="1"/>
  <c r="GE386" i="48" s="1"/>
  <c r="FX145" i="48"/>
  <c r="GC145" i="48" s="1"/>
  <c r="GD145" i="48" s="1"/>
  <c r="GG145" i="48" s="1"/>
  <c r="FX394" i="48"/>
  <c r="GC394" i="48" s="1"/>
  <c r="GD394" i="48" s="1"/>
  <c r="GE394" i="48" s="1"/>
  <c r="FX304" i="48"/>
  <c r="GC304" i="48" s="1"/>
  <c r="GD304" i="48" s="1"/>
  <c r="GG304" i="48" s="1"/>
  <c r="FX318" i="48"/>
  <c r="FY318" i="48" s="1"/>
  <c r="FZ318" i="48" s="1"/>
  <c r="GA318" i="48" s="1"/>
  <c r="FX425" i="48"/>
  <c r="GC425" i="48" s="1"/>
  <c r="GD425" i="48" s="1"/>
  <c r="GI425" i="48" s="1"/>
  <c r="GN61" i="48"/>
  <c r="GU61" i="48" s="1"/>
  <c r="GV61" i="48" s="1"/>
  <c r="GY61" i="48" s="1"/>
  <c r="FX481" i="48"/>
  <c r="FY481" i="48" s="1"/>
  <c r="FZ481" i="48" s="1"/>
  <c r="GA481" i="48" s="1"/>
  <c r="FX187" i="48"/>
  <c r="GC187" i="48" s="1"/>
  <c r="GD187" i="48" s="1"/>
  <c r="GG187" i="48" s="1"/>
  <c r="FX507" i="48"/>
  <c r="GC507" i="48" s="1"/>
  <c r="GD507" i="48" s="1"/>
  <c r="GG507" i="48" s="1"/>
  <c r="FX231" i="48"/>
  <c r="FY231" i="48" s="1"/>
  <c r="FZ231" i="48" s="1"/>
  <c r="GB231" i="48" s="1"/>
  <c r="FX390" i="48"/>
  <c r="FY390" i="48" s="1"/>
  <c r="FZ390" i="48" s="1"/>
  <c r="GB390" i="48" s="1"/>
  <c r="FX361" i="48"/>
  <c r="FY361" i="48" s="1"/>
  <c r="FZ361" i="48" s="1"/>
  <c r="GA361" i="48" s="1"/>
  <c r="FX346" i="48"/>
  <c r="GC346" i="48" s="1"/>
  <c r="GD346" i="48" s="1"/>
  <c r="GG346" i="48" s="1"/>
  <c r="FX225" i="48"/>
  <c r="GC225" i="48" s="1"/>
  <c r="GD225" i="48" s="1"/>
  <c r="GF225" i="48" s="1"/>
  <c r="FX509" i="48"/>
  <c r="GC509" i="48" s="1"/>
  <c r="GD509" i="48" s="1"/>
  <c r="GI509" i="48" s="1"/>
  <c r="FX377" i="48"/>
  <c r="FY377" i="48" s="1"/>
  <c r="FZ377" i="48" s="1"/>
  <c r="GA377" i="48" s="1"/>
  <c r="FX114" i="48"/>
  <c r="FY114" i="48" s="1"/>
  <c r="FZ114" i="48" s="1"/>
  <c r="GA114" i="48" s="1"/>
  <c r="FX242" i="48"/>
  <c r="GC242" i="48" s="1"/>
  <c r="GD242" i="48" s="1"/>
  <c r="GI242" i="48" s="1"/>
  <c r="FX338" i="48"/>
  <c r="FY338" i="48" s="1"/>
  <c r="FZ338" i="48" s="1"/>
  <c r="GB338" i="48" s="1"/>
  <c r="FX312" i="48"/>
  <c r="FY312" i="48" s="1"/>
  <c r="FZ312" i="48" s="1"/>
  <c r="GA312" i="48" s="1"/>
  <c r="FX504" i="48"/>
  <c r="FY504" i="48" s="1"/>
  <c r="FZ504" i="48" s="1"/>
  <c r="GA504" i="48" s="1"/>
  <c r="FX495" i="48"/>
  <c r="GC495" i="48" s="1"/>
  <c r="GD495" i="48" s="1"/>
  <c r="GF495" i="48" s="1"/>
  <c r="FX222" i="48"/>
  <c r="FY222" i="48" s="1"/>
  <c r="FZ222" i="48" s="1"/>
  <c r="GA222" i="48" s="1"/>
  <c r="FX367" i="48"/>
  <c r="GC367" i="48" s="1"/>
  <c r="GD367" i="48" s="1"/>
  <c r="GE367" i="48" s="1"/>
  <c r="FX264" i="48"/>
  <c r="GC264" i="48" s="1"/>
  <c r="GD264" i="48" s="1"/>
  <c r="GH264" i="48" s="1"/>
  <c r="FX85" i="48"/>
  <c r="GC85" i="48" s="1"/>
  <c r="GD85" i="48" s="1"/>
  <c r="GF85" i="48" s="1"/>
  <c r="FX300" i="48"/>
  <c r="FY300" i="48" s="1"/>
  <c r="FZ300" i="48" s="1"/>
  <c r="GB300" i="48" s="1"/>
  <c r="FX119" i="48"/>
  <c r="FY119" i="48" s="1"/>
  <c r="FZ119" i="48" s="1"/>
  <c r="GA119" i="48" s="1"/>
  <c r="FX449" i="48"/>
  <c r="GC449" i="48" s="1"/>
  <c r="GD449" i="48" s="1"/>
  <c r="GE449" i="48" s="1"/>
  <c r="FX309" i="48"/>
  <c r="GC309" i="48" s="1"/>
  <c r="GD309" i="48" s="1"/>
  <c r="GH309" i="48" s="1"/>
  <c r="FX492" i="48"/>
  <c r="FY492" i="48" s="1"/>
  <c r="FZ492" i="48" s="1"/>
  <c r="GA492" i="48" s="1"/>
  <c r="FX388" i="48"/>
  <c r="GC388" i="48" s="1"/>
  <c r="GD388" i="48" s="1"/>
  <c r="GH388" i="48" s="1"/>
  <c r="FX178" i="48"/>
  <c r="GC178" i="48" s="1"/>
  <c r="GD178" i="48" s="1"/>
  <c r="GH178" i="48" s="1"/>
  <c r="FX107" i="48"/>
  <c r="FY107" i="48" s="1"/>
  <c r="FZ107" i="48" s="1"/>
  <c r="GA107" i="48" s="1"/>
  <c r="FX245" i="48"/>
  <c r="FY245" i="48" s="1"/>
  <c r="FZ245" i="48" s="1"/>
  <c r="GB245" i="48" s="1"/>
  <c r="FX147" i="48"/>
  <c r="FY147" i="48" s="1"/>
  <c r="FZ147" i="48" s="1"/>
  <c r="GB147" i="48" s="1"/>
  <c r="FX91" i="48"/>
  <c r="FY91" i="48" s="1"/>
  <c r="FZ91" i="48" s="1"/>
  <c r="GB91" i="48" s="1"/>
  <c r="FX171" i="48"/>
  <c r="FY171" i="48" s="1"/>
  <c r="FZ171" i="48" s="1"/>
  <c r="GA171" i="48" s="1"/>
  <c r="FX132" i="48"/>
  <c r="FY132" i="48" s="1"/>
  <c r="FZ132" i="48" s="1"/>
  <c r="GB132" i="48" s="1"/>
  <c r="FX113" i="48"/>
  <c r="FY113" i="48" s="1"/>
  <c r="FZ113" i="48" s="1"/>
  <c r="GB113" i="48" s="1"/>
  <c r="FX470" i="48"/>
  <c r="GC470" i="48" s="1"/>
  <c r="GD470" i="48" s="1"/>
  <c r="GF470" i="48" s="1"/>
  <c r="FX124" i="48"/>
  <c r="GC124" i="48" s="1"/>
  <c r="GD124" i="48" s="1"/>
  <c r="GH124" i="48" s="1"/>
  <c r="FX162" i="48"/>
  <c r="GC162" i="48" s="1"/>
  <c r="GD162" i="48" s="1"/>
  <c r="GG162" i="48" s="1"/>
  <c r="FX59" i="48"/>
  <c r="GC59" i="48" s="1"/>
  <c r="GD59" i="48" s="1"/>
  <c r="GG59" i="48" s="1"/>
  <c r="FX400" i="48"/>
  <c r="FY400" i="48" s="1"/>
  <c r="FZ400" i="48" s="1"/>
  <c r="GB400" i="48" s="1"/>
  <c r="FX259" i="48"/>
  <c r="GC259" i="48" s="1"/>
  <c r="GD259" i="48" s="1"/>
  <c r="GF259" i="48" s="1"/>
  <c r="FX431" i="48"/>
  <c r="GC431" i="48" s="1"/>
  <c r="GD431" i="48" s="1"/>
  <c r="GF431" i="48" s="1"/>
  <c r="GN68" i="48"/>
  <c r="GU68" i="48" s="1"/>
  <c r="GV68" i="48" s="1"/>
  <c r="GZ68" i="48" s="1"/>
  <c r="FX359" i="48"/>
  <c r="FY359" i="48" s="1"/>
  <c r="FZ359" i="48" s="1"/>
  <c r="GA359" i="48" s="1"/>
  <c r="FX501" i="48"/>
  <c r="GC501" i="48" s="1"/>
  <c r="GD501" i="48" s="1"/>
  <c r="GI501" i="48" s="1"/>
  <c r="FX349" i="48"/>
  <c r="FY349" i="48" s="1"/>
  <c r="FZ349" i="48" s="1"/>
  <c r="GB349" i="48" s="1"/>
  <c r="FX334" i="48"/>
  <c r="FY334" i="48" s="1"/>
  <c r="FZ334" i="48" s="1"/>
  <c r="GB334" i="48" s="1"/>
  <c r="FX517" i="48"/>
  <c r="FY517" i="48" s="1"/>
  <c r="FZ517" i="48" s="1"/>
  <c r="GA517" i="48" s="1"/>
  <c r="FX208" i="48"/>
  <c r="GC208" i="48" s="1"/>
  <c r="GD208" i="48" s="1"/>
  <c r="GG208" i="48" s="1"/>
  <c r="FX186" i="48"/>
  <c r="GC186" i="48" s="1"/>
  <c r="GD186" i="48" s="1"/>
  <c r="GF186" i="48" s="1"/>
  <c r="FX472" i="48"/>
  <c r="FY472" i="48" s="1"/>
  <c r="FZ472" i="48" s="1"/>
  <c r="GA472" i="48" s="1"/>
  <c r="FX317" i="48"/>
  <c r="FY317" i="48" s="1"/>
  <c r="FZ317" i="48" s="1"/>
  <c r="GB317" i="48" s="1"/>
  <c r="FX189" i="48"/>
  <c r="GC189" i="48" s="1"/>
  <c r="GD189" i="48" s="1"/>
  <c r="GG189" i="48" s="1"/>
  <c r="GN67" i="48"/>
  <c r="GO67" i="48" s="1"/>
  <c r="GP67" i="48" s="1"/>
  <c r="GQ67" i="48" s="1"/>
  <c r="GR67" i="48" s="1"/>
  <c r="GS67" i="48" s="1"/>
  <c r="FX342" i="48"/>
  <c r="FY342" i="48" s="1"/>
  <c r="FZ342" i="48" s="1"/>
  <c r="GA342" i="48" s="1"/>
  <c r="FX284" i="48"/>
  <c r="GC284" i="48" s="1"/>
  <c r="GD284" i="48" s="1"/>
  <c r="GH284" i="48" s="1"/>
  <c r="FX355" i="48"/>
  <c r="FY355" i="48" s="1"/>
  <c r="FZ355" i="48" s="1"/>
  <c r="GB355" i="48" s="1"/>
  <c r="GN69" i="48"/>
  <c r="GO69" i="48" s="1"/>
  <c r="GP69" i="48" s="1"/>
  <c r="GQ69" i="48" s="1"/>
  <c r="GR69" i="48" s="1"/>
  <c r="GT69" i="48" s="1"/>
  <c r="FX106" i="48"/>
  <c r="FY106" i="48" s="1"/>
  <c r="FZ106" i="48" s="1"/>
  <c r="GA106" i="48" s="1"/>
  <c r="FX265" i="48"/>
  <c r="GC265" i="48" s="1"/>
  <c r="GD265" i="48" s="1"/>
  <c r="GG265" i="48" s="1"/>
  <c r="FX97" i="48"/>
  <c r="GC97" i="48" s="1"/>
  <c r="GD97" i="48" s="1"/>
  <c r="GE97" i="48" s="1"/>
  <c r="FX333" i="48"/>
  <c r="FY333" i="48" s="1"/>
  <c r="FZ333" i="48" s="1"/>
  <c r="GA333" i="48" s="1"/>
  <c r="FX168" i="48"/>
  <c r="GC168" i="48" s="1"/>
  <c r="GD168" i="48" s="1"/>
  <c r="GI168" i="48" s="1"/>
  <c r="FX75" i="48"/>
  <c r="GC75" i="48" s="1"/>
  <c r="GD75" i="48" s="1"/>
  <c r="GF75" i="48" s="1"/>
  <c r="FX438" i="48"/>
  <c r="FY438" i="48" s="1"/>
  <c r="FZ438" i="48" s="1"/>
  <c r="GA438" i="48" s="1"/>
  <c r="FX149" i="48"/>
  <c r="FY149" i="48" s="1"/>
  <c r="FZ149" i="48" s="1"/>
  <c r="GA149" i="48" s="1"/>
  <c r="FX197" i="48"/>
  <c r="FY197" i="48" s="1"/>
  <c r="FZ197" i="48" s="1"/>
  <c r="GA197" i="48" s="1"/>
  <c r="FX356" i="48"/>
  <c r="GC356" i="48" s="1"/>
  <c r="GD356" i="48" s="1"/>
  <c r="GF356" i="48" s="1"/>
  <c r="FX98" i="48"/>
  <c r="GC98" i="48" s="1"/>
  <c r="GD98" i="48" s="1"/>
  <c r="GE98" i="48" s="1"/>
  <c r="FX288" i="48"/>
  <c r="FY288" i="48" s="1"/>
  <c r="FZ288" i="48" s="1"/>
  <c r="GB288" i="48" s="1"/>
  <c r="GN58" i="48"/>
  <c r="GU58" i="48" s="1"/>
  <c r="GV58" i="48" s="1"/>
  <c r="GZ58" i="48" s="1"/>
  <c r="FX55" i="48"/>
  <c r="FY55" i="48" s="1"/>
  <c r="FZ55" i="48" s="1"/>
  <c r="FX410" i="48"/>
  <c r="FY410" i="48" s="1"/>
  <c r="FZ410" i="48" s="1"/>
  <c r="GB410" i="48" s="1"/>
  <c r="FX128" i="48"/>
  <c r="FY128" i="48" s="1"/>
  <c r="FZ128" i="48" s="1"/>
  <c r="GB128" i="48" s="1"/>
  <c r="FX157" i="48"/>
  <c r="GC157" i="48" s="1"/>
  <c r="GD157" i="48" s="1"/>
  <c r="GG157" i="48" s="1"/>
  <c r="FX111" i="48"/>
  <c r="GC111" i="48" s="1"/>
  <c r="GD111" i="48" s="1"/>
  <c r="GE111" i="48" s="1"/>
  <c r="FX122" i="48"/>
  <c r="GC122" i="48" s="1"/>
  <c r="GD122" i="48" s="1"/>
  <c r="GH122" i="48" s="1"/>
  <c r="FX234" i="48"/>
  <c r="GC234" i="48" s="1"/>
  <c r="GD234" i="48" s="1"/>
  <c r="GH234" i="48" s="1"/>
  <c r="FX252" i="48"/>
  <c r="FY252" i="48" s="1"/>
  <c r="FZ252" i="48" s="1"/>
  <c r="GB252" i="48" s="1"/>
  <c r="FX364" i="48"/>
  <c r="GC364" i="48" s="1"/>
  <c r="GD364" i="48" s="1"/>
  <c r="GG364" i="48" s="1"/>
  <c r="FX516" i="48"/>
  <c r="FY516" i="48" s="1"/>
  <c r="FZ516" i="48" s="1"/>
  <c r="GA516" i="48" s="1"/>
  <c r="FX409" i="48"/>
  <c r="GC409" i="48" s="1"/>
  <c r="GD409" i="48" s="1"/>
  <c r="GE409" i="48" s="1"/>
  <c r="FX69" i="48"/>
  <c r="FY69" i="48" s="1"/>
  <c r="FZ69" i="48" s="1"/>
  <c r="GB69" i="48" s="1"/>
  <c r="FX270" i="48"/>
  <c r="FY270" i="48" s="1"/>
  <c r="FZ270" i="48" s="1"/>
  <c r="GA270" i="48" s="1"/>
  <c r="GN62" i="48"/>
  <c r="GU62" i="48" s="1"/>
  <c r="GV62" i="48" s="1"/>
  <c r="GW62" i="48" s="1"/>
  <c r="FX251" i="48"/>
  <c r="GC251" i="48" s="1"/>
  <c r="GD251" i="48" s="1"/>
  <c r="GE251" i="48" s="1"/>
  <c r="FX429" i="48"/>
  <c r="GC429" i="48" s="1"/>
  <c r="GD429" i="48" s="1"/>
  <c r="GE429" i="48" s="1"/>
  <c r="FX324" i="48"/>
  <c r="GC324" i="48" s="1"/>
  <c r="GD324" i="48" s="1"/>
  <c r="GE324" i="48" s="1"/>
  <c r="FX158" i="48"/>
  <c r="GC158" i="48" s="1"/>
  <c r="GD158" i="48" s="1"/>
  <c r="GF158" i="48" s="1"/>
  <c r="FX328" i="48"/>
  <c r="GC328" i="48" s="1"/>
  <c r="GD328" i="48" s="1"/>
  <c r="GI328" i="48" s="1"/>
  <c r="FX360" i="48"/>
  <c r="GC360" i="48" s="1"/>
  <c r="GD360" i="48" s="1"/>
  <c r="GI360" i="48" s="1"/>
  <c r="FX301" i="48"/>
  <c r="GC301" i="48" s="1"/>
  <c r="GD301" i="48" s="1"/>
  <c r="GG301" i="48" s="1"/>
  <c r="FX109" i="48"/>
  <c r="GC109" i="48" s="1"/>
  <c r="GD109" i="48" s="1"/>
  <c r="GH109" i="48" s="1"/>
  <c r="FX104" i="48"/>
  <c r="FY104" i="48" s="1"/>
  <c r="FZ104" i="48" s="1"/>
  <c r="GA104" i="48" s="1"/>
  <c r="FX433" i="48"/>
  <c r="FY433" i="48" s="1"/>
  <c r="FZ433" i="48" s="1"/>
  <c r="GB433" i="48" s="1"/>
  <c r="FX244" i="48"/>
  <c r="GC244" i="48" s="1"/>
  <c r="GD244" i="48" s="1"/>
  <c r="GE244" i="48" s="1"/>
  <c r="FX496" i="48"/>
  <c r="GC496" i="48" s="1"/>
  <c r="GD496" i="48" s="1"/>
  <c r="GH496" i="48" s="1"/>
  <c r="FX279" i="48"/>
  <c r="GC279" i="48" s="1"/>
  <c r="GD279" i="48" s="1"/>
  <c r="GF279" i="48" s="1"/>
  <c r="FY220" i="48"/>
  <c r="FZ220" i="48" s="1"/>
  <c r="GB220" i="48" s="1"/>
  <c r="FX137" i="48"/>
  <c r="GC137" i="48" s="1"/>
  <c r="GD137" i="48" s="1"/>
  <c r="GI137" i="48" s="1"/>
  <c r="FX348" i="48"/>
  <c r="FY348" i="48" s="1"/>
  <c r="FZ348" i="48" s="1"/>
  <c r="GA348" i="48" s="1"/>
  <c r="FX165" i="48"/>
  <c r="GC165" i="48" s="1"/>
  <c r="GD165" i="48" s="1"/>
  <c r="GH165" i="48" s="1"/>
  <c r="FX436" i="48"/>
  <c r="FY436" i="48" s="1"/>
  <c r="FZ436" i="48" s="1"/>
  <c r="GB436" i="48" s="1"/>
  <c r="FX73" i="48"/>
  <c r="FY73" i="48" s="1"/>
  <c r="FZ73" i="48" s="1"/>
  <c r="GA73" i="48" s="1"/>
  <c r="FX383" i="48"/>
  <c r="GC383" i="48" s="1"/>
  <c r="GD383" i="48" s="1"/>
  <c r="GI383" i="48" s="1"/>
  <c r="FX210" i="48"/>
  <c r="FX344" i="48"/>
  <c r="FY344" i="48" s="1"/>
  <c r="FZ344" i="48" s="1"/>
  <c r="GA344" i="48" s="1"/>
  <c r="FX458" i="48"/>
  <c r="GC458" i="48" s="1"/>
  <c r="GD458" i="48" s="1"/>
  <c r="GE458" i="48" s="1"/>
  <c r="GC503" i="48"/>
  <c r="GD503" i="48" s="1"/>
  <c r="GE503" i="48" s="1"/>
  <c r="FX445" i="48"/>
  <c r="GC445" i="48" s="1"/>
  <c r="GD445" i="48" s="1"/>
  <c r="GH445" i="48" s="1"/>
  <c r="FX414" i="48"/>
  <c r="GC414" i="48" s="1"/>
  <c r="GD414" i="48" s="1"/>
  <c r="GI414" i="48" s="1"/>
  <c r="FX488" i="48"/>
  <c r="FY488" i="48" s="1"/>
  <c r="FZ488" i="48" s="1"/>
  <c r="FX494" i="48"/>
  <c r="FX294" i="48"/>
  <c r="GC294" i="48" s="1"/>
  <c r="GD294" i="48" s="1"/>
  <c r="GE294" i="48" s="1"/>
  <c r="FX398" i="48"/>
  <c r="FY398" i="48" s="1"/>
  <c r="FZ398" i="48" s="1"/>
  <c r="FX56" i="48"/>
  <c r="GC56" i="48" s="1"/>
  <c r="GD56" i="48" s="1"/>
  <c r="FX277" i="48"/>
  <c r="FX101" i="48"/>
  <c r="FX200" i="48"/>
  <c r="GC200" i="48" s="1"/>
  <c r="GD200" i="48" s="1"/>
  <c r="GG200" i="48" s="1"/>
  <c r="GN72" i="48"/>
  <c r="FX267" i="48"/>
  <c r="GC267" i="48" s="1"/>
  <c r="GD267" i="48" s="1"/>
  <c r="GH267" i="48" s="1"/>
  <c r="FX224" i="48"/>
  <c r="GC224" i="48" s="1"/>
  <c r="GD224" i="48" s="1"/>
  <c r="GE224" i="48" s="1"/>
  <c r="FX513" i="48"/>
  <c r="FY513" i="48" s="1"/>
  <c r="FZ513" i="48" s="1"/>
  <c r="GB513" i="48" s="1"/>
  <c r="FX275" i="48"/>
  <c r="GC275" i="48" s="1"/>
  <c r="GD275" i="48" s="1"/>
  <c r="GI275" i="48" s="1"/>
  <c r="FX254" i="48"/>
  <c r="FY254" i="48" s="1"/>
  <c r="FZ254" i="48" s="1"/>
  <c r="GA254" i="48" s="1"/>
  <c r="FX434" i="48"/>
  <c r="FY434" i="48" s="1"/>
  <c r="FZ434" i="48" s="1"/>
  <c r="GA434" i="48" s="1"/>
  <c r="FX515" i="48"/>
  <c r="FX148" i="48"/>
  <c r="FY148" i="48" s="1"/>
  <c r="FZ148" i="48" s="1"/>
  <c r="GA148" i="48" s="1"/>
  <c r="FX468" i="48"/>
  <c r="FX92" i="48"/>
  <c r="FX131" i="48"/>
  <c r="FX340" i="48"/>
  <c r="GC340" i="48" s="1"/>
  <c r="GD340" i="48" s="1"/>
  <c r="FX385" i="48"/>
  <c r="FY385" i="48" s="1"/>
  <c r="FZ385" i="48" s="1"/>
  <c r="FX332" i="48"/>
  <c r="FX233" i="48"/>
  <c r="GC233" i="48" s="1"/>
  <c r="GD233" i="48" s="1"/>
  <c r="GN64" i="48"/>
  <c r="FX216" i="48"/>
  <c r="FX135" i="48"/>
  <c r="FY135" i="48" s="1"/>
  <c r="FZ135" i="48" s="1"/>
  <c r="GA135" i="48" s="1"/>
  <c r="FX207" i="48"/>
  <c r="FY207" i="48" s="1"/>
  <c r="FZ207" i="48" s="1"/>
  <c r="GB207" i="48" s="1"/>
  <c r="FX420" i="48"/>
  <c r="FX314" i="48"/>
  <c r="FX506" i="48"/>
  <c r="FX235" i="48"/>
  <c r="FX502" i="48"/>
  <c r="FX421" i="48"/>
  <c r="FX379" i="48"/>
  <c r="FX393" i="48"/>
  <c r="FX78" i="48"/>
  <c r="FX297" i="48"/>
  <c r="FX466" i="48"/>
  <c r="FX144" i="48"/>
  <c r="FX315" i="48"/>
  <c r="FX443" i="48"/>
  <c r="FX72" i="48"/>
  <c r="GC72" i="48" s="1"/>
  <c r="GD72" i="48" s="1"/>
  <c r="GG72" i="48" s="1"/>
  <c r="FX266" i="48"/>
  <c r="FY266" i="48" s="1"/>
  <c r="FZ266" i="48" s="1"/>
  <c r="FX459" i="48"/>
  <c r="GC459" i="48" s="1"/>
  <c r="GD459" i="48" s="1"/>
  <c r="GI459" i="48" s="1"/>
  <c r="FX271" i="48"/>
  <c r="FY271" i="48" s="1"/>
  <c r="FZ271" i="48" s="1"/>
  <c r="FX280" i="48"/>
  <c r="FX205" i="48"/>
  <c r="FX143" i="48"/>
  <c r="FY143" i="48" s="1"/>
  <c r="FZ143" i="48" s="1"/>
  <c r="FX213" i="48"/>
  <c r="FY213" i="48" s="1"/>
  <c r="FZ213" i="48" s="1"/>
  <c r="FX206" i="48"/>
  <c r="FX299" i="48"/>
  <c r="FX240" i="48"/>
  <c r="FX141" i="48"/>
  <c r="GC141" i="48" s="1"/>
  <c r="GD141" i="48" s="1"/>
  <c r="FX374" i="48"/>
  <c r="GC374" i="48" s="1"/>
  <c r="GD374" i="48" s="1"/>
  <c r="GF374" i="48" s="1"/>
  <c r="FX412" i="48"/>
  <c r="GC412" i="48" s="1"/>
  <c r="GD412" i="48" s="1"/>
  <c r="GF412" i="48" s="1"/>
  <c r="FX241" i="48"/>
  <c r="GC241" i="48" s="1"/>
  <c r="GD241" i="48" s="1"/>
  <c r="GI241" i="48" s="1"/>
  <c r="FX362" i="48"/>
  <c r="GC362" i="48" s="1"/>
  <c r="GD362" i="48" s="1"/>
  <c r="GG362" i="48" s="1"/>
  <c r="FX298" i="48"/>
  <c r="GC298" i="48" s="1"/>
  <c r="GD298" i="48" s="1"/>
  <c r="GG298" i="48" s="1"/>
  <c r="FX428" i="48"/>
  <c r="GC428" i="48" s="1"/>
  <c r="GD428" i="48" s="1"/>
  <c r="GH428" i="48" s="1"/>
  <c r="FX469" i="48"/>
  <c r="GC469" i="48" s="1"/>
  <c r="GD469" i="48" s="1"/>
  <c r="GI469" i="48" s="1"/>
  <c r="FX453" i="48"/>
  <c r="FY453" i="48" s="1"/>
  <c r="FZ453" i="48" s="1"/>
  <c r="GB453" i="48" s="1"/>
  <c r="FX179" i="48"/>
  <c r="GC179" i="48" s="1"/>
  <c r="GD179" i="48" s="1"/>
  <c r="FX485" i="48"/>
  <c r="FX512" i="48"/>
  <c r="FY512" i="48" s="1"/>
  <c r="FZ512" i="48" s="1"/>
  <c r="GB512" i="48" s="1"/>
  <c r="FX372" i="48"/>
  <c r="FY372" i="48" s="1"/>
  <c r="FZ372" i="48" s="1"/>
  <c r="FX100" i="48"/>
  <c r="FX397" i="48"/>
  <c r="FY397" i="48" s="1"/>
  <c r="FZ397" i="48" s="1"/>
  <c r="GB397" i="48" s="1"/>
  <c r="FX474" i="48"/>
  <c r="GC474" i="48" s="1"/>
  <c r="GD474" i="48" s="1"/>
  <c r="GI474" i="48" s="1"/>
  <c r="FX228" i="48"/>
  <c r="FX214" i="48"/>
  <c r="FY214" i="48" s="1"/>
  <c r="FZ214" i="48" s="1"/>
  <c r="GB214" i="48" s="1"/>
  <c r="FX327" i="48"/>
  <c r="FY327" i="48" s="1"/>
  <c r="FZ327" i="48" s="1"/>
  <c r="GB327" i="48" s="1"/>
  <c r="FX209" i="48"/>
  <c r="FY209" i="48" s="1"/>
  <c r="FZ209" i="48" s="1"/>
  <c r="GA209" i="48" s="1"/>
  <c r="GN65" i="48"/>
  <c r="GU65" i="48" s="1"/>
  <c r="GV65" i="48" s="1"/>
  <c r="HA65" i="48" s="1"/>
  <c r="FX253" i="48"/>
  <c r="GC253" i="48" s="1"/>
  <c r="GD253" i="48" s="1"/>
  <c r="GF253" i="48" s="1"/>
  <c r="FX405" i="48"/>
  <c r="FY405" i="48" s="1"/>
  <c r="FZ405" i="48" s="1"/>
  <c r="GA405" i="48" s="1"/>
  <c r="FX467" i="48"/>
  <c r="FX71" i="48"/>
  <c r="FX65" i="48"/>
  <c r="FX57" i="48"/>
  <c r="FX399" i="48"/>
  <c r="FY399" i="48" s="1"/>
  <c r="FZ399" i="48" s="1"/>
  <c r="GB399" i="48" s="1"/>
  <c r="FX93" i="48"/>
  <c r="FY93" i="48" s="1"/>
  <c r="FZ93" i="48" s="1"/>
  <c r="FX170" i="48"/>
  <c r="GC170" i="48" s="1"/>
  <c r="GD170" i="48" s="1"/>
  <c r="GF170" i="48" s="1"/>
  <c r="FX64" i="48"/>
  <c r="FX404" i="48"/>
  <c r="FX133" i="48"/>
  <c r="FX306" i="48"/>
  <c r="FY306" i="48" s="1"/>
  <c r="FZ306" i="48" s="1"/>
  <c r="GA306" i="48" s="1"/>
  <c r="FX408" i="48"/>
  <c r="GC408" i="48" s="1"/>
  <c r="GD408" i="48" s="1"/>
  <c r="GG408" i="48" s="1"/>
  <c r="GN56" i="48"/>
  <c r="GO56" i="48" s="1"/>
  <c r="GP56" i="48" s="1"/>
  <c r="GQ56" i="48" s="1"/>
  <c r="GR56" i="48" s="1"/>
  <c r="GS56" i="48" s="1"/>
  <c r="FX262" i="48"/>
  <c r="GC262" i="48" s="1"/>
  <c r="GD262" i="48" s="1"/>
  <c r="GI262" i="48" s="1"/>
  <c r="FX269" i="48"/>
  <c r="FY269" i="48" s="1"/>
  <c r="FZ269" i="48" s="1"/>
  <c r="GB269" i="48" s="1"/>
  <c r="FX199" i="48"/>
  <c r="GC199" i="48" s="1"/>
  <c r="GD199" i="48" s="1"/>
  <c r="GH199" i="48" s="1"/>
  <c r="FX153" i="48"/>
  <c r="FX435" i="48"/>
  <c r="GN55" i="48"/>
  <c r="FX432" i="48"/>
  <c r="FY432" i="48" s="1"/>
  <c r="FZ432" i="48" s="1"/>
  <c r="FX326" i="48"/>
  <c r="FX247" i="48"/>
  <c r="FX218" i="48"/>
  <c r="FX191" i="48"/>
  <c r="FX454" i="48"/>
  <c r="FX477" i="48"/>
  <c r="FX167" i="48"/>
  <c r="FY167" i="48" s="1"/>
  <c r="FZ167" i="48" s="1"/>
  <c r="GB167" i="48" s="1"/>
  <c r="FX112" i="48"/>
  <c r="GC112" i="48" s="1"/>
  <c r="GD112" i="48" s="1"/>
  <c r="GG112" i="48" s="1"/>
  <c r="FX182" i="48"/>
  <c r="GC182" i="48" s="1"/>
  <c r="GD182" i="48" s="1"/>
  <c r="GG182" i="48" s="1"/>
  <c r="FX202" i="48"/>
  <c r="FY202" i="48" s="1"/>
  <c r="FZ202" i="48" s="1"/>
  <c r="GB202" i="48" s="1"/>
  <c r="FX229" i="48"/>
  <c r="GC229" i="48" s="1"/>
  <c r="GD229" i="48" s="1"/>
  <c r="GF229" i="48" s="1"/>
  <c r="FX287" i="48"/>
  <c r="FX120" i="48"/>
  <c r="GC120" i="48" s="1"/>
  <c r="GD120" i="48" s="1"/>
  <c r="GH120" i="48" s="1"/>
  <c r="FX180" i="48"/>
  <c r="GC180" i="48" s="1"/>
  <c r="GD180" i="48" s="1"/>
  <c r="GG180" i="48" s="1"/>
  <c r="FX291" i="48"/>
  <c r="FY291" i="48" s="1"/>
  <c r="FZ291" i="48" s="1"/>
  <c r="FX237" i="48"/>
  <c r="FX103" i="48"/>
  <c r="FX249" i="48"/>
  <c r="FX463" i="48"/>
  <c r="FX146" i="48"/>
  <c r="GC146" i="48" s="1"/>
  <c r="GD146" i="48" s="1"/>
  <c r="FX441" i="48"/>
  <c r="GC441" i="48" s="1"/>
  <c r="GD441" i="48" s="1"/>
  <c r="FX337" i="48"/>
  <c r="FX363" i="48"/>
  <c r="FY363" i="48" s="1"/>
  <c r="FZ363" i="48" s="1"/>
  <c r="GA363" i="48" s="1"/>
  <c r="FX325" i="48"/>
  <c r="GC325" i="48" s="1"/>
  <c r="GD325" i="48" s="1"/>
  <c r="GI325" i="48" s="1"/>
  <c r="FX368" i="48"/>
  <c r="FY368" i="48" s="1"/>
  <c r="FZ368" i="48" s="1"/>
  <c r="GA368" i="48" s="1"/>
  <c r="FX478" i="48"/>
  <c r="GC478" i="48" s="1"/>
  <c r="GD478" i="48" s="1"/>
  <c r="GF478" i="48" s="1"/>
  <c r="FX276" i="48"/>
  <c r="GC276" i="48" s="1"/>
  <c r="GD276" i="48" s="1"/>
  <c r="GF276" i="48" s="1"/>
  <c r="FX62" i="48"/>
  <c r="GC62" i="48" s="1"/>
  <c r="GD62" i="48" s="1"/>
  <c r="GH62" i="48" s="1"/>
  <c r="FX407" i="48"/>
  <c r="GC407" i="48" s="1"/>
  <c r="GD407" i="48" s="1"/>
  <c r="GI407" i="48" s="1"/>
  <c r="FX387" i="48"/>
  <c r="FX471" i="48"/>
  <c r="FX80" i="48"/>
  <c r="GC80" i="48" s="1"/>
  <c r="GD80" i="48" s="1"/>
  <c r="GH80" i="48" s="1"/>
  <c r="FX366" i="48"/>
  <c r="FX232" i="48"/>
  <c r="FX479" i="48"/>
  <c r="FX121" i="48"/>
  <c r="FX375" i="48"/>
  <c r="FX498" i="48"/>
  <c r="GC498" i="48" s="1"/>
  <c r="GD498" i="48" s="1"/>
  <c r="GE498" i="48" s="1"/>
  <c r="FX430" i="48"/>
  <c r="FY430" i="48" s="1"/>
  <c r="FZ430" i="48" s="1"/>
  <c r="GA430" i="48" s="1"/>
  <c r="FX486" i="48"/>
  <c r="FX296" i="48"/>
  <c r="GC296" i="48" s="1"/>
  <c r="GD296" i="48" s="1"/>
  <c r="GI296" i="48" s="1"/>
  <c r="FX376" i="48"/>
  <c r="FY376" i="48" s="1"/>
  <c r="FZ376" i="48" s="1"/>
  <c r="GA376" i="48" s="1"/>
  <c r="FX305" i="48"/>
  <c r="FY305" i="48" s="1"/>
  <c r="FZ305" i="48" s="1"/>
  <c r="GB305" i="48" s="1"/>
  <c r="FX446" i="48"/>
  <c r="FY446" i="48" s="1"/>
  <c r="FZ446" i="48" s="1"/>
  <c r="GA446" i="48" s="1"/>
  <c r="FX117" i="48"/>
  <c r="FX139" i="48"/>
  <c r="FX319" i="48"/>
  <c r="GC319" i="48" s="1"/>
  <c r="GD319" i="48" s="1"/>
  <c r="GH319" i="48" s="1"/>
  <c r="FX456" i="48"/>
  <c r="FY456" i="48" s="1"/>
  <c r="FZ456" i="48" s="1"/>
  <c r="FX316" i="48"/>
  <c r="GN66" i="48"/>
  <c r="GO66" i="48" s="1"/>
  <c r="GP66" i="48" s="1"/>
  <c r="GQ66" i="48" s="1"/>
  <c r="GR66" i="48" s="1"/>
  <c r="GT66" i="48" s="1"/>
  <c r="FX295" i="48"/>
  <c r="GC295" i="48" s="1"/>
  <c r="GD295" i="48" s="1"/>
  <c r="FX484" i="48"/>
  <c r="FX419" i="48"/>
  <c r="FY419" i="48" s="1"/>
  <c r="FZ419" i="48" s="1"/>
  <c r="FX60" i="48"/>
  <c r="FY60" i="48" s="1"/>
  <c r="FZ60" i="48" s="1"/>
  <c r="GA60" i="48" s="1"/>
  <c r="FX499" i="48"/>
  <c r="FY499" i="48" s="1"/>
  <c r="FZ499" i="48" s="1"/>
  <c r="GA499" i="48" s="1"/>
  <c r="FX352" i="48"/>
  <c r="FX94" i="48"/>
  <c r="GN60" i="48"/>
  <c r="GU60" i="48" s="1"/>
  <c r="GV60" i="48" s="1"/>
  <c r="GX60" i="48" s="1"/>
  <c r="FX211" i="48"/>
  <c r="GC452" i="48"/>
  <c r="GD452" i="48" s="1"/>
  <c r="FY115" i="48"/>
  <c r="FZ115" i="48" s="1"/>
  <c r="GB115" i="48" s="1"/>
  <c r="FY455" i="48"/>
  <c r="FZ455" i="48" s="1"/>
  <c r="GB455" i="48" s="1"/>
  <c r="FY155" i="48"/>
  <c r="FZ155" i="48" s="1"/>
  <c r="GA155" i="48" s="1"/>
  <c r="FY406" i="48"/>
  <c r="FZ406" i="48" s="1"/>
  <c r="GB406" i="48" s="1"/>
  <c r="GC260" i="48"/>
  <c r="GD260" i="48" s="1"/>
  <c r="GI260" i="48" s="1"/>
  <c r="FY219" i="48"/>
  <c r="FZ219" i="48" s="1"/>
  <c r="GA219" i="48" s="1"/>
  <c r="GC426" i="48"/>
  <c r="GD426" i="48" s="1"/>
  <c r="GE426" i="48" s="1"/>
  <c r="GC77" i="48"/>
  <c r="GD77" i="48" s="1"/>
  <c r="GG77" i="48" s="1"/>
  <c r="GU70" i="48"/>
  <c r="GV70" i="48" s="1"/>
  <c r="GW70" i="48" s="1"/>
  <c r="FY89" i="48"/>
  <c r="FZ89" i="48" s="1"/>
  <c r="GB89" i="48" s="1"/>
  <c r="GC184" i="48"/>
  <c r="GD184" i="48" s="1"/>
  <c r="GF184" i="48" s="1"/>
  <c r="GI219" i="48"/>
  <c r="GH219" i="48"/>
  <c r="GG219" i="48"/>
  <c r="GF219" i="48"/>
  <c r="GE219" i="48"/>
  <c r="GI86" i="48"/>
  <c r="GI89" i="48"/>
  <c r="GE89" i="48"/>
  <c r="GI406" i="48"/>
  <c r="GH406" i="48"/>
  <c r="GG406" i="48"/>
  <c r="GE406" i="48"/>
  <c r="GF406" i="48"/>
  <c r="GH416" i="48"/>
  <c r="GF416" i="48"/>
  <c r="GI416" i="48"/>
  <c r="GA260" i="48"/>
  <c r="GG115" i="48"/>
  <c r="GI115" i="48"/>
  <c r="GF115" i="48"/>
  <c r="GH115" i="48"/>
  <c r="GE115" i="48"/>
  <c r="GA255" i="48"/>
  <c r="GB255" i="48"/>
  <c r="GA503" i="48"/>
  <c r="GB503" i="48"/>
  <c r="GB77" i="48"/>
  <c r="GA77" i="48"/>
  <c r="GH455" i="48"/>
  <c r="GG455" i="48"/>
  <c r="GF455" i="48"/>
  <c r="GA184" i="48"/>
  <c r="GB184" i="48"/>
  <c r="GB395" i="48"/>
  <c r="GA395" i="48"/>
  <c r="GI102" i="48"/>
  <c r="GH102" i="48"/>
  <c r="GG102" i="48"/>
  <c r="GB188" i="48"/>
  <c r="GB292" i="48"/>
  <c r="GA292" i="48"/>
  <c r="GH227" i="48"/>
  <c r="GI227" i="48"/>
  <c r="GF261" i="48"/>
  <c r="GH261" i="48"/>
  <c r="GA423" i="48"/>
  <c r="GB423" i="48"/>
  <c r="GP70" i="48"/>
  <c r="GQ70" i="48" s="1"/>
  <c r="GR70" i="48" s="1"/>
  <c r="GE163" i="48"/>
  <c r="GG163" i="48"/>
  <c r="GF163" i="48"/>
  <c r="GI261" i="48" l="1"/>
  <c r="GF102" i="48"/>
  <c r="GI282" i="48"/>
  <c r="GC66" i="48"/>
  <c r="GD66" i="48" s="1"/>
  <c r="GH66" i="48" s="1"/>
  <c r="FY261" i="48"/>
  <c r="FZ261" i="48" s="1"/>
  <c r="GB261" i="48" s="1"/>
  <c r="GE261" i="48"/>
  <c r="GF282" i="48"/>
  <c r="FY227" i="48"/>
  <c r="FZ227" i="48" s="1"/>
  <c r="GB227" i="48" s="1"/>
  <c r="GE416" i="48"/>
  <c r="GI155" i="48"/>
  <c r="GG89" i="48"/>
  <c r="GH155" i="48"/>
  <c r="FY102" i="48"/>
  <c r="FZ102" i="48" s="1"/>
  <c r="GB102" i="48" s="1"/>
  <c r="GH163" i="48"/>
  <c r="GF155" i="48"/>
  <c r="GI455" i="48"/>
  <c r="GF89" i="48"/>
  <c r="GC292" i="48"/>
  <c r="GD292" i="48" s="1"/>
  <c r="GG292" i="48" s="1"/>
  <c r="FY163" i="48"/>
  <c r="FZ163" i="48" s="1"/>
  <c r="GB163" i="48" s="1"/>
  <c r="GA66" i="48"/>
  <c r="GE155" i="48"/>
  <c r="FY416" i="48"/>
  <c r="FZ416" i="48" s="1"/>
  <c r="GA416" i="48" s="1"/>
  <c r="GC423" i="48"/>
  <c r="GD423" i="48" s="1"/>
  <c r="GH423" i="48" s="1"/>
  <c r="GC196" i="48"/>
  <c r="GD196" i="48" s="1"/>
  <c r="GG196" i="48" s="1"/>
  <c r="FY161" i="48"/>
  <c r="FZ161" i="48" s="1"/>
  <c r="GB161" i="48" s="1"/>
  <c r="GB196" i="48"/>
  <c r="GA487" i="48"/>
  <c r="GX57" i="48"/>
  <c r="GE389" i="48"/>
  <c r="GH161" i="48"/>
  <c r="GG161" i="48"/>
  <c r="GC230" i="48"/>
  <c r="GD230" i="48" s="1"/>
  <c r="GI230" i="48" s="1"/>
  <c r="GA230" i="48"/>
  <c r="GF161" i="48"/>
  <c r="GI161" i="48"/>
  <c r="GG272" i="48"/>
  <c r="GA452" i="48"/>
  <c r="GX63" i="48"/>
  <c r="GG86" i="48"/>
  <c r="GZ63" i="48"/>
  <c r="GA321" i="48"/>
  <c r="GF86" i="48"/>
  <c r="GE86" i="48"/>
  <c r="FY86" i="48"/>
  <c r="FZ86" i="48" s="1"/>
  <c r="GB86" i="48" s="1"/>
  <c r="GF357" i="48"/>
  <c r="GI96" i="48"/>
  <c r="GI518" i="48"/>
  <c r="GC136" i="48"/>
  <c r="GD136" i="48" s="1"/>
  <c r="GI136" i="48" s="1"/>
  <c r="GG96" i="48"/>
  <c r="FY272" i="48"/>
  <c r="FZ272" i="48" s="1"/>
  <c r="GB272" i="48" s="1"/>
  <c r="GB310" i="48"/>
  <c r="GC255" i="48"/>
  <c r="GD255" i="48" s="1"/>
  <c r="GE255" i="48" s="1"/>
  <c r="FY96" i="48"/>
  <c r="FZ96" i="48" s="1"/>
  <c r="GA96" i="48" s="1"/>
  <c r="GA396" i="48"/>
  <c r="GH304" i="48"/>
  <c r="GI389" i="48"/>
  <c r="FY389" i="48"/>
  <c r="FZ389" i="48" s="1"/>
  <c r="GA389" i="48" s="1"/>
  <c r="GC396" i="48"/>
  <c r="GD396" i="48" s="1"/>
  <c r="GI396" i="48" s="1"/>
  <c r="GF96" i="48"/>
  <c r="GH96" i="48"/>
  <c r="GB483" i="48"/>
  <c r="GH389" i="48"/>
  <c r="GA136" i="48"/>
  <c r="GC250" i="48"/>
  <c r="GD250" i="48" s="1"/>
  <c r="GG250" i="48" s="1"/>
  <c r="GC395" i="48"/>
  <c r="GD395" i="48" s="1"/>
  <c r="GG395" i="48" s="1"/>
  <c r="GA250" i="48"/>
  <c r="GF389" i="48"/>
  <c r="FY87" i="48"/>
  <c r="FZ87" i="48" s="1"/>
  <c r="GA87" i="48" s="1"/>
  <c r="FY173" i="48"/>
  <c r="FZ173" i="48" s="1"/>
  <c r="GA173" i="48" s="1"/>
  <c r="GI394" i="48"/>
  <c r="GC203" i="48"/>
  <c r="GD203" i="48" s="1"/>
  <c r="GE203" i="48" s="1"/>
  <c r="GB203" i="48"/>
  <c r="GE282" i="48"/>
  <c r="FY357" i="48"/>
  <c r="FZ357" i="48" s="1"/>
  <c r="GA357" i="48" s="1"/>
  <c r="FY282" i="48"/>
  <c r="FZ282" i="48" s="1"/>
  <c r="GA282" i="48" s="1"/>
  <c r="GG282" i="48"/>
  <c r="GF227" i="48"/>
  <c r="GE227" i="48"/>
  <c r="GC418" i="48"/>
  <c r="GD418" i="48" s="1"/>
  <c r="GI418" i="48" s="1"/>
  <c r="FY208" i="48"/>
  <c r="FZ208" i="48" s="1"/>
  <c r="GA208" i="48" s="1"/>
  <c r="GI204" i="48"/>
  <c r="GI444" i="48"/>
  <c r="GA418" i="48"/>
  <c r="GC483" i="48"/>
  <c r="GD483" i="48" s="1"/>
  <c r="GE483" i="48" s="1"/>
  <c r="GH357" i="48"/>
  <c r="GB84" i="48"/>
  <c r="GE357" i="48"/>
  <c r="GB278" i="48"/>
  <c r="GW57" i="48"/>
  <c r="GG74" i="48"/>
  <c r="GY57" i="48"/>
  <c r="GH74" i="48"/>
  <c r="GC487" i="48"/>
  <c r="GD487" i="48" s="1"/>
  <c r="GG487" i="48" s="1"/>
  <c r="GI74" i="48"/>
  <c r="GB138" i="48"/>
  <c r="GF190" i="48"/>
  <c r="GC278" i="48"/>
  <c r="GD278" i="48" s="1"/>
  <c r="GE278" i="48" s="1"/>
  <c r="FY61" i="48"/>
  <c r="FZ61" i="48" s="1"/>
  <c r="GA61" i="48" s="1"/>
  <c r="GA491" i="48"/>
  <c r="GB81" i="48"/>
  <c r="GC169" i="48"/>
  <c r="GD169" i="48" s="1"/>
  <c r="GH169" i="48" s="1"/>
  <c r="GE173" i="48"/>
  <c r="GA215" i="48"/>
  <c r="GH382" i="48"/>
  <c r="GC381" i="48"/>
  <c r="GD381" i="48" s="1"/>
  <c r="GF381" i="48" s="1"/>
  <c r="GB126" i="48"/>
  <c r="GB193" i="48"/>
  <c r="GC81" i="48"/>
  <c r="GD81" i="48" s="1"/>
  <c r="GH81" i="48" s="1"/>
  <c r="GB369" i="48"/>
  <c r="GE105" i="48"/>
  <c r="GG382" i="48"/>
  <c r="GA239" i="48"/>
  <c r="GF382" i="48"/>
  <c r="FY382" i="48"/>
  <c r="FZ382" i="48" s="1"/>
  <c r="GB382" i="48" s="1"/>
  <c r="GC369" i="48"/>
  <c r="GD369" i="48" s="1"/>
  <c r="GH369" i="48" s="1"/>
  <c r="GE391" i="48"/>
  <c r="GC193" i="48"/>
  <c r="GD193" i="48" s="1"/>
  <c r="GG193" i="48" s="1"/>
  <c r="GE331" i="48"/>
  <c r="GG391" i="48"/>
  <c r="GC126" i="48"/>
  <c r="GD126" i="48" s="1"/>
  <c r="GG126" i="48" s="1"/>
  <c r="FY391" i="48"/>
  <c r="FZ391" i="48" s="1"/>
  <c r="GA391" i="48" s="1"/>
  <c r="GI87" i="48"/>
  <c r="GB246" i="48"/>
  <c r="GT71" i="48"/>
  <c r="GE272" i="48"/>
  <c r="GA381" i="48"/>
  <c r="GC246" i="48"/>
  <c r="GD246" i="48" s="1"/>
  <c r="GE246" i="48" s="1"/>
  <c r="GC107" i="48"/>
  <c r="GD107" i="48" s="1"/>
  <c r="GG107" i="48" s="1"/>
  <c r="GI105" i="48"/>
  <c r="GH272" i="48"/>
  <c r="GC303" i="48"/>
  <c r="GD303" i="48" s="1"/>
  <c r="GE303" i="48" s="1"/>
  <c r="FY105" i="48"/>
  <c r="FZ105" i="48" s="1"/>
  <c r="GA105" i="48" s="1"/>
  <c r="GF331" i="48"/>
  <c r="GE187" i="48"/>
  <c r="GC258" i="48"/>
  <c r="GD258" i="48" s="1"/>
  <c r="GF258" i="48" s="1"/>
  <c r="GG367" i="48"/>
  <c r="GG357" i="48"/>
  <c r="GF82" i="48"/>
  <c r="GG82" i="48"/>
  <c r="GC138" i="48"/>
  <c r="GD138" i="48" s="1"/>
  <c r="GF138" i="48" s="1"/>
  <c r="GC481" i="48"/>
  <c r="GD481" i="48" s="1"/>
  <c r="GE481" i="48" s="1"/>
  <c r="GB263" i="48"/>
  <c r="GF87" i="48"/>
  <c r="GE87" i="48"/>
  <c r="GF461" i="48"/>
  <c r="GI129" i="48"/>
  <c r="GH125" i="48"/>
  <c r="GC321" i="48"/>
  <c r="GD321" i="48" s="1"/>
  <c r="GF321" i="48" s="1"/>
  <c r="GF95" i="48"/>
  <c r="GB427" i="48"/>
  <c r="GB464" i="48"/>
  <c r="GF329" i="48"/>
  <c r="GG331" i="48"/>
  <c r="GG105" i="48"/>
  <c r="GI208" i="48"/>
  <c r="GA413" i="48"/>
  <c r="FY313" i="48"/>
  <c r="FZ313" i="48" s="1"/>
  <c r="GB313" i="48" s="1"/>
  <c r="GC198" i="48"/>
  <c r="GD198" i="48" s="1"/>
  <c r="GI198" i="48" s="1"/>
  <c r="FY367" i="48"/>
  <c r="FZ367" i="48" s="1"/>
  <c r="GB367" i="48" s="1"/>
  <c r="GI329" i="48"/>
  <c r="GA373" i="48"/>
  <c r="GH495" i="48"/>
  <c r="GG329" i="48"/>
  <c r="GA198" i="48"/>
  <c r="GH331" i="48"/>
  <c r="GH105" i="48"/>
  <c r="GF208" i="48"/>
  <c r="GB504" i="48"/>
  <c r="GH236" i="48"/>
  <c r="GC285" i="48"/>
  <c r="GD285" i="48" s="1"/>
  <c r="GE285" i="48" s="1"/>
  <c r="FY293" i="48"/>
  <c r="FZ293" i="48" s="1"/>
  <c r="GB293" i="48" s="1"/>
  <c r="GF187" i="48"/>
  <c r="GH208" i="48"/>
  <c r="GI183" i="48"/>
  <c r="GI495" i="48"/>
  <c r="GE236" i="48"/>
  <c r="FY187" i="48"/>
  <c r="FZ187" i="48" s="1"/>
  <c r="GA187" i="48" s="1"/>
  <c r="GH493" i="48"/>
  <c r="GA447" i="48"/>
  <c r="GB171" i="48"/>
  <c r="GB258" i="48"/>
  <c r="GF289" i="48"/>
  <c r="GH293" i="48"/>
  <c r="GA345" i="48"/>
  <c r="GG371" i="48"/>
  <c r="FY190" i="48"/>
  <c r="FZ190" i="48" s="1"/>
  <c r="GB190" i="48" s="1"/>
  <c r="FY331" i="48"/>
  <c r="FZ331" i="48" s="1"/>
  <c r="GB331" i="48" s="1"/>
  <c r="GC181" i="48"/>
  <c r="GD181" i="48" s="1"/>
  <c r="GG181" i="48" s="1"/>
  <c r="GE329" i="48"/>
  <c r="GF367" i="48"/>
  <c r="GE495" i="48"/>
  <c r="GG236" i="48"/>
  <c r="GF371" i="48"/>
  <c r="GI493" i="48"/>
  <c r="GA451" i="48"/>
  <c r="GA307" i="48"/>
  <c r="GA490" i="48"/>
  <c r="GF293" i="48"/>
  <c r="GH371" i="48"/>
  <c r="GC215" i="48"/>
  <c r="GD215" i="48" s="1"/>
  <c r="GI215" i="48" s="1"/>
  <c r="GA460" i="48"/>
  <c r="GE293" i="48"/>
  <c r="GB238" i="48"/>
  <c r="HA61" i="48"/>
  <c r="GG293" i="48"/>
  <c r="GI371" i="48"/>
  <c r="GH217" i="48"/>
  <c r="GC447" i="48"/>
  <c r="GD447" i="48" s="1"/>
  <c r="GH447" i="48" s="1"/>
  <c r="FY371" i="48"/>
  <c r="FZ371" i="48" s="1"/>
  <c r="GB371" i="48" s="1"/>
  <c r="FY125" i="48"/>
  <c r="FZ125" i="48" s="1"/>
  <c r="GB125" i="48" s="1"/>
  <c r="GH95" i="48"/>
  <c r="GI289" i="48"/>
  <c r="FY95" i="48"/>
  <c r="FZ95" i="48" s="1"/>
  <c r="GA95" i="48" s="1"/>
  <c r="GI125" i="48"/>
  <c r="GH194" i="48"/>
  <c r="GA285" i="48"/>
  <c r="GE217" i="48"/>
  <c r="GC490" i="48"/>
  <c r="GD490" i="48" s="1"/>
  <c r="GH490" i="48" s="1"/>
  <c r="FY289" i="48"/>
  <c r="FZ289" i="48" s="1"/>
  <c r="GA289" i="48" s="1"/>
  <c r="GI187" i="48"/>
  <c r="GC427" i="48"/>
  <c r="GD427" i="48" s="1"/>
  <c r="GF427" i="48" s="1"/>
  <c r="FY495" i="48"/>
  <c r="FZ495" i="48" s="1"/>
  <c r="GB495" i="48" s="1"/>
  <c r="GG289" i="48"/>
  <c r="GC345" i="48"/>
  <c r="GD345" i="48" s="1"/>
  <c r="GH345" i="48" s="1"/>
  <c r="GI76" i="48"/>
  <c r="GG95" i="48"/>
  <c r="GE125" i="48"/>
  <c r="GG212" i="48"/>
  <c r="GC91" i="48"/>
  <c r="GD91" i="48" s="1"/>
  <c r="GI91" i="48" s="1"/>
  <c r="GC462" i="48"/>
  <c r="GD462" i="48" s="1"/>
  <c r="GH462" i="48" s="1"/>
  <c r="GI367" i="48"/>
  <c r="GF76" i="48"/>
  <c r="GI95" i="48"/>
  <c r="GF125" i="48"/>
  <c r="GB181" i="48"/>
  <c r="GC268" i="48"/>
  <c r="GD268" i="48" s="1"/>
  <c r="GE268" i="48" s="1"/>
  <c r="GC238" i="48"/>
  <c r="GD238" i="48" s="1"/>
  <c r="GE238" i="48" s="1"/>
  <c r="GC307" i="48"/>
  <c r="GD307" i="48" s="1"/>
  <c r="GH307" i="48" s="1"/>
  <c r="GH367" i="48"/>
  <c r="GB223" i="48"/>
  <c r="GH187" i="48"/>
  <c r="GG495" i="48"/>
  <c r="GB482" i="48"/>
  <c r="GH87" i="48"/>
  <c r="GC451" i="48"/>
  <c r="GD451" i="48" s="1"/>
  <c r="GF451" i="48" s="1"/>
  <c r="FY217" i="48"/>
  <c r="FZ217" i="48" s="1"/>
  <c r="GA217" i="48" s="1"/>
  <c r="GA350" i="48"/>
  <c r="GE74" i="48"/>
  <c r="GG129" i="48"/>
  <c r="GB370" i="48"/>
  <c r="GI194" i="48"/>
  <c r="GB63" i="48"/>
  <c r="GG118" i="48"/>
  <c r="GE58" i="48"/>
  <c r="GB172" i="48"/>
  <c r="GB510" i="48"/>
  <c r="GB151" i="48"/>
  <c r="GE323" i="48"/>
  <c r="GE264" i="48"/>
  <c r="GA320" i="48"/>
  <c r="GC464" i="48"/>
  <c r="GD464" i="48" s="1"/>
  <c r="GF464" i="48" s="1"/>
  <c r="FY425" i="48"/>
  <c r="FZ425" i="48" s="1"/>
  <c r="GB425" i="48" s="1"/>
  <c r="GC320" i="48"/>
  <c r="GD320" i="48" s="1"/>
  <c r="GH320" i="48" s="1"/>
  <c r="GE118" i="48"/>
  <c r="GE201" i="48"/>
  <c r="GG85" i="48"/>
  <c r="GG264" i="48"/>
  <c r="GB226" i="48"/>
  <c r="GF341" i="48"/>
  <c r="GH142" i="48"/>
  <c r="GA440" i="48"/>
  <c r="GH201" i="48"/>
  <c r="GI85" i="48"/>
  <c r="GG308" i="48"/>
  <c r="GC231" i="48"/>
  <c r="GD231" i="48" s="1"/>
  <c r="GI231" i="48" s="1"/>
  <c r="GA508" i="48"/>
  <c r="GB221" i="48"/>
  <c r="GF323" i="48"/>
  <c r="GG341" i="48"/>
  <c r="GC510" i="48"/>
  <c r="GD510" i="48" s="1"/>
  <c r="GG510" i="48" s="1"/>
  <c r="GF201" i="48"/>
  <c r="GA268" i="48"/>
  <c r="GE85" i="48"/>
  <c r="GH195" i="48"/>
  <c r="GA231" i="48"/>
  <c r="GE308" i="48"/>
  <c r="GI422" i="48"/>
  <c r="GH85" i="48"/>
  <c r="GG274" i="48"/>
  <c r="GE195" i="48"/>
  <c r="GH308" i="48"/>
  <c r="GF118" i="48"/>
  <c r="GG76" i="48"/>
  <c r="GE110" i="48"/>
  <c r="GF311" i="48"/>
  <c r="HA57" i="48"/>
  <c r="GC514" i="48"/>
  <c r="GD514" i="48" s="1"/>
  <c r="GG514" i="48" s="1"/>
  <c r="FY311" i="48"/>
  <c r="FZ311" i="48" s="1"/>
  <c r="GA311" i="48" s="1"/>
  <c r="GE444" i="48"/>
  <c r="GH118" i="48"/>
  <c r="GE76" i="48"/>
  <c r="GA514" i="48"/>
  <c r="GI330" i="48"/>
  <c r="GI272" i="48"/>
  <c r="GH323" i="48"/>
  <c r="GF110" i="48"/>
  <c r="GG311" i="48"/>
  <c r="GB90" i="48"/>
  <c r="GA392" i="48"/>
  <c r="GO57" i="48"/>
  <c r="GP57" i="48" s="1"/>
  <c r="GQ57" i="48" s="1"/>
  <c r="GR57" i="48" s="1"/>
  <c r="GS57" i="48" s="1"/>
  <c r="FY283" i="48"/>
  <c r="FZ283" i="48" s="1"/>
  <c r="GA283" i="48" s="1"/>
  <c r="FY110" i="48"/>
  <c r="FZ110" i="48" s="1"/>
  <c r="GB110" i="48" s="1"/>
  <c r="FY142" i="48"/>
  <c r="FZ142" i="48" s="1"/>
  <c r="GB142" i="48" s="1"/>
  <c r="GC150" i="48"/>
  <c r="GD150" i="48" s="1"/>
  <c r="GH150" i="48" s="1"/>
  <c r="GW59" i="48"/>
  <c r="GA123" i="48"/>
  <c r="GG110" i="48"/>
  <c r="GH311" i="48"/>
  <c r="FY417" i="48"/>
  <c r="FZ417" i="48" s="1"/>
  <c r="GB417" i="48" s="1"/>
  <c r="GG444" i="48"/>
  <c r="GI185" i="48"/>
  <c r="HA59" i="48"/>
  <c r="GB361" i="48"/>
  <c r="GH442" i="48"/>
  <c r="GG323" i="48"/>
  <c r="GH110" i="48"/>
  <c r="GE311" i="48"/>
  <c r="GE129" i="48"/>
  <c r="GI195" i="48"/>
  <c r="GH439" i="48"/>
  <c r="GF308" i="48"/>
  <c r="GC508" i="48"/>
  <c r="GD508" i="48" s="1"/>
  <c r="GH508" i="48" s="1"/>
  <c r="GC384" i="48"/>
  <c r="GD384" i="48" s="1"/>
  <c r="GI384" i="48" s="1"/>
  <c r="GC152" i="48"/>
  <c r="GD152" i="48" s="1"/>
  <c r="GF152" i="48" s="1"/>
  <c r="FY183" i="48"/>
  <c r="FZ183" i="48" s="1"/>
  <c r="GA183" i="48" s="1"/>
  <c r="FY323" i="48"/>
  <c r="FZ323" i="48" s="1"/>
  <c r="GB323" i="48" s="1"/>
  <c r="GH341" i="48"/>
  <c r="GB290" i="48"/>
  <c r="GH461" i="48"/>
  <c r="GG61" i="48"/>
  <c r="FY74" i="48"/>
  <c r="FZ74" i="48" s="1"/>
  <c r="GA74" i="48" s="1"/>
  <c r="GE437" i="48"/>
  <c r="GC335" i="48"/>
  <c r="GD335" i="48" s="1"/>
  <c r="GI335" i="48" s="1"/>
  <c r="GI465" i="48"/>
  <c r="GG461" i="48"/>
  <c r="HA63" i="48"/>
  <c r="GA335" i="48"/>
  <c r="GI489" i="48"/>
  <c r="GG283" i="48"/>
  <c r="GA88" i="48"/>
  <c r="GI142" i="48"/>
  <c r="GH437" i="48"/>
  <c r="GE274" i="48"/>
  <c r="GI382" i="48"/>
  <c r="GG475" i="48"/>
  <c r="GG220" i="48"/>
  <c r="GO63" i="48"/>
  <c r="GP63" i="48" s="1"/>
  <c r="GQ63" i="48" s="1"/>
  <c r="GR63" i="48" s="1"/>
  <c r="GS63" i="48" s="1"/>
  <c r="GC411" i="48"/>
  <c r="GD411" i="48" s="1"/>
  <c r="GF411" i="48" s="1"/>
  <c r="GC172" i="48"/>
  <c r="GD172" i="48" s="1"/>
  <c r="GH172" i="48" s="1"/>
  <c r="FY437" i="48"/>
  <c r="FZ437" i="48" s="1"/>
  <c r="GA437" i="48" s="1"/>
  <c r="GI341" i="48"/>
  <c r="GX59" i="48"/>
  <c r="FY341" i="48"/>
  <c r="FZ341" i="48" s="1"/>
  <c r="GB341" i="48" s="1"/>
  <c r="GH283" i="48"/>
  <c r="GG142" i="48"/>
  <c r="GF437" i="48"/>
  <c r="GH274" i="48"/>
  <c r="GI391" i="48"/>
  <c r="GE220" i="48"/>
  <c r="GC343" i="48"/>
  <c r="GD343" i="48" s="1"/>
  <c r="GE343" i="48" s="1"/>
  <c r="GC239" i="48"/>
  <c r="GD239" i="48" s="1"/>
  <c r="GI239" i="48" s="1"/>
  <c r="FY195" i="48"/>
  <c r="FZ195" i="48" s="1"/>
  <c r="GA195" i="48" s="1"/>
  <c r="GY59" i="48"/>
  <c r="GA248" i="48"/>
  <c r="GF129" i="48"/>
  <c r="GC123" i="48"/>
  <c r="GD123" i="48" s="1"/>
  <c r="GF123" i="48" s="1"/>
  <c r="GH61" i="48"/>
  <c r="GG442" i="48"/>
  <c r="GC392" i="48"/>
  <c r="GD392" i="48" s="1"/>
  <c r="GI392" i="48" s="1"/>
  <c r="FY461" i="48"/>
  <c r="FZ461" i="48" s="1"/>
  <c r="GA461" i="48" s="1"/>
  <c r="GA83" i="48"/>
  <c r="GB411" i="48"/>
  <c r="GW63" i="48"/>
  <c r="GG425" i="48"/>
  <c r="GI283" i="48"/>
  <c r="GG204" i="48"/>
  <c r="GE142" i="48"/>
  <c r="GI313" i="48"/>
  <c r="GI274" i="48"/>
  <c r="GB303" i="48"/>
  <c r="GH391" i="48"/>
  <c r="GB365" i="48"/>
  <c r="GF220" i="48"/>
  <c r="GC365" i="48"/>
  <c r="GD365" i="48" s="1"/>
  <c r="GE365" i="48" s="1"/>
  <c r="FY129" i="48"/>
  <c r="FZ129" i="48" s="1"/>
  <c r="GB129" i="48" s="1"/>
  <c r="FY274" i="48"/>
  <c r="FZ274" i="48" s="1"/>
  <c r="GA274" i="48" s="1"/>
  <c r="GI442" i="48"/>
  <c r="GE442" i="48"/>
  <c r="GG437" i="48"/>
  <c r="GI461" i="48"/>
  <c r="GF283" i="48"/>
  <c r="GG465" i="48"/>
  <c r="GE425" i="48"/>
  <c r="GH58" i="48"/>
  <c r="GA286" i="48"/>
  <c r="GF204" i="48"/>
  <c r="FY118" i="48"/>
  <c r="FZ118" i="48" s="1"/>
  <c r="GA118" i="48" s="1"/>
  <c r="FY422" i="48"/>
  <c r="FZ422" i="48" s="1"/>
  <c r="GB422" i="48" s="1"/>
  <c r="FY439" i="48"/>
  <c r="FZ439" i="48" s="1"/>
  <c r="GB439" i="48" s="1"/>
  <c r="GC226" i="48"/>
  <c r="GD226" i="48" s="1"/>
  <c r="GH226" i="48" s="1"/>
  <c r="GE82" i="48"/>
  <c r="GC450" i="48"/>
  <c r="GD450" i="48" s="1"/>
  <c r="GH450" i="48" s="1"/>
  <c r="GE183" i="48"/>
  <c r="GB353" i="48"/>
  <c r="GB384" i="48"/>
  <c r="GE475" i="48"/>
  <c r="GB222" i="48"/>
  <c r="GA450" i="48"/>
  <c r="GC373" i="48"/>
  <c r="GD373" i="48" s="1"/>
  <c r="GH373" i="48" s="1"/>
  <c r="FY489" i="48"/>
  <c r="FZ489" i="48" s="1"/>
  <c r="GA489" i="48" s="1"/>
  <c r="GC440" i="48"/>
  <c r="GD440" i="48" s="1"/>
  <c r="GE440" i="48" s="1"/>
  <c r="GC403" i="48"/>
  <c r="GD403" i="48" s="1"/>
  <c r="GH403" i="48" s="1"/>
  <c r="GC132" i="48"/>
  <c r="GD132" i="48" s="1"/>
  <c r="GG132" i="48" s="1"/>
  <c r="GH444" i="48"/>
  <c r="GF183" i="48"/>
  <c r="GH204" i="48"/>
  <c r="GH289" i="48"/>
  <c r="GI264" i="48"/>
  <c r="GH475" i="48"/>
  <c r="GE208" i="48"/>
  <c r="GC504" i="48"/>
  <c r="GD504" i="48" s="1"/>
  <c r="GI504" i="48" s="1"/>
  <c r="FY194" i="48"/>
  <c r="FZ194" i="48" s="1"/>
  <c r="GB194" i="48" s="1"/>
  <c r="GC84" i="48"/>
  <c r="GD84" i="48" s="1"/>
  <c r="GG84" i="48" s="1"/>
  <c r="GC290" i="48"/>
  <c r="GD290" i="48" s="1"/>
  <c r="GH290" i="48" s="1"/>
  <c r="FY236" i="48"/>
  <c r="FZ236" i="48" s="1"/>
  <c r="GB236" i="48" s="1"/>
  <c r="GC353" i="48"/>
  <c r="GD353" i="48" s="1"/>
  <c r="GH353" i="48" s="1"/>
  <c r="FY58" i="48"/>
  <c r="FZ58" i="48" s="1"/>
  <c r="GA58" i="48" s="1"/>
  <c r="GC222" i="48"/>
  <c r="GD222" i="48" s="1"/>
  <c r="GF222" i="48" s="1"/>
  <c r="GH212" i="48"/>
  <c r="GE465" i="48"/>
  <c r="GA343" i="48"/>
  <c r="GH183" i="48"/>
  <c r="GG330" i="48"/>
  <c r="GE489" i="48"/>
  <c r="GF475" i="48"/>
  <c r="GI339" i="48"/>
  <c r="GC99" i="48"/>
  <c r="GD99" i="48" s="1"/>
  <c r="GG99" i="48" s="1"/>
  <c r="GO61" i="48"/>
  <c r="GP61" i="48" s="1"/>
  <c r="GQ61" i="48" s="1"/>
  <c r="GR61" i="48" s="1"/>
  <c r="GF493" i="48"/>
  <c r="GH330" i="48"/>
  <c r="GG489" i="48"/>
  <c r="GH339" i="48"/>
  <c r="GG439" i="48"/>
  <c r="GI236" i="48"/>
  <c r="GC263" i="48"/>
  <c r="GD263" i="48" s="1"/>
  <c r="GF263" i="48" s="1"/>
  <c r="GC88" i="48"/>
  <c r="GD88" i="48" s="1"/>
  <c r="GF88" i="48" s="1"/>
  <c r="FY475" i="48"/>
  <c r="FZ475" i="48" s="1"/>
  <c r="GB475" i="48" s="1"/>
  <c r="GC171" i="48"/>
  <c r="GD171" i="48" s="1"/>
  <c r="GF171" i="48" s="1"/>
  <c r="FY273" i="48"/>
  <c r="FZ273" i="48" s="1"/>
  <c r="GA273" i="48" s="1"/>
  <c r="GO59" i="48"/>
  <c r="GP59" i="48" s="1"/>
  <c r="GQ59" i="48" s="1"/>
  <c r="GR59" i="48" s="1"/>
  <c r="GS59" i="48" s="1"/>
  <c r="GE212" i="48"/>
  <c r="GG190" i="48"/>
  <c r="GB403" i="48"/>
  <c r="GG339" i="48"/>
  <c r="FY82" i="48"/>
  <c r="FZ82" i="48" s="1"/>
  <c r="GA82" i="48" s="1"/>
  <c r="GE330" i="48"/>
  <c r="GF339" i="48"/>
  <c r="GC119" i="48"/>
  <c r="GD119" i="48" s="1"/>
  <c r="GH119" i="48" s="1"/>
  <c r="FY330" i="48"/>
  <c r="FZ330" i="48" s="1"/>
  <c r="GA330" i="48" s="1"/>
  <c r="GC361" i="48"/>
  <c r="GD361" i="48" s="1"/>
  <c r="GH361" i="48" s="1"/>
  <c r="GG493" i="48"/>
  <c r="GB480" i="48"/>
  <c r="GG185" i="48"/>
  <c r="GF509" i="48"/>
  <c r="GE422" i="48"/>
  <c r="GH378" i="48"/>
  <c r="GA302" i="48"/>
  <c r="GX61" i="48"/>
  <c r="GE313" i="48"/>
  <c r="GH457" i="48"/>
  <c r="GB462" i="48"/>
  <c r="GG273" i="48"/>
  <c r="GB134" i="48"/>
  <c r="GF217" i="48"/>
  <c r="GF507" i="48"/>
  <c r="GC174" i="48"/>
  <c r="GD174" i="48" s="1"/>
  <c r="GF174" i="48" s="1"/>
  <c r="GC223" i="48"/>
  <c r="GD223" i="48" s="1"/>
  <c r="GG223" i="48" s="1"/>
  <c r="FY204" i="48"/>
  <c r="FZ204" i="48" s="1"/>
  <c r="GB204" i="48" s="1"/>
  <c r="FY201" i="48"/>
  <c r="FZ201" i="48" s="1"/>
  <c r="GA201" i="48" s="1"/>
  <c r="GH465" i="48"/>
  <c r="GF489" i="48"/>
  <c r="GF273" i="48"/>
  <c r="GC90" i="48"/>
  <c r="GD90" i="48" s="1"/>
  <c r="GG90" i="48" s="1"/>
  <c r="GB476" i="48"/>
  <c r="GI58" i="48"/>
  <c r="GB152" i="48"/>
  <c r="GG509" i="48"/>
  <c r="GF417" i="48"/>
  <c r="GF422" i="48"/>
  <c r="GH425" i="48"/>
  <c r="GW61" i="48"/>
  <c r="GE194" i="48"/>
  <c r="GF313" i="48"/>
  <c r="GI457" i="48"/>
  <c r="GH273" i="48"/>
  <c r="GA108" i="48"/>
  <c r="GG217" i="48"/>
  <c r="GI507" i="48"/>
  <c r="FY442" i="48"/>
  <c r="FZ442" i="48" s="1"/>
  <c r="GB442" i="48" s="1"/>
  <c r="GC482" i="48"/>
  <c r="GD482" i="48" s="1"/>
  <c r="GG482" i="48" s="1"/>
  <c r="FY76" i="48"/>
  <c r="FZ76" i="48" s="1"/>
  <c r="GA76" i="48" s="1"/>
  <c r="FY212" i="48"/>
  <c r="FZ212" i="48" s="1"/>
  <c r="GA212" i="48" s="1"/>
  <c r="FY185" i="48"/>
  <c r="FZ185" i="48" s="1"/>
  <c r="GB185" i="48" s="1"/>
  <c r="GH190" i="48"/>
  <c r="GC480" i="48"/>
  <c r="GD480" i="48" s="1"/>
  <c r="GH480" i="48" s="1"/>
  <c r="GC134" i="48"/>
  <c r="GD134" i="48" s="1"/>
  <c r="GH134" i="48" s="1"/>
  <c r="GG58" i="48"/>
  <c r="GB119" i="48"/>
  <c r="GH509" i="48"/>
  <c r="GE417" i="48"/>
  <c r="GG422" i="48"/>
  <c r="GF425" i="48"/>
  <c r="GZ61" i="48"/>
  <c r="GA174" i="48"/>
  <c r="GF194" i="48"/>
  <c r="GH313" i="48"/>
  <c r="GF195" i="48"/>
  <c r="GE273" i="48"/>
  <c r="GI212" i="48"/>
  <c r="GA426" i="48"/>
  <c r="GE190" i="48"/>
  <c r="GC243" i="48"/>
  <c r="GD243" i="48" s="1"/>
  <c r="GE243" i="48" s="1"/>
  <c r="FY308" i="48"/>
  <c r="FZ308" i="48" s="1"/>
  <c r="GA308" i="48" s="1"/>
  <c r="GH82" i="48"/>
  <c r="FY493" i="48"/>
  <c r="FZ493" i="48" s="1"/>
  <c r="GB493" i="48" s="1"/>
  <c r="GB166" i="48"/>
  <c r="GC160" i="48"/>
  <c r="GD160" i="48" s="1"/>
  <c r="GE160" i="48" s="1"/>
  <c r="GC63" i="48"/>
  <c r="GD63" i="48" s="1"/>
  <c r="GF63" i="48" s="1"/>
  <c r="GC476" i="48"/>
  <c r="GD476" i="48" s="1"/>
  <c r="GI476" i="48" s="1"/>
  <c r="GC286" i="48"/>
  <c r="GD286" i="48" s="1"/>
  <c r="GI286" i="48" s="1"/>
  <c r="FY159" i="48"/>
  <c r="FZ159" i="48" s="1"/>
  <c r="GA159" i="48" s="1"/>
  <c r="GE176" i="48"/>
  <c r="GI346" i="48"/>
  <c r="GF176" i="48"/>
  <c r="GG378" i="48"/>
  <c r="GA79" i="48"/>
  <c r="GC347" i="48"/>
  <c r="GD347" i="48" s="1"/>
  <c r="GG347" i="48" s="1"/>
  <c r="GC248" i="48"/>
  <c r="GD248" i="48" s="1"/>
  <c r="GH248" i="48" s="1"/>
  <c r="FY309" i="48"/>
  <c r="FZ309" i="48" s="1"/>
  <c r="GA309" i="48" s="1"/>
  <c r="GH449" i="48"/>
  <c r="GF346" i="48"/>
  <c r="GG176" i="48"/>
  <c r="GH159" i="48"/>
  <c r="GA99" i="48"/>
  <c r="FY457" i="48"/>
  <c r="FZ457" i="48" s="1"/>
  <c r="GB457" i="48" s="1"/>
  <c r="GC505" i="48"/>
  <c r="GD505" i="48" s="1"/>
  <c r="GI505" i="48" s="1"/>
  <c r="GA127" i="48"/>
  <c r="GI449" i="48"/>
  <c r="GH346" i="48"/>
  <c r="GI176" i="48"/>
  <c r="GG225" i="48"/>
  <c r="GA322" i="48"/>
  <c r="FY449" i="48"/>
  <c r="FZ449" i="48" s="1"/>
  <c r="GB449" i="48" s="1"/>
  <c r="GC402" i="48"/>
  <c r="GD402" i="48" s="1"/>
  <c r="GF402" i="48" s="1"/>
  <c r="GE509" i="48"/>
  <c r="GF449" i="48"/>
  <c r="GE346" i="48"/>
  <c r="GA175" i="48"/>
  <c r="GH225" i="48"/>
  <c r="GE309" i="48"/>
  <c r="GC415" i="48"/>
  <c r="GD415" i="48" s="1"/>
  <c r="GG415" i="48" s="1"/>
  <c r="FY154" i="48"/>
  <c r="FZ154" i="48" s="1"/>
  <c r="GB154" i="48" s="1"/>
  <c r="FY346" i="48"/>
  <c r="FZ346" i="48" s="1"/>
  <c r="GB346" i="48" s="1"/>
  <c r="GC257" i="48"/>
  <c r="GD257" i="48" s="1"/>
  <c r="GG257" i="48" s="1"/>
  <c r="GG449" i="48"/>
  <c r="GI386" i="48"/>
  <c r="GH192" i="48"/>
  <c r="GF309" i="48"/>
  <c r="GC322" i="48"/>
  <c r="GD322" i="48" s="1"/>
  <c r="GE322" i="48" s="1"/>
  <c r="FY465" i="48"/>
  <c r="FZ465" i="48" s="1"/>
  <c r="GA465" i="48" s="1"/>
  <c r="FY386" i="48"/>
  <c r="FZ386" i="48" s="1"/>
  <c r="GB386" i="48" s="1"/>
  <c r="GC114" i="48"/>
  <c r="GD114" i="48" s="1"/>
  <c r="GH114" i="48" s="1"/>
  <c r="GF388" i="48"/>
  <c r="GI473" i="48"/>
  <c r="GF192" i="48"/>
  <c r="GG154" i="48"/>
  <c r="GI388" i="48"/>
  <c r="GB243" i="48"/>
  <c r="GE473" i="48"/>
  <c r="GG192" i="48"/>
  <c r="GI154" i="48"/>
  <c r="FY176" i="48"/>
  <c r="FZ176" i="48" s="1"/>
  <c r="GA176" i="48" s="1"/>
  <c r="GC151" i="48"/>
  <c r="GD151" i="48" s="1"/>
  <c r="GG151" i="48" s="1"/>
  <c r="GB160" i="48"/>
  <c r="GI178" i="48"/>
  <c r="GG388" i="48"/>
  <c r="GG497" i="48"/>
  <c r="GI192" i="48"/>
  <c r="GH154" i="48"/>
  <c r="FY497" i="48"/>
  <c r="FZ497" i="48" s="1"/>
  <c r="GA497" i="48" s="1"/>
  <c r="GE457" i="48"/>
  <c r="GF378" i="48"/>
  <c r="GE178" i="48"/>
  <c r="GE388" i="48"/>
  <c r="GE497" i="48"/>
  <c r="GE154" i="48"/>
  <c r="GC175" i="48"/>
  <c r="GD175" i="48" s="1"/>
  <c r="GI175" i="48" s="1"/>
  <c r="GF457" i="48"/>
  <c r="GF178" i="48"/>
  <c r="GA402" i="48"/>
  <c r="GA347" i="48"/>
  <c r="GC79" i="48"/>
  <c r="GD79" i="48" s="1"/>
  <c r="GH79" i="48" s="1"/>
  <c r="GC492" i="48"/>
  <c r="GD492" i="48" s="1"/>
  <c r="GG492" i="48" s="1"/>
  <c r="GG178" i="48"/>
  <c r="GB492" i="48"/>
  <c r="FY225" i="48"/>
  <c r="FZ225" i="48" s="1"/>
  <c r="GB225" i="48" s="1"/>
  <c r="FY339" i="48"/>
  <c r="FZ339" i="48" s="1"/>
  <c r="GA339" i="48" s="1"/>
  <c r="GE518" i="48"/>
  <c r="GE68" i="48"/>
  <c r="GG394" i="48"/>
  <c r="FY473" i="48"/>
  <c r="FZ473" i="48" s="1"/>
  <c r="GB473" i="48" s="1"/>
  <c r="GU71" i="48"/>
  <c r="GV71" i="48" s="1"/>
  <c r="GX71" i="48" s="1"/>
  <c r="GA358" i="48"/>
  <c r="GF116" i="48"/>
  <c r="GH68" i="48"/>
  <c r="GH497" i="48"/>
  <c r="GH394" i="48"/>
  <c r="GF67" i="48"/>
  <c r="GF439" i="48"/>
  <c r="GH220" i="48"/>
  <c r="FY130" i="48"/>
  <c r="FZ130" i="48" s="1"/>
  <c r="GA130" i="48" s="1"/>
  <c r="FY178" i="48"/>
  <c r="FZ178" i="48" s="1"/>
  <c r="GB178" i="48" s="1"/>
  <c r="GC70" i="48"/>
  <c r="GD70" i="48" s="1"/>
  <c r="GI70" i="48" s="1"/>
  <c r="GG116" i="48"/>
  <c r="GG201" i="48"/>
  <c r="GB281" i="48"/>
  <c r="GI68" i="48"/>
  <c r="GH500" i="48"/>
  <c r="GG386" i="48"/>
  <c r="GB169" i="48"/>
  <c r="GI378" i="48"/>
  <c r="GI497" i="48"/>
  <c r="GA300" i="48"/>
  <c r="GG67" i="48"/>
  <c r="GI439" i="48"/>
  <c r="GA257" i="48"/>
  <c r="FY192" i="48"/>
  <c r="FZ192" i="48" s="1"/>
  <c r="GA192" i="48" s="1"/>
  <c r="GF173" i="48"/>
  <c r="GF518" i="48"/>
  <c r="GB70" i="48"/>
  <c r="GF394" i="48"/>
  <c r="GC188" i="48"/>
  <c r="GD188" i="48" s="1"/>
  <c r="GE188" i="48" s="1"/>
  <c r="GH173" i="48"/>
  <c r="GI116" i="48"/>
  <c r="GB256" i="48"/>
  <c r="GH518" i="48"/>
  <c r="GC281" i="48"/>
  <c r="GD281" i="48" s="1"/>
  <c r="GF281" i="48" s="1"/>
  <c r="GI173" i="48"/>
  <c r="GG500" i="48"/>
  <c r="GF386" i="48"/>
  <c r="GC351" i="48"/>
  <c r="GD351" i="48" s="1"/>
  <c r="GF351" i="48" s="1"/>
  <c r="GI145" i="48"/>
  <c r="GH116" i="48"/>
  <c r="GG68" i="48"/>
  <c r="GE500" i="48"/>
  <c r="GH386" i="48"/>
  <c r="GH67" i="48"/>
  <c r="GA336" i="48"/>
  <c r="GB107" i="48"/>
  <c r="GC164" i="48"/>
  <c r="GD164" i="48" s="1"/>
  <c r="GE164" i="48" s="1"/>
  <c r="GC336" i="48"/>
  <c r="GD336" i="48" s="1"/>
  <c r="GE336" i="48" s="1"/>
  <c r="GC460" i="48"/>
  <c r="GD460" i="48" s="1"/>
  <c r="GG460" i="48" s="1"/>
  <c r="GC370" i="48"/>
  <c r="GD370" i="48" s="1"/>
  <c r="GF370" i="48" s="1"/>
  <c r="GC127" i="48"/>
  <c r="GD127" i="48" s="1"/>
  <c r="GG127" i="48" s="1"/>
  <c r="GC83" i="48"/>
  <c r="GD83" i="48" s="1"/>
  <c r="GF83" i="48" s="1"/>
  <c r="GC312" i="48"/>
  <c r="GD312" i="48" s="1"/>
  <c r="GE312" i="48" s="1"/>
  <c r="GC256" i="48"/>
  <c r="GD256" i="48" s="1"/>
  <c r="GI256" i="48" s="1"/>
  <c r="GE145" i="48"/>
  <c r="GB354" i="48"/>
  <c r="GC424" i="48"/>
  <c r="GD424" i="48" s="1"/>
  <c r="GI424" i="48" s="1"/>
  <c r="GB448" i="48"/>
  <c r="GH511" i="48"/>
  <c r="GF156" i="48"/>
  <c r="GC377" i="48"/>
  <c r="GD377" i="48" s="1"/>
  <c r="GE377" i="48" s="1"/>
  <c r="FY242" i="48"/>
  <c r="FZ242" i="48" s="1"/>
  <c r="GA242" i="48" s="1"/>
  <c r="GE242" i="48"/>
  <c r="GE61" i="48"/>
  <c r="GA415" i="48"/>
  <c r="GC177" i="48"/>
  <c r="GD177" i="48" s="1"/>
  <c r="GG177" i="48" s="1"/>
  <c r="GF511" i="48"/>
  <c r="FY394" i="48"/>
  <c r="FZ394" i="48" s="1"/>
  <c r="GA394" i="48" s="1"/>
  <c r="GC380" i="48"/>
  <c r="GD380" i="48" s="1"/>
  <c r="GF380" i="48" s="1"/>
  <c r="FY518" i="48"/>
  <c r="FZ518" i="48" s="1"/>
  <c r="GA518" i="48" s="1"/>
  <c r="FY156" i="48"/>
  <c r="FZ156" i="48" s="1"/>
  <c r="GB156" i="48" s="1"/>
  <c r="FY68" i="48"/>
  <c r="FZ68" i="48" s="1"/>
  <c r="GA68" i="48" s="1"/>
  <c r="GI500" i="48"/>
  <c r="GH130" i="48"/>
  <c r="GA401" i="48"/>
  <c r="GA338" i="48"/>
  <c r="GA505" i="48"/>
  <c r="GB177" i="48"/>
  <c r="GG156" i="48"/>
  <c r="GA351" i="48"/>
  <c r="GF130" i="48"/>
  <c r="GC401" i="48"/>
  <c r="GD401" i="48" s="1"/>
  <c r="GI401" i="48" s="1"/>
  <c r="GE225" i="48"/>
  <c r="GH156" i="48"/>
  <c r="GB150" i="48"/>
  <c r="FY500" i="48"/>
  <c r="FZ500" i="48" s="1"/>
  <c r="GA500" i="48" s="1"/>
  <c r="GC302" i="48"/>
  <c r="GD302" i="48" s="1"/>
  <c r="GF302" i="48" s="1"/>
  <c r="FY116" i="48"/>
  <c r="FZ116" i="48" s="1"/>
  <c r="GB116" i="48" s="1"/>
  <c r="GB312" i="48"/>
  <c r="GH185" i="48"/>
  <c r="GH417" i="48"/>
  <c r="GH242" i="48"/>
  <c r="GA390" i="48"/>
  <c r="GI511" i="48"/>
  <c r="GF61" i="48"/>
  <c r="GI225" i="48"/>
  <c r="GA380" i="48"/>
  <c r="GI156" i="48"/>
  <c r="GE304" i="48"/>
  <c r="GF264" i="48"/>
  <c r="GF159" i="48"/>
  <c r="GG473" i="48"/>
  <c r="GI130" i="48"/>
  <c r="GE507" i="48"/>
  <c r="GI309" i="48"/>
  <c r="GC413" i="48"/>
  <c r="GD413" i="48" s="1"/>
  <c r="GE413" i="48" s="1"/>
  <c r="FY511" i="48"/>
  <c r="FZ511" i="48" s="1"/>
  <c r="GA511" i="48" s="1"/>
  <c r="GC491" i="48"/>
  <c r="GD491" i="48" s="1"/>
  <c r="GE491" i="48" s="1"/>
  <c r="FY444" i="48"/>
  <c r="FZ444" i="48" s="1"/>
  <c r="GB444" i="48" s="1"/>
  <c r="FY378" i="48"/>
  <c r="FZ378" i="48" s="1"/>
  <c r="GB378" i="48" s="1"/>
  <c r="GC350" i="48"/>
  <c r="GD350" i="48" s="1"/>
  <c r="GE350" i="48" s="1"/>
  <c r="FY304" i="48"/>
  <c r="FZ304" i="48" s="1"/>
  <c r="GB304" i="48" s="1"/>
  <c r="GC448" i="48"/>
  <c r="GD448" i="48" s="1"/>
  <c r="GI448" i="48" s="1"/>
  <c r="GB318" i="48"/>
  <c r="GB424" i="48"/>
  <c r="GE511" i="48"/>
  <c r="GE67" i="48"/>
  <c r="GC147" i="48"/>
  <c r="GD147" i="48" s="1"/>
  <c r="GI147" i="48" s="1"/>
  <c r="GC358" i="48"/>
  <c r="GD358" i="48" s="1"/>
  <c r="GF358" i="48" s="1"/>
  <c r="FY388" i="48"/>
  <c r="FZ388" i="48" s="1"/>
  <c r="GB388" i="48" s="1"/>
  <c r="GB114" i="48"/>
  <c r="GC300" i="48"/>
  <c r="GD300" i="48" s="1"/>
  <c r="GI300" i="48" s="1"/>
  <c r="GI159" i="48"/>
  <c r="GB377" i="48"/>
  <c r="GC390" i="48"/>
  <c r="GD390" i="48" s="1"/>
  <c r="GF390" i="48" s="1"/>
  <c r="GH145" i="48"/>
  <c r="GF242" i="48"/>
  <c r="GI304" i="48"/>
  <c r="GG130" i="48"/>
  <c r="GG309" i="48"/>
  <c r="GB164" i="48"/>
  <c r="GE185" i="48"/>
  <c r="GI417" i="48"/>
  <c r="GG242" i="48"/>
  <c r="GA147" i="48"/>
  <c r="GA140" i="48"/>
  <c r="GF304" i="48"/>
  <c r="GG159" i="48"/>
  <c r="GH473" i="48"/>
  <c r="GH507" i="48"/>
  <c r="GC354" i="48"/>
  <c r="GD354" i="48" s="1"/>
  <c r="GI354" i="48" s="1"/>
  <c r="GC221" i="48"/>
  <c r="GD221" i="48" s="1"/>
  <c r="GE221" i="48" s="1"/>
  <c r="FY67" i="48"/>
  <c r="FZ67" i="48" s="1"/>
  <c r="GB67" i="48" s="1"/>
  <c r="FY145" i="48"/>
  <c r="FZ145" i="48" s="1"/>
  <c r="GB145" i="48" s="1"/>
  <c r="GC310" i="48"/>
  <c r="GD310" i="48" s="1"/>
  <c r="GI310" i="48" s="1"/>
  <c r="GC140" i="48"/>
  <c r="GD140" i="48" s="1"/>
  <c r="GI140" i="48" s="1"/>
  <c r="GC108" i="48"/>
  <c r="GD108" i="48" s="1"/>
  <c r="GF108" i="48" s="1"/>
  <c r="GC318" i="48"/>
  <c r="GD318" i="48" s="1"/>
  <c r="GI318" i="48" s="1"/>
  <c r="GF145" i="48"/>
  <c r="FY509" i="48"/>
  <c r="FZ509" i="48" s="1"/>
  <c r="GA509" i="48" s="1"/>
  <c r="FY507" i="48"/>
  <c r="FZ507" i="48" s="1"/>
  <c r="GB507" i="48" s="1"/>
  <c r="FY329" i="48"/>
  <c r="FZ329" i="48" s="1"/>
  <c r="GB329" i="48" s="1"/>
  <c r="FY264" i="48"/>
  <c r="FZ264" i="48" s="1"/>
  <c r="GB264" i="48" s="1"/>
  <c r="FY85" i="48"/>
  <c r="FZ85" i="48" s="1"/>
  <c r="GB85" i="48" s="1"/>
  <c r="GC166" i="48"/>
  <c r="GD166" i="48" s="1"/>
  <c r="GF166" i="48" s="1"/>
  <c r="GC338" i="48"/>
  <c r="GD338" i="48" s="1"/>
  <c r="GF338" i="48" s="1"/>
  <c r="GE470" i="48"/>
  <c r="GA245" i="48"/>
  <c r="GC245" i="48"/>
  <c r="GD245" i="48" s="1"/>
  <c r="GF245" i="48" s="1"/>
  <c r="GA91" i="48"/>
  <c r="GB517" i="48"/>
  <c r="GI162" i="48"/>
  <c r="GI470" i="48"/>
  <c r="GF251" i="48"/>
  <c r="GI124" i="48"/>
  <c r="FY186" i="48"/>
  <c r="FZ186" i="48" s="1"/>
  <c r="GA186" i="48" s="1"/>
  <c r="GF324" i="48"/>
  <c r="GA113" i="48"/>
  <c r="FY259" i="48"/>
  <c r="FZ259" i="48" s="1"/>
  <c r="GB259" i="48" s="1"/>
  <c r="GG259" i="48"/>
  <c r="GH470" i="48"/>
  <c r="GC400" i="48"/>
  <c r="GD400" i="48" s="1"/>
  <c r="GF400" i="48" s="1"/>
  <c r="GI431" i="48"/>
  <c r="GB342" i="48"/>
  <c r="GH259" i="48"/>
  <c r="GA400" i="48"/>
  <c r="GA132" i="48"/>
  <c r="GG470" i="48"/>
  <c r="FY470" i="48"/>
  <c r="FZ470" i="48" s="1"/>
  <c r="GB470" i="48" s="1"/>
  <c r="GI259" i="48"/>
  <c r="GC113" i="48"/>
  <c r="GD113" i="48" s="1"/>
  <c r="GG113" i="48" s="1"/>
  <c r="GH431" i="48"/>
  <c r="GE301" i="48"/>
  <c r="GA288" i="48"/>
  <c r="GE259" i="48"/>
  <c r="FY431" i="48"/>
  <c r="FZ431" i="48" s="1"/>
  <c r="GA431" i="48" s="1"/>
  <c r="GI111" i="48"/>
  <c r="GI301" i="48"/>
  <c r="GH111" i="48"/>
  <c r="HA68" i="48"/>
  <c r="FY124" i="48"/>
  <c r="FZ124" i="48" s="1"/>
  <c r="GA124" i="48" s="1"/>
  <c r="FY251" i="48"/>
  <c r="FZ251" i="48" s="1"/>
  <c r="GA251" i="48" s="1"/>
  <c r="GF162" i="48"/>
  <c r="GW68" i="48"/>
  <c r="GO68" i="48"/>
  <c r="GP68" i="48" s="1"/>
  <c r="GQ68" i="48" s="1"/>
  <c r="GR68" i="48" s="1"/>
  <c r="GS68" i="48" s="1"/>
  <c r="GH251" i="48"/>
  <c r="GH162" i="48"/>
  <c r="GF59" i="48"/>
  <c r="GE431" i="48"/>
  <c r="GE501" i="48"/>
  <c r="GE162" i="48"/>
  <c r="GF111" i="48"/>
  <c r="GA349" i="48"/>
  <c r="GH429" i="48"/>
  <c r="FY168" i="48"/>
  <c r="FZ168" i="48" s="1"/>
  <c r="GB168" i="48" s="1"/>
  <c r="FY111" i="48"/>
  <c r="FZ111" i="48" s="1"/>
  <c r="GB111" i="48" s="1"/>
  <c r="FY501" i="48"/>
  <c r="FZ501" i="48" s="1"/>
  <c r="GB501" i="48" s="1"/>
  <c r="GE122" i="48"/>
  <c r="GE234" i="48"/>
  <c r="GX68" i="48"/>
  <c r="GI251" i="48"/>
  <c r="GG234" i="48"/>
  <c r="GF501" i="48"/>
  <c r="GY68" i="48"/>
  <c r="FY97" i="48"/>
  <c r="FZ97" i="48" s="1"/>
  <c r="GB97" i="48" s="1"/>
  <c r="GG251" i="48"/>
  <c r="GG431" i="48"/>
  <c r="GG501" i="48"/>
  <c r="GI109" i="48"/>
  <c r="FY59" i="48"/>
  <c r="FZ59" i="48" s="1"/>
  <c r="GB59" i="48" s="1"/>
  <c r="GF109" i="48"/>
  <c r="GI59" i="48"/>
  <c r="GT67" i="48"/>
  <c r="GY58" i="48"/>
  <c r="GG124" i="48"/>
  <c r="GU67" i="48"/>
  <c r="GV67" i="48" s="1"/>
  <c r="HA67" i="48" s="1"/>
  <c r="GC359" i="48"/>
  <c r="GD359" i="48" s="1"/>
  <c r="GF359" i="48" s="1"/>
  <c r="GH501" i="48"/>
  <c r="GC106" i="48"/>
  <c r="GD106" i="48" s="1"/>
  <c r="GG106" i="48" s="1"/>
  <c r="GE59" i="48"/>
  <c r="GC288" i="48"/>
  <c r="GD288" i="48" s="1"/>
  <c r="GF288" i="48" s="1"/>
  <c r="GH59" i="48"/>
  <c r="HA58" i="48"/>
  <c r="GE124" i="48"/>
  <c r="GB359" i="48"/>
  <c r="GW58" i="48"/>
  <c r="GF124" i="48"/>
  <c r="GC349" i="48"/>
  <c r="GD349" i="48" s="1"/>
  <c r="GF349" i="48" s="1"/>
  <c r="FY162" i="48"/>
  <c r="FZ162" i="48" s="1"/>
  <c r="GB162" i="48" s="1"/>
  <c r="GX58" i="48"/>
  <c r="FY429" i="48"/>
  <c r="FZ429" i="48" s="1"/>
  <c r="GB429" i="48" s="1"/>
  <c r="GA252" i="48"/>
  <c r="GE189" i="48"/>
  <c r="GC317" i="48"/>
  <c r="GD317" i="48" s="1"/>
  <c r="GI317" i="48" s="1"/>
  <c r="GC517" i="48"/>
  <c r="GD517" i="48" s="1"/>
  <c r="GI517" i="48" s="1"/>
  <c r="FY75" i="48"/>
  <c r="FZ75" i="48" s="1"/>
  <c r="GB75" i="48" s="1"/>
  <c r="GC472" i="48"/>
  <c r="GD472" i="48" s="1"/>
  <c r="GI472" i="48" s="1"/>
  <c r="GC334" i="48"/>
  <c r="GD334" i="48" s="1"/>
  <c r="GF334" i="48" s="1"/>
  <c r="GH189" i="48"/>
  <c r="GF189" i="48"/>
  <c r="GA317" i="48"/>
  <c r="GA334" i="48"/>
  <c r="FY189" i="48"/>
  <c r="FZ189" i="48" s="1"/>
  <c r="GB189" i="48" s="1"/>
  <c r="GC410" i="48"/>
  <c r="GD410" i="48" s="1"/>
  <c r="GI410" i="48" s="1"/>
  <c r="GE158" i="48"/>
  <c r="GA410" i="48"/>
  <c r="GE186" i="48"/>
  <c r="GF284" i="48"/>
  <c r="GI324" i="48"/>
  <c r="GI429" i="48"/>
  <c r="GH186" i="48"/>
  <c r="GG284" i="48"/>
  <c r="GA355" i="48"/>
  <c r="GF429" i="48"/>
  <c r="FY284" i="48"/>
  <c r="FZ284" i="48" s="1"/>
  <c r="GA284" i="48" s="1"/>
  <c r="GG324" i="48"/>
  <c r="GI186" i="48"/>
  <c r="GG429" i="48"/>
  <c r="GC55" i="48"/>
  <c r="GD55" i="48" s="1"/>
  <c r="GI55" i="48" s="1"/>
  <c r="GG158" i="48"/>
  <c r="GH158" i="48"/>
  <c r="GH324" i="48"/>
  <c r="GI158" i="48"/>
  <c r="GE284" i="48"/>
  <c r="GB472" i="48"/>
  <c r="GG186" i="48"/>
  <c r="GO58" i="48"/>
  <c r="GP58" i="48" s="1"/>
  <c r="GQ58" i="48" s="1"/>
  <c r="GR58" i="48" s="1"/>
  <c r="GT58" i="48" s="1"/>
  <c r="GC342" i="48"/>
  <c r="GD342" i="48" s="1"/>
  <c r="GI342" i="48" s="1"/>
  <c r="GI284" i="48"/>
  <c r="GC355" i="48"/>
  <c r="GD355" i="48" s="1"/>
  <c r="GI355" i="48" s="1"/>
  <c r="FY158" i="48"/>
  <c r="FZ158" i="48" s="1"/>
  <c r="GA158" i="48" s="1"/>
  <c r="GI189" i="48"/>
  <c r="FY324" i="48"/>
  <c r="FZ324" i="48" s="1"/>
  <c r="GA324" i="48" s="1"/>
  <c r="GC252" i="48"/>
  <c r="GD252" i="48" s="1"/>
  <c r="GH252" i="48" s="1"/>
  <c r="FY157" i="48"/>
  <c r="FZ157" i="48" s="1"/>
  <c r="GB157" i="48" s="1"/>
  <c r="GG122" i="48"/>
  <c r="GF364" i="48"/>
  <c r="GF122" i="48"/>
  <c r="GS69" i="48"/>
  <c r="GH364" i="48"/>
  <c r="GF360" i="48"/>
  <c r="GF328" i="48"/>
  <c r="GF168" i="48"/>
  <c r="GH328" i="48"/>
  <c r="GE168" i="48"/>
  <c r="GU69" i="48"/>
  <c r="GV69" i="48" s="1"/>
  <c r="GW69" i="48" s="1"/>
  <c r="GF97" i="48"/>
  <c r="GG328" i="48"/>
  <c r="GB106" i="48"/>
  <c r="GA128" i="48"/>
  <c r="GH168" i="48"/>
  <c r="GE364" i="48"/>
  <c r="GH97" i="48"/>
  <c r="GE328" i="48"/>
  <c r="GC128" i="48"/>
  <c r="GD128" i="48" s="1"/>
  <c r="GE128" i="48" s="1"/>
  <c r="GG97" i="48"/>
  <c r="FY265" i="48"/>
  <c r="FZ265" i="48" s="1"/>
  <c r="GA265" i="48" s="1"/>
  <c r="GF301" i="48"/>
  <c r="GI97" i="48"/>
  <c r="GG168" i="48"/>
  <c r="GG356" i="48"/>
  <c r="FY409" i="48"/>
  <c r="FZ409" i="48" s="1"/>
  <c r="GB409" i="48" s="1"/>
  <c r="GI265" i="48"/>
  <c r="GH265" i="48"/>
  <c r="GI157" i="48"/>
  <c r="GE265" i="48"/>
  <c r="GH157" i="48"/>
  <c r="GF265" i="48"/>
  <c r="GC438" i="48"/>
  <c r="GD438" i="48" s="1"/>
  <c r="GE438" i="48" s="1"/>
  <c r="GE157" i="48"/>
  <c r="GE356" i="48"/>
  <c r="GF157" i="48"/>
  <c r="GB149" i="48"/>
  <c r="GB438" i="48"/>
  <c r="GG111" i="48"/>
  <c r="GB516" i="48"/>
  <c r="GC149" i="48"/>
  <c r="GD149" i="48" s="1"/>
  <c r="GI149" i="48" s="1"/>
  <c r="GC270" i="48"/>
  <c r="GD270" i="48" s="1"/>
  <c r="GF270" i="48" s="1"/>
  <c r="FY122" i="48"/>
  <c r="FZ122" i="48" s="1"/>
  <c r="GB122" i="48" s="1"/>
  <c r="GC516" i="48"/>
  <c r="GD516" i="48" s="1"/>
  <c r="GG516" i="48" s="1"/>
  <c r="GH356" i="48"/>
  <c r="GI356" i="48"/>
  <c r="GF98" i="48"/>
  <c r="GI364" i="48"/>
  <c r="GO62" i="48"/>
  <c r="GP62" i="48" s="1"/>
  <c r="GQ62" i="48" s="1"/>
  <c r="GR62" i="48" s="1"/>
  <c r="GS62" i="48" s="1"/>
  <c r="FY234" i="48"/>
  <c r="FZ234" i="48" s="1"/>
  <c r="GB234" i="48" s="1"/>
  <c r="GF234" i="48"/>
  <c r="GG98" i="48"/>
  <c r="GI122" i="48"/>
  <c r="GI234" i="48"/>
  <c r="GE109" i="48"/>
  <c r="FY109" i="48"/>
  <c r="FZ109" i="48" s="1"/>
  <c r="GA109" i="48" s="1"/>
  <c r="FY356" i="48"/>
  <c r="FZ356" i="48" s="1"/>
  <c r="GB356" i="48" s="1"/>
  <c r="GX62" i="48"/>
  <c r="GF409" i="48"/>
  <c r="GG109" i="48"/>
  <c r="GC333" i="48"/>
  <c r="GD333" i="48" s="1"/>
  <c r="GH333" i="48" s="1"/>
  <c r="GI98" i="48"/>
  <c r="GB270" i="48"/>
  <c r="GZ62" i="48"/>
  <c r="GG409" i="48"/>
  <c r="GA69" i="48"/>
  <c r="GH98" i="48"/>
  <c r="GB333" i="48"/>
  <c r="HA62" i="48"/>
  <c r="GH409" i="48"/>
  <c r="GB197" i="48"/>
  <c r="GC69" i="48"/>
  <c r="GD69" i="48" s="1"/>
  <c r="GF69" i="48" s="1"/>
  <c r="FY98" i="48"/>
  <c r="FZ98" i="48" s="1"/>
  <c r="GA98" i="48" s="1"/>
  <c r="GC197" i="48"/>
  <c r="GD197" i="48" s="1"/>
  <c r="GF197" i="48" s="1"/>
  <c r="GY62" i="48"/>
  <c r="GI409" i="48"/>
  <c r="FY364" i="48"/>
  <c r="FZ364" i="48" s="1"/>
  <c r="GB364" i="48" s="1"/>
  <c r="GC104" i="48"/>
  <c r="GD104" i="48" s="1"/>
  <c r="GE104" i="48" s="1"/>
  <c r="GB104" i="48"/>
  <c r="FY328" i="48"/>
  <c r="FZ328" i="48" s="1"/>
  <c r="GB328" i="48" s="1"/>
  <c r="GH301" i="48"/>
  <c r="FY301" i="48"/>
  <c r="FZ301" i="48" s="1"/>
  <c r="GB301" i="48" s="1"/>
  <c r="GH325" i="48"/>
  <c r="GF244" i="48"/>
  <c r="GH360" i="48"/>
  <c r="FY360" i="48"/>
  <c r="FZ360" i="48" s="1"/>
  <c r="GB360" i="48" s="1"/>
  <c r="GE360" i="48"/>
  <c r="GA433" i="48"/>
  <c r="FY244" i="48"/>
  <c r="FZ244" i="48" s="1"/>
  <c r="GB244" i="48" s="1"/>
  <c r="GH244" i="48"/>
  <c r="GI244" i="48"/>
  <c r="GG244" i="48"/>
  <c r="GC433" i="48"/>
  <c r="GD433" i="48" s="1"/>
  <c r="GH433" i="48" s="1"/>
  <c r="FY496" i="48"/>
  <c r="FZ496" i="48" s="1"/>
  <c r="GB496" i="48" s="1"/>
  <c r="GG360" i="48"/>
  <c r="GI496" i="48"/>
  <c r="GE496" i="48"/>
  <c r="GF496" i="48"/>
  <c r="GG496" i="48"/>
  <c r="GC73" i="48"/>
  <c r="GD73" i="48" s="1"/>
  <c r="GI73" i="48" s="1"/>
  <c r="GF498" i="48"/>
  <c r="GG412" i="48"/>
  <c r="GH112" i="48"/>
  <c r="FY279" i="48"/>
  <c r="FZ279" i="48" s="1"/>
  <c r="GB279" i="48" s="1"/>
  <c r="GA220" i="48"/>
  <c r="GH412" i="48"/>
  <c r="GI412" i="48"/>
  <c r="GE325" i="48"/>
  <c r="GE412" i="48"/>
  <c r="GF325" i="48"/>
  <c r="GG325" i="48"/>
  <c r="GA513" i="48"/>
  <c r="GH279" i="48"/>
  <c r="FY408" i="48"/>
  <c r="FZ408" i="48" s="1"/>
  <c r="GB408" i="48" s="1"/>
  <c r="GA453" i="48"/>
  <c r="GI279" i="48"/>
  <c r="FY469" i="48"/>
  <c r="FZ469" i="48" s="1"/>
  <c r="GA469" i="48" s="1"/>
  <c r="GC430" i="48"/>
  <c r="GD430" i="48" s="1"/>
  <c r="GE430" i="48" s="1"/>
  <c r="GG279" i="48"/>
  <c r="GE279" i="48"/>
  <c r="GF503" i="48"/>
  <c r="GE408" i="48"/>
  <c r="GA167" i="48"/>
  <c r="GA214" i="48"/>
  <c r="GB60" i="48"/>
  <c r="GG137" i="48"/>
  <c r="GC363" i="48"/>
  <c r="GD363" i="48" s="1"/>
  <c r="GE363" i="48" s="1"/>
  <c r="FY165" i="48"/>
  <c r="FZ165" i="48" s="1"/>
  <c r="GB165" i="48" s="1"/>
  <c r="GF408" i="48"/>
  <c r="GH75" i="48"/>
  <c r="GE137" i="48"/>
  <c r="GC135" i="48"/>
  <c r="GD135" i="48" s="1"/>
  <c r="GE135" i="48" s="1"/>
  <c r="FY325" i="48"/>
  <c r="FZ325" i="48" s="1"/>
  <c r="GB325" i="48" s="1"/>
  <c r="FY120" i="48"/>
  <c r="FZ120" i="48" s="1"/>
  <c r="GB120" i="48" s="1"/>
  <c r="GB348" i="48"/>
  <c r="GF137" i="48"/>
  <c r="GI75" i="48"/>
  <c r="GH137" i="48"/>
  <c r="GC513" i="48"/>
  <c r="GD513" i="48" s="1"/>
  <c r="GH513" i="48" s="1"/>
  <c r="GG294" i="48"/>
  <c r="GH408" i="48"/>
  <c r="GG241" i="48"/>
  <c r="FY412" i="48"/>
  <c r="FZ412" i="48" s="1"/>
  <c r="GB412" i="48" s="1"/>
  <c r="GB209" i="48"/>
  <c r="GF294" i="48"/>
  <c r="FY458" i="48"/>
  <c r="FZ458" i="48" s="1"/>
  <c r="GB458" i="48" s="1"/>
  <c r="FY62" i="48"/>
  <c r="FZ62" i="48" s="1"/>
  <c r="GA62" i="48" s="1"/>
  <c r="GC436" i="48"/>
  <c r="GD436" i="48" s="1"/>
  <c r="GG436" i="48" s="1"/>
  <c r="GI199" i="48"/>
  <c r="GG199" i="48"/>
  <c r="GB405" i="48"/>
  <c r="GF199" i="48"/>
  <c r="GE241" i="48"/>
  <c r="GE199" i="48"/>
  <c r="GB344" i="48"/>
  <c r="GH241" i="48"/>
  <c r="GB73" i="48"/>
  <c r="GE383" i="48"/>
  <c r="GA436" i="48"/>
  <c r="GI165" i="48"/>
  <c r="GG383" i="48"/>
  <c r="GG165" i="48"/>
  <c r="FY383" i="48"/>
  <c r="FZ383" i="48" s="1"/>
  <c r="GA383" i="48" s="1"/>
  <c r="GH383" i="48"/>
  <c r="GE165" i="48"/>
  <c r="GG458" i="48"/>
  <c r="GH262" i="48"/>
  <c r="GC405" i="48"/>
  <c r="GD405" i="48" s="1"/>
  <c r="GH405" i="48" s="1"/>
  <c r="FY137" i="48"/>
  <c r="FZ137" i="48" s="1"/>
  <c r="GB137" i="48" s="1"/>
  <c r="GC446" i="48"/>
  <c r="GD446" i="48" s="1"/>
  <c r="GI446" i="48" s="1"/>
  <c r="GF458" i="48"/>
  <c r="GH458" i="48"/>
  <c r="GF165" i="48"/>
  <c r="GI458" i="48"/>
  <c r="FY224" i="48"/>
  <c r="FZ224" i="48" s="1"/>
  <c r="GA224" i="48" s="1"/>
  <c r="GC348" i="48"/>
  <c r="GD348" i="48" s="1"/>
  <c r="GI348" i="48" s="1"/>
  <c r="GE469" i="48"/>
  <c r="GF383" i="48"/>
  <c r="GI72" i="48"/>
  <c r="GE75" i="48"/>
  <c r="GC266" i="48"/>
  <c r="GD266" i="48" s="1"/>
  <c r="GE266" i="48" s="1"/>
  <c r="FY296" i="48"/>
  <c r="FZ296" i="48" s="1"/>
  <c r="GB296" i="48" s="1"/>
  <c r="GA202" i="48"/>
  <c r="GH503" i="48"/>
  <c r="FX54" i="48" a="1"/>
  <c r="FX54" i="48" s="1"/>
  <c r="FY182" i="48"/>
  <c r="FZ182" i="48" s="1"/>
  <c r="GB182" i="48" s="1"/>
  <c r="GC60" i="48"/>
  <c r="GD60" i="48" s="1"/>
  <c r="GI60" i="48" s="1"/>
  <c r="GB254" i="48"/>
  <c r="GI224" i="48"/>
  <c r="GF298" i="48"/>
  <c r="GG503" i="48"/>
  <c r="GH229" i="48"/>
  <c r="GG276" i="48"/>
  <c r="FY112" i="48"/>
  <c r="FZ112" i="48" s="1"/>
  <c r="GB112" i="48" s="1"/>
  <c r="GC306" i="48"/>
  <c r="GD306" i="48" s="1"/>
  <c r="GE306" i="48" s="1"/>
  <c r="FY362" i="48"/>
  <c r="FZ362" i="48" s="1"/>
  <c r="GA362" i="48" s="1"/>
  <c r="GA269" i="48"/>
  <c r="GI408" i="48"/>
  <c r="GH275" i="48"/>
  <c r="GI276" i="48"/>
  <c r="GB499" i="48"/>
  <c r="GB135" i="48"/>
  <c r="GF296" i="48"/>
  <c r="GF224" i="48"/>
  <c r="GI298" i="48"/>
  <c r="GB368" i="48"/>
  <c r="FY374" i="48"/>
  <c r="FZ374" i="48" s="1"/>
  <c r="GB374" i="48" s="1"/>
  <c r="GH362" i="48"/>
  <c r="GG374" i="48"/>
  <c r="GB306" i="48"/>
  <c r="GG224" i="48"/>
  <c r="GB481" i="48"/>
  <c r="GB376" i="48"/>
  <c r="GC254" i="48"/>
  <c r="GD254" i="48" s="1"/>
  <c r="GH254" i="48" s="1"/>
  <c r="FY445" i="48"/>
  <c r="FZ445" i="48" s="1"/>
  <c r="GB445" i="48" s="1"/>
  <c r="FY478" i="48"/>
  <c r="FZ478" i="48" s="1"/>
  <c r="GA478" i="48" s="1"/>
  <c r="GE253" i="48"/>
  <c r="FY241" i="48"/>
  <c r="FZ241" i="48" s="1"/>
  <c r="GB241" i="48" s="1"/>
  <c r="GI503" i="48"/>
  <c r="GI229" i="48"/>
  <c r="GH224" i="48"/>
  <c r="GA327" i="48"/>
  <c r="GB430" i="48"/>
  <c r="GE362" i="48"/>
  <c r="GG498" i="48"/>
  <c r="GI374" i="48"/>
  <c r="GO60" i="48"/>
  <c r="GP60" i="48" s="1"/>
  <c r="GQ60" i="48" s="1"/>
  <c r="GR60" i="48" s="1"/>
  <c r="GT60" i="48" s="1"/>
  <c r="GI253" i="48"/>
  <c r="GH298" i="48"/>
  <c r="GE445" i="48"/>
  <c r="GG229" i="48"/>
  <c r="GF362" i="48"/>
  <c r="GH498" i="48"/>
  <c r="GH374" i="48"/>
  <c r="GB363" i="48"/>
  <c r="GZ65" i="48"/>
  <c r="GC269" i="48"/>
  <c r="GD269" i="48" s="1"/>
  <c r="GE269" i="48" s="1"/>
  <c r="GC167" i="48"/>
  <c r="GD167" i="48" s="1"/>
  <c r="GF167" i="48" s="1"/>
  <c r="GF275" i="48"/>
  <c r="GG275" i="48"/>
  <c r="GH276" i="48"/>
  <c r="GE275" i="48"/>
  <c r="GE276" i="48"/>
  <c r="GG296" i="48"/>
  <c r="GI362" i="48"/>
  <c r="FY498" i="48"/>
  <c r="FZ498" i="48" s="1"/>
  <c r="GA498" i="48" s="1"/>
  <c r="GC210" i="48"/>
  <c r="GD210" i="48" s="1"/>
  <c r="FY210" i="48"/>
  <c r="FZ210" i="48" s="1"/>
  <c r="GI498" i="48"/>
  <c r="GE374" i="48"/>
  <c r="GW65" i="48"/>
  <c r="GF262" i="48"/>
  <c r="GC344" i="48"/>
  <c r="GD344" i="48" s="1"/>
  <c r="GE344" i="48" s="1"/>
  <c r="GE229" i="48"/>
  <c r="GI445" i="48"/>
  <c r="GC214" i="48"/>
  <c r="GD214" i="48" s="1"/>
  <c r="GF214" i="48" s="1"/>
  <c r="GH72" i="48"/>
  <c r="GF112" i="48"/>
  <c r="GE262" i="48"/>
  <c r="GA512" i="48"/>
  <c r="GG319" i="48"/>
  <c r="GE459" i="48"/>
  <c r="GB148" i="48"/>
  <c r="FY56" i="48"/>
  <c r="FZ56" i="48" s="1"/>
  <c r="GB56" i="48" s="1"/>
  <c r="FY199" i="48"/>
  <c r="FZ199" i="48" s="1"/>
  <c r="GB199" i="48" s="1"/>
  <c r="GC453" i="48"/>
  <c r="GD453" i="48" s="1"/>
  <c r="GH453" i="48" s="1"/>
  <c r="GE296" i="48"/>
  <c r="GG253" i="48"/>
  <c r="GY65" i="48"/>
  <c r="FY253" i="48"/>
  <c r="FZ253" i="48" s="1"/>
  <c r="GB253" i="48" s="1"/>
  <c r="GH296" i="48"/>
  <c r="GB434" i="48"/>
  <c r="GX65" i="48"/>
  <c r="GH478" i="48"/>
  <c r="GH414" i="48"/>
  <c r="GI182" i="48"/>
  <c r="GI478" i="48"/>
  <c r="GG407" i="48"/>
  <c r="GI112" i="48"/>
  <c r="GC376" i="48"/>
  <c r="GD376" i="48" s="1"/>
  <c r="GE376" i="48" s="1"/>
  <c r="GC488" i="48"/>
  <c r="GD488" i="48" s="1"/>
  <c r="GI488" i="48" s="1"/>
  <c r="GC327" i="48"/>
  <c r="GD327" i="48" s="1"/>
  <c r="GE327" i="48" s="1"/>
  <c r="FY407" i="48"/>
  <c r="FZ407" i="48" s="1"/>
  <c r="GB407" i="48" s="1"/>
  <c r="FY262" i="48"/>
  <c r="FZ262" i="48" s="1"/>
  <c r="GA262" i="48" s="1"/>
  <c r="GC398" i="48"/>
  <c r="GD398" i="48" s="1"/>
  <c r="GF398" i="48" s="1"/>
  <c r="FY428" i="48"/>
  <c r="FZ428" i="48" s="1"/>
  <c r="GB428" i="48" s="1"/>
  <c r="GE414" i="48"/>
  <c r="GE478" i="48"/>
  <c r="GC434" i="48"/>
  <c r="GD434" i="48" s="1"/>
  <c r="GI434" i="48" s="1"/>
  <c r="GF414" i="48"/>
  <c r="GE72" i="48"/>
  <c r="GF445" i="48"/>
  <c r="GE180" i="48"/>
  <c r="GH294" i="48"/>
  <c r="GG478" i="48"/>
  <c r="GC499" i="48"/>
  <c r="GD499" i="48" s="1"/>
  <c r="GF499" i="48" s="1"/>
  <c r="GF72" i="48"/>
  <c r="GG445" i="48"/>
  <c r="GB446" i="48"/>
  <c r="GI428" i="48"/>
  <c r="GF182" i="48"/>
  <c r="GI294" i="48"/>
  <c r="GE407" i="48"/>
  <c r="GE112" i="48"/>
  <c r="GG262" i="48"/>
  <c r="FY72" i="48"/>
  <c r="FZ72" i="48" s="1"/>
  <c r="GA72" i="48" s="1"/>
  <c r="GC202" i="48"/>
  <c r="GD202" i="48" s="1"/>
  <c r="GI202" i="48" s="1"/>
  <c r="FY298" i="48"/>
  <c r="FZ298" i="48" s="1"/>
  <c r="GA298" i="48" s="1"/>
  <c r="GC305" i="48"/>
  <c r="GD305" i="48" s="1"/>
  <c r="GF305" i="48" s="1"/>
  <c r="GC432" i="48"/>
  <c r="GD432" i="48" s="1"/>
  <c r="GI432" i="48" s="1"/>
  <c r="GH253" i="48"/>
  <c r="GC271" i="48"/>
  <c r="GD271" i="48" s="1"/>
  <c r="GI271" i="48" s="1"/>
  <c r="GO65" i="48"/>
  <c r="GP65" i="48" s="1"/>
  <c r="GQ65" i="48" s="1"/>
  <c r="GR65" i="48" s="1"/>
  <c r="GS65" i="48" s="1"/>
  <c r="GH182" i="48"/>
  <c r="GT56" i="48"/>
  <c r="GG428" i="48"/>
  <c r="GE182" i="48"/>
  <c r="GE428" i="48"/>
  <c r="GA305" i="48"/>
  <c r="FY229" i="48"/>
  <c r="FZ229" i="48" s="1"/>
  <c r="GB229" i="48" s="1"/>
  <c r="GB419" i="48"/>
  <c r="GA419" i="48"/>
  <c r="GC375" i="48"/>
  <c r="GD375" i="48" s="1"/>
  <c r="FY375" i="48"/>
  <c r="FZ375" i="48" s="1"/>
  <c r="GB375" i="48" s="1"/>
  <c r="GC337" i="48"/>
  <c r="GD337" i="48" s="1"/>
  <c r="FY337" i="48"/>
  <c r="FZ337" i="48" s="1"/>
  <c r="GA337" i="48" s="1"/>
  <c r="FY477" i="48"/>
  <c r="FZ477" i="48" s="1"/>
  <c r="GC477" i="48"/>
  <c r="GD477" i="48" s="1"/>
  <c r="GE477" i="48" s="1"/>
  <c r="FY133" i="48"/>
  <c r="FZ133" i="48" s="1"/>
  <c r="GC133" i="48"/>
  <c r="GD133" i="48" s="1"/>
  <c r="GH133" i="48" s="1"/>
  <c r="GC228" i="48"/>
  <c r="GD228" i="48" s="1"/>
  <c r="FY228" i="48"/>
  <c r="FZ228" i="48" s="1"/>
  <c r="GB228" i="48" s="1"/>
  <c r="GF141" i="48"/>
  <c r="GH141" i="48"/>
  <c r="GI141" i="48"/>
  <c r="GE141" i="48"/>
  <c r="GC297" i="48"/>
  <c r="GD297" i="48" s="1"/>
  <c r="FY297" i="48"/>
  <c r="FZ297" i="48" s="1"/>
  <c r="GC484" i="48"/>
  <c r="GD484" i="48" s="1"/>
  <c r="FY484" i="48"/>
  <c r="FZ484" i="48" s="1"/>
  <c r="GE441" i="48"/>
  <c r="GH441" i="48"/>
  <c r="GI441" i="48"/>
  <c r="GG441" i="48"/>
  <c r="GF441" i="48"/>
  <c r="GC454" i="48"/>
  <c r="GD454" i="48" s="1"/>
  <c r="FY454" i="48"/>
  <c r="FZ454" i="48" s="1"/>
  <c r="GB454" i="48" s="1"/>
  <c r="FY404" i="48"/>
  <c r="FZ404" i="48" s="1"/>
  <c r="GC404" i="48"/>
  <c r="GD404" i="48" s="1"/>
  <c r="GH404" i="48" s="1"/>
  <c r="GC240" i="48"/>
  <c r="GD240" i="48" s="1"/>
  <c r="FY240" i="48"/>
  <c r="FZ240" i="48" s="1"/>
  <c r="GA240" i="48" s="1"/>
  <c r="FY78" i="48"/>
  <c r="FZ78" i="48" s="1"/>
  <c r="GC78" i="48"/>
  <c r="GD78" i="48" s="1"/>
  <c r="GU64" i="48"/>
  <c r="GV64" i="48" s="1"/>
  <c r="GO64" i="48"/>
  <c r="GP64" i="48" s="1"/>
  <c r="GQ64" i="48" s="1"/>
  <c r="GR64" i="48" s="1"/>
  <c r="GT64" i="48" s="1"/>
  <c r="GF295" i="48"/>
  <c r="GH295" i="48"/>
  <c r="GE146" i="48"/>
  <c r="GG146" i="48"/>
  <c r="GH146" i="48"/>
  <c r="GF146" i="48"/>
  <c r="GC191" i="48"/>
  <c r="GD191" i="48" s="1"/>
  <c r="FY191" i="48"/>
  <c r="FZ191" i="48" s="1"/>
  <c r="GA191" i="48" s="1"/>
  <c r="GC64" i="48"/>
  <c r="GD64" i="48" s="1"/>
  <c r="FY64" i="48"/>
  <c r="FZ64" i="48" s="1"/>
  <c r="FY299" i="48"/>
  <c r="FZ299" i="48" s="1"/>
  <c r="GC299" i="48"/>
  <c r="GD299" i="48" s="1"/>
  <c r="GI299" i="48" s="1"/>
  <c r="GC393" i="48"/>
  <c r="GD393" i="48" s="1"/>
  <c r="FY393" i="48"/>
  <c r="FZ393" i="48" s="1"/>
  <c r="GI233" i="48"/>
  <c r="GH233" i="48"/>
  <c r="GF233" i="48"/>
  <c r="GC232" i="48"/>
  <c r="GD232" i="48" s="1"/>
  <c r="FY232" i="48"/>
  <c r="FZ232" i="48" s="1"/>
  <c r="GA232" i="48" s="1"/>
  <c r="FY463" i="48"/>
  <c r="FZ463" i="48" s="1"/>
  <c r="GC463" i="48"/>
  <c r="GD463" i="48" s="1"/>
  <c r="GG463" i="48" s="1"/>
  <c r="FY218" i="48"/>
  <c r="FZ218" i="48" s="1"/>
  <c r="GC218" i="48"/>
  <c r="GD218" i="48" s="1"/>
  <c r="GH218" i="48" s="1"/>
  <c r="FY100" i="48"/>
  <c r="FZ100" i="48" s="1"/>
  <c r="GC100" i="48"/>
  <c r="GD100" i="48" s="1"/>
  <c r="GH100" i="48" s="1"/>
  <c r="GC206" i="48"/>
  <c r="GD206" i="48" s="1"/>
  <c r="FY206" i="48"/>
  <c r="FZ206" i="48" s="1"/>
  <c r="GA206" i="48" s="1"/>
  <c r="FY379" i="48"/>
  <c r="FZ379" i="48" s="1"/>
  <c r="GC379" i="48"/>
  <c r="GD379" i="48" s="1"/>
  <c r="FY332" i="48"/>
  <c r="FZ332" i="48" s="1"/>
  <c r="GC332" i="48"/>
  <c r="GD332" i="48" s="1"/>
  <c r="GH332" i="48" s="1"/>
  <c r="GI295" i="48"/>
  <c r="FY316" i="48"/>
  <c r="FZ316" i="48" s="1"/>
  <c r="GC316" i="48"/>
  <c r="GD316" i="48" s="1"/>
  <c r="FY249" i="48"/>
  <c r="FZ249" i="48" s="1"/>
  <c r="GC249" i="48"/>
  <c r="GD249" i="48" s="1"/>
  <c r="GF249" i="48" s="1"/>
  <c r="FY247" i="48"/>
  <c r="FZ247" i="48" s="1"/>
  <c r="GC247" i="48"/>
  <c r="GD247" i="48" s="1"/>
  <c r="GE247" i="48" s="1"/>
  <c r="GA93" i="48"/>
  <c r="GB93" i="48"/>
  <c r="GB213" i="48"/>
  <c r="GA213" i="48"/>
  <c r="GC421" i="48"/>
  <c r="GD421" i="48" s="1"/>
  <c r="FY421" i="48"/>
  <c r="FZ421" i="48" s="1"/>
  <c r="GE452" i="48"/>
  <c r="GF452" i="48"/>
  <c r="GC456" i="48"/>
  <c r="GD456" i="48" s="1"/>
  <c r="GH456" i="48" s="1"/>
  <c r="GC103" i="48"/>
  <c r="GD103" i="48" s="1"/>
  <c r="FY103" i="48"/>
  <c r="FZ103" i="48" s="1"/>
  <c r="GA103" i="48" s="1"/>
  <c r="FY326" i="48"/>
  <c r="FZ326" i="48" s="1"/>
  <c r="GC326" i="48"/>
  <c r="GD326" i="48" s="1"/>
  <c r="GG326" i="48" s="1"/>
  <c r="GE56" i="48"/>
  <c r="GG56" i="48"/>
  <c r="GH56" i="48"/>
  <c r="GI56" i="48"/>
  <c r="GF56" i="48"/>
  <c r="GB432" i="48"/>
  <c r="GA432" i="48"/>
  <c r="GI146" i="48"/>
  <c r="GG267" i="48"/>
  <c r="GC399" i="48"/>
  <c r="GD399" i="48" s="1"/>
  <c r="GF399" i="48" s="1"/>
  <c r="FY139" i="48"/>
  <c r="FZ139" i="48" s="1"/>
  <c r="GC139" i="48"/>
  <c r="GD139" i="48" s="1"/>
  <c r="GO55" i="48"/>
  <c r="GP55" i="48" s="1"/>
  <c r="GQ55" i="48" s="1"/>
  <c r="GR55" i="48" s="1"/>
  <c r="GU55" i="48"/>
  <c r="GV55" i="48" s="1"/>
  <c r="GZ55" i="48" s="1"/>
  <c r="FY280" i="48"/>
  <c r="FZ280" i="48" s="1"/>
  <c r="GC280" i="48"/>
  <c r="GD280" i="48" s="1"/>
  <c r="GI280" i="48" s="1"/>
  <c r="GC506" i="48"/>
  <c r="GD506" i="48" s="1"/>
  <c r="FY506" i="48"/>
  <c r="FZ506" i="48" s="1"/>
  <c r="GB398" i="48"/>
  <c r="GA398" i="48"/>
  <c r="GS66" i="48"/>
  <c r="FY170" i="48"/>
  <c r="FZ170" i="48" s="1"/>
  <c r="GB170" i="48" s="1"/>
  <c r="GC117" i="48"/>
  <c r="GD117" i="48" s="1"/>
  <c r="FY117" i="48"/>
  <c r="FZ117" i="48" s="1"/>
  <c r="GA117" i="48" s="1"/>
  <c r="GC387" i="48"/>
  <c r="GD387" i="48" s="1"/>
  <c r="FY387" i="48"/>
  <c r="FZ387" i="48" s="1"/>
  <c r="GA387" i="48" s="1"/>
  <c r="GI180" i="48"/>
  <c r="GF180" i="48"/>
  <c r="GH180" i="48"/>
  <c r="GC435" i="48"/>
  <c r="GD435" i="48" s="1"/>
  <c r="FY435" i="48"/>
  <c r="FZ435" i="48" s="1"/>
  <c r="GB435" i="48" s="1"/>
  <c r="GC71" i="48"/>
  <c r="GD71" i="48" s="1"/>
  <c r="FY71" i="48"/>
  <c r="FZ71" i="48" s="1"/>
  <c r="GB71" i="48" s="1"/>
  <c r="GA271" i="48"/>
  <c r="GB271" i="48"/>
  <c r="FY314" i="48"/>
  <c r="FZ314" i="48" s="1"/>
  <c r="GC314" i="48"/>
  <c r="GD314" i="48" s="1"/>
  <c r="FY468" i="48"/>
  <c r="FZ468" i="48" s="1"/>
  <c r="GC468" i="48"/>
  <c r="GD468" i="48" s="1"/>
  <c r="GG468" i="48" s="1"/>
  <c r="GH170" i="48"/>
  <c r="GF200" i="48"/>
  <c r="GA397" i="48"/>
  <c r="GG233" i="48"/>
  <c r="GI80" i="48"/>
  <c r="GI267" i="48"/>
  <c r="FY179" i="48"/>
  <c r="FZ179" i="48" s="1"/>
  <c r="GB179" i="48" s="1"/>
  <c r="FY340" i="48"/>
  <c r="FZ340" i="48" s="1"/>
  <c r="GA340" i="48" s="1"/>
  <c r="GI170" i="48"/>
  <c r="GE200" i="48"/>
  <c r="GE233" i="48"/>
  <c r="GE80" i="48"/>
  <c r="GE267" i="48"/>
  <c r="GG141" i="48"/>
  <c r="GG170" i="48"/>
  <c r="GE474" i="48"/>
  <c r="FY200" i="48"/>
  <c r="FZ200" i="48" s="1"/>
  <c r="GA200" i="48" s="1"/>
  <c r="FY80" i="48"/>
  <c r="FZ80" i="48" s="1"/>
  <c r="GB80" i="48" s="1"/>
  <c r="GC291" i="48"/>
  <c r="GD291" i="48" s="1"/>
  <c r="GG291" i="48" s="1"/>
  <c r="GU66" i="48"/>
  <c r="GV66" i="48" s="1"/>
  <c r="GW66" i="48" s="1"/>
  <c r="GE170" i="48"/>
  <c r="GF474" i="48"/>
  <c r="GC397" i="48"/>
  <c r="GD397" i="48" s="1"/>
  <c r="GG397" i="48" s="1"/>
  <c r="GC419" i="48"/>
  <c r="GD419" i="48" s="1"/>
  <c r="GI419" i="48" s="1"/>
  <c r="FY216" i="48"/>
  <c r="FZ216" i="48" s="1"/>
  <c r="GC216" i="48"/>
  <c r="GD216" i="48" s="1"/>
  <c r="FY366" i="48"/>
  <c r="FZ366" i="48" s="1"/>
  <c r="GC366" i="48"/>
  <c r="GD366" i="48" s="1"/>
  <c r="GF366" i="48" s="1"/>
  <c r="GA372" i="48"/>
  <c r="GB372" i="48"/>
  <c r="GC277" i="48"/>
  <c r="GD277" i="48" s="1"/>
  <c r="FY277" i="48"/>
  <c r="FZ277" i="48" s="1"/>
  <c r="GA277" i="48" s="1"/>
  <c r="GC213" i="48"/>
  <c r="GD213" i="48" s="1"/>
  <c r="GG213" i="48" s="1"/>
  <c r="FY441" i="48"/>
  <c r="FZ441" i="48" s="1"/>
  <c r="GB441" i="48" s="1"/>
  <c r="FY474" i="48"/>
  <c r="FZ474" i="48" s="1"/>
  <c r="GA474" i="48" s="1"/>
  <c r="GB143" i="48"/>
  <c r="GA143" i="48"/>
  <c r="FY502" i="48"/>
  <c r="FZ502" i="48" s="1"/>
  <c r="GC502" i="48"/>
  <c r="GD502" i="48" s="1"/>
  <c r="GG295" i="48"/>
  <c r="GE319" i="48"/>
  <c r="GF319" i="48"/>
  <c r="GI319" i="48"/>
  <c r="GC237" i="48"/>
  <c r="GD237" i="48" s="1"/>
  <c r="FY237" i="48"/>
  <c r="FZ237" i="48" s="1"/>
  <c r="GB237" i="48" s="1"/>
  <c r="GC485" i="48"/>
  <c r="GD485" i="48" s="1"/>
  <c r="FY485" i="48"/>
  <c r="FZ485" i="48" s="1"/>
  <c r="FY205" i="48"/>
  <c r="FZ205" i="48" s="1"/>
  <c r="GC205" i="48"/>
  <c r="GD205" i="48" s="1"/>
  <c r="GI205" i="48" s="1"/>
  <c r="FY235" i="48"/>
  <c r="FZ235" i="48" s="1"/>
  <c r="GC235" i="48"/>
  <c r="GD235" i="48" s="1"/>
  <c r="GF80" i="48"/>
  <c r="GC471" i="48"/>
  <c r="GD471" i="48" s="1"/>
  <c r="FY471" i="48"/>
  <c r="FZ471" i="48" s="1"/>
  <c r="GB471" i="48" s="1"/>
  <c r="GI179" i="48"/>
  <c r="GE179" i="48"/>
  <c r="GG179" i="48"/>
  <c r="GF179" i="48"/>
  <c r="GH179" i="48"/>
  <c r="FY233" i="48"/>
  <c r="FZ233" i="48" s="1"/>
  <c r="GB233" i="48" s="1"/>
  <c r="GG474" i="48"/>
  <c r="FY141" i="48"/>
  <c r="FZ141" i="48" s="1"/>
  <c r="GB141" i="48" s="1"/>
  <c r="GH474" i="48"/>
  <c r="FY146" i="48"/>
  <c r="FZ146" i="48" s="1"/>
  <c r="GA146" i="48" s="1"/>
  <c r="GC143" i="48"/>
  <c r="GD143" i="48" s="1"/>
  <c r="GF143" i="48" s="1"/>
  <c r="GC372" i="48"/>
  <c r="GD372" i="48" s="1"/>
  <c r="GG372" i="48" s="1"/>
  <c r="FY180" i="48"/>
  <c r="FZ180" i="48" s="1"/>
  <c r="GB180" i="48" s="1"/>
  <c r="FY121" i="48"/>
  <c r="FZ121" i="48" s="1"/>
  <c r="GC121" i="48"/>
  <c r="GD121" i="48" s="1"/>
  <c r="GE121" i="48" s="1"/>
  <c r="GO72" i="48"/>
  <c r="GP72" i="48" s="1"/>
  <c r="GQ72" i="48" s="1"/>
  <c r="GR72" i="48" s="1"/>
  <c r="GU72" i="48"/>
  <c r="GV72" i="48" s="1"/>
  <c r="GY72" i="48" s="1"/>
  <c r="GC479" i="48"/>
  <c r="GD479" i="48" s="1"/>
  <c r="FY479" i="48"/>
  <c r="FZ479" i="48" s="1"/>
  <c r="GB479" i="48" s="1"/>
  <c r="GH200" i="48"/>
  <c r="GI200" i="48"/>
  <c r="FY295" i="48"/>
  <c r="FZ295" i="48" s="1"/>
  <c r="FY101" i="48"/>
  <c r="FZ101" i="48" s="1"/>
  <c r="GC101" i="48"/>
  <c r="GD101" i="48" s="1"/>
  <c r="GI101" i="48" s="1"/>
  <c r="FY267" i="48"/>
  <c r="FZ267" i="48" s="1"/>
  <c r="GB267" i="48" s="1"/>
  <c r="GB385" i="48"/>
  <c r="GA385" i="48"/>
  <c r="GE295" i="48"/>
  <c r="GC93" i="48"/>
  <c r="GD93" i="48" s="1"/>
  <c r="GF93" i="48" s="1"/>
  <c r="GA456" i="48"/>
  <c r="GB456" i="48"/>
  <c r="GE340" i="48"/>
  <c r="GH340" i="48"/>
  <c r="GG340" i="48"/>
  <c r="GI340" i="48"/>
  <c r="GF340" i="48"/>
  <c r="GF267" i="48"/>
  <c r="GC385" i="48"/>
  <c r="GD385" i="48" s="1"/>
  <c r="GF385" i="48" s="1"/>
  <c r="FY57" i="48"/>
  <c r="FZ57" i="48" s="1"/>
  <c r="GC57" i="48"/>
  <c r="GD57" i="48" s="1"/>
  <c r="GG57" i="48" s="1"/>
  <c r="GC131" i="48"/>
  <c r="GD131" i="48" s="1"/>
  <c r="FY131" i="48"/>
  <c r="FZ131" i="48" s="1"/>
  <c r="GA399" i="48"/>
  <c r="GB291" i="48"/>
  <c r="GA291" i="48"/>
  <c r="FY65" i="48"/>
  <c r="FZ65" i="48" s="1"/>
  <c r="GC65" i="48"/>
  <c r="GD65" i="48" s="1"/>
  <c r="GE65" i="48" s="1"/>
  <c r="GC92" i="48"/>
  <c r="GD92" i="48" s="1"/>
  <c r="FY92" i="48"/>
  <c r="FZ92" i="48" s="1"/>
  <c r="GB92" i="48" s="1"/>
  <c r="GG80" i="48"/>
  <c r="GC512" i="48"/>
  <c r="GD512" i="48" s="1"/>
  <c r="GE512" i="48" s="1"/>
  <c r="FY319" i="48"/>
  <c r="FZ319" i="48" s="1"/>
  <c r="GB319" i="48" s="1"/>
  <c r="GH407" i="48"/>
  <c r="GF407" i="48"/>
  <c r="FY153" i="48"/>
  <c r="FZ153" i="48" s="1"/>
  <c r="GC153" i="48"/>
  <c r="GD153" i="48" s="1"/>
  <c r="GI153" i="48" s="1"/>
  <c r="FY467" i="48"/>
  <c r="FZ467" i="48" s="1"/>
  <c r="GC467" i="48"/>
  <c r="GD467" i="48" s="1"/>
  <c r="GH467" i="48" s="1"/>
  <c r="FY420" i="48"/>
  <c r="FZ420" i="48" s="1"/>
  <c r="GC420" i="48"/>
  <c r="GD420" i="48" s="1"/>
  <c r="FY494" i="48"/>
  <c r="FZ494" i="48" s="1"/>
  <c r="GC494" i="48"/>
  <c r="GD494" i="48" s="1"/>
  <c r="GH494" i="48" s="1"/>
  <c r="GG75" i="48"/>
  <c r="GC148" i="48"/>
  <c r="GD148" i="48" s="1"/>
  <c r="GH148" i="48" s="1"/>
  <c r="GC515" i="48"/>
  <c r="GD515" i="48" s="1"/>
  <c r="FY515" i="48"/>
  <c r="FZ515" i="48" s="1"/>
  <c r="GB515" i="48" s="1"/>
  <c r="GF428" i="48"/>
  <c r="GC207" i="48"/>
  <c r="GD207" i="48" s="1"/>
  <c r="GG207" i="48" s="1"/>
  <c r="GH459" i="48"/>
  <c r="GF469" i="48"/>
  <c r="GE120" i="48"/>
  <c r="GG120" i="48"/>
  <c r="GI120" i="48"/>
  <c r="GF120" i="48"/>
  <c r="GF459" i="48"/>
  <c r="GI62" i="48"/>
  <c r="GE62" i="48"/>
  <c r="GF62" i="48"/>
  <c r="FY287" i="48"/>
  <c r="FZ287" i="48" s="1"/>
  <c r="GC287" i="48"/>
  <c r="GD287" i="48" s="1"/>
  <c r="GE287" i="48" s="1"/>
  <c r="GB266" i="48"/>
  <c r="GA266" i="48"/>
  <c r="GA488" i="48"/>
  <c r="GB488" i="48"/>
  <c r="GG62" i="48"/>
  <c r="GG459" i="48"/>
  <c r="GG469" i="48"/>
  <c r="FY459" i="48"/>
  <c r="FZ459" i="48" s="1"/>
  <c r="GA459" i="48" s="1"/>
  <c r="FY294" i="48"/>
  <c r="FZ294" i="48" s="1"/>
  <c r="GA294" i="48" s="1"/>
  <c r="GA207" i="48"/>
  <c r="GH469" i="48"/>
  <c r="GF241" i="48"/>
  <c r="GG414" i="48"/>
  <c r="GU56" i="48"/>
  <c r="GV56" i="48" s="1"/>
  <c r="HA56" i="48" s="1"/>
  <c r="GC443" i="48"/>
  <c r="GD443" i="48" s="1"/>
  <c r="FY443" i="48"/>
  <c r="FZ443" i="48" s="1"/>
  <c r="FY486" i="48"/>
  <c r="FZ486" i="48" s="1"/>
  <c r="GC486" i="48"/>
  <c r="GD486" i="48" s="1"/>
  <c r="FY315" i="48"/>
  <c r="FZ315" i="48" s="1"/>
  <c r="GC315" i="48"/>
  <c r="GD315" i="48" s="1"/>
  <c r="GE298" i="48"/>
  <c r="GC209" i="48"/>
  <c r="GD209" i="48" s="1"/>
  <c r="GE209" i="48" s="1"/>
  <c r="GC368" i="48"/>
  <c r="GD368" i="48" s="1"/>
  <c r="GE368" i="48" s="1"/>
  <c r="GC144" i="48"/>
  <c r="GD144" i="48" s="1"/>
  <c r="FY144" i="48"/>
  <c r="FZ144" i="48" s="1"/>
  <c r="FY275" i="48"/>
  <c r="FZ275" i="48" s="1"/>
  <c r="GA275" i="48" s="1"/>
  <c r="FY414" i="48"/>
  <c r="FZ414" i="48" s="1"/>
  <c r="GA414" i="48" s="1"/>
  <c r="FY276" i="48"/>
  <c r="FZ276" i="48" s="1"/>
  <c r="GA276" i="48" s="1"/>
  <c r="FY466" i="48"/>
  <c r="FZ466" i="48" s="1"/>
  <c r="GC466" i="48"/>
  <c r="GD466" i="48" s="1"/>
  <c r="GZ60" i="48"/>
  <c r="GY60" i="48"/>
  <c r="GC94" i="48"/>
  <c r="GD94" i="48" s="1"/>
  <c r="FY94" i="48"/>
  <c r="FZ94" i="48" s="1"/>
  <c r="FY352" i="48"/>
  <c r="FZ352" i="48" s="1"/>
  <c r="GC352" i="48"/>
  <c r="GD352" i="48" s="1"/>
  <c r="HA60" i="48"/>
  <c r="GW60" i="48"/>
  <c r="GA261" i="48"/>
  <c r="FY211" i="48"/>
  <c r="FZ211" i="48" s="1"/>
  <c r="GC211" i="48"/>
  <c r="GD211" i="48" s="1"/>
  <c r="GI452" i="48"/>
  <c r="GA115" i="48"/>
  <c r="GH452" i="48"/>
  <c r="GG452" i="48"/>
  <c r="GA455" i="48"/>
  <c r="GE292" i="48"/>
  <c r="GZ70" i="48"/>
  <c r="GA227" i="48"/>
  <c r="GF292" i="48"/>
  <c r="GI292" i="48"/>
  <c r="GA161" i="48"/>
  <c r="GA406" i="48"/>
  <c r="GA163" i="48"/>
  <c r="GE395" i="48"/>
  <c r="GF426" i="48"/>
  <c r="GG426" i="48"/>
  <c r="GB357" i="48"/>
  <c r="GG203" i="48"/>
  <c r="GI203" i="48"/>
  <c r="GB219" i="48"/>
  <c r="GF418" i="48"/>
  <c r="GB155" i="48"/>
  <c r="GG255" i="48"/>
  <c r="GE196" i="48"/>
  <c r="GF196" i="48"/>
  <c r="GH426" i="48"/>
  <c r="GH196" i="48"/>
  <c r="HA70" i="48"/>
  <c r="GI196" i="48"/>
  <c r="GI381" i="48"/>
  <c r="GG278" i="48"/>
  <c r="GH381" i="48"/>
  <c r="GB416" i="48"/>
  <c r="GI184" i="48"/>
  <c r="GI426" i="48"/>
  <c r="GE184" i="48"/>
  <c r="GG260" i="48"/>
  <c r="GA102" i="48"/>
  <c r="GF66" i="48"/>
  <c r="GH260" i="48"/>
  <c r="GE260" i="48"/>
  <c r="GE450" i="48"/>
  <c r="GH77" i="48"/>
  <c r="GG230" i="48"/>
  <c r="GI77" i="48"/>
  <c r="GH184" i="48"/>
  <c r="GE77" i="48"/>
  <c r="GF260" i="48"/>
  <c r="GE66" i="48"/>
  <c r="GF77" i="48"/>
  <c r="GG66" i="48"/>
  <c r="GA89" i="48"/>
  <c r="GE508" i="48"/>
  <c r="GA86" i="48"/>
  <c r="GY70" i="48"/>
  <c r="GE136" i="48"/>
  <c r="GG184" i="48"/>
  <c r="GB173" i="48"/>
  <c r="GX70" i="48"/>
  <c r="GI66" i="48"/>
  <c r="GE81" i="48"/>
  <c r="GE427" i="48"/>
  <c r="GT70" i="48"/>
  <c r="GS70" i="48"/>
  <c r="GB55" i="48"/>
  <c r="GA55" i="48"/>
  <c r="GF246" i="48" l="1"/>
  <c r="GG423" i="48"/>
  <c r="GI423" i="48"/>
  <c r="GE250" i="48"/>
  <c r="GF230" i="48"/>
  <c r="GE230" i="48"/>
  <c r="GA417" i="48"/>
  <c r="GH481" i="48"/>
  <c r="GE423" i="48"/>
  <c r="GB282" i="48"/>
  <c r="GI450" i="48"/>
  <c r="GH257" i="48"/>
  <c r="GF181" i="48"/>
  <c r="GF423" i="48"/>
  <c r="GE418" i="48"/>
  <c r="GH198" i="48"/>
  <c r="GH203" i="48"/>
  <c r="GI250" i="48"/>
  <c r="GH418" i="48"/>
  <c r="GH138" i="48"/>
  <c r="GH230" i="48"/>
  <c r="GG418" i="48"/>
  <c r="GF99" i="48"/>
  <c r="GH107" i="48"/>
  <c r="GH292" i="48"/>
  <c r="GB96" i="48"/>
  <c r="GA272" i="48"/>
  <c r="GH193" i="48"/>
  <c r="GH255" i="48"/>
  <c r="GH136" i="48"/>
  <c r="GI107" i="48"/>
  <c r="GI278" i="48"/>
  <c r="GF278" i="48"/>
  <c r="GG245" i="48"/>
  <c r="GI285" i="48"/>
  <c r="GF250" i="48"/>
  <c r="GH245" i="48"/>
  <c r="GH278" i="48"/>
  <c r="GG307" i="48"/>
  <c r="GF482" i="48"/>
  <c r="GF307" i="48"/>
  <c r="GH395" i="48"/>
  <c r="GG136" i="48"/>
  <c r="GF395" i="48"/>
  <c r="GF350" i="48"/>
  <c r="GH250" i="48"/>
  <c r="GF136" i="48"/>
  <c r="GG447" i="48"/>
  <c r="GI257" i="48"/>
  <c r="GI350" i="48"/>
  <c r="GI395" i="48"/>
  <c r="GB208" i="48"/>
  <c r="GG81" i="48"/>
  <c r="GH514" i="48"/>
  <c r="GH487" i="48"/>
  <c r="GE181" i="48"/>
  <c r="GG138" i="48"/>
  <c r="GE381" i="48"/>
  <c r="GF255" i="48"/>
  <c r="GE396" i="48"/>
  <c r="GI255" i="48"/>
  <c r="GE490" i="48"/>
  <c r="GH181" i="48"/>
  <c r="GF226" i="48"/>
  <c r="GG396" i="48"/>
  <c r="GI138" i="48"/>
  <c r="GA190" i="48"/>
  <c r="GI487" i="48"/>
  <c r="GB391" i="48"/>
  <c r="GH396" i="48"/>
  <c r="GE286" i="48"/>
  <c r="GF268" i="48"/>
  <c r="GF487" i="48"/>
  <c r="GG91" i="48"/>
  <c r="GE369" i="48"/>
  <c r="GH238" i="48"/>
  <c r="GI181" i="48"/>
  <c r="GG226" i="48"/>
  <c r="GF396" i="48"/>
  <c r="GI81" i="48"/>
  <c r="GE138" i="48"/>
  <c r="GB389" i="48"/>
  <c r="GI226" i="48"/>
  <c r="GA442" i="48"/>
  <c r="GG490" i="48"/>
  <c r="GF450" i="48"/>
  <c r="GG381" i="48"/>
  <c r="GF203" i="48"/>
  <c r="GF91" i="48"/>
  <c r="GF369" i="48"/>
  <c r="GI268" i="48"/>
  <c r="GB87" i="48"/>
  <c r="GG268" i="48"/>
  <c r="GE487" i="48"/>
  <c r="GF81" i="48"/>
  <c r="GH268" i="48"/>
  <c r="GI369" i="48"/>
  <c r="GB105" i="48"/>
  <c r="GI169" i="48"/>
  <c r="GE169" i="48"/>
  <c r="GB61" i="48"/>
  <c r="GF193" i="48"/>
  <c r="GI483" i="48"/>
  <c r="GG483" i="48"/>
  <c r="GI193" i="48"/>
  <c r="GG169" i="48"/>
  <c r="GH483" i="48"/>
  <c r="GE193" i="48"/>
  <c r="GF483" i="48"/>
  <c r="GF169" i="48"/>
  <c r="GH126" i="48"/>
  <c r="GE172" i="48"/>
  <c r="GH258" i="48"/>
  <c r="GI258" i="48"/>
  <c r="GG320" i="48"/>
  <c r="GB437" i="48"/>
  <c r="GG215" i="48"/>
  <c r="GI303" i="48"/>
  <c r="GH303" i="48"/>
  <c r="GA422" i="48"/>
  <c r="GE510" i="48"/>
  <c r="GB283" i="48"/>
  <c r="GF303" i="48"/>
  <c r="GG303" i="48"/>
  <c r="GH123" i="48"/>
  <c r="GI126" i="48"/>
  <c r="GG258" i="48"/>
  <c r="GF126" i="48"/>
  <c r="GE126" i="48"/>
  <c r="GA110" i="48"/>
  <c r="GG123" i="48"/>
  <c r="GF424" i="48"/>
  <c r="GE258" i="48"/>
  <c r="GE123" i="48"/>
  <c r="GG462" i="48"/>
  <c r="GG369" i="48"/>
  <c r="GI510" i="48"/>
  <c r="GG246" i="48"/>
  <c r="GI490" i="48"/>
  <c r="GA367" i="48"/>
  <c r="GF257" i="48"/>
  <c r="GA293" i="48"/>
  <c r="GA495" i="48"/>
  <c r="GI482" i="48"/>
  <c r="GE257" i="48"/>
  <c r="GG345" i="48"/>
  <c r="GF164" i="48"/>
  <c r="GI221" i="48"/>
  <c r="GG285" i="48"/>
  <c r="GB289" i="48"/>
  <c r="GH246" i="48"/>
  <c r="GF447" i="48"/>
  <c r="GE482" i="48"/>
  <c r="GE307" i="48"/>
  <c r="GG238" i="48"/>
  <c r="GE175" i="48"/>
  <c r="GF490" i="48"/>
  <c r="GA331" i="48"/>
  <c r="GF285" i="48"/>
  <c r="GE107" i="48"/>
  <c r="GH365" i="48"/>
  <c r="GA382" i="48"/>
  <c r="GI246" i="48"/>
  <c r="GF198" i="48"/>
  <c r="GF175" i="48"/>
  <c r="GH384" i="48"/>
  <c r="GI99" i="48"/>
  <c r="GE152" i="48"/>
  <c r="GI307" i="48"/>
  <c r="GF107" i="48"/>
  <c r="GE198" i="48"/>
  <c r="GY71" i="48"/>
  <c r="GG504" i="48"/>
  <c r="GG198" i="48"/>
  <c r="GI152" i="48"/>
  <c r="GG427" i="48"/>
  <c r="GI345" i="48"/>
  <c r="GF221" i="48"/>
  <c r="GH285" i="48"/>
  <c r="GH152" i="48"/>
  <c r="GE321" i="48"/>
  <c r="GB187" i="48"/>
  <c r="GI123" i="48"/>
  <c r="GH221" i="48"/>
  <c r="GF238" i="48"/>
  <c r="GF177" i="48"/>
  <c r="GH476" i="48"/>
  <c r="GI514" i="48"/>
  <c r="GA125" i="48"/>
  <c r="GE345" i="48"/>
  <c r="GI238" i="48"/>
  <c r="GG321" i="48"/>
  <c r="GI427" i="48"/>
  <c r="GG281" i="48"/>
  <c r="GF345" i="48"/>
  <c r="GI321" i="48"/>
  <c r="GF215" i="48"/>
  <c r="GF392" i="48"/>
  <c r="GF481" i="48"/>
  <c r="GE447" i="48"/>
  <c r="GA371" i="48"/>
  <c r="GH427" i="48"/>
  <c r="GE384" i="48"/>
  <c r="GF514" i="48"/>
  <c r="GE353" i="48"/>
  <c r="GI447" i="48"/>
  <c r="GA313" i="48"/>
  <c r="GE215" i="48"/>
  <c r="GH215" i="48"/>
  <c r="GG481" i="48"/>
  <c r="GI481" i="48"/>
  <c r="GG119" i="48"/>
  <c r="GH321" i="48"/>
  <c r="GF510" i="48"/>
  <c r="GH510" i="48"/>
  <c r="GH90" i="48"/>
  <c r="GI174" i="48"/>
  <c r="GH451" i="48"/>
  <c r="GB465" i="48"/>
  <c r="GF320" i="48"/>
  <c r="GE132" i="48"/>
  <c r="GB95" i="48"/>
  <c r="GI172" i="48"/>
  <c r="GE248" i="48"/>
  <c r="GB489" i="48"/>
  <c r="GG351" i="48"/>
  <c r="GE134" i="48"/>
  <c r="GH132" i="48"/>
  <c r="GE462" i="48"/>
  <c r="GG79" i="48"/>
  <c r="GH147" i="48"/>
  <c r="GT63" i="48"/>
  <c r="GF243" i="48"/>
  <c r="GF223" i="48"/>
  <c r="GE451" i="48"/>
  <c r="GF492" i="48"/>
  <c r="GI263" i="48"/>
  <c r="GB118" i="48"/>
  <c r="GE119" i="48"/>
  <c r="GT57" i="48"/>
  <c r="GE351" i="48"/>
  <c r="GE320" i="48"/>
  <c r="GH231" i="48"/>
  <c r="GE335" i="48"/>
  <c r="GG172" i="48"/>
  <c r="GB217" i="48"/>
  <c r="GH335" i="48"/>
  <c r="GI119" i="48"/>
  <c r="GI402" i="48"/>
  <c r="GI248" i="48"/>
  <c r="GE91" i="48"/>
  <c r="GH91" i="48"/>
  <c r="GG451" i="48"/>
  <c r="GF335" i="48"/>
  <c r="GF172" i="48"/>
  <c r="GI462" i="48"/>
  <c r="GI480" i="48"/>
  <c r="GG335" i="48"/>
  <c r="GH263" i="48"/>
  <c r="GF462" i="48"/>
  <c r="GI320" i="48"/>
  <c r="GI451" i="48"/>
  <c r="GF361" i="48"/>
  <c r="GG508" i="48"/>
  <c r="GF353" i="48"/>
  <c r="GA425" i="48"/>
  <c r="GG243" i="48"/>
  <c r="GI302" i="48"/>
  <c r="GI243" i="48"/>
  <c r="GG302" i="48"/>
  <c r="GG248" i="48"/>
  <c r="GG411" i="48"/>
  <c r="GE402" i="48"/>
  <c r="GE464" i="48"/>
  <c r="GE127" i="48"/>
  <c r="GG380" i="48"/>
  <c r="GG384" i="48"/>
  <c r="GG114" i="48"/>
  <c r="GF134" i="48"/>
  <c r="GH286" i="48"/>
  <c r="GF90" i="48"/>
  <c r="GE411" i="48"/>
  <c r="GG440" i="48"/>
  <c r="GF248" i="48"/>
  <c r="GB242" i="48"/>
  <c r="GI411" i="48"/>
  <c r="GI79" i="48"/>
  <c r="GF119" i="48"/>
  <c r="GI464" i="48"/>
  <c r="GB309" i="48"/>
  <c r="GG312" i="48"/>
  <c r="GI150" i="48"/>
  <c r="GG222" i="48"/>
  <c r="GE79" i="48"/>
  <c r="GI380" i="48"/>
  <c r="GG402" i="48"/>
  <c r="GH464" i="48"/>
  <c r="GF79" i="48"/>
  <c r="GF290" i="48"/>
  <c r="GH312" i="48"/>
  <c r="GE256" i="48"/>
  <c r="GB195" i="48"/>
  <c r="GE380" i="48"/>
  <c r="GG231" i="48"/>
  <c r="GA378" i="48"/>
  <c r="GI312" i="48"/>
  <c r="GB273" i="48"/>
  <c r="GA189" i="48"/>
  <c r="GE90" i="48"/>
  <c r="GH174" i="48"/>
  <c r="GH256" i="48"/>
  <c r="GA346" i="48"/>
  <c r="GB500" i="48"/>
  <c r="GI290" i="48"/>
  <c r="GI353" i="48"/>
  <c r="GF147" i="48"/>
  <c r="GF403" i="48"/>
  <c r="GA341" i="48"/>
  <c r="GH411" i="48"/>
  <c r="GG476" i="48"/>
  <c r="GH440" i="48"/>
  <c r="GF312" i="48"/>
  <c r="GF384" i="48"/>
  <c r="GI361" i="48"/>
  <c r="GH380" i="48"/>
  <c r="GB330" i="48"/>
  <c r="GG464" i="48"/>
  <c r="GH243" i="48"/>
  <c r="GG353" i="48"/>
  <c r="GE231" i="48"/>
  <c r="GI134" i="48"/>
  <c r="GB74" i="48"/>
  <c r="GG221" i="48"/>
  <c r="GI351" i="48"/>
  <c r="GI90" i="48"/>
  <c r="GH402" i="48"/>
  <c r="GA386" i="48"/>
  <c r="GB159" i="48"/>
  <c r="GF373" i="48"/>
  <c r="GF365" i="48"/>
  <c r="GF231" i="48"/>
  <c r="GE403" i="48"/>
  <c r="GA129" i="48"/>
  <c r="GG134" i="48"/>
  <c r="GG286" i="48"/>
  <c r="GH351" i="48"/>
  <c r="GF140" i="48"/>
  <c r="GH448" i="48"/>
  <c r="GI177" i="48"/>
  <c r="GF343" i="48"/>
  <c r="GB183" i="48"/>
  <c r="GF127" i="48"/>
  <c r="GG140" i="48"/>
  <c r="GB76" i="48"/>
  <c r="GF448" i="48"/>
  <c r="GI108" i="48"/>
  <c r="GI508" i="48"/>
  <c r="GH392" i="48"/>
  <c r="GH140" i="48"/>
  <c r="GG150" i="48"/>
  <c r="GA449" i="48"/>
  <c r="GE373" i="48"/>
  <c r="GI373" i="48"/>
  <c r="GE514" i="48"/>
  <c r="GG175" i="48"/>
  <c r="GA145" i="48"/>
  <c r="GE177" i="48"/>
  <c r="GE99" i="48"/>
  <c r="GG401" i="48"/>
  <c r="GI322" i="48"/>
  <c r="GB461" i="48"/>
  <c r="GH322" i="48"/>
  <c r="GG152" i="48"/>
  <c r="GH401" i="48"/>
  <c r="GB311" i="48"/>
  <c r="GE226" i="48"/>
  <c r="GH151" i="48"/>
  <c r="GE318" i="48"/>
  <c r="GA185" i="48"/>
  <c r="GH175" i="48"/>
  <c r="GE476" i="48"/>
  <c r="GH370" i="48"/>
  <c r="GI365" i="48"/>
  <c r="GI343" i="48"/>
  <c r="GE354" i="48"/>
  <c r="GG450" i="48"/>
  <c r="HA71" i="48"/>
  <c r="GH239" i="48"/>
  <c r="GG239" i="48"/>
  <c r="GF84" i="48"/>
  <c r="GA194" i="48"/>
  <c r="GG370" i="48"/>
  <c r="GH84" i="48"/>
  <c r="GF286" i="48"/>
  <c r="GB274" i="48"/>
  <c r="GI370" i="48"/>
  <c r="GF504" i="48"/>
  <c r="GH99" i="48"/>
  <c r="GA236" i="48"/>
  <c r="GI338" i="48"/>
  <c r="GI347" i="48"/>
  <c r="GH482" i="48"/>
  <c r="GZ71" i="48"/>
  <c r="GB176" i="48"/>
  <c r="GH504" i="48"/>
  <c r="GE140" i="48"/>
  <c r="GE370" i="48"/>
  <c r="GE239" i="48"/>
  <c r="GE448" i="48"/>
  <c r="GG83" i="48"/>
  <c r="GI281" i="48"/>
  <c r="GA323" i="48"/>
  <c r="GH343" i="48"/>
  <c r="GH164" i="48"/>
  <c r="GE504" i="48"/>
  <c r="GG365" i="48"/>
  <c r="GE84" i="48"/>
  <c r="GF476" i="48"/>
  <c r="GF239" i="48"/>
  <c r="GT59" i="48"/>
  <c r="GF150" i="48"/>
  <c r="GE150" i="48"/>
  <c r="GG188" i="48"/>
  <c r="GH310" i="48"/>
  <c r="GF347" i="48"/>
  <c r="GE392" i="48"/>
  <c r="GF508" i="48"/>
  <c r="GA439" i="48"/>
  <c r="GG392" i="48"/>
  <c r="GG343" i="48"/>
  <c r="GB212" i="48"/>
  <c r="GA142" i="48"/>
  <c r="GH63" i="48"/>
  <c r="GG263" i="48"/>
  <c r="GB192" i="48"/>
  <c r="GG322" i="48"/>
  <c r="GH223" i="48"/>
  <c r="GA475" i="48"/>
  <c r="GF151" i="48"/>
  <c r="GE401" i="48"/>
  <c r="GF440" i="48"/>
  <c r="GI223" i="48"/>
  <c r="GE263" i="48"/>
  <c r="GE222" i="48"/>
  <c r="GG174" i="48"/>
  <c r="GI222" i="48"/>
  <c r="GE88" i="48"/>
  <c r="GB82" i="48"/>
  <c r="GE290" i="48"/>
  <c r="GG171" i="48"/>
  <c r="GE492" i="48"/>
  <c r="GB308" i="48"/>
  <c r="GH318" i="48"/>
  <c r="GI160" i="48"/>
  <c r="GE171" i="48"/>
  <c r="GG361" i="48"/>
  <c r="GF132" i="48"/>
  <c r="GI63" i="48"/>
  <c r="GH127" i="48"/>
  <c r="GA204" i="48"/>
  <c r="GE151" i="48"/>
  <c r="GI440" i="48"/>
  <c r="GF322" i="48"/>
  <c r="GG160" i="48"/>
  <c r="GG108" i="48"/>
  <c r="GE114" i="48"/>
  <c r="GH108" i="48"/>
  <c r="GE83" i="48"/>
  <c r="GI132" i="48"/>
  <c r="GE223" i="48"/>
  <c r="GH222" i="48"/>
  <c r="GI88" i="48"/>
  <c r="GI84" i="48"/>
  <c r="GI413" i="48"/>
  <c r="GI403" i="48"/>
  <c r="GG147" i="48"/>
  <c r="GB201" i="48"/>
  <c r="GI114" i="48"/>
  <c r="GH171" i="48"/>
  <c r="GF114" i="48"/>
  <c r="GF318" i="48"/>
  <c r="GI127" i="48"/>
  <c r="GG358" i="48"/>
  <c r="GE108" i="48"/>
  <c r="GE63" i="48"/>
  <c r="GA225" i="48"/>
  <c r="GE174" i="48"/>
  <c r="GH160" i="48"/>
  <c r="GA493" i="48"/>
  <c r="GG318" i="48"/>
  <c r="GF401" i="48"/>
  <c r="GI151" i="48"/>
  <c r="GH492" i="48"/>
  <c r="GI492" i="48"/>
  <c r="GB394" i="48"/>
  <c r="GG403" i="48"/>
  <c r="GI171" i="48"/>
  <c r="GB58" i="48"/>
  <c r="GI166" i="48"/>
  <c r="GE480" i="48"/>
  <c r="GG373" i="48"/>
  <c r="GG480" i="48"/>
  <c r="GE361" i="48"/>
  <c r="GH177" i="48"/>
  <c r="GG63" i="48"/>
  <c r="GG290" i="48"/>
  <c r="GH288" i="48"/>
  <c r="GG88" i="48"/>
  <c r="GE347" i="48"/>
  <c r="GH347" i="48"/>
  <c r="GF480" i="48"/>
  <c r="GB509" i="48"/>
  <c r="GH281" i="48"/>
  <c r="GE281" i="48"/>
  <c r="GH83" i="48"/>
  <c r="GH88" i="48"/>
  <c r="GF160" i="48"/>
  <c r="GE338" i="48"/>
  <c r="GG377" i="48"/>
  <c r="GG491" i="48"/>
  <c r="GF70" i="48"/>
  <c r="GH415" i="48"/>
  <c r="GH377" i="48"/>
  <c r="GF415" i="48"/>
  <c r="GI415" i="48"/>
  <c r="GI491" i="48"/>
  <c r="GH354" i="48"/>
  <c r="GF505" i="48"/>
  <c r="GA154" i="48"/>
  <c r="GB497" i="48"/>
  <c r="GH390" i="48"/>
  <c r="GF377" i="48"/>
  <c r="GI390" i="48"/>
  <c r="GE505" i="48"/>
  <c r="GB511" i="48"/>
  <c r="GG354" i="48"/>
  <c r="GB339" i="48"/>
  <c r="GE390" i="48"/>
  <c r="GH505" i="48"/>
  <c r="GH338" i="48"/>
  <c r="GI188" i="48"/>
  <c r="GG166" i="48"/>
  <c r="GF491" i="48"/>
  <c r="GE415" i="48"/>
  <c r="GA457" i="48"/>
  <c r="GH188" i="48"/>
  <c r="GE166" i="48"/>
  <c r="GH491" i="48"/>
  <c r="GG390" i="48"/>
  <c r="GG338" i="48"/>
  <c r="GF354" i="48"/>
  <c r="GI377" i="48"/>
  <c r="GA444" i="48"/>
  <c r="GG505" i="48"/>
  <c r="GF188" i="48"/>
  <c r="GH166" i="48"/>
  <c r="GH302" i="48"/>
  <c r="GF300" i="48"/>
  <c r="GB186" i="48"/>
  <c r="GA388" i="48"/>
  <c r="GE302" i="48"/>
  <c r="GI336" i="48"/>
  <c r="GW71" i="48"/>
  <c r="GG413" i="48"/>
  <c r="GH472" i="48"/>
  <c r="GG310" i="48"/>
  <c r="GB518" i="48"/>
  <c r="GI245" i="48"/>
  <c r="GE310" i="48"/>
  <c r="GA85" i="48"/>
  <c r="GG70" i="48"/>
  <c r="GH336" i="48"/>
  <c r="GG336" i="48"/>
  <c r="GA304" i="48"/>
  <c r="GB68" i="48"/>
  <c r="GF413" i="48"/>
  <c r="GE300" i="48"/>
  <c r="GE460" i="48"/>
  <c r="GG256" i="48"/>
  <c r="GE472" i="48"/>
  <c r="GH300" i="48"/>
  <c r="GE245" i="48"/>
  <c r="GE70" i="48"/>
  <c r="GE288" i="48"/>
  <c r="GH460" i="48"/>
  <c r="GA156" i="48"/>
  <c r="GH358" i="48"/>
  <c r="GI164" i="48"/>
  <c r="GH413" i="48"/>
  <c r="GH70" i="48"/>
  <c r="GI358" i="48"/>
  <c r="GA507" i="48"/>
  <c r="GF336" i="48"/>
  <c r="GF256" i="48"/>
  <c r="GA116" i="48"/>
  <c r="GG300" i="48"/>
  <c r="GI460" i="48"/>
  <c r="GF310" i="48"/>
  <c r="GG448" i="48"/>
  <c r="GI83" i="48"/>
  <c r="GA178" i="48"/>
  <c r="GG424" i="48"/>
  <c r="GE424" i="48"/>
  <c r="GB130" i="48"/>
  <c r="GA264" i="48"/>
  <c r="GF460" i="48"/>
  <c r="GA233" i="48"/>
  <c r="GG350" i="48"/>
  <c r="GA75" i="48"/>
  <c r="GG164" i="48"/>
  <c r="GA329" i="48"/>
  <c r="GA67" i="48"/>
  <c r="GA473" i="48"/>
  <c r="GE147" i="48"/>
  <c r="GH424" i="48"/>
  <c r="GE358" i="48"/>
  <c r="GH350" i="48"/>
  <c r="GE516" i="48"/>
  <c r="GA97" i="48"/>
  <c r="GG400" i="48"/>
  <c r="GI516" i="48"/>
  <c r="GF472" i="48"/>
  <c r="GA259" i="48"/>
  <c r="GI288" i="48"/>
  <c r="GB431" i="48"/>
  <c r="GA157" i="48"/>
  <c r="GB158" i="48"/>
  <c r="GE334" i="48"/>
  <c r="GH410" i="48"/>
  <c r="GA122" i="48"/>
  <c r="GH400" i="48"/>
  <c r="GH334" i="48"/>
  <c r="GB284" i="48"/>
  <c r="GA111" i="48"/>
  <c r="GG334" i="48"/>
  <c r="GE400" i="48"/>
  <c r="GG288" i="48"/>
  <c r="GE410" i="48"/>
  <c r="GI334" i="48"/>
  <c r="GG472" i="48"/>
  <c r="GH349" i="48"/>
  <c r="GB251" i="48"/>
  <c r="GF410" i="48"/>
  <c r="GF104" i="48"/>
  <c r="GF113" i="48"/>
  <c r="GE349" i="48"/>
  <c r="GA59" i="48"/>
  <c r="GE113" i="48"/>
  <c r="GH113" i="48"/>
  <c r="GA470" i="48"/>
  <c r="GH104" i="48"/>
  <c r="GI349" i="48"/>
  <c r="GI400" i="48"/>
  <c r="GG349" i="48"/>
  <c r="GI113" i="48"/>
  <c r="GH55" i="48"/>
  <c r="GF55" i="48"/>
  <c r="GW67" i="48"/>
  <c r="GE106" i="48"/>
  <c r="GH106" i="48"/>
  <c r="GE55" i="48"/>
  <c r="GH517" i="48"/>
  <c r="GA429" i="48"/>
  <c r="GB124" i="48"/>
  <c r="GI106" i="48"/>
  <c r="GT68" i="48"/>
  <c r="GG55" i="48"/>
  <c r="GF106" i="48"/>
  <c r="GS58" i="48"/>
  <c r="GA168" i="48"/>
  <c r="GF517" i="48"/>
  <c r="GG517" i="48"/>
  <c r="GE517" i="48"/>
  <c r="GE317" i="48"/>
  <c r="GH359" i="48"/>
  <c r="GA496" i="48"/>
  <c r="GX67" i="48"/>
  <c r="GF438" i="48"/>
  <c r="GG359" i="48"/>
  <c r="GE359" i="48"/>
  <c r="GG317" i="48"/>
  <c r="GA328" i="48"/>
  <c r="GI359" i="48"/>
  <c r="GZ67" i="48"/>
  <c r="GY67" i="48"/>
  <c r="GA501" i="48"/>
  <c r="GA301" i="48"/>
  <c r="GF317" i="48"/>
  <c r="GH317" i="48"/>
  <c r="GA162" i="48"/>
  <c r="GG128" i="48"/>
  <c r="GF128" i="48"/>
  <c r="GA234" i="48"/>
  <c r="GH128" i="48"/>
  <c r="GI128" i="48"/>
  <c r="GG410" i="48"/>
  <c r="GB324" i="48"/>
  <c r="GF252" i="48"/>
  <c r="GF342" i="48"/>
  <c r="GY69" i="48"/>
  <c r="GG355" i="48"/>
  <c r="GE149" i="48"/>
  <c r="GH342" i="48"/>
  <c r="GB265" i="48"/>
  <c r="GH355" i="48"/>
  <c r="GF149" i="48"/>
  <c r="GG252" i="48"/>
  <c r="GH149" i="48"/>
  <c r="GG149" i="48"/>
  <c r="GI252" i="48"/>
  <c r="GE342" i="48"/>
  <c r="GG342" i="48"/>
  <c r="GG333" i="48"/>
  <c r="GE270" i="48"/>
  <c r="GE252" i="48"/>
  <c r="GA409" i="48"/>
  <c r="GF355" i="48"/>
  <c r="GE355" i="48"/>
  <c r="GG270" i="48"/>
  <c r="GZ69" i="48"/>
  <c r="GH73" i="48"/>
  <c r="GI333" i="48"/>
  <c r="GF333" i="48"/>
  <c r="GE333" i="48"/>
  <c r="HA69" i="48"/>
  <c r="GF516" i="48"/>
  <c r="GX69" i="48"/>
  <c r="GG433" i="48"/>
  <c r="GF433" i="48"/>
  <c r="GH516" i="48"/>
  <c r="GH438" i="48"/>
  <c r="GE433" i="48"/>
  <c r="GG438" i="48"/>
  <c r="GA356" i="48"/>
  <c r="GT62" i="48"/>
  <c r="GI69" i="48"/>
  <c r="GI433" i="48"/>
  <c r="GI270" i="48"/>
  <c r="GH270" i="48"/>
  <c r="GI438" i="48"/>
  <c r="GG104" i="48"/>
  <c r="GA364" i="48"/>
  <c r="GB98" i="48"/>
  <c r="GI104" i="48"/>
  <c r="GI197" i="48"/>
  <c r="GE69" i="48"/>
  <c r="GH197" i="48"/>
  <c r="GG69" i="48"/>
  <c r="GE197" i="48"/>
  <c r="GG197" i="48"/>
  <c r="GB109" i="48"/>
  <c r="GH69" i="48"/>
  <c r="GE73" i="48"/>
  <c r="GF73" i="48"/>
  <c r="GA360" i="48"/>
  <c r="GG73" i="48"/>
  <c r="GA244" i="48"/>
  <c r="GE404" i="48"/>
  <c r="GG513" i="48"/>
  <c r="GF513" i="48"/>
  <c r="GH271" i="48"/>
  <c r="GA279" i="48"/>
  <c r="GH436" i="48"/>
  <c r="GE446" i="48"/>
  <c r="GE167" i="48"/>
  <c r="GE513" i="48"/>
  <c r="GI513" i="48"/>
  <c r="GE254" i="48"/>
  <c r="GH209" i="48"/>
  <c r="GF488" i="48"/>
  <c r="GI430" i="48"/>
  <c r="GG254" i="48"/>
  <c r="GA165" i="48"/>
  <c r="GF363" i="48"/>
  <c r="GE291" i="48"/>
  <c r="GE148" i="48"/>
  <c r="GA479" i="48"/>
  <c r="GB469" i="48"/>
  <c r="GF348" i="48"/>
  <c r="GF280" i="48"/>
  <c r="GB478" i="48"/>
  <c r="GG135" i="48"/>
  <c r="GA408" i="48"/>
  <c r="GG477" i="48"/>
  <c r="GE434" i="48"/>
  <c r="GB277" i="48"/>
  <c r="GF291" i="48"/>
  <c r="GI269" i="48"/>
  <c r="GA319" i="48"/>
  <c r="GF269" i="48"/>
  <c r="GB62" i="48"/>
  <c r="GA170" i="48"/>
  <c r="GI213" i="48"/>
  <c r="GH291" i="48"/>
  <c r="GF477" i="48"/>
  <c r="GA56" i="48"/>
  <c r="GH430" i="48"/>
  <c r="GA441" i="48"/>
  <c r="GA120" i="48"/>
  <c r="GF430" i="48"/>
  <c r="GE499" i="48"/>
  <c r="GG271" i="48"/>
  <c r="GI291" i="48"/>
  <c r="GH348" i="48"/>
  <c r="GG430" i="48"/>
  <c r="GG266" i="48"/>
  <c r="GI405" i="48"/>
  <c r="GF332" i="48"/>
  <c r="GB340" i="48"/>
  <c r="GA458" i="48"/>
  <c r="GA412" i="48"/>
  <c r="GA325" i="48"/>
  <c r="GG363" i="48"/>
  <c r="GI363" i="48"/>
  <c r="GI135" i="48"/>
  <c r="GA71" i="48"/>
  <c r="GH60" i="48"/>
  <c r="GH363" i="48"/>
  <c r="GI332" i="48"/>
  <c r="GF135" i="48"/>
  <c r="GA80" i="48"/>
  <c r="GH135" i="48"/>
  <c r="GB224" i="48"/>
  <c r="GB337" i="48"/>
  <c r="GG332" i="48"/>
  <c r="GH446" i="48"/>
  <c r="GF271" i="48"/>
  <c r="GF446" i="48"/>
  <c r="GF148" i="48"/>
  <c r="GI436" i="48"/>
  <c r="GH477" i="48"/>
  <c r="GE456" i="48"/>
  <c r="GE271" i="48"/>
  <c r="GH269" i="48"/>
  <c r="GF436" i="48"/>
  <c r="GG446" i="48"/>
  <c r="GA241" i="48"/>
  <c r="GE436" i="48"/>
  <c r="GG269" i="48"/>
  <c r="GI167" i="48"/>
  <c r="GI477" i="48"/>
  <c r="GS60" i="48"/>
  <c r="GY66" i="48"/>
  <c r="GG167" i="48"/>
  <c r="GF434" i="48"/>
  <c r="GT61" i="48"/>
  <c r="GS61" i="48"/>
  <c r="GX72" i="48"/>
  <c r="FZ54" i="48"/>
  <c r="GG405" i="48"/>
  <c r="GG376" i="48"/>
  <c r="GI266" i="48"/>
  <c r="GG494" i="48"/>
  <c r="GB383" i="48"/>
  <c r="GA296" i="48"/>
  <c r="GF397" i="48"/>
  <c r="GG214" i="48"/>
  <c r="GH202" i="48"/>
  <c r="GI254" i="48"/>
  <c r="GH306" i="48"/>
  <c r="GE214" i="48"/>
  <c r="GW72" i="48"/>
  <c r="GH266" i="48"/>
  <c r="GF266" i="48"/>
  <c r="GF468" i="48"/>
  <c r="GH344" i="48"/>
  <c r="GE405" i="48"/>
  <c r="GG348" i="48"/>
  <c r="GI385" i="48"/>
  <c r="HA72" i="48"/>
  <c r="GG60" i="48"/>
  <c r="GE348" i="48"/>
  <c r="GA137" i="48"/>
  <c r="GF405" i="48"/>
  <c r="GA237" i="48"/>
  <c r="GG299" i="48"/>
  <c r="GI344" i="48"/>
  <c r="GE133" i="48"/>
  <c r="GF432" i="48"/>
  <c r="GF306" i="48"/>
  <c r="GI376" i="48"/>
  <c r="GF254" i="48"/>
  <c r="GG247" i="48"/>
  <c r="GI210" i="48"/>
  <c r="GH210" i="48"/>
  <c r="GG210" i="48"/>
  <c r="GF210" i="48"/>
  <c r="GE210" i="48"/>
  <c r="GG432" i="48"/>
  <c r="GA112" i="48"/>
  <c r="GG344" i="48"/>
  <c r="GE488" i="48"/>
  <c r="GH488" i="48"/>
  <c r="GD54" i="48"/>
  <c r="GG453" i="48"/>
  <c r="GE453" i="48"/>
  <c r="GB498" i="48"/>
  <c r="GH213" i="48"/>
  <c r="GA428" i="48"/>
  <c r="GG398" i="48"/>
  <c r="GE398" i="48"/>
  <c r="GH434" i="48"/>
  <c r="GG434" i="48"/>
  <c r="GF456" i="48"/>
  <c r="GE305" i="48"/>
  <c r="GF153" i="48"/>
  <c r="GA182" i="48"/>
  <c r="GG133" i="48"/>
  <c r="FY54" i="48" a="1"/>
  <c r="FY54" i="48" s="1"/>
  <c r="GI305" i="48"/>
  <c r="GE432" i="48"/>
  <c r="GB240" i="48"/>
  <c r="GB474" i="48"/>
  <c r="GI306" i="48"/>
  <c r="GF60" i="48"/>
  <c r="GI214" i="48"/>
  <c r="GA374" i="48"/>
  <c r="GF133" i="48"/>
  <c r="GH214" i="48"/>
  <c r="GH167" i="48"/>
  <c r="GE60" i="48"/>
  <c r="GB210" i="48"/>
  <c r="GA210" i="48"/>
  <c r="GH432" i="48"/>
  <c r="GF344" i="48"/>
  <c r="GB362" i="48"/>
  <c r="GE385" i="48"/>
  <c r="GA454" i="48"/>
  <c r="GA445" i="48"/>
  <c r="GG306" i="48"/>
  <c r="GG385" i="48"/>
  <c r="GH93" i="48"/>
  <c r="GH398" i="48"/>
  <c r="GA253" i="48"/>
  <c r="GF202" i="48"/>
  <c r="GE366" i="48"/>
  <c r="GG93" i="48"/>
  <c r="GF327" i="48"/>
  <c r="GI499" i="48"/>
  <c r="GH376" i="48"/>
  <c r="GI467" i="48"/>
  <c r="GI327" i="48"/>
  <c r="GH499" i="48"/>
  <c r="GF453" i="48"/>
  <c r="GI65" i="48"/>
  <c r="GG327" i="48"/>
  <c r="GG101" i="48"/>
  <c r="GW56" i="48"/>
  <c r="GG305" i="48"/>
  <c r="GH463" i="48"/>
  <c r="GI121" i="48"/>
  <c r="GI133" i="48"/>
  <c r="GE299" i="48"/>
  <c r="GE205" i="48"/>
  <c r="GB206" i="48"/>
  <c r="GG205" i="48"/>
  <c r="GI512" i="48"/>
  <c r="GA199" i="48"/>
  <c r="GI398" i="48"/>
  <c r="GI399" i="48"/>
  <c r="GE467" i="48"/>
  <c r="GZ56" i="48"/>
  <c r="GB262" i="48"/>
  <c r="GS64" i="48"/>
  <c r="GG202" i="48"/>
  <c r="GF299" i="48"/>
  <c r="GH305" i="48"/>
  <c r="GH512" i="48"/>
  <c r="GF467" i="48"/>
  <c r="GI93" i="48"/>
  <c r="GG499" i="48"/>
  <c r="GH327" i="48"/>
  <c r="GG121" i="48"/>
  <c r="GI453" i="48"/>
  <c r="GF57" i="48"/>
  <c r="GX56" i="48"/>
  <c r="GI287" i="48"/>
  <c r="GG488" i="48"/>
  <c r="GA515" i="48"/>
  <c r="GE280" i="48"/>
  <c r="GB232" i="48"/>
  <c r="GF247" i="48"/>
  <c r="GB298" i="48"/>
  <c r="GH207" i="48"/>
  <c r="GF287" i="48"/>
  <c r="GH399" i="48"/>
  <c r="GH299" i="48"/>
  <c r="GA229" i="48"/>
  <c r="GE93" i="48"/>
  <c r="GG467" i="48"/>
  <c r="GA180" i="48"/>
  <c r="GY56" i="48"/>
  <c r="GI366" i="48"/>
  <c r="GG512" i="48"/>
  <c r="GG280" i="48"/>
  <c r="GF512" i="48"/>
  <c r="GG366" i="48"/>
  <c r="GF376" i="48"/>
  <c r="GE202" i="48"/>
  <c r="GB294" i="48"/>
  <c r="GH101" i="48"/>
  <c r="GF121" i="48"/>
  <c r="GH280" i="48"/>
  <c r="GB72" i="48"/>
  <c r="GI57" i="48"/>
  <c r="GI148" i="48"/>
  <c r="GI207" i="48"/>
  <c r="GE332" i="48"/>
  <c r="GI368" i="48"/>
  <c r="GT65" i="48"/>
  <c r="GA407" i="48"/>
  <c r="GB467" i="48"/>
  <c r="GA467" i="48"/>
  <c r="GE216" i="48"/>
  <c r="GH216" i="48"/>
  <c r="GI216" i="48"/>
  <c r="GG216" i="48"/>
  <c r="GF216" i="48"/>
  <c r="GA280" i="48"/>
  <c r="GB280" i="48"/>
  <c r="GB299" i="48"/>
  <c r="GA299" i="48"/>
  <c r="GA216" i="48"/>
  <c r="GB216" i="48"/>
  <c r="GB100" i="48"/>
  <c r="GA100" i="48"/>
  <c r="GB64" i="48"/>
  <c r="GA64" i="48"/>
  <c r="GI502" i="48"/>
  <c r="GE502" i="48"/>
  <c r="GH502" i="48"/>
  <c r="GG502" i="48"/>
  <c r="GF502" i="48"/>
  <c r="GS55" i="48"/>
  <c r="GT55" i="48"/>
  <c r="GA247" i="48"/>
  <c r="GB247" i="48"/>
  <c r="GG64" i="48"/>
  <c r="GH64" i="48"/>
  <c r="GE64" i="48"/>
  <c r="GF64" i="48"/>
  <c r="GI64" i="48"/>
  <c r="GB146" i="48"/>
  <c r="GF471" i="48"/>
  <c r="GH471" i="48"/>
  <c r="GI471" i="48"/>
  <c r="GE471" i="48"/>
  <c r="GG471" i="48"/>
  <c r="GB502" i="48"/>
  <c r="GA502" i="48"/>
  <c r="GA218" i="48"/>
  <c r="GB218" i="48"/>
  <c r="GF207" i="48"/>
  <c r="GG249" i="48"/>
  <c r="GG404" i="48"/>
  <c r="GF419" i="48"/>
  <c r="GF144" i="48"/>
  <c r="GG144" i="48"/>
  <c r="GE144" i="48"/>
  <c r="GH144" i="48"/>
  <c r="GI144" i="48"/>
  <c r="GE117" i="48"/>
  <c r="GI117" i="48"/>
  <c r="GG117" i="48"/>
  <c r="GF117" i="48"/>
  <c r="GH117" i="48"/>
  <c r="GB139" i="48"/>
  <c r="GA139" i="48"/>
  <c r="GB326" i="48"/>
  <c r="GA326" i="48"/>
  <c r="GB249" i="48"/>
  <c r="GA249" i="48"/>
  <c r="GB191" i="48"/>
  <c r="GI249" i="48"/>
  <c r="GE397" i="48"/>
  <c r="GG515" i="48"/>
  <c r="GH515" i="48"/>
  <c r="GF515" i="48"/>
  <c r="GE515" i="48"/>
  <c r="GI515" i="48"/>
  <c r="GA101" i="48"/>
  <c r="GB101" i="48"/>
  <c r="GG235" i="48"/>
  <c r="GE235" i="48"/>
  <c r="GF235" i="48"/>
  <c r="GI235" i="48"/>
  <c r="GH235" i="48"/>
  <c r="GB468" i="48"/>
  <c r="GA468" i="48"/>
  <c r="GI316" i="48"/>
  <c r="GF316" i="48"/>
  <c r="GG316" i="48"/>
  <c r="GE316" i="48"/>
  <c r="GH316" i="48"/>
  <c r="GB463" i="48"/>
  <c r="GA463" i="48"/>
  <c r="GF228" i="48"/>
  <c r="GH228" i="48"/>
  <c r="GI228" i="48"/>
  <c r="GG228" i="48"/>
  <c r="GE228" i="48"/>
  <c r="GI143" i="48"/>
  <c r="GH468" i="48"/>
  <c r="GH372" i="48"/>
  <c r="GF463" i="48"/>
  <c r="GF326" i="48"/>
  <c r="GF368" i="48"/>
  <c r="GB387" i="48"/>
  <c r="GA295" i="48"/>
  <c r="GB295" i="48"/>
  <c r="GB235" i="48"/>
  <c r="GA235" i="48"/>
  <c r="GH103" i="48"/>
  <c r="GF103" i="48"/>
  <c r="GE103" i="48"/>
  <c r="GG103" i="48"/>
  <c r="GI103" i="48"/>
  <c r="GB316" i="48"/>
  <c r="GA316" i="48"/>
  <c r="GI454" i="48"/>
  <c r="GH454" i="48"/>
  <c r="GG454" i="48"/>
  <c r="GF454" i="48"/>
  <c r="GE454" i="48"/>
  <c r="GE249" i="48"/>
  <c r="GB200" i="48"/>
  <c r="GE463" i="48"/>
  <c r="GI463" i="48"/>
  <c r="GF494" i="48"/>
  <c r="GI326" i="48"/>
  <c r="GB117" i="48"/>
  <c r="GA65" i="48"/>
  <c r="GB65" i="48"/>
  <c r="GB314" i="48"/>
  <c r="GA314" i="48"/>
  <c r="GH232" i="48"/>
  <c r="GE232" i="48"/>
  <c r="GF232" i="48"/>
  <c r="GG232" i="48"/>
  <c r="GI232" i="48"/>
  <c r="GA133" i="48"/>
  <c r="GB133" i="48"/>
  <c r="GR54" i="48"/>
  <c r="GF205" i="48"/>
  <c r="GE100" i="48"/>
  <c r="GI397" i="48"/>
  <c r="GF372" i="48"/>
  <c r="GG218" i="48"/>
  <c r="GH368" i="48"/>
  <c r="GB205" i="48"/>
  <c r="GA205" i="48"/>
  <c r="GB459" i="48"/>
  <c r="GG143" i="48"/>
  <c r="GH153" i="48"/>
  <c r="GF213" i="48"/>
  <c r="GZ66" i="48"/>
  <c r="HA66" i="48"/>
  <c r="GF209" i="48"/>
  <c r="GH287" i="48"/>
  <c r="GG153" i="48"/>
  <c r="GE399" i="48"/>
  <c r="GG399" i="48"/>
  <c r="GG456" i="48"/>
  <c r="GG315" i="48"/>
  <c r="GI315" i="48"/>
  <c r="GF315" i="48"/>
  <c r="GE315" i="48"/>
  <c r="GH315" i="48"/>
  <c r="GB485" i="48"/>
  <c r="GA485" i="48"/>
  <c r="GB477" i="48"/>
  <c r="GA477" i="48"/>
  <c r="GI372" i="48"/>
  <c r="GB414" i="48"/>
  <c r="GH397" i="48"/>
  <c r="GB275" i="48"/>
  <c r="GE494" i="48"/>
  <c r="GG368" i="48"/>
  <c r="GA267" i="48"/>
  <c r="GH385" i="48"/>
  <c r="GA435" i="48"/>
  <c r="GA315" i="48"/>
  <c r="GB315" i="48"/>
  <c r="GG479" i="48"/>
  <c r="GE479" i="48"/>
  <c r="GF479" i="48"/>
  <c r="GH479" i="48"/>
  <c r="GI479" i="48"/>
  <c r="GE485" i="48"/>
  <c r="GG485" i="48"/>
  <c r="GI485" i="48"/>
  <c r="GH485" i="48"/>
  <c r="GF485" i="48"/>
  <c r="GG277" i="48"/>
  <c r="GI277" i="48"/>
  <c r="GH277" i="48"/>
  <c r="GF277" i="48"/>
  <c r="GE277" i="48"/>
  <c r="GE191" i="48"/>
  <c r="GH191" i="48"/>
  <c r="GF191" i="48"/>
  <c r="GG191" i="48"/>
  <c r="GI191" i="48"/>
  <c r="GH143" i="48"/>
  <c r="GG148" i="48"/>
  <c r="GA375" i="48"/>
  <c r="GE57" i="48"/>
  <c r="GE372" i="48"/>
  <c r="GG209" i="48"/>
  <c r="GB103" i="48"/>
  <c r="GI466" i="48"/>
  <c r="GE466" i="48"/>
  <c r="GH466" i="48"/>
  <c r="GG466" i="48"/>
  <c r="GF466" i="48"/>
  <c r="GE443" i="48"/>
  <c r="GG443" i="48"/>
  <c r="GI443" i="48"/>
  <c r="GF443" i="48"/>
  <c r="GH443" i="48"/>
  <c r="GA420" i="48"/>
  <c r="GB420" i="48"/>
  <c r="GA57" i="48"/>
  <c r="GB57" i="48"/>
  <c r="GB121" i="48"/>
  <c r="GA121" i="48"/>
  <c r="GA366" i="48"/>
  <c r="GB366" i="48"/>
  <c r="GI506" i="48"/>
  <c r="GH506" i="48"/>
  <c r="GG506" i="48"/>
  <c r="GF506" i="48"/>
  <c r="GE506" i="48"/>
  <c r="GE393" i="48"/>
  <c r="GI393" i="48"/>
  <c r="GG393" i="48"/>
  <c r="GF393" i="48"/>
  <c r="GH393" i="48"/>
  <c r="HA64" i="48"/>
  <c r="GZ64" i="48"/>
  <c r="GX64" i="48"/>
  <c r="GW64" i="48"/>
  <c r="GY64" i="48"/>
  <c r="GA297" i="48"/>
  <c r="GB297" i="48"/>
  <c r="GA78" i="48"/>
  <c r="GB78" i="48"/>
  <c r="GA287" i="48"/>
  <c r="GB287" i="48"/>
  <c r="GA153" i="48"/>
  <c r="GB153" i="48"/>
  <c r="GE419" i="48"/>
  <c r="GG419" i="48"/>
  <c r="GG387" i="48"/>
  <c r="GE387" i="48"/>
  <c r="GH387" i="48"/>
  <c r="GF387" i="48"/>
  <c r="GI387" i="48"/>
  <c r="GG240" i="48"/>
  <c r="GI240" i="48"/>
  <c r="GF240" i="48"/>
  <c r="GE240" i="48"/>
  <c r="GH240" i="48"/>
  <c r="GG100" i="48"/>
  <c r="GA144" i="48"/>
  <c r="GB144" i="48"/>
  <c r="GE139" i="48"/>
  <c r="GG139" i="48"/>
  <c r="GH139" i="48"/>
  <c r="GF139" i="48"/>
  <c r="GI139" i="48"/>
  <c r="GH419" i="48"/>
  <c r="GB404" i="48"/>
  <c r="GA404" i="48"/>
  <c r="GE468" i="48"/>
  <c r="GH249" i="48"/>
  <c r="GF218" i="48"/>
  <c r="GI404" i="48"/>
  <c r="GG287" i="48"/>
  <c r="GF92" i="48"/>
  <c r="GH92" i="48"/>
  <c r="GE92" i="48"/>
  <c r="GI92" i="48"/>
  <c r="GG92" i="48"/>
  <c r="GE314" i="48"/>
  <c r="GG314" i="48"/>
  <c r="GH314" i="48"/>
  <c r="GF314" i="48"/>
  <c r="GI314" i="48"/>
  <c r="GE101" i="48"/>
  <c r="GY55" i="48"/>
  <c r="HA55" i="48"/>
  <c r="GX55" i="48"/>
  <c r="GE207" i="48"/>
  <c r="GI209" i="48"/>
  <c r="GE153" i="48"/>
  <c r="GA471" i="48"/>
  <c r="GH486" i="48"/>
  <c r="GI486" i="48"/>
  <c r="GG486" i="48"/>
  <c r="GE486" i="48"/>
  <c r="GF486" i="48"/>
  <c r="GA131" i="48"/>
  <c r="GB131" i="48"/>
  <c r="GI71" i="48"/>
  <c r="GH71" i="48"/>
  <c r="GG71" i="48"/>
  <c r="GE71" i="48"/>
  <c r="GF71" i="48"/>
  <c r="GB421" i="48"/>
  <c r="GA421" i="48"/>
  <c r="GB332" i="48"/>
  <c r="GA332" i="48"/>
  <c r="GI337" i="48"/>
  <c r="GE337" i="48"/>
  <c r="GH337" i="48"/>
  <c r="GG337" i="48"/>
  <c r="GF337" i="48"/>
  <c r="GF101" i="48"/>
  <c r="GA141" i="48"/>
  <c r="GI100" i="48"/>
  <c r="GI468" i="48"/>
  <c r="GG65" i="48"/>
  <c r="GB486" i="48"/>
  <c r="GA486" i="48"/>
  <c r="GB494" i="48"/>
  <c r="GA494" i="48"/>
  <c r="GF131" i="48"/>
  <c r="GE131" i="48"/>
  <c r="GH131" i="48"/>
  <c r="GG131" i="48"/>
  <c r="GI131" i="48"/>
  <c r="GT72" i="48"/>
  <c r="GS72" i="48"/>
  <c r="GG237" i="48"/>
  <c r="GE237" i="48"/>
  <c r="GF237" i="48"/>
  <c r="GI237" i="48"/>
  <c r="GH237" i="48"/>
  <c r="GE421" i="48"/>
  <c r="GG421" i="48"/>
  <c r="GI421" i="48"/>
  <c r="GH421" i="48"/>
  <c r="GF421" i="48"/>
  <c r="GI379" i="48"/>
  <c r="GG379" i="48"/>
  <c r="GH379" i="48"/>
  <c r="GE379" i="48"/>
  <c r="GF379" i="48"/>
  <c r="GB484" i="48"/>
  <c r="GA484" i="48"/>
  <c r="GI247" i="48"/>
  <c r="GE213" i="48"/>
  <c r="GV54" i="48"/>
  <c r="GE218" i="48"/>
  <c r="GF65" i="48"/>
  <c r="GA92" i="48"/>
  <c r="GX66" i="48"/>
  <c r="GZ72" i="48"/>
  <c r="GI494" i="48"/>
  <c r="GF100" i="48"/>
  <c r="GI218" i="48"/>
  <c r="GA179" i="48"/>
  <c r="GA443" i="48"/>
  <c r="GB443" i="48"/>
  <c r="GH420" i="48"/>
  <c r="GF420" i="48"/>
  <c r="GI420" i="48"/>
  <c r="GE420" i="48"/>
  <c r="GG420" i="48"/>
  <c r="GI435" i="48"/>
  <c r="GH435" i="48"/>
  <c r="GG435" i="48"/>
  <c r="GF435" i="48"/>
  <c r="GE435" i="48"/>
  <c r="GB506" i="48"/>
  <c r="GA506" i="48"/>
  <c r="GA379" i="48"/>
  <c r="GB379" i="48"/>
  <c r="GB393" i="48"/>
  <c r="GA393" i="48"/>
  <c r="GF484" i="48"/>
  <c r="GI484" i="48"/>
  <c r="GH484" i="48"/>
  <c r="GG484" i="48"/>
  <c r="GE484" i="48"/>
  <c r="GG375" i="48"/>
  <c r="GH375" i="48"/>
  <c r="GE375" i="48"/>
  <c r="GF375" i="48"/>
  <c r="GI375" i="48"/>
  <c r="GH205" i="48"/>
  <c r="GE143" i="48"/>
  <c r="GA228" i="48"/>
  <c r="GH247" i="48"/>
  <c r="GH57" i="48"/>
  <c r="GF404" i="48"/>
  <c r="GW55" i="48"/>
  <c r="GH65" i="48"/>
  <c r="GE326" i="48"/>
  <c r="GH326" i="48"/>
  <c r="GH366" i="48"/>
  <c r="GB276" i="48"/>
  <c r="GH121" i="48"/>
  <c r="GI456" i="48"/>
  <c r="GA466" i="48"/>
  <c r="GB466" i="48"/>
  <c r="GG206" i="48"/>
  <c r="GF206" i="48"/>
  <c r="GI206" i="48"/>
  <c r="GE206" i="48"/>
  <c r="GH206" i="48"/>
  <c r="GH78" i="48"/>
  <c r="GI78" i="48"/>
  <c r="GE78" i="48"/>
  <c r="GF78" i="48"/>
  <c r="GG78" i="48"/>
  <c r="GE297" i="48"/>
  <c r="GG297" i="48"/>
  <c r="GF297" i="48"/>
  <c r="GI297" i="48"/>
  <c r="GH297" i="48"/>
  <c r="GH94" i="48"/>
  <c r="GI94" i="48"/>
  <c r="GG94" i="48"/>
  <c r="GF94" i="48"/>
  <c r="GE94" i="48"/>
  <c r="GH352" i="48"/>
  <c r="GI352" i="48"/>
  <c r="GE352" i="48"/>
  <c r="GG352" i="48"/>
  <c r="GF352" i="48"/>
  <c r="GA352" i="48"/>
  <c r="GB352" i="48"/>
  <c r="GB94" i="48"/>
  <c r="GA94" i="48"/>
  <c r="GG211" i="48"/>
  <c r="GF211" i="48"/>
  <c r="GE211" i="48"/>
  <c r="GH211" i="48"/>
  <c r="GI211" i="48"/>
  <c r="GA211" i="48"/>
  <c r="GB211" i="48"/>
  <c r="E31" i="48" l="1"/>
  <c r="H31" i="48" s="1"/>
  <c r="GZ54" i="48"/>
  <c r="HA54" i="48"/>
  <c r="GY54" i="48"/>
  <c r="GT54" i="48"/>
  <c r="GS54" i="48"/>
  <c r="GH54" i="48"/>
  <c r="GF54" i="48"/>
  <c r="GA54" i="48"/>
  <c r="GG54" i="48"/>
  <c r="N31" i="48" s="1"/>
  <c r="GB54" i="48"/>
  <c r="G31" i="48" s="1"/>
  <c r="J31" i="48" s="1"/>
  <c r="K31" i="48"/>
  <c r="GI54" i="48"/>
  <c r="P31" i="48" s="1"/>
  <c r="GX54" i="48"/>
  <c r="GW54" i="48"/>
  <c r="GE54" i="48"/>
  <c r="O31" i="48" l="1"/>
  <c r="L31" i="48"/>
  <c r="M31" i="48"/>
  <c r="Q31" i="48" s="1"/>
  <c r="F31" i="48"/>
  <c r="I31" i="48" s="1"/>
  <c r="S31" i="48" l="1"/>
  <c r="C32" i="48" s="1"/>
  <c r="HD48" i="48" s="1"/>
  <c r="T31" i="48"/>
  <c r="D32" i="48" s="1"/>
  <c r="HD49" i="48" s="1"/>
  <c r="R31" i="48"/>
  <c r="B32" i="48" s="1"/>
  <c r="HD47" i="48" s="1"/>
  <c r="U31" i="48"/>
  <c r="HG249" i="48" l="1"/>
  <c r="HL249" i="48" s="1"/>
  <c r="HM249" i="48" s="1"/>
  <c r="HG159" i="48"/>
  <c r="HL159" i="48" s="1"/>
  <c r="HM159" i="48" s="1"/>
  <c r="HG449" i="48"/>
  <c r="HL449" i="48" s="1"/>
  <c r="HM449" i="48" s="1"/>
  <c r="HQ449" i="48" s="1"/>
  <c r="HG124" i="48"/>
  <c r="HL124" i="48" s="1"/>
  <c r="HM124" i="48" s="1"/>
  <c r="HG280" i="48"/>
  <c r="HL280" i="48" s="1"/>
  <c r="HM280" i="48" s="1"/>
  <c r="HO280" i="48" s="1"/>
  <c r="HG365" i="48"/>
  <c r="HH365" i="48" s="1"/>
  <c r="HI365" i="48" s="1"/>
  <c r="HK365" i="48" s="1"/>
  <c r="HG66" i="48"/>
  <c r="HL66" i="48" s="1"/>
  <c r="HM66" i="48" s="1"/>
  <c r="HO66" i="48" s="1"/>
  <c r="HG163" i="48"/>
  <c r="HH163" i="48" s="1"/>
  <c r="HI163" i="48" s="1"/>
  <c r="HK163" i="48" s="1"/>
  <c r="HG206" i="48"/>
  <c r="HH206" i="48" s="1"/>
  <c r="HI206" i="48" s="1"/>
  <c r="HK206" i="48" s="1"/>
  <c r="HG223" i="48"/>
  <c r="HH223" i="48" s="1"/>
  <c r="HI223" i="48" s="1"/>
  <c r="HJ223" i="48" s="1"/>
  <c r="HG498" i="48"/>
  <c r="HL498" i="48" s="1"/>
  <c r="HM498" i="48" s="1"/>
  <c r="HQ498" i="48" s="1"/>
  <c r="HG321" i="48"/>
  <c r="HH321" i="48" s="1"/>
  <c r="HI321" i="48" s="1"/>
  <c r="HK321" i="48" s="1"/>
  <c r="HG306" i="48"/>
  <c r="HL306" i="48" s="1"/>
  <c r="HM306" i="48" s="1"/>
  <c r="HQ306" i="48" s="1"/>
  <c r="HG464" i="48"/>
  <c r="HH464" i="48" s="1"/>
  <c r="HI464" i="48" s="1"/>
  <c r="HK464" i="48" s="1"/>
  <c r="HG381" i="48"/>
  <c r="HL381" i="48" s="1"/>
  <c r="HM381" i="48" s="1"/>
  <c r="HQ381" i="48" s="1"/>
  <c r="HG193" i="48"/>
  <c r="HL193" i="48" s="1"/>
  <c r="HM193" i="48" s="1"/>
  <c r="HQ193" i="48" s="1"/>
  <c r="HG344" i="48"/>
  <c r="HL344" i="48" s="1"/>
  <c r="HM344" i="48" s="1"/>
  <c r="HO344" i="48" s="1"/>
  <c r="HG399" i="48"/>
  <c r="HL399" i="48" s="1"/>
  <c r="HM399" i="48" s="1"/>
  <c r="HP399" i="48" s="1"/>
  <c r="HG155" i="48"/>
  <c r="HH155" i="48" s="1"/>
  <c r="HI155" i="48" s="1"/>
  <c r="HJ155" i="48" s="1"/>
  <c r="HG248" i="48"/>
  <c r="HL248" i="48" s="1"/>
  <c r="HM248" i="48" s="1"/>
  <c r="HR248" i="48" s="1"/>
  <c r="HG142" i="48"/>
  <c r="HL142" i="48" s="1"/>
  <c r="HM142" i="48" s="1"/>
  <c r="HQ142" i="48" s="1"/>
  <c r="HG171" i="48"/>
  <c r="HL171" i="48" s="1"/>
  <c r="HM171" i="48" s="1"/>
  <c r="HN171" i="48" s="1"/>
  <c r="HG187" i="48"/>
  <c r="HL187" i="48" s="1"/>
  <c r="HM187" i="48" s="1"/>
  <c r="HO187" i="48" s="1"/>
  <c r="HG386" i="48"/>
  <c r="HL386" i="48" s="1"/>
  <c r="HM386" i="48" s="1"/>
  <c r="HP386" i="48" s="1"/>
  <c r="HG181" i="48"/>
  <c r="HL181" i="48" s="1"/>
  <c r="HM181" i="48" s="1"/>
  <c r="HP181" i="48" s="1"/>
  <c r="HG482" i="48"/>
  <c r="HH482" i="48" s="1"/>
  <c r="HI482" i="48" s="1"/>
  <c r="HJ482" i="48" s="1"/>
  <c r="HG374" i="48"/>
  <c r="HL374" i="48" s="1"/>
  <c r="HM374" i="48" s="1"/>
  <c r="HO374" i="48" s="1"/>
  <c r="HG103" i="48"/>
  <c r="HL103" i="48" s="1"/>
  <c r="HM103" i="48" s="1"/>
  <c r="HR103" i="48" s="1"/>
  <c r="HG73" i="48"/>
  <c r="HH73" i="48" s="1"/>
  <c r="HI73" i="48" s="1"/>
  <c r="HJ73" i="48" s="1"/>
  <c r="HG166" i="48"/>
  <c r="HH166" i="48" s="1"/>
  <c r="HI166" i="48" s="1"/>
  <c r="HJ166" i="48" s="1"/>
  <c r="HG466" i="48"/>
  <c r="HH466" i="48" s="1"/>
  <c r="HI466" i="48" s="1"/>
  <c r="HJ466" i="48" s="1"/>
  <c r="HG354" i="48"/>
  <c r="HL354" i="48" s="1"/>
  <c r="HM354" i="48" s="1"/>
  <c r="HR354" i="48" s="1"/>
  <c r="HG245" i="48"/>
  <c r="HH245" i="48" s="1"/>
  <c r="HI245" i="48" s="1"/>
  <c r="HK245" i="48" s="1"/>
  <c r="HG81" i="48"/>
  <c r="HL81" i="48" s="1"/>
  <c r="HM81" i="48" s="1"/>
  <c r="HO81" i="48" s="1"/>
  <c r="HG372" i="48"/>
  <c r="HH372" i="48" s="1"/>
  <c r="HI372" i="48" s="1"/>
  <c r="HK372" i="48" s="1"/>
  <c r="HG140" i="48"/>
  <c r="HH140" i="48" s="1"/>
  <c r="HI140" i="48" s="1"/>
  <c r="HK140" i="48" s="1"/>
  <c r="HG359" i="48"/>
  <c r="HL359" i="48" s="1"/>
  <c r="HM359" i="48" s="1"/>
  <c r="HN359" i="48" s="1"/>
  <c r="HG516" i="48"/>
  <c r="HH516" i="48" s="1"/>
  <c r="HI516" i="48" s="1"/>
  <c r="HJ516" i="48" s="1"/>
  <c r="HG154" i="48"/>
  <c r="HH154" i="48" s="1"/>
  <c r="HI154" i="48" s="1"/>
  <c r="HK154" i="48" s="1"/>
  <c r="HG146" i="48"/>
  <c r="HH146" i="48" s="1"/>
  <c r="HI146" i="48" s="1"/>
  <c r="HJ146" i="48" s="1"/>
  <c r="HG178" i="48"/>
  <c r="HL178" i="48" s="1"/>
  <c r="HM178" i="48" s="1"/>
  <c r="HP178" i="48" s="1"/>
  <c r="HG117" i="48"/>
  <c r="HH117" i="48" s="1"/>
  <c r="HI117" i="48" s="1"/>
  <c r="HJ117" i="48" s="1"/>
  <c r="HG128" i="48"/>
  <c r="HH128" i="48" s="1"/>
  <c r="HI128" i="48" s="1"/>
  <c r="HK128" i="48" s="1"/>
  <c r="HG75" i="48"/>
  <c r="HH75" i="48" s="1"/>
  <c r="HI75" i="48" s="1"/>
  <c r="HK75" i="48" s="1"/>
  <c r="HG454" i="48"/>
  <c r="HL454" i="48" s="1"/>
  <c r="HM454" i="48" s="1"/>
  <c r="HN454" i="48" s="1"/>
  <c r="HG260" i="48"/>
  <c r="HH260" i="48" s="1"/>
  <c r="HI260" i="48" s="1"/>
  <c r="HK260" i="48" s="1"/>
  <c r="HG132" i="48"/>
  <c r="HL132" i="48" s="1"/>
  <c r="HM132" i="48" s="1"/>
  <c r="HO132" i="48" s="1"/>
  <c r="HG78" i="48"/>
  <c r="HL78" i="48" s="1"/>
  <c r="HM78" i="48" s="1"/>
  <c r="HO78" i="48" s="1"/>
  <c r="HG61" i="48"/>
  <c r="HL61" i="48" s="1"/>
  <c r="HM61" i="48" s="1"/>
  <c r="HO61" i="48" s="1"/>
  <c r="HG511" i="48"/>
  <c r="HL511" i="48" s="1"/>
  <c r="HM511" i="48" s="1"/>
  <c r="HR511" i="48" s="1"/>
  <c r="HG426" i="48"/>
  <c r="HL426" i="48" s="1"/>
  <c r="HM426" i="48" s="1"/>
  <c r="HQ426" i="48" s="1"/>
  <c r="HG395" i="48"/>
  <c r="HL395" i="48" s="1"/>
  <c r="HM395" i="48" s="1"/>
  <c r="HP395" i="48" s="1"/>
  <c r="HG501" i="48"/>
  <c r="HL501" i="48" s="1"/>
  <c r="HM501" i="48" s="1"/>
  <c r="HP501" i="48" s="1"/>
  <c r="HG186" i="48"/>
  <c r="HH186" i="48" s="1"/>
  <c r="HI186" i="48" s="1"/>
  <c r="HK186" i="48" s="1"/>
  <c r="HG273" i="48"/>
  <c r="HL273" i="48" s="1"/>
  <c r="HM273" i="48" s="1"/>
  <c r="HR273" i="48" s="1"/>
  <c r="HW71" i="48"/>
  <c r="HX71" i="48" s="1"/>
  <c r="HY71" i="48" s="1"/>
  <c r="HZ71" i="48" s="1"/>
  <c r="IA71" i="48" s="1"/>
  <c r="IC71" i="48" s="1"/>
  <c r="HG110" i="48"/>
  <c r="HL110" i="48" s="1"/>
  <c r="HM110" i="48" s="1"/>
  <c r="HR110" i="48" s="1"/>
  <c r="HG509" i="48"/>
  <c r="HL509" i="48" s="1"/>
  <c r="HM509" i="48" s="1"/>
  <c r="HO509" i="48" s="1"/>
  <c r="HG384" i="48"/>
  <c r="HH384" i="48" s="1"/>
  <c r="HI384" i="48" s="1"/>
  <c r="HK384" i="48" s="1"/>
  <c r="HG330" i="48"/>
  <c r="HL330" i="48" s="1"/>
  <c r="HM330" i="48" s="1"/>
  <c r="HO330" i="48" s="1"/>
  <c r="HG358" i="48"/>
  <c r="HH358" i="48" s="1"/>
  <c r="HI358" i="48" s="1"/>
  <c r="HJ358" i="48" s="1"/>
  <c r="HG402" i="48"/>
  <c r="HH402" i="48" s="1"/>
  <c r="HI402" i="48" s="1"/>
  <c r="HK402" i="48" s="1"/>
  <c r="HG233" i="48"/>
  <c r="HL233" i="48" s="1"/>
  <c r="HM233" i="48" s="1"/>
  <c r="HP233" i="48" s="1"/>
  <c r="HG500" i="48"/>
  <c r="HH500" i="48" s="1"/>
  <c r="HI500" i="48" s="1"/>
  <c r="HJ500" i="48" s="1"/>
  <c r="HG494" i="48"/>
  <c r="HH494" i="48" s="1"/>
  <c r="HI494" i="48" s="1"/>
  <c r="HJ494" i="48" s="1"/>
  <c r="HG469" i="48"/>
  <c r="HL469" i="48" s="1"/>
  <c r="HM469" i="48" s="1"/>
  <c r="HR469" i="48" s="1"/>
  <c r="HG199" i="48"/>
  <c r="HH199" i="48" s="1"/>
  <c r="HI199" i="48" s="1"/>
  <c r="HJ199" i="48" s="1"/>
  <c r="HG252" i="48"/>
  <c r="HH252" i="48" s="1"/>
  <c r="HI252" i="48" s="1"/>
  <c r="HJ252" i="48" s="1"/>
  <c r="HG450" i="48"/>
  <c r="HL450" i="48" s="1"/>
  <c r="HM450" i="48" s="1"/>
  <c r="HN450" i="48" s="1"/>
  <c r="HG147" i="48"/>
  <c r="HH147" i="48" s="1"/>
  <c r="HI147" i="48" s="1"/>
  <c r="HJ147" i="48" s="1"/>
  <c r="HG269" i="48"/>
  <c r="HL269" i="48" s="1"/>
  <c r="HM269" i="48" s="1"/>
  <c r="HP269" i="48" s="1"/>
  <c r="HG446" i="48"/>
  <c r="HL446" i="48" s="1"/>
  <c r="HM446" i="48" s="1"/>
  <c r="HQ446" i="48" s="1"/>
  <c r="HG131" i="48"/>
  <c r="HL131" i="48" s="1"/>
  <c r="HM131" i="48" s="1"/>
  <c r="HQ131" i="48" s="1"/>
  <c r="HG122" i="48"/>
  <c r="HH122" i="48" s="1"/>
  <c r="HI122" i="48" s="1"/>
  <c r="HJ122" i="48" s="1"/>
  <c r="HG438" i="48"/>
  <c r="HL438" i="48" s="1"/>
  <c r="HM438" i="48" s="1"/>
  <c r="HQ438" i="48" s="1"/>
  <c r="HG192" i="48"/>
  <c r="HL192" i="48" s="1"/>
  <c r="HM192" i="48" s="1"/>
  <c r="HR192" i="48" s="1"/>
  <c r="HG368" i="48"/>
  <c r="HL368" i="48" s="1"/>
  <c r="HM368" i="48" s="1"/>
  <c r="HO368" i="48" s="1"/>
  <c r="HG347" i="48"/>
  <c r="HH347" i="48" s="1"/>
  <c r="HI347" i="48" s="1"/>
  <c r="HJ347" i="48" s="1"/>
  <c r="HG153" i="48"/>
  <c r="HH153" i="48" s="1"/>
  <c r="HI153" i="48" s="1"/>
  <c r="HJ153" i="48" s="1"/>
  <c r="HG505" i="48"/>
  <c r="HL505" i="48" s="1"/>
  <c r="HM505" i="48" s="1"/>
  <c r="HO505" i="48" s="1"/>
  <c r="HG378" i="48"/>
  <c r="HL378" i="48" s="1"/>
  <c r="HM378" i="48" s="1"/>
  <c r="HO378" i="48" s="1"/>
  <c r="HG350" i="48"/>
  <c r="HH350" i="48" s="1"/>
  <c r="HI350" i="48" s="1"/>
  <c r="HJ350" i="48" s="1"/>
  <c r="HG410" i="48"/>
  <c r="HL410" i="48" s="1"/>
  <c r="HM410" i="48" s="1"/>
  <c r="HN410" i="48" s="1"/>
  <c r="HG380" i="48"/>
  <c r="HL380" i="48" s="1"/>
  <c r="HM380" i="48" s="1"/>
  <c r="HQ380" i="48" s="1"/>
  <c r="HG385" i="48"/>
  <c r="HH385" i="48" s="1"/>
  <c r="HI385" i="48" s="1"/>
  <c r="HJ385" i="48" s="1"/>
  <c r="HG173" i="48"/>
  <c r="HL173" i="48" s="1"/>
  <c r="HM173" i="48" s="1"/>
  <c r="HN173" i="48" s="1"/>
  <c r="HG314" i="48"/>
  <c r="HL314" i="48" s="1"/>
  <c r="HM314" i="48" s="1"/>
  <c r="HR314" i="48" s="1"/>
  <c r="HG267" i="48"/>
  <c r="HH267" i="48" s="1"/>
  <c r="HI267" i="48" s="1"/>
  <c r="HJ267" i="48" s="1"/>
  <c r="HG264" i="48"/>
  <c r="HH264" i="48" s="1"/>
  <c r="HI264" i="48" s="1"/>
  <c r="HK264" i="48" s="1"/>
  <c r="HG123" i="48"/>
  <c r="HL123" i="48" s="1"/>
  <c r="HM123" i="48" s="1"/>
  <c r="HQ123" i="48" s="1"/>
  <c r="HG339" i="48"/>
  <c r="HH339" i="48" s="1"/>
  <c r="HI339" i="48" s="1"/>
  <c r="HK339" i="48" s="1"/>
  <c r="HG413" i="48"/>
  <c r="HL413" i="48" s="1"/>
  <c r="HM413" i="48" s="1"/>
  <c r="HN413" i="48" s="1"/>
  <c r="HG96" i="48"/>
  <c r="HL96" i="48" s="1"/>
  <c r="HM96" i="48" s="1"/>
  <c r="HP96" i="48" s="1"/>
  <c r="HG430" i="48"/>
  <c r="HL430" i="48" s="1"/>
  <c r="HM430" i="48" s="1"/>
  <c r="HR430" i="48" s="1"/>
  <c r="HG407" i="48"/>
  <c r="HH407" i="48" s="1"/>
  <c r="HI407" i="48" s="1"/>
  <c r="HJ407" i="48" s="1"/>
  <c r="HW55" i="48"/>
  <c r="ID55" i="48" s="1"/>
  <c r="IE55" i="48" s="1"/>
  <c r="II55" i="48" s="1"/>
  <c r="HG196" i="48"/>
  <c r="HL196" i="48" s="1"/>
  <c r="HM196" i="48" s="1"/>
  <c r="HO196" i="48" s="1"/>
  <c r="HG170" i="48"/>
  <c r="HL170" i="48" s="1"/>
  <c r="HM170" i="48" s="1"/>
  <c r="HO170" i="48" s="1"/>
  <c r="HG432" i="48"/>
  <c r="HH432" i="48" s="1"/>
  <c r="HI432" i="48" s="1"/>
  <c r="HK432" i="48" s="1"/>
  <c r="HG271" i="48"/>
  <c r="HH271" i="48" s="1"/>
  <c r="HI271" i="48" s="1"/>
  <c r="HJ271" i="48" s="1"/>
  <c r="HG194" i="48"/>
  <c r="HL194" i="48" s="1"/>
  <c r="HM194" i="48" s="1"/>
  <c r="HQ194" i="48" s="1"/>
  <c r="HG281" i="48"/>
  <c r="HH281" i="48" s="1"/>
  <c r="HI281" i="48" s="1"/>
  <c r="HJ281" i="48" s="1"/>
  <c r="HG144" i="48"/>
  <c r="HL144" i="48" s="1"/>
  <c r="HM144" i="48" s="1"/>
  <c r="HN144" i="48" s="1"/>
  <c r="HG172" i="48"/>
  <c r="HH172" i="48" s="1"/>
  <c r="HI172" i="48" s="1"/>
  <c r="HJ172" i="48" s="1"/>
  <c r="HG133" i="48"/>
  <c r="HL133" i="48" s="1"/>
  <c r="HM133" i="48" s="1"/>
  <c r="HQ133" i="48" s="1"/>
  <c r="HG357" i="48"/>
  <c r="HL357" i="48" s="1"/>
  <c r="HM357" i="48" s="1"/>
  <c r="HR357" i="48" s="1"/>
  <c r="HG92" i="48"/>
  <c r="HL92" i="48" s="1"/>
  <c r="HM92" i="48" s="1"/>
  <c r="HR92" i="48" s="1"/>
  <c r="HG515" i="48"/>
  <c r="HH515" i="48" s="1"/>
  <c r="HI515" i="48" s="1"/>
  <c r="HJ515" i="48" s="1"/>
  <c r="HG265" i="48"/>
  <c r="HL265" i="48" s="1"/>
  <c r="HM265" i="48" s="1"/>
  <c r="HO265" i="48" s="1"/>
  <c r="HG162" i="48"/>
  <c r="HH162" i="48" s="1"/>
  <c r="HI162" i="48" s="1"/>
  <c r="HK162" i="48" s="1"/>
  <c r="HG290" i="48"/>
  <c r="HL290" i="48" s="1"/>
  <c r="HM290" i="48" s="1"/>
  <c r="HR290" i="48" s="1"/>
  <c r="HG69" i="48"/>
  <c r="HL69" i="48" s="1"/>
  <c r="HM69" i="48" s="1"/>
  <c r="HP69" i="48" s="1"/>
  <c r="HG296" i="48"/>
  <c r="HL296" i="48" s="1"/>
  <c r="HM296" i="48" s="1"/>
  <c r="HO296" i="48" s="1"/>
  <c r="HG415" i="48"/>
  <c r="HH415" i="48" s="1"/>
  <c r="HI415" i="48" s="1"/>
  <c r="HJ415" i="48" s="1"/>
  <c r="HG71" i="48"/>
  <c r="HH71" i="48" s="1"/>
  <c r="HI71" i="48" s="1"/>
  <c r="HJ71" i="48" s="1"/>
  <c r="HG329" i="48"/>
  <c r="HL329" i="48" s="1"/>
  <c r="HM329" i="48" s="1"/>
  <c r="HR329" i="48" s="1"/>
  <c r="HG270" i="48"/>
  <c r="HL270" i="48" s="1"/>
  <c r="HM270" i="48" s="1"/>
  <c r="HQ270" i="48" s="1"/>
  <c r="HG157" i="48"/>
  <c r="HL157" i="48" s="1"/>
  <c r="HM157" i="48" s="1"/>
  <c r="HP157" i="48" s="1"/>
  <c r="HG379" i="48"/>
  <c r="HL379" i="48" s="1"/>
  <c r="HM379" i="48" s="1"/>
  <c r="HN379" i="48" s="1"/>
  <c r="HG182" i="48"/>
  <c r="HL182" i="48" s="1"/>
  <c r="HM182" i="48" s="1"/>
  <c r="HQ182" i="48" s="1"/>
  <c r="HG168" i="48"/>
  <c r="HL168" i="48" s="1"/>
  <c r="HM168" i="48" s="1"/>
  <c r="HN168" i="48" s="1"/>
  <c r="HG160" i="48"/>
  <c r="HL160" i="48" s="1"/>
  <c r="HM160" i="48" s="1"/>
  <c r="HN160" i="48" s="1"/>
  <c r="HG272" i="48"/>
  <c r="HL272" i="48" s="1"/>
  <c r="HM272" i="48" s="1"/>
  <c r="HN272" i="48" s="1"/>
  <c r="HG327" i="48"/>
  <c r="HH327" i="48" s="1"/>
  <c r="HI327" i="48" s="1"/>
  <c r="HK327" i="48" s="1"/>
  <c r="HG481" i="48"/>
  <c r="HH481" i="48" s="1"/>
  <c r="HI481" i="48" s="1"/>
  <c r="HK481" i="48" s="1"/>
  <c r="HG288" i="48"/>
  <c r="HH288" i="48" s="1"/>
  <c r="HI288" i="48" s="1"/>
  <c r="HJ288" i="48" s="1"/>
  <c r="HG230" i="48"/>
  <c r="HL230" i="48" s="1"/>
  <c r="HM230" i="48" s="1"/>
  <c r="HP230" i="48" s="1"/>
  <c r="HG451" i="48"/>
  <c r="HH451" i="48" s="1"/>
  <c r="HI451" i="48" s="1"/>
  <c r="HJ451" i="48" s="1"/>
  <c r="HG309" i="48"/>
  <c r="HL309" i="48" s="1"/>
  <c r="HM309" i="48" s="1"/>
  <c r="HQ309" i="48" s="1"/>
  <c r="HG275" i="48"/>
  <c r="HH275" i="48" s="1"/>
  <c r="HI275" i="48" s="1"/>
  <c r="HK275" i="48" s="1"/>
  <c r="HG353" i="48"/>
  <c r="HH353" i="48" s="1"/>
  <c r="HI353" i="48" s="1"/>
  <c r="HJ353" i="48" s="1"/>
  <c r="HG447" i="48"/>
  <c r="HH447" i="48" s="1"/>
  <c r="HI447" i="48" s="1"/>
  <c r="HK447" i="48" s="1"/>
  <c r="HG480" i="48"/>
  <c r="HH480" i="48" s="1"/>
  <c r="HI480" i="48" s="1"/>
  <c r="HJ480" i="48" s="1"/>
  <c r="HG283" i="48"/>
  <c r="HH283" i="48" s="1"/>
  <c r="HI283" i="48" s="1"/>
  <c r="HK283" i="48" s="1"/>
  <c r="HG239" i="48"/>
  <c r="HH239" i="48" s="1"/>
  <c r="HI239" i="48" s="1"/>
  <c r="HK239" i="48" s="1"/>
  <c r="HG112" i="48"/>
  <c r="HL112" i="48" s="1"/>
  <c r="HM112" i="48" s="1"/>
  <c r="HP112" i="48" s="1"/>
  <c r="HG373" i="48"/>
  <c r="HH373" i="48" s="1"/>
  <c r="HI373" i="48" s="1"/>
  <c r="HK373" i="48" s="1"/>
  <c r="HG308" i="48"/>
  <c r="HL308" i="48" s="1"/>
  <c r="HM308" i="48" s="1"/>
  <c r="HO308" i="48" s="1"/>
  <c r="HG299" i="48"/>
  <c r="HH299" i="48" s="1"/>
  <c r="HI299" i="48" s="1"/>
  <c r="HJ299" i="48" s="1"/>
  <c r="HW61" i="48"/>
  <c r="ID61" i="48" s="1"/>
  <c r="IE61" i="48" s="1"/>
  <c r="II61" i="48" s="1"/>
  <c r="HG241" i="48"/>
  <c r="HL241" i="48" s="1"/>
  <c r="HM241" i="48" s="1"/>
  <c r="HP241" i="48" s="1"/>
  <c r="HG180" i="48"/>
  <c r="HH180" i="48" s="1"/>
  <c r="HI180" i="48" s="1"/>
  <c r="HK180" i="48" s="1"/>
  <c r="HG414" i="48"/>
  <c r="HH414" i="48" s="1"/>
  <c r="HI414" i="48" s="1"/>
  <c r="HJ414" i="48" s="1"/>
  <c r="HG371" i="48"/>
  <c r="HL371" i="48" s="1"/>
  <c r="HM371" i="48" s="1"/>
  <c r="HN371" i="48" s="1"/>
  <c r="HG429" i="48"/>
  <c r="HH429" i="48" s="1"/>
  <c r="HI429" i="48" s="1"/>
  <c r="HK429" i="48" s="1"/>
  <c r="HG420" i="48"/>
  <c r="HH420" i="48" s="1"/>
  <c r="HI420" i="48" s="1"/>
  <c r="HK420" i="48" s="1"/>
  <c r="HG517" i="48"/>
  <c r="HL517" i="48" s="1"/>
  <c r="HM517" i="48" s="1"/>
  <c r="HN517" i="48" s="1"/>
  <c r="HG345" i="48"/>
  <c r="HH345" i="48" s="1"/>
  <c r="HI345" i="48" s="1"/>
  <c r="HJ345" i="48" s="1"/>
  <c r="HG455" i="48"/>
  <c r="HH455" i="48" s="1"/>
  <c r="HI455" i="48" s="1"/>
  <c r="HK455" i="48" s="1"/>
  <c r="HG56" i="48"/>
  <c r="HH56" i="48" s="1"/>
  <c r="HI56" i="48" s="1"/>
  <c r="HJ56" i="48" s="1"/>
  <c r="HG409" i="48"/>
  <c r="HH409" i="48" s="1"/>
  <c r="HI409" i="48" s="1"/>
  <c r="HK409" i="48" s="1"/>
  <c r="HG325" i="48"/>
  <c r="HL325" i="48" s="1"/>
  <c r="HM325" i="48" s="1"/>
  <c r="HP325" i="48" s="1"/>
  <c r="HG99" i="48"/>
  <c r="HL99" i="48" s="1"/>
  <c r="HM99" i="48" s="1"/>
  <c r="HP99" i="48" s="1"/>
  <c r="HG177" i="48"/>
  <c r="HL177" i="48" s="1"/>
  <c r="HM177" i="48" s="1"/>
  <c r="HN177" i="48" s="1"/>
  <c r="HG278" i="48"/>
  <c r="HH278" i="48" s="1"/>
  <c r="HI278" i="48" s="1"/>
  <c r="HJ278" i="48" s="1"/>
  <c r="HG419" i="48"/>
  <c r="HH419" i="48" s="1"/>
  <c r="HI419" i="48" s="1"/>
  <c r="HK419" i="48" s="1"/>
  <c r="HG95" i="48"/>
  <c r="HL95" i="48" s="1"/>
  <c r="HM95" i="48" s="1"/>
  <c r="HO95" i="48" s="1"/>
  <c r="HG70" i="48"/>
  <c r="HH70" i="48" s="1"/>
  <c r="HI70" i="48" s="1"/>
  <c r="HJ70" i="48" s="1"/>
  <c r="HG257" i="48"/>
  <c r="HL257" i="48" s="1"/>
  <c r="HM257" i="48" s="1"/>
  <c r="HR257" i="48" s="1"/>
  <c r="HG459" i="48"/>
  <c r="HL459" i="48" s="1"/>
  <c r="HM459" i="48" s="1"/>
  <c r="HQ459" i="48" s="1"/>
  <c r="HG369" i="48"/>
  <c r="HL369" i="48" s="1"/>
  <c r="HM369" i="48" s="1"/>
  <c r="HP369" i="48" s="1"/>
  <c r="HG348" i="48"/>
  <c r="HH348" i="48" s="1"/>
  <c r="HI348" i="48" s="1"/>
  <c r="HJ348" i="48" s="1"/>
  <c r="HG437" i="48"/>
  <c r="HH437" i="48" s="1"/>
  <c r="HI437" i="48" s="1"/>
  <c r="HK437" i="48" s="1"/>
  <c r="HG59" i="48"/>
  <c r="HL59" i="48" s="1"/>
  <c r="HM59" i="48" s="1"/>
  <c r="HQ59" i="48" s="1"/>
  <c r="HG211" i="48"/>
  <c r="HH211" i="48" s="1"/>
  <c r="HI211" i="48" s="1"/>
  <c r="HJ211" i="48" s="1"/>
  <c r="HG86" i="48"/>
  <c r="HG391" i="48"/>
  <c r="HH391" i="48" s="1"/>
  <c r="HI391" i="48" s="1"/>
  <c r="HJ391" i="48" s="1"/>
  <c r="HG165" i="48"/>
  <c r="HH165" i="48" s="1"/>
  <c r="HI165" i="48" s="1"/>
  <c r="HK165" i="48" s="1"/>
  <c r="HG244" i="48"/>
  <c r="HH244" i="48" s="1"/>
  <c r="HI244" i="48" s="1"/>
  <c r="HK244" i="48" s="1"/>
  <c r="HG462" i="48"/>
  <c r="HL462" i="48" s="1"/>
  <c r="HM462" i="48" s="1"/>
  <c r="HR462" i="48" s="1"/>
  <c r="HG439" i="48"/>
  <c r="HH439" i="48" s="1"/>
  <c r="HI439" i="48" s="1"/>
  <c r="HJ439" i="48" s="1"/>
  <c r="HG79" i="48"/>
  <c r="HL79" i="48" s="1"/>
  <c r="HM79" i="48" s="1"/>
  <c r="HQ79" i="48" s="1"/>
  <c r="HG214" i="48"/>
  <c r="HL214" i="48" s="1"/>
  <c r="HM214" i="48" s="1"/>
  <c r="HP214" i="48" s="1"/>
  <c r="HG158" i="48"/>
  <c r="HH158" i="48" s="1"/>
  <c r="HI158" i="48" s="1"/>
  <c r="HK158" i="48" s="1"/>
  <c r="HG318" i="48"/>
  <c r="HH318" i="48" s="1"/>
  <c r="HI318" i="48" s="1"/>
  <c r="HJ318" i="48" s="1"/>
  <c r="HG489" i="48"/>
  <c r="HH489" i="48" s="1"/>
  <c r="HI489" i="48" s="1"/>
  <c r="HK489" i="48" s="1"/>
  <c r="HW56" i="48"/>
  <c r="HX56" i="48" s="1"/>
  <c r="HY56" i="48" s="1"/>
  <c r="HZ56" i="48" s="1"/>
  <c r="IA56" i="48" s="1"/>
  <c r="IC56" i="48" s="1"/>
  <c r="HG292" i="48"/>
  <c r="HH292" i="48" s="1"/>
  <c r="HI292" i="48" s="1"/>
  <c r="HK292" i="48" s="1"/>
  <c r="HG443" i="48"/>
  <c r="HH443" i="48" s="1"/>
  <c r="HI443" i="48" s="1"/>
  <c r="HK443" i="48" s="1"/>
  <c r="HW59" i="48"/>
  <c r="HX59" i="48" s="1"/>
  <c r="HY59" i="48" s="1"/>
  <c r="HZ59" i="48" s="1"/>
  <c r="IA59" i="48" s="1"/>
  <c r="IC59" i="48" s="1"/>
  <c r="HG152" i="48"/>
  <c r="HL152" i="48" s="1"/>
  <c r="HM152" i="48" s="1"/>
  <c r="HN152" i="48" s="1"/>
  <c r="HG460" i="48"/>
  <c r="HH460" i="48" s="1"/>
  <c r="HI460" i="48" s="1"/>
  <c r="HJ460" i="48" s="1"/>
  <c r="HG401" i="48"/>
  <c r="HH401" i="48" s="1"/>
  <c r="HI401" i="48" s="1"/>
  <c r="HK401" i="48" s="1"/>
  <c r="HG461" i="48"/>
  <c r="HL461" i="48" s="1"/>
  <c r="HM461" i="48" s="1"/>
  <c r="HN461" i="48" s="1"/>
  <c r="HG441" i="48"/>
  <c r="HL441" i="48" s="1"/>
  <c r="HM441" i="48" s="1"/>
  <c r="HQ441" i="48" s="1"/>
  <c r="HG215" i="48"/>
  <c r="HH215" i="48" s="1"/>
  <c r="HI215" i="48" s="1"/>
  <c r="HK215" i="48" s="1"/>
  <c r="HG313" i="48"/>
  <c r="HL313" i="48" s="1"/>
  <c r="HM313" i="48" s="1"/>
  <c r="HR313" i="48" s="1"/>
  <c r="HG405" i="48"/>
  <c r="HL405" i="48" s="1"/>
  <c r="HM405" i="48" s="1"/>
  <c r="HN405" i="48" s="1"/>
  <c r="HG416" i="48"/>
  <c r="HL416" i="48" s="1"/>
  <c r="HM416" i="48" s="1"/>
  <c r="HO416" i="48" s="1"/>
  <c r="HG67" i="48"/>
  <c r="HL67" i="48" s="1"/>
  <c r="HM67" i="48" s="1"/>
  <c r="HR67" i="48" s="1"/>
  <c r="HG510" i="48"/>
  <c r="HL510" i="48" s="1"/>
  <c r="HM510" i="48" s="1"/>
  <c r="HQ510" i="48" s="1"/>
  <c r="HG488" i="48"/>
  <c r="HH488" i="48" s="1"/>
  <c r="HI488" i="48" s="1"/>
  <c r="HJ488" i="48" s="1"/>
  <c r="HG349" i="48"/>
  <c r="HL349" i="48" s="1"/>
  <c r="HM349" i="48" s="1"/>
  <c r="HR349" i="48" s="1"/>
  <c r="HG387" i="48"/>
  <c r="HL387" i="48" s="1"/>
  <c r="HM387" i="48" s="1"/>
  <c r="HN387" i="48" s="1"/>
  <c r="HG366" i="48"/>
  <c r="HL366" i="48" s="1"/>
  <c r="HM366" i="48" s="1"/>
  <c r="HO366" i="48" s="1"/>
  <c r="HG210" i="48"/>
  <c r="HH210" i="48" s="1"/>
  <c r="HI210" i="48" s="1"/>
  <c r="HK210" i="48" s="1"/>
  <c r="HG476" i="48"/>
  <c r="HH476" i="48" s="1"/>
  <c r="HI476" i="48" s="1"/>
  <c r="HJ476" i="48" s="1"/>
  <c r="HG317" i="48"/>
  <c r="HL317" i="48" s="1"/>
  <c r="HM317" i="48" s="1"/>
  <c r="HP317" i="48" s="1"/>
  <c r="HG135" i="48"/>
  <c r="HH135" i="48" s="1"/>
  <c r="HI135" i="48" s="1"/>
  <c r="HJ135" i="48" s="1"/>
  <c r="HG229" i="48"/>
  <c r="HL229" i="48" s="1"/>
  <c r="HM229" i="48" s="1"/>
  <c r="HR229" i="48" s="1"/>
  <c r="HG398" i="48"/>
  <c r="HL398" i="48" s="1"/>
  <c r="HM398" i="48" s="1"/>
  <c r="HN398" i="48" s="1"/>
  <c r="HG238" i="48"/>
  <c r="HL238" i="48" s="1"/>
  <c r="HM238" i="48" s="1"/>
  <c r="HQ238" i="48" s="1"/>
  <c r="HG87" i="48"/>
  <c r="HH87" i="48" s="1"/>
  <c r="HI87" i="48" s="1"/>
  <c r="HJ87" i="48" s="1"/>
  <c r="HG234" i="48"/>
  <c r="HG64" i="48"/>
  <c r="HH64" i="48" s="1"/>
  <c r="HI64" i="48" s="1"/>
  <c r="HJ64" i="48" s="1"/>
  <c r="HG220" i="48"/>
  <c r="HL220" i="48" s="1"/>
  <c r="HM220" i="48" s="1"/>
  <c r="HN220" i="48" s="1"/>
  <c r="HG514" i="48"/>
  <c r="HL514" i="48" s="1"/>
  <c r="HM514" i="48" s="1"/>
  <c r="HQ514" i="48" s="1"/>
  <c r="HG301" i="48"/>
  <c r="HL301" i="48" s="1"/>
  <c r="HM301" i="48" s="1"/>
  <c r="HO301" i="48" s="1"/>
  <c r="HW58" i="48"/>
  <c r="ID58" i="48" s="1"/>
  <c r="IE58" i="48" s="1"/>
  <c r="II58" i="48" s="1"/>
  <c r="HG434" i="48"/>
  <c r="HL434" i="48" s="1"/>
  <c r="HM434" i="48" s="1"/>
  <c r="HN434" i="48" s="1"/>
  <c r="HG145" i="48"/>
  <c r="HL145" i="48" s="1"/>
  <c r="HM145" i="48" s="1"/>
  <c r="HN145" i="48" s="1"/>
  <c r="HG148" i="48"/>
  <c r="HL148" i="48" s="1"/>
  <c r="HM148" i="48" s="1"/>
  <c r="HP148" i="48" s="1"/>
  <c r="HG164" i="48"/>
  <c r="HG126" i="48"/>
  <c r="HG228" i="48"/>
  <c r="HG120" i="48"/>
  <c r="HG431" i="48"/>
  <c r="HL431" i="48" s="1"/>
  <c r="HM431" i="48" s="1"/>
  <c r="HR431" i="48" s="1"/>
  <c r="HG213" i="48"/>
  <c r="HH213" i="48" s="1"/>
  <c r="HI213" i="48" s="1"/>
  <c r="HK213" i="48" s="1"/>
  <c r="HG479" i="48"/>
  <c r="HL479" i="48" s="1"/>
  <c r="HM479" i="48" s="1"/>
  <c r="HQ479" i="48" s="1"/>
  <c r="HG333" i="48"/>
  <c r="HL333" i="48" s="1"/>
  <c r="HM333" i="48" s="1"/>
  <c r="HN333" i="48" s="1"/>
  <c r="HG412" i="48"/>
  <c r="HH412" i="48" s="1"/>
  <c r="HI412" i="48" s="1"/>
  <c r="HJ412" i="48" s="1"/>
  <c r="HG106" i="48"/>
  <c r="HL106" i="48" s="1"/>
  <c r="HM106" i="48" s="1"/>
  <c r="HQ106" i="48" s="1"/>
  <c r="HG346" i="48"/>
  <c r="HL346" i="48" s="1"/>
  <c r="HM346" i="48" s="1"/>
  <c r="HN346" i="48" s="1"/>
  <c r="HG91" i="48"/>
  <c r="HL91" i="48" s="1"/>
  <c r="HM91" i="48" s="1"/>
  <c r="HO91" i="48" s="1"/>
  <c r="HG427" i="48"/>
  <c r="HL427" i="48" s="1"/>
  <c r="HM427" i="48" s="1"/>
  <c r="HQ427" i="48" s="1"/>
  <c r="HG485" i="48"/>
  <c r="HH485" i="48" s="1"/>
  <c r="HI485" i="48" s="1"/>
  <c r="HK485" i="48" s="1"/>
  <c r="HG397" i="48"/>
  <c r="HH397" i="48" s="1"/>
  <c r="HI397" i="48" s="1"/>
  <c r="HK397" i="48" s="1"/>
  <c r="HG149" i="48"/>
  <c r="HL149" i="48" s="1"/>
  <c r="HM149" i="48" s="1"/>
  <c r="HN149" i="48" s="1"/>
  <c r="HG102" i="48"/>
  <c r="HG74" i="48"/>
  <c r="HG411" i="48"/>
  <c r="HG136" i="48"/>
  <c r="HG343" i="48"/>
  <c r="HL343" i="48" s="1"/>
  <c r="HM343" i="48" s="1"/>
  <c r="HN343" i="48" s="1"/>
  <c r="HG161" i="48"/>
  <c r="HH161" i="48" s="1"/>
  <c r="HI161" i="48" s="1"/>
  <c r="HJ161" i="48" s="1"/>
  <c r="HG179" i="48"/>
  <c r="HL179" i="48" s="1"/>
  <c r="HM179" i="48" s="1"/>
  <c r="HO179" i="48" s="1"/>
  <c r="HG334" i="48"/>
  <c r="HH334" i="48" s="1"/>
  <c r="HI334" i="48" s="1"/>
  <c r="HK334" i="48" s="1"/>
  <c r="HG364" i="48"/>
  <c r="HH364" i="48" s="1"/>
  <c r="HI364" i="48" s="1"/>
  <c r="HK364" i="48" s="1"/>
  <c r="HG474" i="48"/>
  <c r="HL474" i="48" s="1"/>
  <c r="HM474" i="48" s="1"/>
  <c r="HP474" i="48" s="1"/>
  <c r="HG382" i="48"/>
  <c r="HL382" i="48" s="1"/>
  <c r="HM382" i="48" s="1"/>
  <c r="HP382" i="48" s="1"/>
  <c r="HG319" i="48"/>
  <c r="HH319" i="48" s="1"/>
  <c r="HI319" i="48" s="1"/>
  <c r="HJ319" i="48" s="1"/>
  <c r="HG448" i="48"/>
  <c r="HL448" i="48" s="1"/>
  <c r="HM448" i="48" s="1"/>
  <c r="HR448" i="48" s="1"/>
  <c r="HG138" i="48"/>
  <c r="HH138" i="48" s="1"/>
  <c r="HI138" i="48" s="1"/>
  <c r="HJ138" i="48" s="1"/>
  <c r="HG82" i="48"/>
  <c r="HH82" i="48" s="1"/>
  <c r="HI82" i="48" s="1"/>
  <c r="HK82" i="48" s="1"/>
  <c r="HG130" i="48"/>
  <c r="HL130" i="48" s="1"/>
  <c r="HM130" i="48" s="1"/>
  <c r="HP130" i="48" s="1"/>
  <c r="HG200" i="48"/>
  <c r="HL200" i="48" s="1"/>
  <c r="HM200" i="48" s="1"/>
  <c r="HN200" i="48" s="1"/>
  <c r="HG291" i="48"/>
  <c r="HG176" i="48"/>
  <c r="HG418" i="48"/>
  <c r="HG246" i="48"/>
  <c r="HH246" i="48" s="1"/>
  <c r="HI246" i="48" s="1"/>
  <c r="HK246" i="48" s="1"/>
  <c r="HG463" i="48"/>
  <c r="HH463" i="48" s="1"/>
  <c r="HI463" i="48" s="1"/>
  <c r="HK463" i="48" s="1"/>
  <c r="HG204" i="48"/>
  <c r="HL204" i="48" s="1"/>
  <c r="HM204" i="48" s="1"/>
  <c r="HQ204" i="48" s="1"/>
  <c r="HG362" i="48"/>
  <c r="HL362" i="48" s="1"/>
  <c r="HM362" i="48" s="1"/>
  <c r="HR362" i="48" s="1"/>
  <c r="HG156" i="48"/>
  <c r="HL156" i="48" s="1"/>
  <c r="HM156" i="48" s="1"/>
  <c r="HN156" i="48" s="1"/>
  <c r="HG298" i="48"/>
  <c r="HL298" i="48" s="1"/>
  <c r="HM298" i="48" s="1"/>
  <c r="HR298" i="48" s="1"/>
  <c r="HG370" i="48"/>
  <c r="HH370" i="48" s="1"/>
  <c r="HI370" i="48" s="1"/>
  <c r="HK370" i="48" s="1"/>
  <c r="HG322" i="48"/>
  <c r="HL322" i="48" s="1"/>
  <c r="HM322" i="48" s="1"/>
  <c r="HQ322" i="48" s="1"/>
  <c r="HG305" i="48"/>
  <c r="HL305" i="48" s="1"/>
  <c r="HM305" i="48" s="1"/>
  <c r="HR305" i="48" s="1"/>
  <c r="HG262" i="48"/>
  <c r="HH262" i="48" s="1"/>
  <c r="HI262" i="48" s="1"/>
  <c r="HJ262" i="48" s="1"/>
  <c r="HG205" i="48"/>
  <c r="HL205" i="48" s="1"/>
  <c r="HM205" i="48" s="1"/>
  <c r="HO205" i="48" s="1"/>
  <c r="HG226" i="48"/>
  <c r="HL226" i="48" s="1"/>
  <c r="HM226" i="48" s="1"/>
  <c r="HR226" i="48" s="1"/>
  <c r="HG188" i="48"/>
  <c r="HG198" i="48"/>
  <c r="HG208" i="48"/>
  <c r="HL208" i="48" s="1"/>
  <c r="HM208" i="48" s="1"/>
  <c r="HN208" i="48" s="1"/>
  <c r="HG423" i="48"/>
  <c r="HG468" i="48"/>
  <c r="HH468" i="48" s="1"/>
  <c r="HI468" i="48" s="1"/>
  <c r="HJ468" i="48" s="1"/>
  <c r="HG436" i="48"/>
  <c r="HH436" i="48" s="1"/>
  <c r="HI436" i="48" s="1"/>
  <c r="HJ436" i="48" s="1"/>
  <c r="HG457" i="48"/>
  <c r="HH457" i="48" s="1"/>
  <c r="HI457" i="48" s="1"/>
  <c r="HJ457" i="48" s="1"/>
  <c r="HG100" i="48"/>
  <c r="HH100" i="48" s="1"/>
  <c r="HI100" i="48" s="1"/>
  <c r="HK100" i="48" s="1"/>
  <c r="HG255" i="48"/>
  <c r="HH255" i="48" s="1"/>
  <c r="HI255" i="48" s="1"/>
  <c r="HK255" i="48" s="1"/>
  <c r="HG295" i="48"/>
  <c r="HL295" i="48" s="1"/>
  <c r="HM295" i="48" s="1"/>
  <c r="HQ295" i="48" s="1"/>
  <c r="HG150" i="48"/>
  <c r="HL150" i="48" s="1"/>
  <c r="HM150" i="48" s="1"/>
  <c r="HO150" i="48" s="1"/>
  <c r="HG470" i="48"/>
  <c r="HL470" i="48" s="1"/>
  <c r="HM470" i="48" s="1"/>
  <c r="HQ470" i="48" s="1"/>
  <c r="HG55" i="48"/>
  <c r="HL55" i="48" s="1"/>
  <c r="HM55" i="48" s="1"/>
  <c r="HP55" i="48" s="1"/>
  <c r="HG421" i="48"/>
  <c r="HL421" i="48" s="1"/>
  <c r="HM421" i="48" s="1"/>
  <c r="HP421" i="48" s="1"/>
  <c r="HG394" i="48"/>
  <c r="HH394" i="48" s="1"/>
  <c r="HI394" i="48" s="1"/>
  <c r="HK394" i="48" s="1"/>
  <c r="HG57" i="48"/>
  <c r="HH57" i="48" s="1"/>
  <c r="HI57" i="48" s="1"/>
  <c r="HK57" i="48" s="1"/>
  <c r="HG268" i="48"/>
  <c r="HG236" i="48"/>
  <c r="HL236" i="48" s="1"/>
  <c r="HM236" i="48" s="1"/>
  <c r="HN236" i="48" s="1"/>
  <c r="HG274" i="48"/>
  <c r="HH274" i="48" s="1"/>
  <c r="HI274" i="48" s="1"/>
  <c r="HJ274" i="48" s="1"/>
  <c r="HG383" i="48"/>
  <c r="HG118" i="48"/>
  <c r="HH118" i="48" s="1"/>
  <c r="HI118" i="48" s="1"/>
  <c r="HK118" i="48" s="1"/>
  <c r="HG471" i="48"/>
  <c r="HH471" i="48" s="1"/>
  <c r="HI471" i="48" s="1"/>
  <c r="HK471" i="48" s="1"/>
  <c r="HG174" i="48"/>
  <c r="HH174" i="48" s="1"/>
  <c r="HI174" i="48" s="1"/>
  <c r="HJ174" i="48" s="1"/>
  <c r="HG125" i="48"/>
  <c r="HH125" i="48" s="1"/>
  <c r="HI125" i="48" s="1"/>
  <c r="HJ125" i="48" s="1"/>
  <c r="HG467" i="48"/>
  <c r="HL467" i="48" s="1"/>
  <c r="HM467" i="48" s="1"/>
  <c r="HO467" i="48" s="1"/>
  <c r="HG115" i="48"/>
  <c r="HL115" i="48" s="1"/>
  <c r="HM115" i="48" s="1"/>
  <c r="HO115" i="48" s="1"/>
  <c r="HG263" i="48"/>
  <c r="HH263" i="48" s="1"/>
  <c r="HI263" i="48" s="1"/>
  <c r="HJ263" i="48" s="1"/>
  <c r="HG506" i="48"/>
  <c r="HH506" i="48" s="1"/>
  <c r="HI506" i="48" s="1"/>
  <c r="HK506" i="48" s="1"/>
  <c r="HG258" i="48"/>
  <c r="HH258" i="48" s="1"/>
  <c r="HI258" i="48" s="1"/>
  <c r="HK258" i="48" s="1"/>
  <c r="HG444" i="48"/>
  <c r="HH444" i="48" s="1"/>
  <c r="HI444" i="48" s="1"/>
  <c r="HK444" i="48" s="1"/>
  <c r="HG356" i="48"/>
  <c r="HL356" i="48" s="1"/>
  <c r="HM356" i="48" s="1"/>
  <c r="HN356" i="48" s="1"/>
  <c r="HG114" i="48"/>
  <c r="HH114" i="48" s="1"/>
  <c r="HI114" i="48" s="1"/>
  <c r="HK114" i="48" s="1"/>
  <c r="HG492" i="48"/>
  <c r="HL492" i="48" s="1"/>
  <c r="HM492" i="48" s="1"/>
  <c r="HG324" i="48"/>
  <c r="HG232" i="48"/>
  <c r="HG310" i="48"/>
  <c r="HG68" i="48"/>
  <c r="HH68" i="48" s="1"/>
  <c r="HI68" i="48" s="1"/>
  <c r="HK68" i="48" s="1"/>
  <c r="HG85" i="48"/>
  <c r="HH85" i="48" s="1"/>
  <c r="HI85" i="48" s="1"/>
  <c r="HJ85" i="48" s="1"/>
  <c r="HG72" i="48"/>
  <c r="HL72" i="48" s="1"/>
  <c r="HM72" i="48" s="1"/>
  <c r="HP72" i="48" s="1"/>
  <c r="HG254" i="48"/>
  <c r="HL254" i="48" s="1"/>
  <c r="HM254" i="48" s="1"/>
  <c r="HR254" i="48" s="1"/>
  <c r="HG58" i="48"/>
  <c r="HH58" i="48" s="1"/>
  <c r="HI58" i="48" s="1"/>
  <c r="HK58" i="48" s="1"/>
  <c r="HG104" i="48"/>
  <c r="HL104" i="48" s="1"/>
  <c r="HM104" i="48" s="1"/>
  <c r="HQ104" i="48" s="1"/>
  <c r="HG89" i="48"/>
  <c r="HH89" i="48" s="1"/>
  <c r="HI89" i="48" s="1"/>
  <c r="HK89" i="48" s="1"/>
  <c r="HG143" i="48"/>
  <c r="HH143" i="48" s="1"/>
  <c r="HI143" i="48" s="1"/>
  <c r="HJ143" i="48" s="1"/>
  <c r="HG251" i="48"/>
  <c r="HH251" i="48" s="1"/>
  <c r="HI251" i="48" s="1"/>
  <c r="HJ251" i="48" s="1"/>
  <c r="HG442" i="48"/>
  <c r="HH442" i="48" s="1"/>
  <c r="HI442" i="48" s="1"/>
  <c r="HJ442" i="48" s="1"/>
  <c r="HG121" i="48"/>
  <c r="HL121" i="48" s="1"/>
  <c r="HM121" i="48" s="1"/>
  <c r="HR121" i="48" s="1"/>
  <c r="HG111" i="48"/>
  <c r="HH111" i="48" s="1"/>
  <c r="HI111" i="48" s="1"/>
  <c r="HJ111" i="48" s="1"/>
  <c r="HG266" i="48"/>
  <c r="HG340" i="48"/>
  <c r="HG403" i="48"/>
  <c r="HG231" i="48"/>
  <c r="HG338" i="48"/>
  <c r="HH338" i="48" s="1"/>
  <c r="HI338" i="48" s="1"/>
  <c r="HK338" i="48" s="1"/>
  <c r="HG219" i="48"/>
  <c r="HL219" i="48" s="1"/>
  <c r="HM219" i="48" s="1"/>
  <c r="HQ219" i="48" s="1"/>
  <c r="HG185" i="48"/>
  <c r="HL185" i="48" s="1"/>
  <c r="HM185" i="48" s="1"/>
  <c r="HQ185" i="48" s="1"/>
  <c r="HG484" i="48"/>
  <c r="HH484" i="48" s="1"/>
  <c r="HI484" i="48" s="1"/>
  <c r="HK484" i="48" s="1"/>
  <c r="HG286" i="48"/>
  <c r="HL286" i="48" s="1"/>
  <c r="HM286" i="48" s="1"/>
  <c r="HN286" i="48" s="1"/>
  <c r="HG116" i="48"/>
  <c r="HL116" i="48" s="1"/>
  <c r="HM116" i="48" s="1"/>
  <c r="HR116" i="48" s="1"/>
  <c r="HG184" i="48"/>
  <c r="HH184" i="48" s="1"/>
  <c r="HI184" i="48" s="1"/>
  <c r="HJ184" i="48" s="1"/>
  <c r="HG224" i="48"/>
  <c r="HH224" i="48" s="1"/>
  <c r="HI224" i="48" s="1"/>
  <c r="HK224" i="48" s="1"/>
  <c r="HG218" i="48"/>
  <c r="HL218" i="48" s="1"/>
  <c r="HM218" i="48" s="1"/>
  <c r="HO218" i="48" s="1"/>
  <c r="HG396" i="48"/>
  <c r="HL396" i="48" s="1"/>
  <c r="HM396" i="48" s="1"/>
  <c r="HO396" i="48" s="1"/>
  <c r="HG256" i="48"/>
  <c r="HL256" i="48" s="1"/>
  <c r="HM256" i="48" s="1"/>
  <c r="HP256" i="48" s="1"/>
  <c r="HG209" i="48"/>
  <c r="HH209" i="48" s="1"/>
  <c r="HI209" i="48" s="1"/>
  <c r="HJ209" i="48" s="1"/>
  <c r="HG201" i="48"/>
  <c r="HG367" i="48"/>
  <c r="HG360" i="48"/>
  <c r="HG336" i="48"/>
  <c r="HG279" i="48"/>
  <c r="HL279" i="48" s="1"/>
  <c r="HM279" i="48" s="1"/>
  <c r="HO279" i="48" s="1"/>
  <c r="HG513" i="48"/>
  <c r="HH513" i="48" s="1"/>
  <c r="HI513" i="48" s="1"/>
  <c r="HJ513" i="48" s="1"/>
  <c r="HG105" i="48"/>
  <c r="HH105" i="48" s="1"/>
  <c r="HI105" i="48" s="1"/>
  <c r="HJ105" i="48" s="1"/>
  <c r="HG221" i="48"/>
  <c r="HH221" i="48" s="1"/>
  <c r="HI221" i="48" s="1"/>
  <c r="HK221" i="48" s="1"/>
  <c r="HG491" i="48"/>
  <c r="HL491" i="48" s="1"/>
  <c r="HM491" i="48" s="1"/>
  <c r="HO491" i="48" s="1"/>
  <c r="HG277" i="48"/>
  <c r="HH277" i="48" s="1"/>
  <c r="HI277" i="48" s="1"/>
  <c r="HK277" i="48" s="1"/>
  <c r="HG316" i="48"/>
  <c r="HH316" i="48" s="1"/>
  <c r="HI316" i="48" s="1"/>
  <c r="HJ316" i="48" s="1"/>
  <c r="HG183" i="48"/>
  <c r="HH183" i="48" s="1"/>
  <c r="HI183" i="48" s="1"/>
  <c r="HK183" i="48" s="1"/>
  <c r="HG203" i="48"/>
  <c r="HH203" i="48" s="1"/>
  <c r="HI203" i="48" s="1"/>
  <c r="HK203" i="48" s="1"/>
  <c r="HG94" i="48"/>
  <c r="HH94" i="48" s="1"/>
  <c r="HI94" i="48" s="1"/>
  <c r="HK94" i="48" s="1"/>
  <c r="HG109" i="48"/>
  <c r="HL109" i="48" s="1"/>
  <c r="HM109" i="48" s="1"/>
  <c r="HN109" i="48" s="1"/>
  <c r="HG408" i="48"/>
  <c r="HH408" i="48" s="1"/>
  <c r="HI408" i="48" s="1"/>
  <c r="HJ408" i="48" s="1"/>
  <c r="HG175" i="48"/>
  <c r="HG323" i="48"/>
  <c r="HH323" i="48" s="1"/>
  <c r="HI323" i="48" s="1"/>
  <c r="HG495" i="48"/>
  <c r="HG337" i="48"/>
  <c r="HG375" i="48"/>
  <c r="HH375" i="48" s="1"/>
  <c r="HI375" i="48" s="1"/>
  <c r="HJ375" i="48" s="1"/>
  <c r="HG216" i="48"/>
  <c r="HL216" i="48" s="1"/>
  <c r="HM216" i="48" s="1"/>
  <c r="HN216" i="48" s="1"/>
  <c r="HG300" i="48"/>
  <c r="HL300" i="48" s="1"/>
  <c r="HM300" i="48" s="1"/>
  <c r="HR300" i="48" s="1"/>
  <c r="HG342" i="48"/>
  <c r="HH342" i="48" s="1"/>
  <c r="HI342" i="48" s="1"/>
  <c r="HJ342" i="48" s="1"/>
  <c r="HG276" i="48"/>
  <c r="HH276" i="48" s="1"/>
  <c r="HI276" i="48" s="1"/>
  <c r="HK276" i="48" s="1"/>
  <c r="HG297" i="48"/>
  <c r="HL297" i="48" s="1"/>
  <c r="HM297" i="48" s="1"/>
  <c r="HR297" i="48" s="1"/>
  <c r="HG518" i="48"/>
  <c r="HH518" i="48" s="1"/>
  <c r="HI518" i="48" s="1"/>
  <c r="HK518" i="48" s="1"/>
  <c r="HG253" i="48"/>
  <c r="HL253" i="48" s="1"/>
  <c r="HM253" i="48" s="1"/>
  <c r="HR253" i="48" s="1"/>
  <c r="HG127" i="48"/>
  <c r="HL127" i="48" s="1"/>
  <c r="HM127" i="48" s="1"/>
  <c r="HP127" i="48" s="1"/>
  <c r="HG227" i="48"/>
  <c r="HL227" i="48" s="1"/>
  <c r="HM227" i="48" s="1"/>
  <c r="HQ227" i="48" s="1"/>
  <c r="HG293" i="48"/>
  <c r="HL293" i="48" s="1"/>
  <c r="HM293" i="48" s="1"/>
  <c r="HR293" i="48" s="1"/>
  <c r="HG284" i="48"/>
  <c r="HL284" i="48" s="1"/>
  <c r="HM284" i="48" s="1"/>
  <c r="HP284" i="48" s="1"/>
  <c r="HG101" i="48"/>
  <c r="HL101" i="48" s="1"/>
  <c r="HM101" i="48" s="1"/>
  <c r="HN101" i="48" s="1"/>
  <c r="HG307" i="48"/>
  <c r="HH307" i="48" s="1"/>
  <c r="HI307" i="48" s="1"/>
  <c r="HG486" i="48"/>
  <c r="HG425" i="48"/>
  <c r="HL425" i="48" s="1"/>
  <c r="HM425" i="48" s="1"/>
  <c r="HO425" i="48" s="1"/>
  <c r="HG129" i="48"/>
  <c r="HH129" i="48" s="1"/>
  <c r="HI129" i="48" s="1"/>
  <c r="HJ129" i="48" s="1"/>
  <c r="HG247" i="48"/>
  <c r="HH247" i="48" s="1"/>
  <c r="HI247" i="48" s="1"/>
  <c r="HJ247" i="48" s="1"/>
  <c r="HG390" i="48"/>
  <c r="HL390" i="48" s="1"/>
  <c r="HM390" i="48" s="1"/>
  <c r="HO390" i="48" s="1"/>
  <c r="HG77" i="48"/>
  <c r="HL77" i="48" s="1"/>
  <c r="HM77" i="48" s="1"/>
  <c r="HQ77" i="48" s="1"/>
  <c r="HG389" i="48"/>
  <c r="HH389" i="48" s="1"/>
  <c r="HI389" i="48" s="1"/>
  <c r="HJ389" i="48" s="1"/>
  <c r="HG119" i="48"/>
  <c r="HH119" i="48" s="1"/>
  <c r="HI119" i="48" s="1"/>
  <c r="HJ119" i="48" s="1"/>
  <c r="HG65" i="48"/>
  <c r="HH65" i="48" s="1"/>
  <c r="HI65" i="48" s="1"/>
  <c r="HJ65" i="48" s="1"/>
  <c r="HW65" i="48"/>
  <c r="ID65" i="48" s="1"/>
  <c r="IE65" i="48" s="1"/>
  <c r="IH65" i="48" s="1"/>
  <c r="HG355" i="48"/>
  <c r="HH355" i="48" s="1"/>
  <c r="HI355" i="48" s="1"/>
  <c r="HK355" i="48" s="1"/>
  <c r="HG496" i="48"/>
  <c r="HH496" i="48" s="1"/>
  <c r="HI496" i="48" s="1"/>
  <c r="HK496" i="48" s="1"/>
  <c r="HG289" i="48"/>
  <c r="HH289" i="48" s="1"/>
  <c r="HI289" i="48" s="1"/>
  <c r="HJ289" i="48" s="1"/>
  <c r="HG294" i="48"/>
  <c r="HH294" i="48" s="1"/>
  <c r="HI294" i="48" s="1"/>
  <c r="HJ294" i="48" s="1"/>
  <c r="HG404" i="48"/>
  <c r="HH404" i="48" s="1"/>
  <c r="HI404" i="48" s="1"/>
  <c r="HW60" i="48"/>
  <c r="HW69" i="48"/>
  <c r="HG445" i="48"/>
  <c r="HH445" i="48" s="1"/>
  <c r="HI445" i="48" s="1"/>
  <c r="HK445" i="48" s="1"/>
  <c r="HG285" i="48"/>
  <c r="HH285" i="48" s="1"/>
  <c r="HI285" i="48" s="1"/>
  <c r="HK285" i="48" s="1"/>
  <c r="HW70" i="48"/>
  <c r="HX70" i="48" s="1"/>
  <c r="HY70" i="48" s="1"/>
  <c r="HZ70" i="48" s="1"/>
  <c r="IA70" i="48" s="1"/>
  <c r="IB70" i="48" s="1"/>
  <c r="HG60" i="48"/>
  <c r="HH60" i="48" s="1"/>
  <c r="HI60" i="48" s="1"/>
  <c r="HK60" i="48" s="1"/>
  <c r="HG351" i="48"/>
  <c r="HH351" i="48" s="1"/>
  <c r="HI351" i="48" s="1"/>
  <c r="HJ351" i="48" s="1"/>
  <c r="HG195" i="48"/>
  <c r="HH195" i="48" s="1"/>
  <c r="HI195" i="48" s="1"/>
  <c r="HJ195" i="48" s="1"/>
  <c r="HG97" i="48"/>
  <c r="HH97" i="48" s="1"/>
  <c r="HI97" i="48" s="1"/>
  <c r="HJ97" i="48" s="1"/>
  <c r="HG475" i="48"/>
  <c r="HL475" i="48" s="1"/>
  <c r="HM475" i="48" s="1"/>
  <c r="HQ475" i="48" s="1"/>
  <c r="HG98" i="48"/>
  <c r="HL98" i="48" s="1"/>
  <c r="HM98" i="48" s="1"/>
  <c r="HR98" i="48" s="1"/>
  <c r="HG478" i="48"/>
  <c r="HH478" i="48" s="1"/>
  <c r="HI478" i="48" s="1"/>
  <c r="HK478" i="48" s="1"/>
  <c r="HG137" i="48"/>
  <c r="HH137" i="48" s="1"/>
  <c r="HI137" i="48" s="1"/>
  <c r="HK137" i="48" s="1"/>
  <c r="HW64" i="48"/>
  <c r="HX64" i="48" s="1"/>
  <c r="HY64" i="48" s="1"/>
  <c r="HZ64" i="48" s="1"/>
  <c r="IA64" i="48" s="1"/>
  <c r="IC64" i="48" s="1"/>
  <c r="HG326" i="48"/>
  <c r="HL326" i="48" s="1"/>
  <c r="HM326" i="48" s="1"/>
  <c r="HP326" i="48" s="1"/>
  <c r="HG332" i="48"/>
  <c r="HG328" i="48"/>
  <c r="HL328" i="48" s="1"/>
  <c r="HM328" i="48" s="1"/>
  <c r="HG456" i="48"/>
  <c r="HL456" i="48" s="1"/>
  <c r="HM456" i="48" s="1"/>
  <c r="HG352" i="48"/>
  <c r="HG222" i="48"/>
  <c r="HH222" i="48" s="1"/>
  <c r="HI222" i="48" s="1"/>
  <c r="HK222" i="48" s="1"/>
  <c r="HG139" i="48"/>
  <c r="HL139" i="48" s="1"/>
  <c r="HM139" i="48" s="1"/>
  <c r="HQ139" i="48" s="1"/>
  <c r="HG240" i="48"/>
  <c r="HL240" i="48" s="1"/>
  <c r="HM240" i="48" s="1"/>
  <c r="HO240" i="48" s="1"/>
  <c r="HG472" i="48"/>
  <c r="HH472" i="48" s="1"/>
  <c r="HI472" i="48" s="1"/>
  <c r="HJ472" i="48" s="1"/>
  <c r="HG107" i="48"/>
  <c r="HH107" i="48" s="1"/>
  <c r="HI107" i="48" s="1"/>
  <c r="HJ107" i="48" s="1"/>
  <c r="HG361" i="48"/>
  <c r="HH361" i="48" s="1"/>
  <c r="HI361" i="48" s="1"/>
  <c r="HK361" i="48" s="1"/>
  <c r="HG400" i="48"/>
  <c r="HH400" i="48" s="1"/>
  <c r="HI400" i="48" s="1"/>
  <c r="HJ400" i="48" s="1"/>
  <c r="HG202" i="48"/>
  <c r="HL202" i="48" s="1"/>
  <c r="HM202" i="48" s="1"/>
  <c r="HR202" i="48" s="1"/>
  <c r="HG315" i="48"/>
  <c r="HH315" i="48" s="1"/>
  <c r="HI315" i="48" s="1"/>
  <c r="HK315" i="48" s="1"/>
  <c r="HG490" i="48"/>
  <c r="HL490" i="48" s="1"/>
  <c r="HM490" i="48" s="1"/>
  <c r="HQ490" i="48" s="1"/>
  <c r="HG341" i="48"/>
  <c r="HL341" i="48" s="1"/>
  <c r="HM341" i="48" s="1"/>
  <c r="HO341" i="48" s="1"/>
  <c r="HG108" i="48"/>
  <c r="HL108" i="48" s="1"/>
  <c r="HM108" i="48" s="1"/>
  <c r="HQ108" i="48" s="1"/>
  <c r="HG141" i="48"/>
  <c r="HG113" i="48"/>
  <c r="HW66" i="48"/>
  <c r="HG458" i="48"/>
  <c r="HG302" i="48"/>
  <c r="HL302" i="48" s="1"/>
  <c r="HM302" i="48" s="1"/>
  <c r="HQ302" i="48" s="1"/>
  <c r="HG235" i="48"/>
  <c r="HH235" i="48" s="1"/>
  <c r="HI235" i="48" s="1"/>
  <c r="HK235" i="48" s="1"/>
  <c r="HG483" i="48"/>
  <c r="HH483" i="48" s="1"/>
  <c r="HI483" i="48" s="1"/>
  <c r="HJ483" i="48" s="1"/>
  <c r="HG363" i="48"/>
  <c r="HL363" i="48" s="1"/>
  <c r="HM363" i="48" s="1"/>
  <c r="HP363" i="48" s="1"/>
  <c r="HG433" i="48"/>
  <c r="HL433" i="48" s="1"/>
  <c r="HM433" i="48" s="1"/>
  <c r="HR433" i="48" s="1"/>
  <c r="HG331" i="48"/>
  <c r="HH331" i="48" s="1"/>
  <c r="HI331" i="48" s="1"/>
  <c r="HK331" i="48" s="1"/>
  <c r="HG90" i="48"/>
  <c r="HH90" i="48" s="1"/>
  <c r="HI90" i="48" s="1"/>
  <c r="HK90" i="48" s="1"/>
  <c r="HW68" i="48"/>
  <c r="ID68" i="48" s="1"/>
  <c r="IE68" i="48" s="1"/>
  <c r="IG68" i="48" s="1"/>
  <c r="HG440" i="48"/>
  <c r="HH440" i="48" s="1"/>
  <c r="HI440" i="48" s="1"/>
  <c r="HK440" i="48" s="1"/>
  <c r="HG493" i="48"/>
  <c r="HL493" i="48" s="1"/>
  <c r="HM493" i="48" s="1"/>
  <c r="HN493" i="48" s="1"/>
  <c r="HG512" i="48"/>
  <c r="HL512" i="48" s="1"/>
  <c r="HM512" i="48" s="1"/>
  <c r="HO512" i="48" s="1"/>
  <c r="HG507" i="48"/>
  <c r="HL507" i="48" s="1"/>
  <c r="HM507" i="48" s="1"/>
  <c r="HO507" i="48" s="1"/>
  <c r="HG259" i="48"/>
  <c r="HG393" i="48"/>
  <c r="HG217" i="48"/>
  <c r="HG282" i="48"/>
  <c r="HG62" i="48"/>
  <c r="HL62" i="48" s="1"/>
  <c r="HM62" i="48" s="1"/>
  <c r="HR62" i="48" s="1"/>
  <c r="HG261" i="48"/>
  <c r="HH261" i="48" s="1"/>
  <c r="HI261" i="48" s="1"/>
  <c r="HJ261" i="48" s="1"/>
  <c r="HG417" i="48"/>
  <c r="HH417" i="48" s="1"/>
  <c r="HI417" i="48" s="1"/>
  <c r="HJ417" i="48" s="1"/>
  <c r="HG335" i="48"/>
  <c r="HL335" i="48" s="1"/>
  <c r="HM335" i="48" s="1"/>
  <c r="HN335" i="48" s="1"/>
  <c r="HG422" i="48"/>
  <c r="HL422" i="48" s="1"/>
  <c r="HM422" i="48" s="1"/>
  <c r="HN422" i="48" s="1"/>
  <c r="HG197" i="48"/>
  <c r="HH197" i="48" s="1"/>
  <c r="HI197" i="48" s="1"/>
  <c r="HK197" i="48" s="1"/>
  <c r="HG304" i="48"/>
  <c r="HL304" i="48" s="1"/>
  <c r="HM304" i="48" s="1"/>
  <c r="HO304" i="48" s="1"/>
  <c r="HG88" i="48"/>
  <c r="HL88" i="48" s="1"/>
  <c r="HM88" i="48" s="1"/>
  <c r="HQ88" i="48" s="1"/>
  <c r="HG190" i="48"/>
  <c r="HL190" i="48" s="1"/>
  <c r="HM190" i="48" s="1"/>
  <c r="HQ190" i="48" s="1"/>
  <c r="HG508" i="48"/>
  <c r="HL508" i="48" s="1"/>
  <c r="HM508" i="48" s="1"/>
  <c r="HN508" i="48" s="1"/>
  <c r="HG424" i="48"/>
  <c r="HH424" i="48" s="1"/>
  <c r="HI424" i="48" s="1"/>
  <c r="HJ424" i="48" s="1"/>
  <c r="HG237" i="48"/>
  <c r="HL237" i="48" s="1"/>
  <c r="HM237" i="48" s="1"/>
  <c r="HN237" i="48" s="1"/>
  <c r="HW57" i="48"/>
  <c r="HG63" i="48"/>
  <c r="HG243" i="48"/>
  <c r="HW62" i="48"/>
  <c r="HW67" i="48"/>
  <c r="ID67" i="48" s="1"/>
  <c r="IE67" i="48" s="1"/>
  <c r="IH67" i="48" s="1"/>
  <c r="HG428" i="48"/>
  <c r="HH428" i="48" s="1"/>
  <c r="HI428" i="48" s="1"/>
  <c r="HJ428" i="48" s="1"/>
  <c r="HG287" i="48"/>
  <c r="HL287" i="48" s="1"/>
  <c r="HM287" i="48" s="1"/>
  <c r="HO287" i="48" s="1"/>
  <c r="HG503" i="48"/>
  <c r="HH503" i="48" s="1"/>
  <c r="HI503" i="48" s="1"/>
  <c r="HK503" i="48" s="1"/>
  <c r="HG80" i="48"/>
  <c r="HL80" i="48" s="1"/>
  <c r="HM80" i="48" s="1"/>
  <c r="HO80" i="48" s="1"/>
  <c r="HG502" i="48"/>
  <c r="HL502" i="48" s="1"/>
  <c r="HM502" i="48" s="1"/>
  <c r="HN502" i="48" s="1"/>
  <c r="HG169" i="48"/>
  <c r="HH169" i="48" s="1"/>
  <c r="HI169" i="48" s="1"/>
  <c r="HK169" i="48" s="1"/>
  <c r="HG84" i="48"/>
  <c r="HL84" i="48" s="1"/>
  <c r="HM84" i="48" s="1"/>
  <c r="HN84" i="48" s="1"/>
  <c r="HG242" i="48"/>
  <c r="HL242" i="48" s="1"/>
  <c r="HM242" i="48" s="1"/>
  <c r="HQ242" i="48" s="1"/>
  <c r="HG83" i="48"/>
  <c r="HL83" i="48" s="1"/>
  <c r="HM83" i="48" s="1"/>
  <c r="HP83" i="48" s="1"/>
  <c r="HG377" i="48"/>
  <c r="HH377" i="48" s="1"/>
  <c r="HI377" i="48" s="1"/>
  <c r="HK377" i="48" s="1"/>
  <c r="HG320" i="48"/>
  <c r="HH320" i="48" s="1"/>
  <c r="HI320" i="48" s="1"/>
  <c r="HK320" i="48" s="1"/>
  <c r="HG388" i="48"/>
  <c r="HG376" i="48"/>
  <c r="HG453" i="48"/>
  <c r="HG207" i="48"/>
  <c r="HG312" i="48"/>
  <c r="HL312" i="48" s="1"/>
  <c r="HM312" i="48" s="1"/>
  <c r="HR312" i="48" s="1"/>
  <c r="HG477" i="48"/>
  <c r="HL477" i="48" s="1"/>
  <c r="HM477" i="48" s="1"/>
  <c r="HP477" i="48" s="1"/>
  <c r="HG487" i="48"/>
  <c r="HL487" i="48" s="1"/>
  <c r="HM487" i="48" s="1"/>
  <c r="HQ487" i="48" s="1"/>
  <c r="HG212" i="48"/>
  <c r="HH212" i="48" s="1"/>
  <c r="HI212" i="48" s="1"/>
  <c r="HJ212" i="48" s="1"/>
  <c r="HG406" i="48"/>
  <c r="HL406" i="48" s="1"/>
  <c r="HM406" i="48" s="1"/>
  <c r="HP406" i="48" s="1"/>
  <c r="HG497" i="48"/>
  <c r="HL497" i="48" s="1"/>
  <c r="HM497" i="48" s="1"/>
  <c r="HO497" i="48" s="1"/>
  <c r="HG191" i="48"/>
  <c r="HH191" i="48" s="1"/>
  <c r="HI191" i="48" s="1"/>
  <c r="HJ191" i="48" s="1"/>
  <c r="HG189" i="48"/>
  <c r="HL189" i="48" s="1"/>
  <c r="HM189" i="48" s="1"/>
  <c r="HO189" i="48" s="1"/>
  <c r="HG499" i="48"/>
  <c r="HL499" i="48" s="1"/>
  <c r="HM499" i="48" s="1"/>
  <c r="HR499" i="48" s="1"/>
  <c r="HG167" i="48"/>
  <c r="HL167" i="48" s="1"/>
  <c r="HM167" i="48" s="1"/>
  <c r="HR167" i="48" s="1"/>
  <c r="HG465" i="48"/>
  <c r="HL465" i="48" s="1"/>
  <c r="HM465" i="48" s="1"/>
  <c r="HQ465" i="48" s="1"/>
  <c r="HG452" i="48"/>
  <c r="HG225" i="48"/>
  <c r="HW63" i="48"/>
  <c r="HG504" i="48"/>
  <c r="HH504" i="48" s="1"/>
  <c r="HI504" i="48" s="1"/>
  <c r="HG473" i="48"/>
  <c r="HG435" i="48"/>
  <c r="HH435" i="48" s="1"/>
  <c r="HI435" i="48" s="1"/>
  <c r="HJ435" i="48" s="1"/>
  <c r="HG134" i="48"/>
  <c r="HL134" i="48" s="1"/>
  <c r="HM134" i="48" s="1"/>
  <c r="HO134" i="48" s="1"/>
  <c r="HG76" i="48"/>
  <c r="HL76" i="48" s="1"/>
  <c r="HM76" i="48" s="1"/>
  <c r="HN76" i="48" s="1"/>
  <c r="HG392" i="48"/>
  <c r="HG311" i="48"/>
  <c r="HH311" i="48" s="1"/>
  <c r="HI311" i="48" s="1"/>
  <c r="HK311" i="48" s="1"/>
  <c r="HG303" i="48"/>
  <c r="HL303" i="48" s="1"/>
  <c r="HM303" i="48" s="1"/>
  <c r="HO303" i="48" s="1"/>
  <c r="HW72" i="48"/>
  <c r="HG151" i="48"/>
  <c r="HG250" i="48"/>
  <c r="HL250" i="48" s="1"/>
  <c r="HM250" i="48" s="1"/>
  <c r="HP250" i="48" s="1"/>
  <c r="HG93" i="48"/>
  <c r="HL93" i="48" s="1"/>
  <c r="HM93" i="48" s="1"/>
  <c r="HH124" i="48"/>
  <c r="HI124" i="48" s="1"/>
  <c r="HJ124" i="48" s="1"/>
  <c r="HH249" i="48"/>
  <c r="HI249" i="48" s="1"/>
  <c r="HJ249" i="48" s="1"/>
  <c r="HH362" i="48"/>
  <c r="HI362" i="48" s="1"/>
  <c r="HK362" i="48" s="1"/>
  <c r="HL75" i="48"/>
  <c r="HM75" i="48" s="1"/>
  <c r="HN75" i="48" s="1"/>
  <c r="HL206" i="48"/>
  <c r="HM206" i="48" s="1"/>
  <c r="HQ206" i="48" s="1"/>
  <c r="HH159" i="48"/>
  <c r="HI159" i="48" s="1"/>
  <c r="HJ159" i="48" s="1"/>
  <c r="HO449" i="48"/>
  <c r="HN449" i="48"/>
  <c r="HR449" i="48"/>
  <c r="HQ280" i="48"/>
  <c r="HP280" i="48"/>
  <c r="HN280" i="48"/>
  <c r="HN159" i="48"/>
  <c r="HR159" i="48"/>
  <c r="HO159" i="48"/>
  <c r="HQ159" i="48"/>
  <c r="HP159" i="48"/>
  <c r="HP124" i="48"/>
  <c r="HO124" i="48"/>
  <c r="HN124" i="48"/>
  <c r="HR124" i="48"/>
  <c r="HQ124" i="48"/>
  <c r="HR249" i="48"/>
  <c r="HQ249" i="48"/>
  <c r="HN249" i="48"/>
  <c r="HO249" i="48"/>
  <c r="HP249" i="48"/>
  <c r="HR280" i="48" l="1"/>
  <c r="HH280" i="48"/>
  <c r="HI280" i="48" s="1"/>
  <c r="HJ280" i="48" s="1"/>
  <c r="HP449" i="48"/>
  <c r="HH449" i="48"/>
  <c r="HI449" i="48" s="1"/>
  <c r="HK449" i="48" s="1"/>
  <c r="HN66" i="48"/>
  <c r="HP66" i="48"/>
  <c r="HL365" i="48"/>
  <c r="HM365" i="48" s="1"/>
  <c r="HQ365" i="48" s="1"/>
  <c r="HN273" i="48"/>
  <c r="HO133" i="48"/>
  <c r="HJ128" i="48"/>
  <c r="HO181" i="48"/>
  <c r="HR181" i="48"/>
  <c r="HN181" i="48"/>
  <c r="HQ416" i="48"/>
  <c r="HJ246" i="48"/>
  <c r="HH66" i="48"/>
  <c r="HI66" i="48" s="1"/>
  <c r="HK66" i="48" s="1"/>
  <c r="HR306" i="48"/>
  <c r="HL391" i="48"/>
  <c r="HM391" i="48" s="1"/>
  <c r="HR391" i="48" s="1"/>
  <c r="HJ365" i="48"/>
  <c r="HQ181" i="48"/>
  <c r="HN438" i="48"/>
  <c r="IG61" i="48"/>
  <c r="HJ206" i="48"/>
  <c r="HQ374" i="48"/>
  <c r="HQ110" i="48"/>
  <c r="HO110" i="48"/>
  <c r="HL373" i="48"/>
  <c r="HM373" i="48" s="1"/>
  <c r="HO373" i="48" s="1"/>
  <c r="HN110" i="48"/>
  <c r="HQ187" i="48"/>
  <c r="HJ334" i="48"/>
  <c r="HH405" i="48"/>
  <c r="HI405" i="48" s="1"/>
  <c r="HK405" i="48" s="1"/>
  <c r="HP110" i="48"/>
  <c r="HR187" i="48"/>
  <c r="HN131" i="48"/>
  <c r="HR66" i="48"/>
  <c r="HQ178" i="48"/>
  <c r="HL163" i="48"/>
  <c r="HM163" i="48" s="1"/>
  <c r="HN163" i="48" s="1"/>
  <c r="HR178" i="48"/>
  <c r="HN178" i="48"/>
  <c r="HH110" i="48"/>
  <c r="HI110" i="48" s="1"/>
  <c r="HJ110" i="48" s="1"/>
  <c r="HH178" i="48"/>
  <c r="HI178" i="48" s="1"/>
  <c r="HK178" i="48" s="1"/>
  <c r="HO178" i="48"/>
  <c r="HO441" i="48"/>
  <c r="HN133" i="48"/>
  <c r="HH181" i="48"/>
  <c r="HI181" i="48" s="1"/>
  <c r="HJ181" i="48" s="1"/>
  <c r="HJ327" i="48"/>
  <c r="HJ221" i="48"/>
  <c r="HL364" i="48"/>
  <c r="HM364" i="48" s="1"/>
  <c r="HN364" i="48" s="1"/>
  <c r="HR475" i="48"/>
  <c r="HJ484" i="48"/>
  <c r="HJ321" i="48"/>
  <c r="HO192" i="48"/>
  <c r="HO286" i="48"/>
  <c r="HR487" i="48"/>
  <c r="HK223" i="48"/>
  <c r="HN290" i="48"/>
  <c r="HN79" i="48"/>
  <c r="HO290" i="48"/>
  <c r="HN96" i="48"/>
  <c r="HO475" i="48"/>
  <c r="HP106" i="48"/>
  <c r="HR214" i="48"/>
  <c r="HO96" i="48"/>
  <c r="HQ66" i="48"/>
  <c r="HJ464" i="48"/>
  <c r="HR382" i="48"/>
  <c r="HN230" i="48"/>
  <c r="HH254" i="48"/>
  <c r="HI254" i="48" s="1"/>
  <c r="HK254" i="48" s="1"/>
  <c r="HL518" i="48"/>
  <c r="HM518" i="48" s="1"/>
  <c r="HN518" i="48" s="1"/>
  <c r="HJ503" i="48"/>
  <c r="HQ156" i="48"/>
  <c r="HN386" i="48"/>
  <c r="HK400" i="48"/>
  <c r="HL464" i="48"/>
  <c r="HM464" i="48" s="1"/>
  <c r="HP464" i="48" s="1"/>
  <c r="HO156" i="48"/>
  <c r="HR156" i="48"/>
  <c r="HJ276" i="48"/>
  <c r="HJ163" i="48"/>
  <c r="HQ491" i="48"/>
  <c r="HH416" i="48"/>
  <c r="HI416" i="48" s="1"/>
  <c r="HK416" i="48" s="1"/>
  <c r="HP368" i="48"/>
  <c r="HL334" i="48"/>
  <c r="HM334" i="48" s="1"/>
  <c r="HQ334" i="48" s="1"/>
  <c r="HQ265" i="48"/>
  <c r="HO306" i="48"/>
  <c r="HN491" i="48"/>
  <c r="HH433" i="48"/>
  <c r="HI433" i="48" s="1"/>
  <c r="HK433" i="48" s="1"/>
  <c r="HK166" i="48"/>
  <c r="HJ364" i="48"/>
  <c r="HN265" i="48"/>
  <c r="HN306" i="48"/>
  <c r="HK482" i="48"/>
  <c r="HK73" i="48"/>
  <c r="HL223" i="48"/>
  <c r="HM223" i="48" s="1"/>
  <c r="HQ223" i="48" s="1"/>
  <c r="HL65" i="48"/>
  <c r="HM65" i="48" s="1"/>
  <c r="HO65" i="48" s="1"/>
  <c r="HP116" i="48"/>
  <c r="HH306" i="48"/>
  <c r="HI306" i="48" s="1"/>
  <c r="HJ306" i="48" s="1"/>
  <c r="HO454" i="48"/>
  <c r="HL197" i="48"/>
  <c r="HM197" i="48" s="1"/>
  <c r="HP197" i="48" s="1"/>
  <c r="HP306" i="48"/>
  <c r="HL482" i="48"/>
  <c r="HM482" i="48" s="1"/>
  <c r="HQ482" i="48" s="1"/>
  <c r="HJ197" i="48"/>
  <c r="HR454" i="48"/>
  <c r="HP156" i="48"/>
  <c r="HJ255" i="48"/>
  <c r="HN77" i="48"/>
  <c r="HO214" i="48"/>
  <c r="HH381" i="48"/>
  <c r="HI381" i="48" s="1"/>
  <c r="HK381" i="48" s="1"/>
  <c r="HN475" i="48"/>
  <c r="HK342" i="48"/>
  <c r="HN233" i="48"/>
  <c r="IF61" i="48"/>
  <c r="HK439" i="48"/>
  <c r="HK466" i="48"/>
  <c r="HP413" i="48"/>
  <c r="HN192" i="48"/>
  <c r="HH382" i="48"/>
  <c r="HI382" i="48" s="1"/>
  <c r="HK382" i="48" s="1"/>
  <c r="HH335" i="48"/>
  <c r="HI335" i="48" s="1"/>
  <c r="HJ335" i="48" s="1"/>
  <c r="HN204" i="48"/>
  <c r="HN381" i="48"/>
  <c r="HQ333" i="48"/>
  <c r="HL191" i="48"/>
  <c r="HM191" i="48" s="1"/>
  <c r="HN191" i="48" s="1"/>
  <c r="HH103" i="48"/>
  <c r="HI103" i="48" s="1"/>
  <c r="HK103" i="48" s="1"/>
  <c r="HO362" i="48"/>
  <c r="HN354" i="48"/>
  <c r="HO514" i="48"/>
  <c r="HO381" i="48"/>
  <c r="HR333" i="48"/>
  <c r="IH61" i="48"/>
  <c r="HP192" i="48"/>
  <c r="HQ354" i="48"/>
  <c r="HR381" i="48"/>
  <c r="HK117" i="48"/>
  <c r="HO333" i="48"/>
  <c r="HL128" i="48"/>
  <c r="HM128" i="48" s="1"/>
  <c r="HO128" i="48" s="1"/>
  <c r="HQ399" i="48"/>
  <c r="HR363" i="48"/>
  <c r="HQ192" i="48"/>
  <c r="HK351" i="48"/>
  <c r="HO354" i="48"/>
  <c r="HP381" i="48"/>
  <c r="HP333" i="48"/>
  <c r="HL260" i="48"/>
  <c r="HM260" i="48" s="1"/>
  <c r="HO260" i="48" s="1"/>
  <c r="HL361" i="48"/>
  <c r="HM361" i="48" s="1"/>
  <c r="HO361" i="48" s="1"/>
  <c r="HO106" i="48"/>
  <c r="HJ100" i="48"/>
  <c r="HP354" i="48"/>
  <c r="HR295" i="48"/>
  <c r="HP509" i="48"/>
  <c r="HR374" i="48"/>
  <c r="HL419" i="48"/>
  <c r="HM419" i="48" s="1"/>
  <c r="HQ419" i="48" s="1"/>
  <c r="HR106" i="48"/>
  <c r="HP79" i="48"/>
  <c r="HN103" i="48"/>
  <c r="HO346" i="48"/>
  <c r="HN374" i="48"/>
  <c r="HL221" i="48"/>
  <c r="HM221" i="48" s="1"/>
  <c r="HN221" i="48" s="1"/>
  <c r="HO233" i="48"/>
  <c r="HQ363" i="48"/>
  <c r="HN257" i="48"/>
  <c r="HK414" i="48"/>
  <c r="HP344" i="48"/>
  <c r="HR79" i="48"/>
  <c r="HK316" i="48"/>
  <c r="HK184" i="48"/>
  <c r="HQ413" i="48"/>
  <c r="HP374" i="48"/>
  <c r="HH475" i="48"/>
  <c r="HI475" i="48" s="1"/>
  <c r="HJ475" i="48" s="1"/>
  <c r="HL153" i="48"/>
  <c r="HM153" i="48" s="1"/>
  <c r="HQ153" i="48" s="1"/>
  <c r="HH510" i="48"/>
  <c r="HI510" i="48" s="1"/>
  <c r="HJ510" i="48" s="1"/>
  <c r="HQ170" i="48"/>
  <c r="HN382" i="48"/>
  <c r="HL400" i="48"/>
  <c r="HM400" i="48" s="1"/>
  <c r="HO400" i="48" s="1"/>
  <c r="HN363" i="48"/>
  <c r="HO79" i="48"/>
  <c r="HN132" i="48"/>
  <c r="HQ405" i="48"/>
  <c r="HL100" i="48"/>
  <c r="HM100" i="48" s="1"/>
  <c r="HR100" i="48" s="1"/>
  <c r="HH333" i="48"/>
  <c r="HI333" i="48" s="1"/>
  <c r="HJ333" i="48" s="1"/>
  <c r="HO363" i="48"/>
  <c r="HR390" i="48"/>
  <c r="HN498" i="48"/>
  <c r="HK318" i="48"/>
  <c r="HR344" i="48"/>
  <c r="HK263" i="48"/>
  <c r="HP132" i="48"/>
  <c r="HK195" i="48"/>
  <c r="HR405" i="48"/>
  <c r="HP335" i="48"/>
  <c r="HK389" i="48"/>
  <c r="HL140" i="48"/>
  <c r="HM140" i="48" s="1"/>
  <c r="HN140" i="48" s="1"/>
  <c r="HL58" i="48"/>
  <c r="HM58" i="48" s="1"/>
  <c r="HP58" i="48" s="1"/>
  <c r="HH344" i="48"/>
  <c r="HI344" i="48" s="1"/>
  <c r="HK344" i="48" s="1"/>
  <c r="HJ518" i="48"/>
  <c r="HR399" i="48"/>
  <c r="HO498" i="48"/>
  <c r="HP510" i="48"/>
  <c r="HR330" i="48"/>
  <c r="HQ132" i="48"/>
  <c r="HQ103" i="48"/>
  <c r="HP422" i="48"/>
  <c r="HP405" i="48"/>
  <c r="HR335" i="48"/>
  <c r="HH363" i="48"/>
  <c r="HI363" i="48" s="1"/>
  <c r="HK363" i="48" s="1"/>
  <c r="HH230" i="48"/>
  <c r="HI230" i="48" s="1"/>
  <c r="HJ230" i="48" s="1"/>
  <c r="HH132" i="48"/>
  <c r="HI132" i="48" s="1"/>
  <c r="HJ132" i="48" s="1"/>
  <c r="HN399" i="48"/>
  <c r="HR498" i="48"/>
  <c r="HR510" i="48"/>
  <c r="HP330" i="48"/>
  <c r="HP150" i="48"/>
  <c r="HP80" i="48"/>
  <c r="HR132" i="48"/>
  <c r="HO103" i="48"/>
  <c r="HP362" i="48"/>
  <c r="HO405" i="48"/>
  <c r="HN395" i="48"/>
  <c r="HR467" i="48"/>
  <c r="HH257" i="48"/>
  <c r="HI257" i="48" s="1"/>
  <c r="HK257" i="48" s="1"/>
  <c r="HL327" i="48"/>
  <c r="HM327" i="48" s="1"/>
  <c r="HO327" i="48" s="1"/>
  <c r="HH498" i="48"/>
  <c r="HI498" i="48" s="1"/>
  <c r="HJ498" i="48" s="1"/>
  <c r="HO426" i="48"/>
  <c r="HQ81" i="48"/>
  <c r="HQ344" i="48"/>
  <c r="HL318" i="48"/>
  <c r="HM318" i="48" s="1"/>
  <c r="HP318" i="48" s="1"/>
  <c r="HJ75" i="48"/>
  <c r="HO399" i="48"/>
  <c r="HO77" i="48"/>
  <c r="HP498" i="48"/>
  <c r="HK153" i="48"/>
  <c r="HQ330" i="48"/>
  <c r="HK515" i="48"/>
  <c r="HK155" i="48"/>
  <c r="HP103" i="48"/>
  <c r="HN362" i="48"/>
  <c r="HR304" i="48"/>
  <c r="HN467" i="48"/>
  <c r="HH290" i="48"/>
  <c r="HI290" i="48" s="1"/>
  <c r="HJ290" i="48" s="1"/>
  <c r="HL342" i="48"/>
  <c r="HM342" i="48" s="1"/>
  <c r="HR342" i="48" s="1"/>
  <c r="HL466" i="48"/>
  <c r="HM466" i="48" s="1"/>
  <c r="HP466" i="48" s="1"/>
  <c r="HR514" i="48"/>
  <c r="HO257" i="48"/>
  <c r="HN344" i="48"/>
  <c r="HP77" i="48"/>
  <c r="HN330" i="48"/>
  <c r="HO295" i="48"/>
  <c r="HJ158" i="48"/>
  <c r="HQ362" i="48"/>
  <c r="HR230" i="48"/>
  <c r="HJ162" i="48"/>
  <c r="HJ419" i="48"/>
  <c r="HL515" i="48"/>
  <c r="HM515" i="48" s="1"/>
  <c r="HQ515" i="48" s="1"/>
  <c r="HH374" i="48"/>
  <c r="HI374" i="48" s="1"/>
  <c r="HK374" i="48" s="1"/>
  <c r="HL414" i="48"/>
  <c r="HM414" i="48" s="1"/>
  <c r="HP414" i="48" s="1"/>
  <c r="HL370" i="48"/>
  <c r="HM370" i="48" s="1"/>
  <c r="HP370" i="48" s="1"/>
  <c r="HL480" i="48"/>
  <c r="HM480" i="48" s="1"/>
  <c r="HP480" i="48" s="1"/>
  <c r="HP359" i="48"/>
  <c r="HP81" i="48"/>
  <c r="HJ432" i="48"/>
  <c r="HH142" i="48"/>
  <c r="HI142" i="48" s="1"/>
  <c r="HK142" i="48" s="1"/>
  <c r="HH67" i="48"/>
  <c r="HI67" i="48" s="1"/>
  <c r="HK67" i="48" s="1"/>
  <c r="HO359" i="48"/>
  <c r="HN81" i="48"/>
  <c r="IJ61" i="48"/>
  <c r="HN116" i="48"/>
  <c r="HN322" i="48"/>
  <c r="HK500" i="48"/>
  <c r="HP248" i="48"/>
  <c r="HR491" i="48"/>
  <c r="HP467" i="48"/>
  <c r="HL351" i="48"/>
  <c r="HM351" i="48" s="1"/>
  <c r="HO351" i="48" s="1"/>
  <c r="HL484" i="48"/>
  <c r="HM484" i="48" s="1"/>
  <c r="HR484" i="48" s="1"/>
  <c r="HH395" i="48"/>
  <c r="HI395" i="48" s="1"/>
  <c r="HK395" i="48" s="1"/>
  <c r="HQ116" i="48"/>
  <c r="HL166" i="48"/>
  <c r="HM166" i="48" s="1"/>
  <c r="HR166" i="48" s="1"/>
  <c r="HN254" i="48"/>
  <c r="HQ474" i="48"/>
  <c r="HR77" i="48"/>
  <c r="HR193" i="48"/>
  <c r="HJ140" i="48"/>
  <c r="HK107" i="48"/>
  <c r="HN248" i="48"/>
  <c r="HK125" i="48"/>
  <c r="HQ95" i="48"/>
  <c r="HJ372" i="48"/>
  <c r="HN298" i="48"/>
  <c r="HL73" i="48"/>
  <c r="HM73" i="48" s="1"/>
  <c r="HP73" i="48" s="1"/>
  <c r="HX61" i="48"/>
  <c r="HY61" i="48" s="1"/>
  <c r="HZ61" i="48" s="1"/>
  <c r="IA61" i="48" s="1"/>
  <c r="IB61" i="48" s="1"/>
  <c r="HH426" i="48"/>
  <c r="HI426" i="48" s="1"/>
  <c r="HK426" i="48" s="1"/>
  <c r="HH399" i="48"/>
  <c r="HI399" i="48" s="1"/>
  <c r="HJ399" i="48" s="1"/>
  <c r="HH81" i="48"/>
  <c r="HI81" i="48" s="1"/>
  <c r="HK81" i="48" s="1"/>
  <c r="HK288" i="48"/>
  <c r="HR61" i="48"/>
  <c r="HP254" i="48"/>
  <c r="HN474" i="48"/>
  <c r="HN193" i="48"/>
  <c r="HJ481" i="48"/>
  <c r="HQ241" i="48"/>
  <c r="HK472" i="48"/>
  <c r="HJ82" i="48"/>
  <c r="HK348" i="48"/>
  <c r="HO69" i="48"/>
  <c r="HO298" i="48"/>
  <c r="HK212" i="48"/>
  <c r="HL245" i="48"/>
  <c r="HM245" i="48" s="1"/>
  <c r="HQ245" i="48" s="1"/>
  <c r="HL212" i="48"/>
  <c r="HM212" i="48" s="1"/>
  <c r="HR212" i="48" s="1"/>
  <c r="HH192" i="48"/>
  <c r="HI192" i="48" s="1"/>
  <c r="HK192" i="48" s="1"/>
  <c r="HH115" i="48"/>
  <c r="HI115" i="48" s="1"/>
  <c r="HK115" i="48" s="1"/>
  <c r="HR81" i="48"/>
  <c r="HR396" i="48"/>
  <c r="HH497" i="48"/>
  <c r="HI497" i="48" s="1"/>
  <c r="HJ497" i="48" s="1"/>
  <c r="HO248" i="48"/>
  <c r="HP491" i="48"/>
  <c r="HO465" i="48"/>
  <c r="HO254" i="48"/>
  <c r="HO193" i="48"/>
  <c r="HN241" i="48"/>
  <c r="HJ245" i="48"/>
  <c r="HO413" i="48"/>
  <c r="HO335" i="48"/>
  <c r="HQ298" i="48"/>
  <c r="HH116" i="48"/>
  <c r="HI116" i="48" s="1"/>
  <c r="HK116" i="48" s="1"/>
  <c r="HL503" i="48"/>
  <c r="HM503" i="48" s="1"/>
  <c r="HP503" i="48" s="1"/>
  <c r="HL321" i="48"/>
  <c r="HM321" i="48" s="1"/>
  <c r="HN321" i="48" s="1"/>
  <c r="HH220" i="48"/>
  <c r="HI220" i="48" s="1"/>
  <c r="HK220" i="48" s="1"/>
  <c r="HL125" i="48"/>
  <c r="HM125" i="48" s="1"/>
  <c r="HR125" i="48" s="1"/>
  <c r="HL372" i="48"/>
  <c r="HM372" i="48" s="1"/>
  <c r="HR372" i="48" s="1"/>
  <c r="HP115" i="48"/>
  <c r="HQ248" i="48"/>
  <c r="HR220" i="48"/>
  <c r="HH96" i="48"/>
  <c r="HI96" i="48" s="1"/>
  <c r="HK96" i="48" s="1"/>
  <c r="HQ254" i="48"/>
  <c r="HQ329" i="48"/>
  <c r="HP193" i="48"/>
  <c r="HP286" i="48"/>
  <c r="HO241" i="48"/>
  <c r="HJ402" i="48"/>
  <c r="HP454" i="48"/>
  <c r="HR413" i="48"/>
  <c r="HQ335" i="48"/>
  <c r="HQ78" i="48"/>
  <c r="HL155" i="48"/>
  <c r="HM155" i="48" s="1"/>
  <c r="HR155" i="48" s="1"/>
  <c r="HH378" i="48"/>
  <c r="HI378" i="48" s="1"/>
  <c r="HJ378" i="48" s="1"/>
  <c r="HH77" i="48"/>
  <c r="HI77" i="48" s="1"/>
  <c r="HJ77" i="48" s="1"/>
  <c r="HH330" i="48"/>
  <c r="HI330" i="48" s="1"/>
  <c r="HK330" i="48" s="1"/>
  <c r="HL288" i="48"/>
  <c r="HM288" i="48" s="1"/>
  <c r="HO288" i="48" s="1"/>
  <c r="HH79" i="48"/>
  <c r="HI79" i="48" s="1"/>
  <c r="HJ79" i="48" s="1"/>
  <c r="HQ450" i="48"/>
  <c r="HJ443" i="48"/>
  <c r="HN115" i="48"/>
  <c r="HJ58" i="48"/>
  <c r="HK415" i="48"/>
  <c r="HR286" i="48"/>
  <c r="HP142" i="48"/>
  <c r="HQ454" i="48"/>
  <c r="HK358" i="48"/>
  <c r="HR96" i="48"/>
  <c r="HH248" i="48"/>
  <c r="HI248" i="48" s="1"/>
  <c r="HJ248" i="48" s="1"/>
  <c r="HH354" i="48"/>
  <c r="HI354" i="48" s="1"/>
  <c r="HJ354" i="48" s="1"/>
  <c r="HH413" i="48"/>
  <c r="HI413" i="48" s="1"/>
  <c r="HK413" i="48" s="1"/>
  <c r="HL472" i="48"/>
  <c r="HM472" i="48" s="1"/>
  <c r="HN472" i="48" s="1"/>
  <c r="HH241" i="48"/>
  <c r="HI241" i="48" s="1"/>
  <c r="HJ241" i="48" s="1"/>
  <c r="HK146" i="48"/>
  <c r="HK172" i="48"/>
  <c r="HQ386" i="48"/>
  <c r="HR317" i="48"/>
  <c r="HL154" i="48"/>
  <c r="HM154" i="48" s="1"/>
  <c r="HO154" i="48" s="1"/>
  <c r="HH461" i="48"/>
  <c r="HI461" i="48" s="1"/>
  <c r="HJ461" i="48" s="1"/>
  <c r="HP187" i="48"/>
  <c r="HR379" i="48"/>
  <c r="HL146" i="48"/>
  <c r="HM146" i="48" s="1"/>
  <c r="HP146" i="48" s="1"/>
  <c r="HL516" i="48"/>
  <c r="HM516" i="48" s="1"/>
  <c r="HR516" i="48" s="1"/>
  <c r="HN187" i="48"/>
  <c r="HQ501" i="48"/>
  <c r="HN182" i="48"/>
  <c r="IB71" i="48"/>
  <c r="HO501" i="48"/>
  <c r="HP425" i="48"/>
  <c r="HR359" i="48"/>
  <c r="HL451" i="48"/>
  <c r="HM451" i="48" s="1"/>
  <c r="HO451" i="48" s="1"/>
  <c r="HJ154" i="48"/>
  <c r="HP84" i="48"/>
  <c r="ID71" i="48"/>
  <c r="IE71" i="48" s="1"/>
  <c r="IG71" i="48" s="1"/>
  <c r="HO386" i="48"/>
  <c r="HQ359" i="48"/>
  <c r="HQ229" i="48"/>
  <c r="HR142" i="48"/>
  <c r="HJ186" i="48"/>
  <c r="HK516" i="48"/>
  <c r="HQ431" i="48"/>
  <c r="HQ171" i="48"/>
  <c r="HH386" i="48"/>
  <c r="HI386" i="48" s="1"/>
  <c r="HK386" i="48" s="1"/>
  <c r="HH501" i="48"/>
  <c r="HI501" i="48" s="1"/>
  <c r="HJ501" i="48" s="1"/>
  <c r="HP314" i="48"/>
  <c r="HN142" i="48"/>
  <c r="HR171" i="48"/>
  <c r="HH193" i="48"/>
  <c r="HI193" i="48" s="1"/>
  <c r="HK193" i="48" s="1"/>
  <c r="HH229" i="48"/>
  <c r="HI229" i="48" s="1"/>
  <c r="HJ229" i="48" s="1"/>
  <c r="HR386" i="48"/>
  <c r="HL274" i="48"/>
  <c r="HM274" i="48" s="1"/>
  <c r="HR274" i="48" s="1"/>
  <c r="IH55" i="48"/>
  <c r="HJ445" i="48"/>
  <c r="HO142" i="48"/>
  <c r="HP171" i="48"/>
  <c r="HL263" i="48"/>
  <c r="HM263" i="48" s="1"/>
  <c r="HP263" i="48" s="1"/>
  <c r="HO171" i="48"/>
  <c r="HN78" i="48"/>
  <c r="HP301" i="48"/>
  <c r="HQ325" i="48"/>
  <c r="HP446" i="48"/>
  <c r="HH171" i="48"/>
  <c r="HI171" i="48" s="1"/>
  <c r="HK171" i="48" s="1"/>
  <c r="HH273" i="48"/>
  <c r="HI273" i="48" s="1"/>
  <c r="HK273" i="48" s="1"/>
  <c r="HL172" i="48"/>
  <c r="HM172" i="48" s="1"/>
  <c r="HR172" i="48" s="1"/>
  <c r="HH359" i="48"/>
  <c r="HI359" i="48" s="1"/>
  <c r="HJ359" i="48" s="1"/>
  <c r="HN459" i="48"/>
  <c r="HH187" i="48"/>
  <c r="HI187" i="48" s="1"/>
  <c r="HJ187" i="48" s="1"/>
  <c r="HL292" i="48"/>
  <c r="HM292" i="48" s="1"/>
  <c r="HR292" i="48" s="1"/>
  <c r="HO469" i="48"/>
  <c r="HJ361" i="48"/>
  <c r="HP430" i="48"/>
  <c r="HQ387" i="48"/>
  <c r="HH298" i="48"/>
  <c r="HI298" i="48" s="1"/>
  <c r="HJ298" i="48" s="1"/>
  <c r="HN106" i="48"/>
  <c r="HK70" i="48"/>
  <c r="HJ496" i="48"/>
  <c r="HO116" i="48"/>
  <c r="HN214" i="48"/>
  <c r="HQ396" i="48"/>
  <c r="HK97" i="48"/>
  <c r="HQ96" i="48"/>
  <c r="HQ406" i="48"/>
  <c r="HJ275" i="48"/>
  <c r="HH295" i="48"/>
  <c r="HI295" i="48" s="1"/>
  <c r="HK295" i="48" s="1"/>
  <c r="HL180" i="48"/>
  <c r="HM180" i="48" s="1"/>
  <c r="HP180" i="48" s="1"/>
  <c r="HL117" i="48"/>
  <c r="HM117" i="48" s="1"/>
  <c r="HR117" i="48" s="1"/>
  <c r="HL276" i="48"/>
  <c r="HM276" i="48" s="1"/>
  <c r="HP276" i="48" s="1"/>
  <c r="HH511" i="48"/>
  <c r="HI511" i="48" s="1"/>
  <c r="HK511" i="48" s="1"/>
  <c r="HL412" i="48"/>
  <c r="HM412" i="48" s="1"/>
  <c r="HP412" i="48" s="1"/>
  <c r="HN83" i="48"/>
  <c r="HL275" i="48"/>
  <c r="HM275" i="48" s="1"/>
  <c r="HP275" i="48" s="1"/>
  <c r="HN61" i="48"/>
  <c r="HR474" i="48"/>
  <c r="HP220" i="48"/>
  <c r="HQ286" i="48"/>
  <c r="HQ115" i="48"/>
  <c r="HJ355" i="48"/>
  <c r="HR241" i="48"/>
  <c r="HN170" i="48"/>
  <c r="HJ94" i="48"/>
  <c r="HQ83" i="48"/>
  <c r="HN295" i="48"/>
  <c r="HP298" i="48"/>
  <c r="HQ467" i="48"/>
  <c r="HH104" i="48"/>
  <c r="HI104" i="48" s="1"/>
  <c r="HK104" i="48" s="1"/>
  <c r="HL277" i="48"/>
  <c r="HM277" i="48" s="1"/>
  <c r="HR277" i="48" s="1"/>
  <c r="HQ61" i="48"/>
  <c r="HP61" i="48"/>
  <c r="HO474" i="48"/>
  <c r="HQ220" i="48"/>
  <c r="HR115" i="48"/>
  <c r="HK138" i="48"/>
  <c r="HK262" i="48"/>
  <c r="HN469" i="48"/>
  <c r="HO220" i="48"/>
  <c r="HR265" i="48"/>
  <c r="HK347" i="48"/>
  <c r="HJ260" i="48"/>
  <c r="HQ80" i="48"/>
  <c r="HO297" i="48"/>
  <c r="HQ509" i="48"/>
  <c r="HR69" i="48"/>
  <c r="HQ422" i="48"/>
  <c r="HO104" i="48"/>
  <c r="HN368" i="48"/>
  <c r="HJ331" i="48"/>
  <c r="HR78" i="48"/>
  <c r="HP416" i="48"/>
  <c r="HR387" i="48"/>
  <c r="HL402" i="48"/>
  <c r="HM402" i="48" s="1"/>
  <c r="HN402" i="48" s="1"/>
  <c r="HH214" i="48"/>
  <c r="HI214" i="48" s="1"/>
  <c r="HK214" i="48" s="1"/>
  <c r="HL429" i="48"/>
  <c r="HM429" i="48" s="1"/>
  <c r="HQ429" i="48" s="1"/>
  <c r="HH467" i="48"/>
  <c r="HI467" i="48" s="1"/>
  <c r="HJ467" i="48" s="1"/>
  <c r="HR170" i="48"/>
  <c r="HR83" i="48"/>
  <c r="HJ429" i="48"/>
  <c r="HN104" i="48"/>
  <c r="HO387" i="48"/>
  <c r="HH170" i="48"/>
  <c r="HI170" i="48" s="1"/>
  <c r="HK170" i="48" s="1"/>
  <c r="HP469" i="48"/>
  <c r="HJ444" i="48"/>
  <c r="HP265" i="48"/>
  <c r="HR80" i="48"/>
  <c r="HP297" i="48"/>
  <c r="HN69" i="48"/>
  <c r="HR422" i="48"/>
  <c r="HP104" i="48"/>
  <c r="HR134" i="48"/>
  <c r="HR368" i="48"/>
  <c r="HJ489" i="48"/>
  <c r="II68" i="48"/>
  <c r="HP78" i="48"/>
  <c r="HR416" i="48"/>
  <c r="HP387" i="48"/>
  <c r="HH80" i="48"/>
  <c r="HI80" i="48" s="1"/>
  <c r="HK80" i="48" s="1"/>
  <c r="HL255" i="48"/>
  <c r="HM255" i="48" s="1"/>
  <c r="HO255" i="48" s="1"/>
  <c r="HL496" i="48"/>
  <c r="HM496" i="48" s="1"/>
  <c r="HR496" i="48" s="1"/>
  <c r="HN80" i="48"/>
  <c r="IJ55" i="48"/>
  <c r="HQ469" i="48"/>
  <c r="HN497" i="48"/>
  <c r="HN67" i="48"/>
  <c r="HN297" i="48"/>
  <c r="HQ69" i="48"/>
  <c r="HO422" i="48"/>
  <c r="HR95" i="48"/>
  <c r="HQ368" i="48"/>
  <c r="HQ430" i="48"/>
  <c r="HJ180" i="48"/>
  <c r="HN416" i="48"/>
  <c r="HH242" i="48"/>
  <c r="HI242" i="48" s="1"/>
  <c r="HK242" i="48" s="1"/>
  <c r="HL347" i="48"/>
  <c r="HM347" i="48" s="1"/>
  <c r="HO347" i="48" s="1"/>
  <c r="HL488" i="48"/>
  <c r="HM488" i="48" s="1"/>
  <c r="HQ488" i="48" s="1"/>
  <c r="HH422" i="48"/>
  <c r="HI422" i="48" s="1"/>
  <c r="HJ422" i="48" s="1"/>
  <c r="HL420" i="48"/>
  <c r="HM420" i="48" s="1"/>
  <c r="HP420" i="48" s="1"/>
  <c r="HH78" i="48"/>
  <c r="HI78" i="48" s="1"/>
  <c r="HJ78" i="48" s="1"/>
  <c r="HH387" i="48"/>
  <c r="HI387" i="48" s="1"/>
  <c r="HJ387" i="48" s="1"/>
  <c r="HH368" i="48"/>
  <c r="HI368" i="48" s="1"/>
  <c r="HK368" i="48" s="1"/>
  <c r="HP170" i="48"/>
  <c r="HR104" i="48"/>
  <c r="HL389" i="48"/>
  <c r="HM389" i="48" s="1"/>
  <c r="HO389" i="48" s="1"/>
  <c r="HP67" i="48"/>
  <c r="HN511" i="48"/>
  <c r="HO433" i="48"/>
  <c r="HJ277" i="48"/>
  <c r="HQ502" i="48"/>
  <c r="HR490" i="48"/>
  <c r="HP95" i="48"/>
  <c r="HN430" i="48"/>
  <c r="HH421" i="48"/>
  <c r="HI421" i="48" s="1"/>
  <c r="HJ421" i="48" s="1"/>
  <c r="HH491" i="48"/>
  <c r="HI491" i="48" s="1"/>
  <c r="HK491" i="48" s="1"/>
  <c r="HL162" i="48"/>
  <c r="HM162" i="48" s="1"/>
  <c r="HR162" i="48" s="1"/>
  <c r="HH95" i="48"/>
  <c r="HI95" i="48" s="1"/>
  <c r="HJ95" i="48" s="1"/>
  <c r="HL358" i="48"/>
  <c r="HM358" i="48" s="1"/>
  <c r="HR358" i="48" s="1"/>
  <c r="HH454" i="48"/>
  <c r="HI454" i="48" s="1"/>
  <c r="HJ454" i="48" s="1"/>
  <c r="IJ68" i="48"/>
  <c r="HL415" i="48"/>
  <c r="HM415" i="48" s="1"/>
  <c r="HO415" i="48" s="1"/>
  <c r="HK412" i="48"/>
  <c r="HQ67" i="48"/>
  <c r="HP511" i="48"/>
  <c r="HP433" i="48"/>
  <c r="HK64" i="48"/>
  <c r="IF65" i="48"/>
  <c r="HN490" i="48"/>
  <c r="HN95" i="48"/>
  <c r="HR238" i="48"/>
  <c r="HJ420" i="48"/>
  <c r="HN406" i="48"/>
  <c r="HL500" i="48"/>
  <c r="HM500" i="48" s="1"/>
  <c r="HN500" i="48" s="1"/>
  <c r="HH156" i="48"/>
  <c r="HI156" i="48" s="1"/>
  <c r="HJ156" i="48" s="1"/>
  <c r="HL70" i="48"/>
  <c r="HM70" i="48" s="1"/>
  <c r="HR70" i="48" s="1"/>
  <c r="HH61" i="48"/>
  <c r="HI61" i="48" s="1"/>
  <c r="HK61" i="48" s="1"/>
  <c r="HO67" i="48"/>
  <c r="HO511" i="48"/>
  <c r="HN433" i="48"/>
  <c r="HO490" i="48"/>
  <c r="HO406" i="48"/>
  <c r="HH469" i="48"/>
  <c r="HI469" i="48" s="1"/>
  <c r="HK469" i="48" s="1"/>
  <c r="HL64" i="48"/>
  <c r="HM64" i="48" s="1"/>
  <c r="HP64" i="48" s="1"/>
  <c r="HH265" i="48"/>
  <c r="HI265" i="48" s="1"/>
  <c r="HJ265" i="48" s="1"/>
  <c r="HK350" i="48"/>
  <c r="HQ214" i="48"/>
  <c r="HQ511" i="48"/>
  <c r="HQ433" i="48"/>
  <c r="HJ292" i="48"/>
  <c r="HR406" i="48"/>
  <c r="HH98" i="48"/>
  <c r="HI98" i="48" s="1"/>
  <c r="HJ98" i="48" s="1"/>
  <c r="HL350" i="48"/>
  <c r="HM350" i="48" s="1"/>
  <c r="HQ350" i="48" s="1"/>
  <c r="HH406" i="48"/>
  <c r="HI406" i="48" s="1"/>
  <c r="HK406" i="48" s="1"/>
  <c r="HQ297" i="48"/>
  <c r="HP434" i="48"/>
  <c r="HR505" i="48"/>
  <c r="HL195" i="48"/>
  <c r="HM195" i="48" s="1"/>
  <c r="HO195" i="48" s="1"/>
  <c r="HL107" i="48"/>
  <c r="HM107" i="48" s="1"/>
  <c r="HO107" i="48" s="1"/>
  <c r="HH286" i="48"/>
  <c r="HI286" i="48" s="1"/>
  <c r="HK286" i="48" s="1"/>
  <c r="HL348" i="48"/>
  <c r="HM348" i="48" s="1"/>
  <c r="HN348" i="48" s="1"/>
  <c r="HL481" i="48"/>
  <c r="HM481" i="48" s="1"/>
  <c r="HN481" i="48" s="1"/>
  <c r="HO204" i="48"/>
  <c r="HO487" i="48"/>
  <c r="HH92" i="48"/>
  <c r="HI92" i="48" s="1"/>
  <c r="HJ92" i="48" s="1"/>
  <c r="HK460" i="48"/>
  <c r="HR501" i="48"/>
  <c r="HR185" i="48"/>
  <c r="HN509" i="48"/>
  <c r="HO317" i="48"/>
  <c r="HJ384" i="48"/>
  <c r="HN487" i="48"/>
  <c r="HH287" i="48"/>
  <c r="HI287" i="48" s="1"/>
  <c r="HJ287" i="48" s="1"/>
  <c r="HH157" i="48"/>
  <c r="HI157" i="48" s="1"/>
  <c r="HK157" i="48" s="1"/>
  <c r="HL417" i="48"/>
  <c r="HM417" i="48" s="1"/>
  <c r="HO417" i="48" s="1"/>
  <c r="HL87" i="48"/>
  <c r="HM87" i="48" s="1"/>
  <c r="HN87" i="48" s="1"/>
  <c r="HK174" i="48"/>
  <c r="HP329" i="48"/>
  <c r="HO131" i="48"/>
  <c r="HQ72" i="48"/>
  <c r="HN501" i="48"/>
  <c r="HN185" i="48"/>
  <c r="HJ244" i="48"/>
  <c r="HN313" i="48"/>
  <c r="HK122" i="48"/>
  <c r="HR509" i="48"/>
  <c r="HN134" i="48"/>
  <c r="HP308" i="48"/>
  <c r="HJ235" i="48"/>
  <c r="HH297" i="48"/>
  <c r="HI297" i="48" s="1"/>
  <c r="HJ297" i="48" s="1"/>
  <c r="HL264" i="48"/>
  <c r="HM264" i="48" s="1"/>
  <c r="HP264" i="48" s="1"/>
  <c r="HH72" i="48"/>
  <c r="HI72" i="48" s="1"/>
  <c r="HJ72" i="48" s="1"/>
  <c r="HP204" i="48"/>
  <c r="HN72" i="48"/>
  <c r="HO479" i="48"/>
  <c r="HO72" i="48"/>
  <c r="HP185" i="48"/>
  <c r="HP300" i="48"/>
  <c r="HK299" i="48"/>
  <c r="HO313" i="48"/>
  <c r="HQ134" i="48"/>
  <c r="HL186" i="48"/>
  <c r="HM186" i="48" s="1"/>
  <c r="HN186" i="48" s="1"/>
  <c r="HR72" i="48"/>
  <c r="HJ60" i="48"/>
  <c r="HH185" i="48"/>
  <c r="HI185" i="48" s="1"/>
  <c r="HJ185" i="48" s="1"/>
  <c r="HK281" i="48"/>
  <c r="HO92" i="48"/>
  <c r="HN92" i="48"/>
  <c r="HQ497" i="48"/>
  <c r="HK391" i="48"/>
  <c r="HK417" i="48"/>
  <c r="HR287" i="48"/>
  <c r="HK56" i="48"/>
  <c r="HO395" i="48"/>
  <c r="HO272" i="48"/>
  <c r="HN179" i="48"/>
  <c r="HK105" i="48"/>
  <c r="HH479" i="48"/>
  <c r="HI479" i="48" s="1"/>
  <c r="HK479" i="48" s="1"/>
  <c r="HN390" i="48"/>
  <c r="HL384" i="48"/>
  <c r="HM384" i="48" s="1"/>
  <c r="HP384" i="48" s="1"/>
  <c r="HH487" i="48"/>
  <c r="HI487" i="48" s="1"/>
  <c r="HK487" i="48" s="1"/>
  <c r="HP179" i="48"/>
  <c r="HQ269" i="48"/>
  <c r="HP123" i="48"/>
  <c r="HK135" i="48"/>
  <c r="HK119" i="48"/>
  <c r="HP92" i="48"/>
  <c r="HP240" i="48"/>
  <c r="HR497" i="48"/>
  <c r="HP295" i="48"/>
  <c r="HR256" i="48"/>
  <c r="HQ287" i="48"/>
  <c r="HQ395" i="48"/>
  <c r="HQ272" i="48"/>
  <c r="HK87" i="48"/>
  <c r="HQ179" i="48"/>
  <c r="HH438" i="48"/>
  <c r="HI438" i="48" s="1"/>
  <c r="HJ438" i="48" s="1"/>
  <c r="HL331" i="48"/>
  <c r="HM331" i="48" s="1"/>
  <c r="HP331" i="48" s="1"/>
  <c r="HL483" i="48"/>
  <c r="HM483" i="48" s="1"/>
  <c r="HP483" i="48" s="1"/>
  <c r="HL457" i="48"/>
  <c r="HM457" i="48" s="1"/>
  <c r="HP457" i="48" s="1"/>
  <c r="HH509" i="48"/>
  <c r="HI509" i="48" s="1"/>
  <c r="HJ509" i="48" s="1"/>
  <c r="HL119" i="48"/>
  <c r="HM119" i="48" s="1"/>
  <c r="HN119" i="48" s="1"/>
  <c r="HH106" i="48"/>
  <c r="HI106" i="48" s="1"/>
  <c r="HK106" i="48" s="1"/>
  <c r="HL174" i="48"/>
  <c r="HM174" i="48" s="1"/>
  <c r="HR174" i="48" s="1"/>
  <c r="HJ339" i="48"/>
  <c r="HQ300" i="48"/>
  <c r="HN287" i="48"/>
  <c r="HH317" i="48"/>
  <c r="HI317" i="48" s="1"/>
  <c r="HK317" i="48" s="1"/>
  <c r="HP287" i="48"/>
  <c r="HP134" i="48"/>
  <c r="HL60" i="48"/>
  <c r="HM60" i="48" s="1"/>
  <c r="HN60" i="48" s="1"/>
  <c r="HR479" i="48"/>
  <c r="HL299" i="48"/>
  <c r="HM299" i="48" s="1"/>
  <c r="HQ299" i="48" s="1"/>
  <c r="HR426" i="48"/>
  <c r="HO273" i="48"/>
  <c r="HK483" i="48"/>
  <c r="HQ92" i="48"/>
  <c r="HQ157" i="48"/>
  <c r="HN240" i="48"/>
  <c r="HQ160" i="48"/>
  <c r="HP497" i="48"/>
  <c r="HK147" i="48"/>
  <c r="HO502" i="48"/>
  <c r="HP379" i="48"/>
  <c r="HR395" i="48"/>
  <c r="HP272" i="48"/>
  <c r="HR179" i="48"/>
  <c r="HH173" i="48"/>
  <c r="HI173" i="48" s="1"/>
  <c r="HJ173" i="48" s="1"/>
  <c r="HH502" i="48"/>
  <c r="HI502" i="48" s="1"/>
  <c r="HJ502" i="48" s="1"/>
  <c r="HL158" i="48"/>
  <c r="HM158" i="48" s="1"/>
  <c r="HN158" i="48" s="1"/>
  <c r="HL437" i="48"/>
  <c r="HM437" i="48" s="1"/>
  <c r="HR437" i="48" s="1"/>
  <c r="HL147" i="48"/>
  <c r="HM147" i="48" s="1"/>
  <c r="HO147" i="48" s="1"/>
  <c r="HH441" i="48"/>
  <c r="HI441" i="48" s="1"/>
  <c r="HJ441" i="48" s="1"/>
  <c r="HH144" i="48"/>
  <c r="HI144" i="48" s="1"/>
  <c r="HJ144" i="48" s="1"/>
  <c r="HH240" i="48"/>
  <c r="HI240" i="48" s="1"/>
  <c r="HJ240" i="48" s="1"/>
  <c r="HN479" i="48"/>
  <c r="HO300" i="48"/>
  <c r="HH390" i="48"/>
  <c r="HI390" i="48" s="1"/>
  <c r="HJ390" i="48" s="1"/>
  <c r="HN426" i="48"/>
  <c r="HP273" i="48"/>
  <c r="HR438" i="48"/>
  <c r="HR279" i="48"/>
  <c r="HR240" i="48"/>
  <c r="HP502" i="48"/>
  <c r="HQ379" i="48"/>
  <c r="HO430" i="48"/>
  <c r="HR272" i="48"/>
  <c r="HR177" i="48"/>
  <c r="HL97" i="48"/>
  <c r="HM97" i="48" s="1"/>
  <c r="HN97" i="48" s="1"/>
  <c r="HH62" i="48"/>
  <c r="HI62" i="48" s="1"/>
  <c r="HK62" i="48" s="1"/>
  <c r="HL246" i="48"/>
  <c r="HM246" i="48" s="1"/>
  <c r="HN246" i="48" s="1"/>
  <c r="HH430" i="48"/>
  <c r="HI430" i="48" s="1"/>
  <c r="HJ430" i="48" s="1"/>
  <c r="HH134" i="48"/>
  <c r="HI134" i="48" s="1"/>
  <c r="HK134" i="48" s="1"/>
  <c r="HN300" i="48"/>
  <c r="HL285" i="48"/>
  <c r="HM285" i="48" s="1"/>
  <c r="HO285" i="48" s="1"/>
  <c r="HH179" i="48"/>
  <c r="HI179" i="48" s="1"/>
  <c r="HJ179" i="48" s="1"/>
  <c r="HL122" i="48"/>
  <c r="HM122" i="48" s="1"/>
  <c r="HP122" i="48" s="1"/>
  <c r="HL460" i="48"/>
  <c r="HM460" i="48" s="1"/>
  <c r="HQ460" i="48" s="1"/>
  <c r="HH300" i="48"/>
  <c r="HI300" i="48" s="1"/>
  <c r="HK300" i="48" s="1"/>
  <c r="HH204" i="48"/>
  <c r="HI204" i="48" s="1"/>
  <c r="HJ204" i="48" s="1"/>
  <c r="HL199" i="48"/>
  <c r="HM199" i="48" s="1"/>
  <c r="HO199" i="48" s="1"/>
  <c r="HO185" i="48"/>
  <c r="HP479" i="48"/>
  <c r="HP313" i="48"/>
  <c r="HL339" i="48"/>
  <c r="HM339" i="48" s="1"/>
  <c r="HN339" i="48" s="1"/>
  <c r="HQ313" i="48"/>
  <c r="HL56" i="48"/>
  <c r="HM56" i="48" s="1"/>
  <c r="HN56" i="48" s="1"/>
  <c r="HP194" i="48"/>
  <c r="HK247" i="48"/>
  <c r="HP426" i="48"/>
  <c r="HQ273" i="48"/>
  <c r="HR204" i="48"/>
  <c r="HP390" i="48"/>
  <c r="HO438" i="48"/>
  <c r="HQ240" i="48"/>
  <c r="HO144" i="48"/>
  <c r="HR502" i="48"/>
  <c r="HK278" i="48"/>
  <c r="HQ173" i="48"/>
  <c r="HP487" i="48"/>
  <c r="HK457" i="48"/>
  <c r="HL278" i="48"/>
  <c r="HM278" i="48" s="1"/>
  <c r="HP278" i="48" s="1"/>
  <c r="HH313" i="48"/>
  <c r="HI313" i="48" s="1"/>
  <c r="HJ313" i="48" s="1"/>
  <c r="HK261" i="48"/>
  <c r="HL439" i="48"/>
  <c r="HM439" i="48" s="1"/>
  <c r="HN439" i="48" s="1"/>
  <c r="HL105" i="48"/>
  <c r="HM105" i="48" s="1"/>
  <c r="HP105" i="48" s="1"/>
  <c r="HQ390" i="48"/>
  <c r="HR76" i="48"/>
  <c r="HP438" i="48"/>
  <c r="HO173" i="48"/>
  <c r="HQ144" i="48"/>
  <c r="HJ283" i="48"/>
  <c r="HR441" i="48"/>
  <c r="HP173" i="48"/>
  <c r="HP431" i="48"/>
  <c r="HH272" i="48"/>
  <c r="HI272" i="48" s="1"/>
  <c r="HJ272" i="48" s="1"/>
  <c r="HH474" i="48"/>
  <c r="HI474" i="48" s="1"/>
  <c r="HJ474" i="48" s="1"/>
  <c r="HK294" i="48"/>
  <c r="HO329" i="48"/>
  <c r="HL443" i="48"/>
  <c r="HM443" i="48" s="1"/>
  <c r="HN443" i="48" s="1"/>
  <c r="HR465" i="48"/>
  <c r="HO450" i="48"/>
  <c r="HN380" i="48"/>
  <c r="HK353" i="48"/>
  <c r="HL397" i="48"/>
  <c r="HM397" i="48" s="1"/>
  <c r="HR397" i="48" s="1"/>
  <c r="HN329" i="48"/>
  <c r="HO194" i="48"/>
  <c r="HR130" i="48"/>
  <c r="HR270" i="48"/>
  <c r="HO59" i="48"/>
  <c r="HQ256" i="48"/>
  <c r="HK271" i="48"/>
  <c r="HL271" i="48"/>
  <c r="HM271" i="48" s="1"/>
  <c r="HR271" i="48" s="1"/>
  <c r="HL211" i="48"/>
  <c r="HM211" i="48" s="1"/>
  <c r="HQ211" i="48" s="1"/>
  <c r="HK211" i="48"/>
  <c r="HR59" i="48"/>
  <c r="HJ397" i="48"/>
  <c r="HH329" i="48"/>
  <c r="HI329" i="48" s="1"/>
  <c r="HK329" i="48" s="1"/>
  <c r="HK480" i="48"/>
  <c r="HO108" i="48"/>
  <c r="HK252" i="48"/>
  <c r="HO270" i="48"/>
  <c r="HQ152" i="48"/>
  <c r="HN59" i="48"/>
  <c r="HK385" i="48"/>
  <c r="HQ341" i="48"/>
  <c r="HJ394" i="48"/>
  <c r="HL71" i="48"/>
  <c r="HM71" i="48" s="1"/>
  <c r="HN71" i="48" s="1"/>
  <c r="HL476" i="48"/>
  <c r="HM476" i="48" s="1"/>
  <c r="HO476" i="48" s="1"/>
  <c r="ID59" i="48"/>
  <c r="IE59" i="48" s="1"/>
  <c r="IH59" i="48" s="1"/>
  <c r="HH194" i="48"/>
  <c r="HI194" i="48" s="1"/>
  <c r="HJ194" i="48" s="1"/>
  <c r="HR194" i="48"/>
  <c r="HK494" i="48"/>
  <c r="HK289" i="48"/>
  <c r="HP270" i="48"/>
  <c r="HK199" i="48"/>
  <c r="HR152" i="48"/>
  <c r="HP59" i="48"/>
  <c r="HP341" i="48"/>
  <c r="HK408" i="48"/>
  <c r="HH380" i="48"/>
  <c r="HI380" i="48" s="1"/>
  <c r="HJ380" i="48" s="1"/>
  <c r="HQ205" i="48"/>
  <c r="HJ447" i="48"/>
  <c r="HK345" i="48"/>
  <c r="HO152" i="48"/>
  <c r="HH59" i="48"/>
  <c r="HI59" i="48" s="1"/>
  <c r="HK59" i="48" s="1"/>
  <c r="HL210" i="48"/>
  <c r="HM210" i="48" s="1"/>
  <c r="HQ210" i="48" s="1"/>
  <c r="HR450" i="48"/>
  <c r="HN108" i="48"/>
  <c r="HN194" i="48"/>
  <c r="HN270" i="48"/>
  <c r="HR205" i="48"/>
  <c r="HP152" i="48"/>
  <c r="HR196" i="48"/>
  <c r="HO145" i="48"/>
  <c r="HH152" i="48"/>
  <c r="HI152" i="48" s="1"/>
  <c r="HK152" i="48" s="1"/>
  <c r="HL345" i="48"/>
  <c r="HM345" i="48" s="1"/>
  <c r="HN345" i="48" s="1"/>
  <c r="HH145" i="48"/>
  <c r="HI145" i="48" s="1"/>
  <c r="HJ145" i="48" s="1"/>
  <c r="HP410" i="48"/>
  <c r="HQ366" i="48"/>
  <c r="HO517" i="48"/>
  <c r="HQ196" i="48"/>
  <c r="HQ369" i="48"/>
  <c r="HL252" i="48"/>
  <c r="HM252" i="48" s="1"/>
  <c r="HN252" i="48" s="1"/>
  <c r="HL447" i="48"/>
  <c r="HM447" i="48" s="1"/>
  <c r="HO447" i="48" s="1"/>
  <c r="HN256" i="48"/>
  <c r="HQ410" i="48"/>
  <c r="HR366" i="48"/>
  <c r="HJ210" i="48"/>
  <c r="HR109" i="48"/>
  <c r="HJ203" i="48"/>
  <c r="HP517" i="48"/>
  <c r="IB59" i="48"/>
  <c r="HP196" i="48"/>
  <c r="HN369" i="48"/>
  <c r="HL377" i="48"/>
  <c r="HM377" i="48" s="1"/>
  <c r="HN377" i="48" s="1"/>
  <c r="HL385" i="48"/>
  <c r="HM385" i="48" s="1"/>
  <c r="HP385" i="48" s="1"/>
  <c r="HH270" i="48"/>
  <c r="HI270" i="48" s="1"/>
  <c r="HK270" i="48" s="1"/>
  <c r="HN349" i="48"/>
  <c r="HR410" i="48"/>
  <c r="HN366" i="48"/>
  <c r="HO380" i="48"/>
  <c r="HN121" i="48"/>
  <c r="HQ517" i="48"/>
  <c r="HO284" i="48"/>
  <c r="HN309" i="48"/>
  <c r="HR369" i="48"/>
  <c r="HL289" i="48"/>
  <c r="HM289" i="48" s="1"/>
  <c r="HP289" i="48" s="1"/>
  <c r="HP380" i="48"/>
  <c r="HP121" i="48"/>
  <c r="HQ512" i="48"/>
  <c r="HO309" i="48"/>
  <c r="HL455" i="48"/>
  <c r="HM455" i="48" s="1"/>
  <c r="HR455" i="48" s="1"/>
  <c r="HL394" i="48"/>
  <c r="HM394" i="48" s="1"/>
  <c r="HQ394" i="48" s="1"/>
  <c r="HH450" i="48"/>
  <c r="HI450" i="48" s="1"/>
  <c r="HK450" i="48" s="1"/>
  <c r="HH284" i="48"/>
  <c r="HI284" i="48" s="1"/>
  <c r="HJ284" i="48" s="1"/>
  <c r="HK476" i="48"/>
  <c r="HP450" i="48"/>
  <c r="HR380" i="48"/>
  <c r="HJ455" i="48"/>
  <c r="HN512" i="48"/>
  <c r="HP309" i="48"/>
  <c r="HP296" i="48"/>
  <c r="HR309" i="48"/>
  <c r="HP76" i="48"/>
  <c r="HR308" i="48"/>
  <c r="HN279" i="48"/>
  <c r="HP216" i="48"/>
  <c r="HR461" i="48"/>
  <c r="HO160" i="48"/>
  <c r="HJ215" i="48"/>
  <c r="HJ264" i="48"/>
  <c r="HQ216" i="48"/>
  <c r="HK267" i="48"/>
  <c r="HN431" i="48"/>
  <c r="HP462" i="48"/>
  <c r="HH462" i="48"/>
  <c r="HI462" i="48" s="1"/>
  <c r="HK462" i="48" s="1"/>
  <c r="HH308" i="48"/>
  <c r="HI308" i="48" s="1"/>
  <c r="HJ308" i="48" s="1"/>
  <c r="HR123" i="48"/>
  <c r="HO461" i="48"/>
  <c r="HQ279" i="48"/>
  <c r="HP160" i="48"/>
  <c r="HN62" i="48"/>
  <c r="HP398" i="48"/>
  <c r="HJ285" i="48"/>
  <c r="HR341" i="48"/>
  <c r="HO431" i="48"/>
  <c r="HK488" i="48"/>
  <c r="HO462" i="48"/>
  <c r="IF55" i="48"/>
  <c r="HR301" i="48"/>
  <c r="HP349" i="48"/>
  <c r="HO182" i="48"/>
  <c r="HQ296" i="48"/>
  <c r="HR233" i="48"/>
  <c r="HJ239" i="48"/>
  <c r="HQ461" i="48"/>
  <c r="HP279" i="48"/>
  <c r="HP109" i="48"/>
  <c r="HO219" i="48"/>
  <c r="HQ62" i="48"/>
  <c r="HJ165" i="48"/>
  <c r="HN196" i="48"/>
  <c r="HO256" i="48"/>
  <c r="HK468" i="48"/>
  <c r="HP505" i="48"/>
  <c r="HQ317" i="48"/>
  <c r="HR216" i="48"/>
  <c r="HQ398" i="48"/>
  <c r="HN139" i="48"/>
  <c r="HO230" i="48"/>
  <c r="HJ118" i="48"/>
  <c r="HQ477" i="48"/>
  <c r="HR145" i="48"/>
  <c r="HN462" i="48"/>
  <c r="HL494" i="48"/>
  <c r="HM494" i="48" s="1"/>
  <c r="HQ494" i="48" s="1"/>
  <c r="HH218" i="48"/>
  <c r="HI218" i="48" s="1"/>
  <c r="HJ218" i="48" s="1"/>
  <c r="HL432" i="48"/>
  <c r="HM432" i="48" s="1"/>
  <c r="HO432" i="48" s="1"/>
  <c r="HL239" i="48"/>
  <c r="HM239" i="48" s="1"/>
  <c r="HN239" i="48" s="1"/>
  <c r="HH131" i="48"/>
  <c r="HI131" i="48" s="1"/>
  <c r="HK131" i="48" s="1"/>
  <c r="HH477" i="48"/>
  <c r="HI477" i="48" s="1"/>
  <c r="HK477" i="48" s="1"/>
  <c r="HL118" i="48"/>
  <c r="HM118" i="48" s="1"/>
  <c r="HR118" i="48" s="1"/>
  <c r="HO216" i="48"/>
  <c r="HO238" i="48"/>
  <c r="HH133" i="48"/>
  <c r="HI133" i="48" s="1"/>
  <c r="HK133" i="48" s="1"/>
  <c r="HL129" i="48"/>
  <c r="HM129" i="48" s="1"/>
  <c r="HN129" i="48" s="1"/>
  <c r="HO123" i="48"/>
  <c r="HN219" i="48"/>
  <c r="HO398" i="48"/>
  <c r="HP177" i="48"/>
  <c r="HL375" i="48"/>
  <c r="HM375" i="48" s="1"/>
  <c r="HP375" i="48" s="1"/>
  <c r="HL247" i="48"/>
  <c r="HM247" i="48" s="1"/>
  <c r="HO247" i="48" s="1"/>
  <c r="HH309" i="48"/>
  <c r="HI309" i="48" s="1"/>
  <c r="HK309" i="48" s="1"/>
  <c r="HQ301" i="48"/>
  <c r="HO349" i="48"/>
  <c r="HN296" i="48"/>
  <c r="HR219" i="48"/>
  <c r="HN505" i="48"/>
  <c r="HH325" i="48"/>
  <c r="HI325" i="48" s="1"/>
  <c r="HK325" i="48" s="1"/>
  <c r="HH369" i="48"/>
  <c r="HI369" i="48" s="1"/>
  <c r="HJ369" i="48" s="1"/>
  <c r="HH86" i="48"/>
  <c r="HI86" i="48" s="1"/>
  <c r="HL86" i="48"/>
  <c r="HM86" i="48" s="1"/>
  <c r="IG55" i="48"/>
  <c r="HN229" i="48"/>
  <c r="HQ349" i="48"/>
  <c r="HP182" i="48"/>
  <c r="HR296" i="48"/>
  <c r="HQ233" i="48"/>
  <c r="HK129" i="48"/>
  <c r="HP366" i="48"/>
  <c r="HP461" i="48"/>
  <c r="HQ109" i="48"/>
  <c r="HP219" i="48"/>
  <c r="HP62" i="48"/>
  <c r="HQ121" i="48"/>
  <c r="HN190" i="48"/>
  <c r="HQ505" i="48"/>
  <c r="HN317" i="48"/>
  <c r="HR398" i="48"/>
  <c r="HO139" i="48"/>
  <c r="HK436" i="48"/>
  <c r="HQ230" i="48"/>
  <c r="HJ373" i="48"/>
  <c r="HR477" i="48"/>
  <c r="HQ462" i="48"/>
  <c r="HH459" i="48"/>
  <c r="HI459" i="48" s="1"/>
  <c r="HJ459" i="48" s="1"/>
  <c r="HL338" i="48"/>
  <c r="HM338" i="48" s="1"/>
  <c r="HN338" i="48" s="1"/>
  <c r="HL424" i="48"/>
  <c r="HM424" i="48" s="1"/>
  <c r="HP424" i="48" s="1"/>
  <c r="HH69" i="48"/>
  <c r="HI69" i="48" s="1"/>
  <c r="HJ69" i="48" s="1"/>
  <c r="HL281" i="48"/>
  <c r="HM281" i="48" s="1"/>
  <c r="HN281" i="48" s="1"/>
  <c r="HH349" i="48"/>
  <c r="HI349" i="48" s="1"/>
  <c r="HJ349" i="48" s="1"/>
  <c r="HL283" i="48"/>
  <c r="HM283" i="48" s="1"/>
  <c r="HR283" i="48" s="1"/>
  <c r="HH269" i="48"/>
  <c r="HI269" i="48" s="1"/>
  <c r="HJ269" i="48" s="1"/>
  <c r="HL504" i="48"/>
  <c r="HM504" i="48" s="1"/>
  <c r="HP504" i="48" s="1"/>
  <c r="HH470" i="48"/>
  <c r="HI470" i="48" s="1"/>
  <c r="HK470" i="48" s="1"/>
  <c r="HR160" i="48"/>
  <c r="HJ471" i="48"/>
  <c r="HN238" i="48"/>
  <c r="HO177" i="48"/>
  <c r="HO229" i="48"/>
  <c r="HR99" i="48"/>
  <c r="HR182" i="48"/>
  <c r="IC70" i="48"/>
  <c r="HO62" i="48"/>
  <c r="HP139" i="48"/>
  <c r="HN477" i="48"/>
  <c r="ID70" i="48"/>
  <c r="IE70" i="48" s="1"/>
  <c r="IG70" i="48" s="1"/>
  <c r="HX67" i="48"/>
  <c r="HY67" i="48" s="1"/>
  <c r="HZ67" i="48" s="1"/>
  <c r="IA67" i="48" s="1"/>
  <c r="IB67" i="48" s="1"/>
  <c r="HL161" i="48"/>
  <c r="HM161" i="48" s="1"/>
  <c r="HQ161" i="48" s="1"/>
  <c r="HL401" i="48"/>
  <c r="HM401" i="48" s="1"/>
  <c r="HR401" i="48" s="1"/>
  <c r="HH431" i="48"/>
  <c r="HI431" i="48" s="1"/>
  <c r="HP229" i="48"/>
  <c r="HN99" i="48"/>
  <c r="HO410" i="48"/>
  <c r="HO109" i="48"/>
  <c r="HO121" i="48"/>
  <c r="HO168" i="48"/>
  <c r="HR139" i="48"/>
  <c r="HO302" i="48"/>
  <c r="HJ338" i="48"/>
  <c r="HO477" i="48"/>
  <c r="HJ258" i="48"/>
  <c r="HH160" i="48"/>
  <c r="HI160" i="48" s="1"/>
  <c r="HK160" i="48" s="1"/>
  <c r="HL68" i="48"/>
  <c r="HM68" i="48" s="1"/>
  <c r="HQ68" i="48" s="1"/>
  <c r="HH121" i="48"/>
  <c r="HI121" i="48" s="1"/>
  <c r="HK121" i="48" s="1"/>
  <c r="HL489" i="48"/>
  <c r="HM489" i="48" s="1"/>
  <c r="HO489" i="48" s="1"/>
  <c r="HL244" i="48"/>
  <c r="HM244" i="48" s="1"/>
  <c r="HN244" i="48" s="1"/>
  <c r="HH517" i="48"/>
  <c r="HI517" i="48" s="1"/>
  <c r="HJ517" i="48" s="1"/>
  <c r="HN441" i="48"/>
  <c r="HR343" i="48"/>
  <c r="HN302" i="48"/>
  <c r="IJ67" i="48"/>
  <c r="HK513" i="48"/>
  <c r="HO446" i="48"/>
  <c r="HQ99" i="48"/>
  <c r="HK451" i="48"/>
  <c r="HQ112" i="48"/>
  <c r="HL436" i="48"/>
  <c r="HM436" i="48" s="1"/>
  <c r="HN436" i="48" s="1"/>
  <c r="HH371" i="48"/>
  <c r="HI371" i="48" s="1"/>
  <c r="HK371" i="48" s="1"/>
  <c r="HR269" i="48"/>
  <c r="HO459" i="48"/>
  <c r="HP257" i="48"/>
  <c r="HO314" i="48"/>
  <c r="IF67" i="48"/>
  <c r="HK435" i="48"/>
  <c r="HN205" i="48"/>
  <c r="HP371" i="48"/>
  <c r="HO157" i="48"/>
  <c r="HQ343" i="48"/>
  <c r="HN325" i="48"/>
  <c r="HP144" i="48"/>
  <c r="HK85" i="48"/>
  <c r="HP322" i="48"/>
  <c r="HR168" i="48"/>
  <c r="HQ378" i="48"/>
  <c r="HR517" i="48"/>
  <c r="HK191" i="48"/>
  <c r="HJ401" i="48"/>
  <c r="HR356" i="48"/>
  <c r="HN446" i="48"/>
  <c r="HP475" i="48"/>
  <c r="HO312" i="48"/>
  <c r="HO499" i="48"/>
  <c r="HN357" i="48"/>
  <c r="HR112" i="48"/>
  <c r="HP512" i="48"/>
  <c r="HR302" i="48"/>
  <c r="HO293" i="48"/>
  <c r="HK428" i="48"/>
  <c r="HH302" i="48"/>
  <c r="HI302" i="48" s="1"/>
  <c r="HJ302" i="48" s="1"/>
  <c r="HL169" i="48"/>
  <c r="HM169" i="48" s="1"/>
  <c r="HR169" i="48" s="1"/>
  <c r="HH425" i="48"/>
  <c r="HI425" i="48" s="1"/>
  <c r="HJ425" i="48" s="1"/>
  <c r="HL267" i="48"/>
  <c r="HM267" i="48" s="1"/>
  <c r="HP267" i="48" s="1"/>
  <c r="ID64" i="48"/>
  <c r="IE64" i="48" s="1"/>
  <c r="IH64" i="48" s="1"/>
  <c r="HH296" i="48"/>
  <c r="HI296" i="48" s="1"/>
  <c r="HK296" i="48" s="1"/>
  <c r="HL463" i="48"/>
  <c r="HM463" i="48" s="1"/>
  <c r="HR463" i="48" s="1"/>
  <c r="HQ177" i="48"/>
  <c r="HL85" i="48"/>
  <c r="HM85" i="48" s="1"/>
  <c r="HP85" i="48" s="1"/>
  <c r="HL261" i="48"/>
  <c r="HM261" i="48" s="1"/>
  <c r="HR261" i="48" s="1"/>
  <c r="HK161" i="48"/>
  <c r="HL235" i="48"/>
  <c r="HM235" i="48" s="1"/>
  <c r="HN235" i="48" s="1"/>
  <c r="HO99" i="48"/>
  <c r="HP168" i="48"/>
  <c r="HJ213" i="48"/>
  <c r="HQ168" i="48"/>
  <c r="HN312" i="48"/>
  <c r="HJ68" i="48"/>
  <c r="HP357" i="48"/>
  <c r="HP302" i="48"/>
  <c r="HJ463" i="48"/>
  <c r="HN314" i="48"/>
  <c r="II67" i="48"/>
  <c r="HO371" i="48"/>
  <c r="HO343" i="48"/>
  <c r="HR144" i="48"/>
  <c r="HR446" i="48"/>
  <c r="HQ312" i="48"/>
  <c r="HQ357" i="48"/>
  <c r="HH216" i="48"/>
  <c r="HI216" i="48" s="1"/>
  <c r="HK216" i="48" s="1"/>
  <c r="HL215" i="48"/>
  <c r="HM215" i="48" s="1"/>
  <c r="HP215" i="48" s="1"/>
  <c r="HN269" i="48"/>
  <c r="HP459" i="48"/>
  <c r="HQ257" i="48"/>
  <c r="HQ314" i="48"/>
  <c r="IG67" i="48"/>
  <c r="HP205" i="48"/>
  <c r="HK407" i="48"/>
  <c r="HR131" i="48"/>
  <c r="HR371" i="48"/>
  <c r="HN157" i="48"/>
  <c r="HP343" i="48"/>
  <c r="HN510" i="48"/>
  <c r="HO325" i="48"/>
  <c r="HJ90" i="48"/>
  <c r="HO382" i="48"/>
  <c r="HR378" i="48"/>
  <c r="HJ437" i="48"/>
  <c r="HP356" i="48"/>
  <c r="HP312" i="48"/>
  <c r="HP133" i="48"/>
  <c r="HP499" i="48"/>
  <c r="HO357" i="48"/>
  <c r="HO112" i="48"/>
  <c r="HR512" i="48"/>
  <c r="HN308" i="48"/>
  <c r="HP293" i="48"/>
  <c r="HP290" i="48"/>
  <c r="HK375" i="48"/>
  <c r="HK65" i="48"/>
  <c r="HL90" i="48"/>
  <c r="HM90" i="48" s="1"/>
  <c r="HP90" i="48" s="1"/>
  <c r="HH379" i="48"/>
  <c r="HI379" i="48" s="1"/>
  <c r="HJ379" i="48" s="1"/>
  <c r="HH219" i="48"/>
  <c r="HI219" i="48" s="1"/>
  <c r="HK219" i="48" s="1"/>
  <c r="HH196" i="48"/>
  <c r="HI196" i="48" s="1"/>
  <c r="HK196" i="48" s="1"/>
  <c r="HL435" i="48"/>
  <c r="HM435" i="48" s="1"/>
  <c r="HR435" i="48" s="1"/>
  <c r="HH312" i="48"/>
  <c r="HI312" i="48" s="1"/>
  <c r="HJ312" i="48" s="1"/>
  <c r="HH398" i="48"/>
  <c r="HI398" i="48" s="1"/>
  <c r="HJ398" i="48" s="1"/>
  <c r="HH357" i="48"/>
  <c r="HI357" i="48" s="1"/>
  <c r="HK357" i="48" s="1"/>
  <c r="HN123" i="48"/>
  <c r="HL428" i="48"/>
  <c r="HM428" i="48" s="1"/>
  <c r="HN428" i="48" s="1"/>
  <c r="HH76" i="48"/>
  <c r="HI76" i="48" s="1"/>
  <c r="HK76" i="48" s="1"/>
  <c r="HO269" i="48"/>
  <c r="HR459" i="48"/>
  <c r="HP131" i="48"/>
  <c r="HQ371" i="48"/>
  <c r="HO76" i="48"/>
  <c r="HR157" i="48"/>
  <c r="HO510" i="48"/>
  <c r="HK71" i="48"/>
  <c r="HR325" i="48"/>
  <c r="HQ382" i="48"/>
  <c r="HN378" i="48"/>
  <c r="IB56" i="48"/>
  <c r="HJ222" i="48"/>
  <c r="HQ356" i="48"/>
  <c r="HP441" i="48"/>
  <c r="II65" i="48"/>
  <c r="HR133" i="48"/>
  <c r="HO379" i="48"/>
  <c r="HQ499" i="48"/>
  <c r="HN112" i="48"/>
  <c r="HR173" i="48"/>
  <c r="HQ308" i="48"/>
  <c r="HQ293" i="48"/>
  <c r="HP238" i="48"/>
  <c r="HQ290" i="48"/>
  <c r="HJ409" i="48"/>
  <c r="HO369" i="48"/>
  <c r="HH168" i="48"/>
  <c r="HI168" i="48" s="1"/>
  <c r="HK168" i="48" s="1"/>
  <c r="HH233" i="48"/>
  <c r="HI233" i="48" s="1"/>
  <c r="HJ233" i="48" s="1"/>
  <c r="HL222" i="48"/>
  <c r="HM222" i="48" s="1"/>
  <c r="HR222" i="48" s="1"/>
  <c r="HX55" i="48"/>
  <c r="HY55" i="48" s="1"/>
  <c r="HZ55" i="48" s="1"/>
  <c r="IA55" i="48" s="1"/>
  <c r="IB55" i="48" s="1"/>
  <c r="HH139" i="48"/>
  <c r="HI139" i="48" s="1"/>
  <c r="HK139" i="48" s="1"/>
  <c r="HL353" i="48"/>
  <c r="HM353" i="48" s="1"/>
  <c r="HO353" i="48" s="1"/>
  <c r="HH505" i="48"/>
  <c r="HI505" i="48" s="1"/>
  <c r="HJ505" i="48" s="1"/>
  <c r="HH314" i="48"/>
  <c r="HI314" i="48" s="1"/>
  <c r="HK314" i="48" s="1"/>
  <c r="HH410" i="48"/>
  <c r="HI410" i="48" s="1"/>
  <c r="HK410" i="48" s="1"/>
  <c r="HH99" i="48"/>
  <c r="HI99" i="48" s="1"/>
  <c r="HK99" i="48" s="1"/>
  <c r="HH123" i="48"/>
  <c r="HI123" i="48" s="1"/>
  <c r="HK123" i="48" s="1"/>
  <c r="HQ76" i="48"/>
  <c r="HH177" i="48"/>
  <c r="HI177" i="48" s="1"/>
  <c r="HK177" i="48" s="1"/>
  <c r="ID56" i="48"/>
  <c r="IE56" i="48" s="1"/>
  <c r="IH56" i="48" s="1"/>
  <c r="HL468" i="48"/>
  <c r="HM468" i="48" s="1"/>
  <c r="HQ468" i="48" s="1"/>
  <c r="HH279" i="48"/>
  <c r="HI279" i="48" s="1"/>
  <c r="HK279" i="48" s="1"/>
  <c r="HL135" i="48"/>
  <c r="HM135" i="48" s="1"/>
  <c r="HR135" i="48" s="1"/>
  <c r="HL471" i="48"/>
  <c r="HM471" i="48" s="1"/>
  <c r="HR471" i="48" s="1"/>
  <c r="HR322" i="48"/>
  <c r="HP378" i="48"/>
  <c r="HH112" i="48"/>
  <c r="HI112" i="48" s="1"/>
  <c r="HJ112" i="48" s="1"/>
  <c r="HH182" i="48"/>
  <c r="HI182" i="48" s="1"/>
  <c r="HJ182" i="48" s="1"/>
  <c r="IB64" i="48"/>
  <c r="HO356" i="48"/>
  <c r="IJ65" i="48"/>
  <c r="HN499" i="48"/>
  <c r="HP346" i="48"/>
  <c r="HJ89" i="48"/>
  <c r="HH366" i="48"/>
  <c r="HI366" i="48" s="1"/>
  <c r="HK366" i="48" s="1"/>
  <c r="HH343" i="48"/>
  <c r="HI343" i="48" s="1"/>
  <c r="HJ343" i="48" s="1"/>
  <c r="HL407" i="48"/>
  <c r="HM407" i="48" s="1"/>
  <c r="HR407" i="48" s="1"/>
  <c r="HL409" i="48"/>
  <c r="HM409" i="48" s="1"/>
  <c r="HO409" i="48" s="1"/>
  <c r="HL513" i="48"/>
  <c r="HM513" i="48" s="1"/>
  <c r="HO513" i="48" s="1"/>
  <c r="HL165" i="48"/>
  <c r="HM165" i="48" s="1"/>
  <c r="HN165" i="48" s="1"/>
  <c r="HH446" i="48"/>
  <c r="HI446" i="48" s="1"/>
  <c r="HK446" i="48" s="1"/>
  <c r="HH238" i="48"/>
  <c r="HI238" i="48" s="1"/>
  <c r="HK238" i="48" s="1"/>
  <c r="HL213" i="48"/>
  <c r="HM213" i="48" s="1"/>
  <c r="HO213" i="48" s="1"/>
  <c r="HP490" i="48"/>
  <c r="HL137" i="48"/>
  <c r="HM137" i="48" s="1"/>
  <c r="HN137" i="48" s="1"/>
  <c r="HN148" i="48"/>
  <c r="HR108" i="48"/>
  <c r="HQ127" i="48"/>
  <c r="HO322" i="48"/>
  <c r="IH68" i="48"/>
  <c r="HL57" i="48"/>
  <c r="HM57" i="48" s="1"/>
  <c r="HO57" i="48" s="1"/>
  <c r="HH328" i="48"/>
  <c r="HI328" i="48" s="1"/>
  <c r="HJ328" i="48" s="1"/>
  <c r="HH227" i="48"/>
  <c r="HI227" i="48" s="1"/>
  <c r="HJ227" i="48" s="1"/>
  <c r="HL94" i="48"/>
  <c r="HM94" i="48" s="1"/>
  <c r="HR94" i="48" s="1"/>
  <c r="HN427" i="48"/>
  <c r="HN301" i="48"/>
  <c r="HK209" i="48"/>
  <c r="HN421" i="48"/>
  <c r="HN130" i="48"/>
  <c r="HN227" i="48"/>
  <c r="HQ434" i="48"/>
  <c r="HQ493" i="48"/>
  <c r="HL111" i="48"/>
  <c r="HM111" i="48" s="1"/>
  <c r="HR111" i="48" s="1"/>
  <c r="HL183" i="48"/>
  <c r="HM183" i="48" s="1"/>
  <c r="HR183" i="48" s="1"/>
  <c r="HH396" i="48"/>
  <c r="HI396" i="48" s="1"/>
  <c r="HJ396" i="48" s="1"/>
  <c r="HH490" i="48"/>
  <c r="HI490" i="48" s="1"/>
  <c r="HJ490" i="48" s="1"/>
  <c r="HH83" i="48"/>
  <c r="HI83" i="48" s="1"/>
  <c r="HK83" i="48" s="1"/>
  <c r="HL485" i="48"/>
  <c r="HM485" i="48" s="1"/>
  <c r="HQ485" i="48" s="1"/>
  <c r="HO427" i="48"/>
  <c r="HR427" i="48"/>
  <c r="HO421" i="48"/>
  <c r="HQ130" i="48"/>
  <c r="HO227" i="48"/>
  <c r="HR434" i="48"/>
  <c r="HR493" i="48"/>
  <c r="HP218" i="48"/>
  <c r="HQ507" i="48"/>
  <c r="HH508" i="48"/>
  <c r="HI508" i="48" s="1"/>
  <c r="HJ508" i="48" s="1"/>
  <c r="HH127" i="48"/>
  <c r="HI127" i="48" s="1"/>
  <c r="HK127" i="48" s="1"/>
  <c r="HH167" i="48"/>
  <c r="HI167" i="48" s="1"/>
  <c r="HK167" i="48" s="1"/>
  <c r="HL320" i="48"/>
  <c r="HM320" i="48" s="1"/>
  <c r="HN320" i="48" s="1"/>
  <c r="HL138" i="48"/>
  <c r="HM138" i="48" s="1"/>
  <c r="HP138" i="48" s="1"/>
  <c r="HK442" i="48"/>
  <c r="HO493" i="48"/>
  <c r="HP427" i="48"/>
  <c r="HR421" i="48"/>
  <c r="HP227" i="48"/>
  <c r="HP493" i="48"/>
  <c r="HR326" i="48"/>
  <c r="HQ218" i="48"/>
  <c r="HL444" i="48"/>
  <c r="HM444" i="48" s="1"/>
  <c r="HQ444" i="48" s="1"/>
  <c r="HH465" i="48"/>
  <c r="HI465" i="48" s="1"/>
  <c r="HJ465" i="48" s="1"/>
  <c r="HH189" i="48"/>
  <c r="HI189" i="48" s="1"/>
  <c r="HK189" i="48" s="1"/>
  <c r="HH427" i="48"/>
  <c r="HI427" i="48" s="1"/>
  <c r="HJ427" i="48" s="1"/>
  <c r="HP167" i="48"/>
  <c r="IH58" i="48"/>
  <c r="HN226" i="48"/>
  <c r="HL355" i="48"/>
  <c r="HM355" i="48" s="1"/>
  <c r="HN355" i="48" s="1"/>
  <c r="HJ137" i="48"/>
  <c r="HR91" i="48"/>
  <c r="HJ485" i="48"/>
  <c r="HR227" i="48"/>
  <c r="HO167" i="48"/>
  <c r="IJ58" i="48"/>
  <c r="HO226" i="48"/>
  <c r="HH55" i="48"/>
  <c r="HI55" i="48" s="1"/>
  <c r="HJ55" i="48" s="1"/>
  <c r="HH493" i="48"/>
  <c r="HI493" i="48" s="1"/>
  <c r="HK493" i="48" s="1"/>
  <c r="HL258" i="48"/>
  <c r="HM258" i="48" s="1"/>
  <c r="HO258" i="48" s="1"/>
  <c r="HH507" i="48"/>
  <c r="HI507" i="48" s="1"/>
  <c r="HK507" i="48" s="1"/>
  <c r="HO434" i="48"/>
  <c r="HP508" i="48"/>
  <c r="HP465" i="48"/>
  <c r="HQ91" i="48"/>
  <c r="HJ183" i="48"/>
  <c r="HP396" i="48"/>
  <c r="HN167" i="48"/>
  <c r="IF58" i="48"/>
  <c r="HN88" i="48"/>
  <c r="HQ226" i="48"/>
  <c r="HQ305" i="48"/>
  <c r="HR470" i="48"/>
  <c r="HH434" i="48"/>
  <c r="HI434" i="48" s="1"/>
  <c r="HK434" i="48" s="1"/>
  <c r="HL262" i="48"/>
  <c r="HM262" i="48" s="1"/>
  <c r="HR262" i="48" s="1"/>
  <c r="HQ421" i="48"/>
  <c r="HR508" i="48"/>
  <c r="HR242" i="48"/>
  <c r="HP91" i="48"/>
  <c r="HQ508" i="48"/>
  <c r="HN465" i="48"/>
  <c r="HN91" i="48"/>
  <c r="HO83" i="48"/>
  <c r="HN396" i="48"/>
  <c r="HQ167" i="48"/>
  <c r="IG58" i="48"/>
  <c r="HP88" i="48"/>
  <c r="HL442" i="48"/>
  <c r="HM442" i="48" s="1"/>
  <c r="HR442" i="48" s="1"/>
  <c r="HH253" i="48"/>
  <c r="HI253" i="48" s="1"/>
  <c r="HK253" i="48" s="1"/>
  <c r="HO508" i="48"/>
  <c r="HR190" i="48"/>
  <c r="HL478" i="48"/>
  <c r="HM478" i="48" s="1"/>
  <c r="HN478" i="48" s="1"/>
  <c r="HP456" i="48"/>
  <c r="HO456" i="48"/>
  <c r="HH495" i="48"/>
  <c r="HI495" i="48" s="1"/>
  <c r="HL495" i="48"/>
  <c r="HM495" i="48" s="1"/>
  <c r="HN495" i="48" s="1"/>
  <c r="HL411" i="48"/>
  <c r="HM411" i="48" s="1"/>
  <c r="HH411" i="48"/>
  <c r="HI411" i="48" s="1"/>
  <c r="HJ411" i="48" s="1"/>
  <c r="HH376" i="48"/>
  <c r="HI376" i="48" s="1"/>
  <c r="HL376" i="48"/>
  <c r="HM376" i="48" s="1"/>
  <c r="HN376" i="48" s="1"/>
  <c r="HX60" i="48"/>
  <c r="HY60" i="48" s="1"/>
  <c r="HZ60" i="48" s="1"/>
  <c r="IA60" i="48" s="1"/>
  <c r="ID60" i="48"/>
  <c r="IE60" i="48" s="1"/>
  <c r="IF60" i="48" s="1"/>
  <c r="HH126" i="48"/>
  <c r="HI126" i="48" s="1"/>
  <c r="HL126" i="48"/>
  <c r="HM126" i="48" s="1"/>
  <c r="HO126" i="48" s="1"/>
  <c r="HK504" i="48"/>
  <c r="HJ504" i="48"/>
  <c r="HH207" i="48"/>
  <c r="HI207" i="48" s="1"/>
  <c r="HL207" i="48"/>
  <c r="HM207" i="48" s="1"/>
  <c r="HP207" i="48" s="1"/>
  <c r="HX62" i="48"/>
  <c r="HY62" i="48" s="1"/>
  <c r="HZ62" i="48" s="1"/>
  <c r="IA62" i="48" s="1"/>
  <c r="ID62" i="48"/>
  <c r="IE62" i="48" s="1"/>
  <c r="II62" i="48" s="1"/>
  <c r="HL282" i="48"/>
  <c r="HM282" i="48" s="1"/>
  <c r="HH282" i="48"/>
  <c r="HI282" i="48" s="1"/>
  <c r="HJ282" i="48" s="1"/>
  <c r="HH458" i="48"/>
  <c r="HI458" i="48" s="1"/>
  <c r="HL458" i="48"/>
  <c r="HM458" i="48" s="1"/>
  <c r="HO458" i="48" s="1"/>
  <c r="HH352" i="48"/>
  <c r="HI352" i="48" s="1"/>
  <c r="HL352" i="48"/>
  <c r="HM352" i="48" s="1"/>
  <c r="HQ352" i="48" s="1"/>
  <c r="HN425" i="48"/>
  <c r="HR425" i="48"/>
  <c r="HL337" i="48"/>
  <c r="HM337" i="48" s="1"/>
  <c r="HH337" i="48"/>
  <c r="HI337" i="48" s="1"/>
  <c r="HJ337" i="48" s="1"/>
  <c r="HH336" i="48"/>
  <c r="HI336" i="48" s="1"/>
  <c r="HL336" i="48"/>
  <c r="HM336" i="48" s="1"/>
  <c r="HR336" i="48" s="1"/>
  <c r="HH231" i="48"/>
  <c r="HI231" i="48" s="1"/>
  <c r="HL231" i="48"/>
  <c r="HM231" i="48" s="1"/>
  <c r="HO231" i="48" s="1"/>
  <c r="HH310" i="48"/>
  <c r="HI310" i="48" s="1"/>
  <c r="HL310" i="48"/>
  <c r="HM310" i="48" s="1"/>
  <c r="HQ310" i="48" s="1"/>
  <c r="HL383" i="48"/>
  <c r="HM383" i="48" s="1"/>
  <c r="HH383" i="48"/>
  <c r="HI383" i="48" s="1"/>
  <c r="HJ383" i="48" s="1"/>
  <c r="HL423" i="48"/>
  <c r="HM423" i="48" s="1"/>
  <c r="HH423" i="48"/>
  <c r="HI423" i="48" s="1"/>
  <c r="HK423" i="48" s="1"/>
  <c r="HL418" i="48"/>
  <c r="HM418" i="48" s="1"/>
  <c r="HH418" i="48"/>
  <c r="HI418" i="48" s="1"/>
  <c r="HK418" i="48" s="1"/>
  <c r="HL136" i="48"/>
  <c r="HM136" i="48" s="1"/>
  <c r="HH136" i="48"/>
  <c r="HI136" i="48" s="1"/>
  <c r="HK136" i="48" s="1"/>
  <c r="HL120" i="48"/>
  <c r="HM120" i="48" s="1"/>
  <c r="HH120" i="48"/>
  <c r="HI120" i="48" s="1"/>
  <c r="HK120" i="48" s="1"/>
  <c r="HL217" i="48"/>
  <c r="HM217" i="48" s="1"/>
  <c r="HH217" i="48"/>
  <c r="HI217" i="48" s="1"/>
  <c r="HK217" i="48" s="1"/>
  <c r="HH403" i="48"/>
  <c r="HI403" i="48" s="1"/>
  <c r="HL403" i="48"/>
  <c r="HM403" i="48" s="1"/>
  <c r="HR403" i="48" s="1"/>
  <c r="HH63" i="48"/>
  <c r="HI63" i="48" s="1"/>
  <c r="HL63" i="48"/>
  <c r="HM63" i="48" s="1"/>
  <c r="HP63" i="48" s="1"/>
  <c r="HJ323" i="48"/>
  <c r="HK323" i="48"/>
  <c r="HL291" i="48"/>
  <c r="HM291" i="48" s="1"/>
  <c r="HH291" i="48"/>
  <c r="HI291" i="48" s="1"/>
  <c r="HK291" i="48" s="1"/>
  <c r="HK404" i="48"/>
  <c r="HJ404" i="48"/>
  <c r="HL102" i="48"/>
  <c r="HM102" i="48" s="1"/>
  <c r="HH102" i="48"/>
  <c r="HI102" i="48" s="1"/>
  <c r="HK102" i="48" s="1"/>
  <c r="HP200" i="48"/>
  <c r="HH200" i="48"/>
  <c r="HI200" i="48" s="1"/>
  <c r="HK200" i="48" s="1"/>
  <c r="HQ236" i="48"/>
  <c r="ID63" i="48"/>
  <c r="IE63" i="48" s="1"/>
  <c r="HX63" i="48"/>
  <c r="HY63" i="48" s="1"/>
  <c r="HZ63" i="48" s="1"/>
  <c r="IA63" i="48" s="1"/>
  <c r="IC63" i="48" s="1"/>
  <c r="HR208" i="48"/>
  <c r="HP208" i="48"/>
  <c r="HO208" i="48"/>
  <c r="HN328" i="48"/>
  <c r="HP328" i="48"/>
  <c r="HR328" i="48"/>
  <c r="HQ328" i="48"/>
  <c r="HO328" i="48"/>
  <c r="HL340" i="48"/>
  <c r="HM340" i="48" s="1"/>
  <c r="HH340" i="48"/>
  <c r="HI340" i="48" s="1"/>
  <c r="HK340" i="48" s="1"/>
  <c r="HH141" i="48"/>
  <c r="HI141" i="48" s="1"/>
  <c r="HL141" i="48"/>
  <c r="HM141" i="48" s="1"/>
  <c r="HO141" i="48" s="1"/>
  <c r="HL268" i="48"/>
  <c r="HM268" i="48" s="1"/>
  <c r="HH268" i="48"/>
  <c r="HI268" i="48" s="1"/>
  <c r="HJ268" i="48" s="1"/>
  <c r="HH456" i="48"/>
  <c r="HI456" i="48" s="1"/>
  <c r="HK456" i="48" s="1"/>
  <c r="HO236" i="48"/>
  <c r="HH101" i="48"/>
  <c r="HI101" i="48" s="1"/>
  <c r="HJ101" i="48" s="1"/>
  <c r="HL307" i="48"/>
  <c r="HM307" i="48" s="1"/>
  <c r="HN307" i="48" s="1"/>
  <c r="HH243" i="48"/>
  <c r="HI243" i="48" s="1"/>
  <c r="HL243" i="48"/>
  <c r="HM243" i="48" s="1"/>
  <c r="HQ243" i="48" s="1"/>
  <c r="HH176" i="48"/>
  <c r="HI176" i="48" s="1"/>
  <c r="HL176" i="48"/>
  <c r="HM176" i="48" s="1"/>
  <c r="HQ176" i="48" s="1"/>
  <c r="HL393" i="48"/>
  <c r="HM393" i="48" s="1"/>
  <c r="HH393" i="48"/>
  <c r="HI393" i="48" s="1"/>
  <c r="HK393" i="48" s="1"/>
  <c r="HH324" i="48"/>
  <c r="HI324" i="48" s="1"/>
  <c r="HL324" i="48"/>
  <c r="HM324" i="48" s="1"/>
  <c r="HN324" i="48" s="1"/>
  <c r="HL388" i="48"/>
  <c r="HM388" i="48" s="1"/>
  <c r="HH388" i="48"/>
  <c r="HI388" i="48" s="1"/>
  <c r="HK388" i="48" s="1"/>
  <c r="HH259" i="48"/>
  <c r="HI259" i="48" s="1"/>
  <c r="HL259" i="48"/>
  <c r="HM259" i="48" s="1"/>
  <c r="HO259" i="48" s="1"/>
  <c r="HL332" i="48"/>
  <c r="HM332" i="48" s="1"/>
  <c r="HH332" i="48"/>
  <c r="HI332" i="48" s="1"/>
  <c r="HJ332" i="48" s="1"/>
  <c r="HL188" i="48"/>
  <c r="HM188" i="48" s="1"/>
  <c r="HH188" i="48"/>
  <c r="HI188" i="48" s="1"/>
  <c r="HJ188" i="48" s="1"/>
  <c r="HH208" i="48"/>
  <c r="HI208" i="48" s="1"/>
  <c r="HK208" i="48" s="1"/>
  <c r="HQ425" i="48"/>
  <c r="HK274" i="48"/>
  <c r="HL445" i="48"/>
  <c r="HM445" i="48" s="1"/>
  <c r="HP445" i="48" s="1"/>
  <c r="HR236" i="48"/>
  <c r="HP236" i="48"/>
  <c r="HL452" i="48"/>
  <c r="HM452" i="48" s="1"/>
  <c r="HH452" i="48"/>
  <c r="HI452" i="48" s="1"/>
  <c r="HJ452" i="48" s="1"/>
  <c r="HO200" i="48"/>
  <c r="HQ200" i="48"/>
  <c r="HR200" i="48"/>
  <c r="HQ456" i="48"/>
  <c r="HL323" i="48"/>
  <c r="HM323" i="48" s="1"/>
  <c r="HP323" i="48" s="1"/>
  <c r="HL453" i="48"/>
  <c r="HM453" i="48" s="1"/>
  <c r="HH453" i="48"/>
  <c r="HI453" i="48" s="1"/>
  <c r="HJ453" i="48" s="1"/>
  <c r="ID69" i="48"/>
  <c r="IE69" i="48" s="1"/>
  <c r="HX69" i="48"/>
  <c r="HY69" i="48" s="1"/>
  <c r="HZ69" i="48" s="1"/>
  <c r="IA69" i="48" s="1"/>
  <c r="IC69" i="48" s="1"/>
  <c r="HL486" i="48"/>
  <c r="HM486" i="48" s="1"/>
  <c r="HH486" i="48"/>
  <c r="HI486" i="48" s="1"/>
  <c r="HJ486" i="48" s="1"/>
  <c r="HH360" i="48"/>
  <c r="HI360" i="48" s="1"/>
  <c r="HL360" i="48"/>
  <c r="HM360" i="48" s="1"/>
  <c r="HP360" i="48" s="1"/>
  <c r="HL228" i="48"/>
  <c r="HM228" i="48" s="1"/>
  <c r="HH228" i="48"/>
  <c r="HI228" i="48" s="1"/>
  <c r="HK228" i="48" s="1"/>
  <c r="HH225" i="48"/>
  <c r="HI225" i="48" s="1"/>
  <c r="HL225" i="48"/>
  <c r="HM225" i="48" s="1"/>
  <c r="HN225" i="48" s="1"/>
  <c r="HJ307" i="48"/>
  <c r="HK307" i="48"/>
  <c r="HL367" i="48"/>
  <c r="HM367" i="48" s="1"/>
  <c r="HH367" i="48"/>
  <c r="HI367" i="48" s="1"/>
  <c r="HJ367" i="48" s="1"/>
  <c r="HH74" i="48"/>
  <c r="HI74" i="48" s="1"/>
  <c r="HL74" i="48"/>
  <c r="HM74" i="48" s="1"/>
  <c r="HP74" i="48" s="1"/>
  <c r="HP492" i="48"/>
  <c r="HN492" i="48"/>
  <c r="HR492" i="48"/>
  <c r="HQ492" i="48"/>
  <c r="HO492" i="48"/>
  <c r="HN456" i="48"/>
  <c r="HH492" i="48"/>
  <c r="HI492" i="48" s="1"/>
  <c r="HK492" i="48" s="1"/>
  <c r="HL404" i="48"/>
  <c r="HM404" i="48" s="1"/>
  <c r="HN404" i="48" s="1"/>
  <c r="ID66" i="48"/>
  <c r="IE66" i="48" s="1"/>
  <c r="HX66" i="48"/>
  <c r="HY66" i="48" s="1"/>
  <c r="HZ66" i="48" s="1"/>
  <c r="IA66" i="48" s="1"/>
  <c r="IC66" i="48" s="1"/>
  <c r="HL232" i="48"/>
  <c r="HM232" i="48" s="1"/>
  <c r="HH232" i="48"/>
  <c r="HI232" i="48" s="1"/>
  <c r="HJ232" i="48" s="1"/>
  <c r="HL113" i="48"/>
  <c r="HM113" i="48" s="1"/>
  <c r="HH113" i="48"/>
  <c r="HI113" i="48" s="1"/>
  <c r="HK113" i="48" s="1"/>
  <c r="HL198" i="48"/>
  <c r="HM198" i="48" s="1"/>
  <c r="HH198" i="48"/>
  <c r="HI198" i="48" s="1"/>
  <c r="HJ198" i="48" s="1"/>
  <c r="ID57" i="48"/>
  <c r="IE57" i="48" s="1"/>
  <c r="HX57" i="48"/>
  <c r="HY57" i="48" s="1"/>
  <c r="HZ57" i="48" s="1"/>
  <c r="IA57" i="48" s="1"/>
  <c r="IC57" i="48" s="1"/>
  <c r="HO101" i="48"/>
  <c r="HP101" i="48"/>
  <c r="HR101" i="48"/>
  <c r="HQ101" i="48"/>
  <c r="HH175" i="48"/>
  <c r="HI175" i="48" s="1"/>
  <c r="HL175" i="48"/>
  <c r="HM175" i="48" s="1"/>
  <c r="HO175" i="48" s="1"/>
  <c r="HL201" i="48"/>
  <c r="HM201" i="48" s="1"/>
  <c r="HH201" i="48"/>
  <c r="HI201" i="48" s="1"/>
  <c r="HK201" i="48" s="1"/>
  <c r="HH266" i="48"/>
  <c r="HI266" i="48" s="1"/>
  <c r="HL266" i="48"/>
  <c r="HM266" i="48" s="1"/>
  <c r="HP266" i="48" s="1"/>
  <c r="HH164" i="48"/>
  <c r="HI164" i="48" s="1"/>
  <c r="HL164" i="48"/>
  <c r="HM164" i="48" s="1"/>
  <c r="HQ164" i="48" s="1"/>
  <c r="HR456" i="48"/>
  <c r="HQ208" i="48"/>
  <c r="HH236" i="48"/>
  <c r="HI236" i="48" s="1"/>
  <c r="HK236" i="48" s="1"/>
  <c r="HK251" i="48"/>
  <c r="HP108" i="48"/>
  <c r="HO130" i="48"/>
  <c r="IG65" i="48"/>
  <c r="HP226" i="48"/>
  <c r="HN507" i="48"/>
  <c r="HH108" i="48"/>
  <c r="HI108" i="48" s="1"/>
  <c r="HK108" i="48" s="1"/>
  <c r="HL143" i="48"/>
  <c r="HM143" i="48" s="1"/>
  <c r="HQ143" i="48" s="1"/>
  <c r="HH326" i="48"/>
  <c r="HI326" i="48" s="1"/>
  <c r="HJ326" i="48" s="1"/>
  <c r="HO88" i="48"/>
  <c r="HN293" i="48"/>
  <c r="HP507" i="48"/>
  <c r="HH205" i="48"/>
  <c r="HI205" i="48" s="1"/>
  <c r="HJ205" i="48" s="1"/>
  <c r="HH237" i="48"/>
  <c r="HI237" i="48" s="1"/>
  <c r="HK237" i="48" s="1"/>
  <c r="HX68" i="48"/>
  <c r="HY68" i="48" s="1"/>
  <c r="HZ68" i="48" s="1"/>
  <c r="IA68" i="48" s="1"/>
  <c r="IC68" i="48" s="1"/>
  <c r="HH202" i="48"/>
  <c r="HI202" i="48" s="1"/>
  <c r="HJ202" i="48" s="1"/>
  <c r="HH322" i="48"/>
  <c r="HI322" i="48" s="1"/>
  <c r="HJ322" i="48" s="1"/>
  <c r="HO305" i="48"/>
  <c r="HR507" i="48"/>
  <c r="HO448" i="48"/>
  <c r="HR189" i="48"/>
  <c r="HQ284" i="48"/>
  <c r="HR55" i="48"/>
  <c r="HP305" i="48"/>
  <c r="HH88" i="48"/>
  <c r="HI88" i="48" s="1"/>
  <c r="HK88" i="48" s="1"/>
  <c r="HH149" i="48"/>
  <c r="HI149" i="48" s="1"/>
  <c r="HK149" i="48" s="1"/>
  <c r="HK143" i="48"/>
  <c r="HJ440" i="48"/>
  <c r="HQ148" i="48"/>
  <c r="HJ169" i="48"/>
  <c r="HJ315" i="48"/>
  <c r="HJ370" i="48"/>
  <c r="HJ478" i="48"/>
  <c r="HP448" i="48"/>
  <c r="HQ189" i="48"/>
  <c r="HK424" i="48"/>
  <c r="HQ202" i="48"/>
  <c r="HR284" i="48"/>
  <c r="HR88" i="48"/>
  <c r="HN55" i="48"/>
  <c r="HJ114" i="48"/>
  <c r="HN305" i="48"/>
  <c r="HP149" i="48"/>
  <c r="HP145" i="48"/>
  <c r="HH304" i="48"/>
  <c r="HI304" i="48" s="1"/>
  <c r="HK304" i="48" s="1"/>
  <c r="HL184" i="48"/>
  <c r="HM184" i="48" s="1"/>
  <c r="HN184" i="48" s="1"/>
  <c r="HH91" i="48"/>
  <c r="HI91" i="48" s="1"/>
  <c r="HJ91" i="48" s="1"/>
  <c r="HJ320" i="48"/>
  <c r="HL114" i="48"/>
  <c r="HM114" i="48" s="1"/>
  <c r="HN114" i="48" s="1"/>
  <c r="HR149" i="48"/>
  <c r="HH448" i="48"/>
  <c r="HI448" i="48" s="1"/>
  <c r="HK448" i="48" s="1"/>
  <c r="HO98" i="48"/>
  <c r="HO148" i="48"/>
  <c r="HQ237" i="48"/>
  <c r="HN150" i="48"/>
  <c r="HQ448" i="48"/>
  <c r="HN514" i="48"/>
  <c r="HP189" i="48"/>
  <c r="HN202" i="48"/>
  <c r="HN284" i="48"/>
  <c r="HO55" i="48"/>
  <c r="HQ304" i="48"/>
  <c r="HQ149" i="48"/>
  <c r="HO253" i="48"/>
  <c r="HQ145" i="48"/>
  <c r="HL440" i="48"/>
  <c r="HM440" i="48" s="1"/>
  <c r="HP440" i="48" s="1"/>
  <c r="HH341" i="48"/>
  <c r="HI341" i="48" s="1"/>
  <c r="HK341" i="48" s="1"/>
  <c r="HH109" i="48"/>
  <c r="HI109" i="48" s="1"/>
  <c r="HK109" i="48" s="1"/>
  <c r="HH301" i="48"/>
  <c r="HI301" i="48" s="1"/>
  <c r="HK301" i="48" s="1"/>
  <c r="HH514" i="48"/>
  <c r="HI514" i="48" s="1"/>
  <c r="HJ514" i="48" s="1"/>
  <c r="HJ57" i="48"/>
  <c r="HH190" i="48"/>
  <c r="HI190" i="48" s="1"/>
  <c r="HJ190" i="48" s="1"/>
  <c r="HR84" i="48"/>
  <c r="HJ224" i="48"/>
  <c r="HN189" i="48"/>
  <c r="HJ377" i="48"/>
  <c r="HP253" i="48"/>
  <c r="HH226" i="48"/>
  <c r="HI226" i="48" s="1"/>
  <c r="HK226" i="48" s="1"/>
  <c r="HH356" i="48"/>
  <c r="HI356" i="48" s="1"/>
  <c r="HJ356" i="48" s="1"/>
  <c r="HH512" i="48"/>
  <c r="HI512" i="48" s="1"/>
  <c r="HJ512" i="48" s="1"/>
  <c r="HH84" i="48"/>
  <c r="HI84" i="48" s="1"/>
  <c r="HK84" i="48" s="1"/>
  <c r="HH346" i="48"/>
  <c r="HI346" i="48" s="1"/>
  <c r="HK346" i="48" s="1"/>
  <c r="HL234" i="48"/>
  <c r="HM234" i="48" s="1"/>
  <c r="HH234" i="48"/>
  <c r="HI234" i="48" s="1"/>
  <c r="HR148" i="48"/>
  <c r="HP202" i="48"/>
  <c r="HQ55" i="48"/>
  <c r="HN304" i="48"/>
  <c r="HO149" i="48"/>
  <c r="HQ346" i="48"/>
  <c r="HO470" i="48"/>
  <c r="HQ253" i="48"/>
  <c r="HL319" i="48"/>
  <c r="HM319" i="48" s="1"/>
  <c r="HR319" i="48" s="1"/>
  <c r="HL315" i="48"/>
  <c r="HM315" i="48" s="1"/>
  <c r="HQ315" i="48" s="1"/>
  <c r="HL224" i="48"/>
  <c r="HM224" i="48" s="1"/>
  <c r="HO224" i="48" s="1"/>
  <c r="HL506" i="48"/>
  <c r="HM506" i="48" s="1"/>
  <c r="HN506" i="48" s="1"/>
  <c r="HH293" i="48"/>
  <c r="HI293" i="48" s="1"/>
  <c r="HK293" i="48" s="1"/>
  <c r="HX58" i="48"/>
  <c r="HY58" i="48" s="1"/>
  <c r="HZ58" i="48" s="1"/>
  <c r="IA58" i="48" s="1"/>
  <c r="IC58" i="48" s="1"/>
  <c r="HH148" i="48"/>
  <c r="HI148" i="48" s="1"/>
  <c r="HK148" i="48" s="1"/>
  <c r="HH150" i="48"/>
  <c r="HI150" i="48" s="1"/>
  <c r="HK150" i="48" s="1"/>
  <c r="HP98" i="48"/>
  <c r="HO242" i="48"/>
  <c r="HN127" i="48"/>
  <c r="HK111" i="48"/>
  <c r="HN326" i="48"/>
  <c r="HO202" i="48"/>
  <c r="HN470" i="48"/>
  <c r="HQ98" i="48"/>
  <c r="HQ84" i="48"/>
  <c r="HO127" i="48"/>
  <c r="HO190" i="48"/>
  <c r="HJ506" i="48"/>
  <c r="HN98" i="48"/>
  <c r="HO84" i="48"/>
  <c r="HP237" i="48"/>
  <c r="HP242" i="48"/>
  <c r="HR127" i="48"/>
  <c r="HR150" i="48"/>
  <c r="HQ326" i="48"/>
  <c r="HN218" i="48"/>
  <c r="HP190" i="48"/>
  <c r="HP514" i="48"/>
  <c r="HK319" i="48"/>
  <c r="HP304" i="48"/>
  <c r="HN341" i="48"/>
  <c r="IF68" i="48"/>
  <c r="HR346" i="48"/>
  <c r="HP470" i="48"/>
  <c r="HN253" i="48"/>
  <c r="HL203" i="48"/>
  <c r="HM203" i="48" s="1"/>
  <c r="HN203" i="48" s="1"/>
  <c r="HL82" i="48"/>
  <c r="HM82" i="48" s="1"/>
  <c r="HN82" i="48" s="1"/>
  <c r="HL251" i="48"/>
  <c r="HM251" i="48" s="1"/>
  <c r="HQ251" i="48" s="1"/>
  <c r="HH499" i="48"/>
  <c r="HI499" i="48" s="1"/>
  <c r="HK499" i="48" s="1"/>
  <c r="HX65" i="48"/>
  <c r="HY65" i="48" s="1"/>
  <c r="HZ65" i="48" s="1"/>
  <c r="IA65" i="48" s="1"/>
  <c r="IC65" i="48" s="1"/>
  <c r="HH305" i="48"/>
  <c r="HI305" i="48" s="1"/>
  <c r="HK305" i="48" s="1"/>
  <c r="HL294" i="48"/>
  <c r="HM294" i="48" s="1"/>
  <c r="HP294" i="48" s="1"/>
  <c r="HR237" i="48"/>
  <c r="HN448" i="48"/>
  <c r="HO237" i="48"/>
  <c r="HN242" i="48"/>
  <c r="HQ150" i="48"/>
  <c r="HO326" i="48"/>
  <c r="HR218" i="48"/>
  <c r="HH130" i="48"/>
  <c r="HI130" i="48" s="1"/>
  <c r="HJ130" i="48" s="1"/>
  <c r="HL89" i="48"/>
  <c r="HM89" i="48" s="1"/>
  <c r="HO89" i="48" s="1"/>
  <c r="HL316" i="48"/>
  <c r="HM316" i="48" s="1"/>
  <c r="HO316" i="48" s="1"/>
  <c r="HL408" i="48"/>
  <c r="HM408" i="48" s="1"/>
  <c r="HQ408" i="48" s="1"/>
  <c r="HL209" i="48"/>
  <c r="HM209" i="48" s="1"/>
  <c r="HQ209" i="48" s="1"/>
  <c r="HH256" i="48"/>
  <c r="HI256" i="48" s="1"/>
  <c r="HJ256" i="48" s="1"/>
  <c r="HO250" i="48"/>
  <c r="HJ311" i="48"/>
  <c r="HH93" i="48"/>
  <c r="HI93" i="48" s="1"/>
  <c r="HK93" i="48" s="1"/>
  <c r="HL473" i="48"/>
  <c r="HM473" i="48" s="1"/>
  <c r="HH473" i="48"/>
  <c r="HI473" i="48" s="1"/>
  <c r="HQ250" i="48"/>
  <c r="HN250" i="48"/>
  <c r="HR250" i="48"/>
  <c r="HK249" i="48"/>
  <c r="HH250" i="48"/>
  <c r="HI250" i="48" s="1"/>
  <c r="HJ250" i="48" s="1"/>
  <c r="HH303" i="48"/>
  <c r="HI303" i="48" s="1"/>
  <c r="HJ303" i="48" s="1"/>
  <c r="HR303" i="48"/>
  <c r="HL311" i="48"/>
  <c r="HM311" i="48" s="1"/>
  <c r="HR311" i="48" s="1"/>
  <c r="HG54" i="48" a="1"/>
  <c r="HG54" i="48" s="1"/>
  <c r="HN303" i="48"/>
  <c r="HQ303" i="48"/>
  <c r="HH392" i="48"/>
  <c r="HI392" i="48" s="1"/>
  <c r="HL392" i="48"/>
  <c r="HM392" i="48" s="1"/>
  <c r="HP303" i="48"/>
  <c r="HQ93" i="48"/>
  <c r="HP93" i="48"/>
  <c r="HO93" i="48"/>
  <c r="HR93" i="48"/>
  <c r="HN93" i="48"/>
  <c r="HK124" i="48"/>
  <c r="HH151" i="48"/>
  <c r="HI151" i="48" s="1"/>
  <c r="HL151" i="48"/>
  <c r="HM151" i="48" s="1"/>
  <c r="ID72" i="48"/>
  <c r="IE72" i="48" s="1"/>
  <c r="HX72" i="48"/>
  <c r="HY72" i="48" s="1"/>
  <c r="HZ72" i="48" s="1"/>
  <c r="IA72" i="48" s="1"/>
  <c r="IC72" i="48" s="1"/>
  <c r="HO75" i="48"/>
  <c r="HO206" i="48"/>
  <c r="HN206" i="48"/>
  <c r="HQ75" i="48"/>
  <c r="HP75" i="48"/>
  <c r="HJ362" i="48"/>
  <c r="HP206" i="48"/>
  <c r="HR206" i="48"/>
  <c r="HR75" i="48"/>
  <c r="HK280" i="48"/>
  <c r="HJ449" i="48"/>
  <c r="HK159" i="48"/>
  <c r="HO365" i="48"/>
  <c r="HR365" i="48"/>
  <c r="HR464" i="48"/>
  <c r="HJ178" i="48"/>
  <c r="HP365" i="48" l="1"/>
  <c r="HN365" i="48"/>
  <c r="HK335" i="48"/>
  <c r="HK181" i="48"/>
  <c r="HN180" i="48"/>
  <c r="HP389" i="48"/>
  <c r="HO503" i="48"/>
  <c r="HQ391" i="48"/>
  <c r="HQ212" i="48"/>
  <c r="HO100" i="48"/>
  <c r="HO391" i="48"/>
  <c r="HJ116" i="48"/>
  <c r="HN299" i="48"/>
  <c r="HP117" i="48"/>
  <c r="HQ163" i="48"/>
  <c r="HN482" i="48"/>
  <c r="HO163" i="48"/>
  <c r="HN263" i="48"/>
  <c r="HP299" i="48"/>
  <c r="HP482" i="48"/>
  <c r="HN195" i="48"/>
  <c r="HO482" i="48"/>
  <c r="HP391" i="48"/>
  <c r="HR482" i="48"/>
  <c r="HN391" i="48"/>
  <c r="HN166" i="48"/>
  <c r="HR163" i="48"/>
  <c r="HJ254" i="48"/>
  <c r="HJ66" i="48"/>
  <c r="HR373" i="48"/>
  <c r="HP373" i="48"/>
  <c r="HQ373" i="48"/>
  <c r="HN373" i="48"/>
  <c r="HQ464" i="48"/>
  <c r="HQ518" i="48"/>
  <c r="HK110" i="48"/>
  <c r="HK248" i="48"/>
  <c r="HR384" i="48"/>
  <c r="HQ100" i="48"/>
  <c r="HN415" i="48"/>
  <c r="HO180" i="48"/>
  <c r="HN197" i="48"/>
  <c r="HO342" i="48"/>
  <c r="HQ146" i="48"/>
  <c r="HR180" i="48"/>
  <c r="HJ479" i="48"/>
  <c r="HN342" i="48"/>
  <c r="HN146" i="48"/>
  <c r="HN100" i="48"/>
  <c r="HJ300" i="48"/>
  <c r="HR415" i="48"/>
  <c r="HR334" i="48"/>
  <c r="HP364" i="48"/>
  <c r="HP334" i="48"/>
  <c r="HN503" i="48"/>
  <c r="HQ276" i="48"/>
  <c r="HJ115" i="48"/>
  <c r="HP100" i="48"/>
  <c r="HN292" i="48"/>
  <c r="HN516" i="48"/>
  <c r="HO276" i="48"/>
  <c r="HO197" i="48"/>
  <c r="HO334" i="48"/>
  <c r="HN212" i="48"/>
  <c r="HR146" i="48"/>
  <c r="HQ503" i="48"/>
  <c r="HN117" i="48"/>
  <c r="HR245" i="48"/>
  <c r="HR197" i="48"/>
  <c r="HN334" i="48"/>
  <c r="HQ166" i="48"/>
  <c r="HK399" i="48"/>
  <c r="HR503" i="48"/>
  <c r="HR460" i="48"/>
  <c r="HP415" i="48"/>
  <c r="HQ389" i="48"/>
  <c r="HR276" i="48"/>
  <c r="HK467" i="48"/>
  <c r="HP516" i="48"/>
  <c r="HR389" i="48"/>
  <c r="HQ197" i="48"/>
  <c r="HJ406" i="48"/>
  <c r="HP212" i="48"/>
  <c r="HQ415" i="48"/>
  <c r="HQ318" i="48"/>
  <c r="HR321" i="48"/>
  <c r="HP460" i="48"/>
  <c r="HK173" i="48"/>
  <c r="HQ180" i="48"/>
  <c r="HN389" i="48"/>
  <c r="HO212" i="48"/>
  <c r="HQ397" i="48"/>
  <c r="HO122" i="48"/>
  <c r="HR364" i="48"/>
  <c r="HP260" i="48"/>
  <c r="HO364" i="48"/>
  <c r="HP245" i="48"/>
  <c r="HR318" i="48"/>
  <c r="HQ364" i="48"/>
  <c r="HO245" i="48"/>
  <c r="HN153" i="48"/>
  <c r="HN318" i="48"/>
  <c r="HP292" i="48"/>
  <c r="HP397" i="48"/>
  <c r="HR122" i="48"/>
  <c r="HR128" i="48"/>
  <c r="HJ295" i="48"/>
  <c r="HN245" i="48"/>
  <c r="HN222" i="48"/>
  <c r="HJ426" i="48"/>
  <c r="HJ433" i="48"/>
  <c r="HR518" i="48"/>
  <c r="HJ395" i="48"/>
  <c r="HO429" i="48"/>
  <c r="HP163" i="48"/>
  <c r="HJ416" i="48"/>
  <c r="HK306" i="48"/>
  <c r="HJ344" i="48"/>
  <c r="HQ125" i="48"/>
  <c r="HJ405" i="48"/>
  <c r="HO318" i="48"/>
  <c r="HP65" i="48"/>
  <c r="HO292" i="48"/>
  <c r="HP518" i="48"/>
  <c r="HQ65" i="48"/>
  <c r="HP125" i="48"/>
  <c r="HO464" i="48"/>
  <c r="HO414" i="48"/>
  <c r="HK290" i="48"/>
  <c r="HQ400" i="48"/>
  <c r="HN464" i="48"/>
  <c r="HP191" i="48"/>
  <c r="HN414" i="48"/>
  <c r="HN223" i="48"/>
  <c r="HN58" i="48"/>
  <c r="HN466" i="48"/>
  <c r="HP274" i="48"/>
  <c r="HP221" i="48"/>
  <c r="HO153" i="48"/>
  <c r="HJ330" i="48"/>
  <c r="HR466" i="48"/>
  <c r="HQ342" i="48"/>
  <c r="HP419" i="48"/>
  <c r="HR140" i="48"/>
  <c r="HQ480" i="48"/>
  <c r="HP361" i="48"/>
  <c r="HR221" i="48"/>
  <c r="HO140" i="48"/>
  <c r="HK359" i="48"/>
  <c r="HN274" i="48"/>
  <c r="HO169" i="48"/>
  <c r="HQ466" i="48"/>
  <c r="HO518" i="48"/>
  <c r="HO125" i="48"/>
  <c r="HO419" i="48"/>
  <c r="HK187" i="48"/>
  <c r="HO58" i="48"/>
  <c r="HN480" i="48"/>
  <c r="HQ484" i="48"/>
  <c r="HK461" i="48"/>
  <c r="HP223" i="48"/>
  <c r="HP484" i="48"/>
  <c r="HQ195" i="48"/>
  <c r="HQ128" i="48"/>
  <c r="HQ221" i="48"/>
  <c r="HR480" i="48"/>
  <c r="HN370" i="48"/>
  <c r="HP70" i="48"/>
  <c r="HO223" i="48"/>
  <c r="HQ58" i="48"/>
  <c r="IJ70" i="48"/>
  <c r="HR414" i="48"/>
  <c r="II70" i="48"/>
  <c r="HR73" i="48"/>
  <c r="HN484" i="48"/>
  <c r="HQ361" i="48"/>
  <c r="HQ414" i="48"/>
  <c r="HJ381" i="48"/>
  <c r="HQ370" i="48"/>
  <c r="HQ260" i="48"/>
  <c r="HK95" i="48"/>
  <c r="IC61" i="48"/>
  <c r="HQ277" i="48"/>
  <c r="HK132" i="48"/>
  <c r="HO484" i="48"/>
  <c r="HO472" i="48"/>
  <c r="HO480" i="48"/>
  <c r="HR370" i="48"/>
  <c r="HN260" i="48"/>
  <c r="HO221" i="48"/>
  <c r="HO370" i="48"/>
  <c r="HQ140" i="48"/>
  <c r="HR419" i="48"/>
  <c r="HR223" i="48"/>
  <c r="HP140" i="48"/>
  <c r="HN65" i="48"/>
  <c r="HR361" i="48"/>
  <c r="HR65" i="48"/>
  <c r="HN361" i="48"/>
  <c r="HO466" i="48"/>
  <c r="HQ274" i="48"/>
  <c r="HO274" i="48"/>
  <c r="HR58" i="48"/>
  <c r="HR260" i="48"/>
  <c r="HP342" i="48"/>
  <c r="HJ103" i="48"/>
  <c r="HR299" i="48"/>
  <c r="HQ472" i="48"/>
  <c r="HO384" i="48"/>
  <c r="HJ142" i="48"/>
  <c r="HQ64" i="48"/>
  <c r="HO263" i="48"/>
  <c r="HR263" i="48"/>
  <c r="HQ117" i="48"/>
  <c r="HR60" i="48"/>
  <c r="HR153" i="48"/>
  <c r="HK77" i="48"/>
  <c r="HR191" i="48"/>
  <c r="HK333" i="48"/>
  <c r="HN327" i="48"/>
  <c r="HQ384" i="48"/>
  <c r="HQ327" i="48"/>
  <c r="HQ321" i="48"/>
  <c r="HP321" i="48"/>
  <c r="HP515" i="48"/>
  <c r="HQ516" i="48"/>
  <c r="HO516" i="48"/>
  <c r="HN128" i="48"/>
  <c r="HQ191" i="48"/>
  <c r="HJ81" i="48"/>
  <c r="HO321" i="48"/>
  <c r="HO117" i="48"/>
  <c r="HK204" i="48"/>
  <c r="HP128" i="48"/>
  <c r="HN276" i="48"/>
  <c r="HP166" i="48"/>
  <c r="HJ192" i="48"/>
  <c r="HJ257" i="48"/>
  <c r="HK332" i="48"/>
  <c r="HP153" i="48"/>
  <c r="HN384" i="48"/>
  <c r="HK510" i="48"/>
  <c r="HO166" i="48"/>
  <c r="HK241" i="48"/>
  <c r="HR288" i="48"/>
  <c r="HN419" i="48"/>
  <c r="HP472" i="48"/>
  <c r="HJ382" i="48"/>
  <c r="HO299" i="48"/>
  <c r="HR404" i="48"/>
  <c r="HP315" i="48"/>
  <c r="HR353" i="48"/>
  <c r="HO191" i="48"/>
  <c r="HO146" i="48"/>
  <c r="HP288" i="48"/>
  <c r="HR515" i="48"/>
  <c r="HP327" i="48"/>
  <c r="HR417" i="48"/>
  <c r="HO515" i="48"/>
  <c r="HP437" i="48"/>
  <c r="HP277" i="48"/>
  <c r="HR184" i="48"/>
  <c r="HP417" i="48"/>
  <c r="HP439" i="48"/>
  <c r="HJ511" i="48"/>
  <c r="HK498" i="48"/>
  <c r="HQ424" i="48"/>
  <c r="HN412" i="48"/>
  <c r="HN515" i="48"/>
  <c r="HR412" i="48"/>
  <c r="HJ363" i="48"/>
  <c r="HQ355" i="48"/>
  <c r="HP432" i="48"/>
  <c r="HJ413" i="48"/>
  <c r="HJ286" i="48"/>
  <c r="HQ483" i="48"/>
  <c r="HQ107" i="48"/>
  <c r="HN64" i="48"/>
  <c r="HN199" i="48"/>
  <c r="HN288" i="48"/>
  <c r="HQ263" i="48"/>
  <c r="HK230" i="48"/>
  <c r="HO162" i="48"/>
  <c r="II59" i="48"/>
  <c r="HO155" i="48"/>
  <c r="HR400" i="48"/>
  <c r="HQ451" i="48"/>
  <c r="HQ199" i="48"/>
  <c r="HK475" i="48"/>
  <c r="HQ158" i="48"/>
  <c r="HP400" i="48"/>
  <c r="HN400" i="48"/>
  <c r="HK502" i="48"/>
  <c r="HP199" i="48"/>
  <c r="HN315" i="48"/>
  <c r="HJ374" i="48"/>
  <c r="HQ275" i="48"/>
  <c r="HR199" i="48"/>
  <c r="HP372" i="48"/>
  <c r="HP172" i="48"/>
  <c r="HP495" i="48"/>
  <c r="HQ155" i="48"/>
  <c r="HK354" i="48"/>
  <c r="HR327" i="48"/>
  <c r="HO372" i="48"/>
  <c r="HN125" i="48"/>
  <c r="HO402" i="48"/>
  <c r="HP447" i="48"/>
  <c r="HQ443" i="48"/>
  <c r="HN172" i="48"/>
  <c r="HO424" i="48"/>
  <c r="HP443" i="48"/>
  <c r="HN118" i="48"/>
  <c r="HK378" i="48"/>
  <c r="HN277" i="48"/>
  <c r="HO495" i="48"/>
  <c r="HP451" i="48"/>
  <c r="HR315" i="48"/>
  <c r="HJ366" i="48"/>
  <c r="II71" i="48"/>
  <c r="HQ320" i="48"/>
  <c r="HR500" i="48"/>
  <c r="HN353" i="48"/>
  <c r="HJ329" i="48"/>
  <c r="HQ351" i="48"/>
  <c r="HJ469" i="48"/>
  <c r="HO207" i="48"/>
  <c r="HP376" i="48"/>
  <c r="HN107" i="48"/>
  <c r="HR472" i="48"/>
  <c r="HO439" i="48"/>
  <c r="HP252" i="48"/>
  <c r="HR402" i="48"/>
  <c r="HJ273" i="48"/>
  <c r="HQ402" i="48"/>
  <c r="HK240" i="48"/>
  <c r="HO252" i="48"/>
  <c r="HN351" i="48"/>
  <c r="HP224" i="48"/>
  <c r="HR195" i="48"/>
  <c r="HQ105" i="48"/>
  <c r="HR158" i="48"/>
  <c r="HP155" i="48"/>
  <c r="HK287" i="48"/>
  <c r="HN73" i="48"/>
  <c r="HK188" i="48"/>
  <c r="HK390" i="48"/>
  <c r="HQ184" i="48"/>
  <c r="HR348" i="48"/>
  <c r="HO500" i="48"/>
  <c r="HQ162" i="48"/>
  <c r="HQ172" i="48"/>
  <c r="HR345" i="48"/>
  <c r="HQ500" i="48"/>
  <c r="HQ252" i="48"/>
  <c r="HQ412" i="48"/>
  <c r="HJ220" i="48"/>
  <c r="HP57" i="48"/>
  <c r="HO443" i="48"/>
  <c r="HJ216" i="48"/>
  <c r="HR210" i="48"/>
  <c r="HQ154" i="48"/>
  <c r="HJ106" i="48"/>
  <c r="HO277" i="48"/>
  <c r="HR154" i="48"/>
  <c r="HK396" i="48"/>
  <c r="HN154" i="48"/>
  <c r="IH71" i="48"/>
  <c r="HO184" i="48"/>
  <c r="HR252" i="48"/>
  <c r="HR243" i="48"/>
  <c r="HP195" i="48"/>
  <c r="HP107" i="48"/>
  <c r="HP184" i="48"/>
  <c r="HK297" i="48"/>
  <c r="IF56" i="48"/>
  <c r="HO172" i="48"/>
  <c r="HQ417" i="48"/>
  <c r="HJ157" i="48"/>
  <c r="HN372" i="48"/>
  <c r="HO412" i="48"/>
  <c r="HR506" i="48"/>
  <c r="HO73" i="48"/>
  <c r="HQ439" i="48"/>
  <c r="HP394" i="48"/>
  <c r="HR451" i="48"/>
  <c r="HP162" i="48"/>
  <c r="HN432" i="48"/>
  <c r="HK356" i="48"/>
  <c r="HN162" i="48"/>
  <c r="IF71" i="48"/>
  <c r="HK229" i="48"/>
  <c r="HN243" i="48"/>
  <c r="HJ104" i="48"/>
  <c r="HR351" i="48"/>
  <c r="HQ207" i="48"/>
  <c r="HR57" i="48"/>
  <c r="HO281" i="48"/>
  <c r="HK497" i="48"/>
  <c r="IJ71" i="48"/>
  <c r="HN262" i="48"/>
  <c r="HJ67" i="48"/>
  <c r="HR443" i="48"/>
  <c r="HN447" i="48"/>
  <c r="HP351" i="48"/>
  <c r="HP154" i="48"/>
  <c r="HO118" i="48"/>
  <c r="HO105" i="48"/>
  <c r="HN105" i="48"/>
  <c r="HK284" i="48"/>
  <c r="HK92" i="48"/>
  <c r="HQ73" i="48"/>
  <c r="IB63" i="48"/>
  <c r="HP338" i="48"/>
  <c r="HJ134" i="48"/>
  <c r="HO320" i="48"/>
  <c r="HN155" i="48"/>
  <c r="HR495" i="48"/>
  <c r="HJ193" i="48"/>
  <c r="HR307" i="48"/>
  <c r="HR320" i="48"/>
  <c r="HK156" i="48"/>
  <c r="HJ477" i="48"/>
  <c r="HO211" i="48"/>
  <c r="HK387" i="48"/>
  <c r="HQ288" i="48"/>
  <c r="HQ213" i="48"/>
  <c r="HR447" i="48"/>
  <c r="HK298" i="48"/>
  <c r="HQ285" i="48"/>
  <c r="HK421" i="48"/>
  <c r="HR107" i="48"/>
  <c r="HN451" i="48"/>
  <c r="HP500" i="48"/>
  <c r="HK78" i="48"/>
  <c r="HJ171" i="48"/>
  <c r="HR439" i="48"/>
  <c r="HJ96" i="48"/>
  <c r="HQ372" i="48"/>
  <c r="HQ447" i="48"/>
  <c r="HK79" i="48"/>
  <c r="HQ292" i="48"/>
  <c r="HQ348" i="48"/>
  <c r="HN122" i="48"/>
  <c r="HP496" i="48"/>
  <c r="HJ170" i="48"/>
  <c r="HR64" i="48"/>
  <c r="HP135" i="48"/>
  <c r="HR481" i="48"/>
  <c r="HQ496" i="48"/>
  <c r="HO488" i="48"/>
  <c r="HO496" i="48"/>
  <c r="HN350" i="48"/>
  <c r="HR488" i="48"/>
  <c r="HR68" i="48"/>
  <c r="HN429" i="48"/>
  <c r="HR275" i="48"/>
  <c r="HN283" i="48"/>
  <c r="HR429" i="48"/>
  <c r="HN347" i="48"/>
  <c r="HK501" i="48"/>
  <c r="HJ80" i="48"/>
  <c r="HJ61" i="48"/>
  <c r="HR350" i="48"/>
  <c r="HR164" i="48"/>
  <c r="HP488" i="48"/>
  <c r="HP350" i="48"/>
  <c r="HO275" i="48"/>
  <c r="HP429" i="48"/>
  <c r="HJ242" i="48"/>
  <c r="HN488" i="48"/>
  <c r="HO350" i="48"/>
  <c r="HP348" i="48"/>
  <c r="HJ386" i="48"/>
  <c r="HN496" i="48"/>
  <c r="HO64" i="48"/>
  <c r="HN275" i="48"/>
  <c r="HQ481" i="48"/>
  <c r="HN435" i="48"/>
  <c r="IF59" i="48"/>
  <c r="HQ278" i="48"/>
  <c r="IJ56" i="48"/>
  <c r="HR285" i="48"/>
  <c r="HP210" i="48"/>
  <c r="HN183" i="48"/>
  <c r="HO420" i="48"/>
  <c r="HQ407" i="48"/>
  <c r="HQ246" i="48"/>
  <c r="HK328" i="48"/>
  <c r="IJ59" i="48"/>
  <c r="HN407" i="48"/>
  <c r="HQ239" i="48"/>
  <c r="HJ325" i="48"/>
  <c r="HR235" i="48"/>
  <c r="HK98" i="48"/>
  <c r="HO436" i="48"/>
  <c r="HQ57" i="48"/>
  <c r="HQ420" i="48"/>
  <c r="HN259" i="48"/>
  <c r="HQ255" i="48"/>
  <c r="HO336" i="48"/>
  <c r="HO56" i="48"/>
  <c r="HQ435" i="48"/>
  <c r="HK454" i="48"/>
  <c r="HN57" i="48"/>
  <c r="HK343" i="48"/>
  <c r="HQ56" i="48"/>
  <c r="HQ323" i="48"/>
  <c r="HK422" i="48"/>
  <c r="HR323" i="48"/>
  <c r="HK202" i="48"/>
  <c r="HO435" i="48"/>
  <c r="HK265" i="48"/>
  <c r="HN211" i="48"/>
  <c r="HK194" i="48"/>
  <c r="HK179" i="48"/>
  <c r="HJ317" i="48"/>
  <c r="HP71" i="48"/>
  <c r="HQ478" i="48"/>
  <c r="HO246" i="48"/>
  <c r="HJ450" i="48"/>
  <c r="HO394" i="48"/>
  <c r="HR485" i="48"/>
  <c r="HN174" i="48"/>
  <c r="HN468" i="48"/>
  <c r="HP235" i="48"/>
  <c r="HP347" i="48"/>
  <c r="HR436" i="48"/>
  <c r="HN210" i="48"/>
  <c r="HN90" i="48"/>
  <c r="HR347" i="48"/>
  <c r="HP239" i="48"/>
  <c r="HO70" i="48"/>
  <c r="HP481" i="48"/>
  <c r="HQ174" i="48"/>
  <c r="HR56" i="48"/>
  <c r="HK430" i="48"/>
  <c r="II56" i="48"/>
  <c r="IG56" i="48"/>
  <c r="HJ113" i="48"/>
  <c r="IB57" i="48"/>
  <c r="HK313" i="48"/>
  <c r="HO485" i="48"/>
  <c r="HN164" i="48"/>
  <c r="HP118" i="48"/>
  <c r="HJ304" i="48"/>
  <c r="HJ127" i="48"/>
  <c r="HN420" i="48"/>
  <c r="HJ491" i="48"/>
  <c r="HR105" i="48"/>
  <c r="HR281" i="48"/>
  <c r="HR432" i="48"/>
  <c r="HO348" i="48"/>
  <c r="HN394" i="48"/>
  <c r="HR211" i="48"/>
  <c r="IJ62" i="48"/>
  <c r="HQ70" i="48"/>
  <c r="HO481" i="48"/>
  <c r="HP56" i="48"/>
  <c r="HO210" i="48"/>
  <c r="HP506" i="48"/>
  <c r="HP402" i="48"/>
  <c r="HN255" i="48"/>
  <c r="HO407" i="48"/>
  <c r="HP255" i="48"/>
  <c r="HJ196" i="48"/>
  <c r="HK69" i="48"/>
  <c r="HP246" i="48"/>
  <c r="HP468" i="48"/>
  <c r="HP485" i="48"/>
  <c r="HO358" i="48"/>
  <c r="HP174" i="48"/>
  <c r="HK302" i="48"/>
  <c r="HN285" i="48"/>
  <c r="HJ236" i="48"/>
  <c r="HQ336" i="48"/>
  <c r="HR394" i="48"/>
  <c r="HR246" i="48"/>
  <c r="HJ214" i="48"/>
  <c r="HR468" i="48"/>
  <c r="HK268" i="48"/>
  <c r="HP211" i="48"/>
  <c r="IG59" i="48"/>
  <c r="HP358" i="48"/>
  <c r="HJ368" i="48"/>
  <c r="HP435" i="48"/>
  <c r="HK272" i="48"/>
  <c r="HQ111" i="48"/>
  <c r="HQ436" i="48"/>
  <c r="HP183" i="48"/>
  <c r="HQ281" i="48"/>
  <c r="HN278" i="48"/>
  <c r="HO278" i="48"/>
  <c r="HJ83" i="48"/>
  <c r="HO468" i="48"/>
  <c r="HQ432" i="48"/>
  <c r="HN70" i="48"/>
  <c r="HN485" i="48"/>
  <c r="HN358" i="48"/>
  <c r="HQ118" i="48"/>
  <c r="HP281" i="48"/>
  <c r="HR420" i="48"/>
  <c r="HP407" i="48"/>
  <c r="IF62" i="48"/>
  <c r="HR278" i="48"/>
  <c r="HQ90" i="48"/>
  <c r="HJ59" i="48"/>
  <c r="HP285" i="48"/>
  <c r="HP436" i="48"/>
  <c r="HQ347" i="48"/>
  <c r="HR255" i="48"/>
  <c r="HJ270" i="48"/>
  <c r="HQ358" i="48"/>
  <c r="HO174" i="48"/>
  <c r="HO377" i="48"/>
  <c r="HQ377" i="48"/>
  <c r="HQ339" i="48"/>
  <c r="HO331" i="48"/>
  <c r="HO404" i="48"/>
  <c r="HR457" i="48"/>
  <c r="HJ76" i="48"/>
  <c r="HK505" i="48"/>
  <c r="HN213" i="48"/>
  <c r="HK182" i="48"/>
  <c r="HK145" i="48"/>
  <c r="HO97" i="48"/>
  <c r="HR324" i="48"/>
  <c r="HQ147" i="48"/>
  <c r="HJ62" i="48"/>
  <c r="HO444" i="48"/>
  <c r="HP444" i="48"/>
  <c r="HJ487" i="48"/>
  <c r="HN375" i="48"/>
  <c r="IH70" i="48"/>
  <c r="HQ122" i="48"/>
  <c r="HO262" i="48"/>
  <c r="HJ371" i="48"/>
  <c r="HR87" i="48"/>
  <c r="HQ247" i="48"/>
  <c r="HK441" i="48"/>
  <c r="HQ175" i="48"/>
  <c r="HP97" i="48"/>
  <c r="HN261" i="48"/>
  <c r="HJ201" i="48"/>
  <c r="HQ186" i="48"/>
  <c r="HP87" i="48"/>
  <c r="HO463" i="48"/>
  <c r="HR119" i="48"/>
  <c r="HR97" i="48"/>
  <c r="HK55" i="48"/>
  <c r="HQ60" i="48"/>
  <c r="HP158" i="48"/>
  <c r="HO457" i="48"/>
  <c r="HN437" i="48"/>
  <c r="HR331" i="48"/>
  <c r="HK72" i="48"/>
  <c r="HQ353" i="48"/>
  <c r="HK312" i="48"/>
  <c r="HK185" i="48"/>
  <c r="HO339" i="48"/>
  <c r="HJ139" i="48"/>
  <c r="HK517" i="48"/>
  <c r="HN85" i="48"/>
  <c r="HQ264" i="48"/>
  <c r="HQ97" i="48"/>
  <c r="HR483" i="48"/>
  <c r="HN483" i="48"/>
  <c r="HO158" i="48"/>
  <c r="HR147" i="48"/>
  <c r="HN264" i="48"/>
  <c r="HN460" i="48"/>
  <c r="HR444" i="48"/>
  <c r="HO266" i="48"/>
  <c r="HK144" i="48"/>
  <c r="HN169" i="48"/>
  <c r="HO264" i="48"/>
  <c r="HQ258" i="48"/>
  <c r="HK369" i="48"/>
  <c r="HQ87" i="48"/>
  <c r="HQ463" i="48"/>
  <c r="HQ119" i="48"/>
  <c r="HP353" i="48"/>
  <c r="HO87" i="48"/>
  <c r="HN271" i="48"/>
  <c r="HN294" i="48"/>
  <c r="HJ340" i="48"/>
  <c r="HO460" i="48"/>
  <c r="HK349" i="48"/>
  <c r="HQ345" i="48"/>
  <c r="HO225" i="48"/>
  <c r="HR186" i="48"/>
  <c r="HJ228" i="48"/>
  <c r="HR339" i="48"/>
  <c r="HP463" i="48"/>
  <c r="HP60" i="48"/>
  <c r="HK438" i="48"/>
  <c r="HP455" i="48"/>
  <c r="HJ418" i="48"/>
  <c r="HJ493" i="48"/>
  <c r="HQ404" i="48"/>
  <c r="HP147" i="48"/>
  <c r="HQ331" i="48"/>
  <c r="HN457" i="48"/>
  <c r="HQ457" i="48"/>
  <c r="HK509" i="48"/>
  <c r="HQ409" i="48"/>
  <c r="HQ169" i="48"/>
  <c r="HO186" i="48"/>
  <c r="HP262" i="48"/>
  <c r="HJ434" i="48"/>
  <c r="HP186" i="48"/>
  <c r="HO345" i="48"/>
  <c r="HR213" i="48"/>
  <c r="HN397" i="48"/>
  <c r="HP213" i="48"/>
  <c r="HP137" i="48"/>
  <c r="HP119" i="48"/>
  <c r="HK380" i="48"/>
  <c r="HJ168" i="48"/>
  <c r="HQ437" i="48"/>
  <c r="HO437" i="48"/>
  <c r="HN147" i="48"/>
  <c r="HN444" i="48"/>
  <c r="HK112" i="48"/>
  <c r="HP339" i="48"/>
  <c r="HP345" i="48"/>
  <c r="HO397" i="48"/>
  <c r="HN331" i="48"/>
  <c r="HQ262" i="48"/>
  <c r="HK474" i="48"/>
  <c r="HO60" i="48"/>
  <c r="HO478" i="48"/>
  <c r="HO119" i="48"/>
  <c r="HO483" i="48"/>
  <c r="HN417" i="48"/>
  <c r="HR137" i="48"/>
  <c r="HP283" i="48"/>
  <c r="HR258" i="48"/>
  <c r="HR264" i="48"/>
  <c r="HN463" i="48"/>
  <c r="HO289" i="48"/>
  <c r="HR71" i="48"/>
  <c r="HJ200" i="48"/>
  <c r="HR85" i="48"/>
  <c r="HO222" i="48"/>
  <c r="HQ375" i="48"/>
  <c r="HJ446" i="48"/>
  <c r="HJ410" i="48"/>
  <c r="HK250" i="48"/>
  <c r="HR476" i="48"/>
  <c r="HQ271" i="48"/>
  <c r="HR289" i="48"/>
  <c r="HK508" i="48"/>
  <c r="HR267" i="48"/>
  <c r="HO261" i="48"/>
  <c r="HQ261" i="48"/>
  <c r="HK514" i="48"/>
  <c r="HN455" i="48"/>
  <c r="HR266" i="48"/>
  <c r="HN494" i="48"/>
  <c r="HO71" i="48"/>
  <c r="HQ266" i="48"/>
  <c r="HQ137" i="48"/>
  <c r="HN247" i="48"/>
  <c r="HN476" i="48"/>
  <c r="HQ455" i="48"/>
  <c r="HP494" i="48"/>
  <c r="HK232" i="48"/>
  <c r="HR494" i="48"/>
  <c r="HR478" i="48"/>
  <c r="HR385" i="48"/>
  <c r="IG64" i="48"/>
  <c r="HK465" i="48"/>
  <c r="HJ314" i="48"/>
  <c r="HO455" i="48"/>
  <c r="HR141" i="48"/>
  <c r="HO85" i="48"/>
  <c r="HK337" i="48"/>
  <c r="HP258" i="48"/>
  <c r="HK427" i="48"/>
  <c r="HP478" i="48"/>
  <c r="HJ120" i="48"/>
  <c r="HQ289" i="48"/>
  <c r="HR377" i="48"/>
  <c r="HJ152" i="48"/>
  <c r="HR428" i="48"/>
  <c r="HJ189" i="48"/>
  <c r="HK218" i="48"/>
  <c r="HP271" i="48"/>
  <c r="HJ309" i="48"/>
  <c r="HR247" i="48"/>
  <c r="HR161" i="48"/>
  <c r="HO375" i="48"/>
  <c r="HN258" i="48"/>
  <c r="HQ476" i="48"/>
  <c r="HJ149" i="48"/>
  <c r="HQ71" i="48"/>
  <c r="HQ85" i="48"/>
  <c r="HP247" i="48"/>
  <c r="HJ507" i="48"/>
  <c r="HQ385" i="48"/>
  <c r="HP401" i="48"/>
  <c r="HP476" i="48"/>
  <c r="HO271" i="48"/>
  <c r="HJ301" i="48"/>
  <c r="HP261" i="48"/>
  <c r="IG60" i="48"/>
  <c r="HP377" i="48"/>
  <c r="HN266" i="48"/>
  <c r="HO137" i="48"/>
  <c r="HR375" i="48"/>
  <c r="HQ504" i="48"/>
  <c r="HN385" i="48"/>
  <c r="HN289" i="48"/>
  <c r="HO494" i="48"/>
  <c r="HQ129" i="48"/>
  <c r="HO385" i="48"/>
  <c r="II64" i="48"/>
  <c r="HJ431" i="48"/>
  <c r="HK431" i="48"/>
  <c r="HO86" i="48"/>
  <c r="HN86" i="48"/>
  <c r="HQ86" i="48"/>
  <c r="HR86" i="48"/>
  <c r="HP86" i="48"/>
  <c r="HR129" i="48"/>
  <c r="HQ428" i="48"/>
  <c r="HN489" i="48"/>
  <c r="HO68" i="48"/>
  <c r="HK453" i="48"/>
  <c r="HJ133" i="48"/>
  <c r="HR165" i="48"/>
  <c r="HQ215" i="48"/>
  <c r="HO164" i="48"/>
  <c r="HR504" i="48"/>
  <c r="IJ60" i="48"/>
  <c r="HJ177" i="48"/>
  <c r="HN513" i="48"/>
  <c r="HP259" i="48"/>
  <c r="HN409" i="48"/>
  <c r="HN161" i="48"/>
  <c r="HO129" i="48"/>
  <c r="HQ259" i="48"/>
  <c r="HR424" i="48"/>
  <c r="HJ293" i="48"/>
  <c r="HO215" i="48"/>
  <c r="IC55" i="48"/>
  <c r="HK101" i="48"/>
  <c r="HJ86" i="48"/>
  <c r="HK86" i="48"/>
  <c r="HR138" i="48"/>
  <c r="HK198" i="48"/>
  <c r="HK205" i="48"/>
  <c r="IJ64" i="48"/>
  <c r="HJ217" i="48"/>
  <c r="HP164" i="48"/>
  <c r="HP161" i="48"/>
  <c r="HR207" i="48"/>
  <c r="HO376" i="48"/>
  <c r="HN267" i="48"/>
  <c r="HJ279" i="48"/>
  <c r="HQ513" i="48"/>
  <c r="HO401" i="48"/>
  <c r="HQ244" i="48"/>
  <c r="HJ99" i="48"/>
  <c r="HK308" i="48"/>
  <c r="HJ296" i="48"/>
  <c r="HP165" i="48"/>
  <c r="HN138" i="48"/>
  <c r="HK269" i="48"/>
  <c r="HJ237" i="48"/>
  <c r="HN504" i="48"/>
  <c r="HQ138" i="48"/>
  <c r="HO161" i="48"/>
  <c r="HO319" i="48"/>
  <c r="HO111" i="48"/>
  <c r="HR176" i="48"/>
  <c r="HN231" i="48"/>
  <c r="HQ74" i="48"/>
  <c r="HN323" i="48"/>
  <c r="HO239" i="48"/>
  <c r="HQ489" i="48"/>
  <c r="HN336" i="48"/>
  <c r="HN135" i="48"/>
  <c r="HQ319" i="48"/>
  <c r="HN424" i="48"/>
  <c r="HP231" i="48"/>
  <c r="HO90" i="48"/>
  <c r="HK459" i="48"/>
  <c r="IF64" i="48"/>
  <c r="HK490" i="48"/>
  <c r="IF70" i="48"/>
  <c r="HP319" i="48"/>
  <c r="HO235" i="48"/>
  <c r="HK233" i="48"/>
  <c r="HR231" i="48"/>
  <c r="HN68" i="48"/>
  <c r="HQ267" i="48"/>
  <c r="HR355" i="48"/>
  <c r="HO267" i="48"/>
  <c r="HR259" i="48"/>
  <c r="HR338" i="48"/>
  <c r="HR489" i="48"/>
  <c r="HK425" i="48"/>
  <c r="HN401" i="48"/>
  <c r="IC67" i="48"/>
  <c r="HO138" i="48"/>
  <c r="HP244" i="48"/>
  <c r="HJ357" i="48"/>
  <c r="HJ123" i="48"/>
  <c r="HN316" i="48"/>
  <c r="HR244" i="48"/>
  <c r="HQ165" i="48"/>
  <c r="HN89" i="48"/>
  <c r="HO428" i="48"/>
  <c r="IB68" i="48"/>
  <c r="HQ222" i="48"/>
  <c r="HP320" i="48"/>
  <c r="HN319" i="48"/>
  <c r="HR513" i="48"/>
  <c r="HN403" i="48"/>
  <c r="HQ401" i="48"/>
  <c r="HQ135" i="48"/>
  <c r="HJ160" i="48"/>
  <c r="HQ338" i="48"/>
  <c r="HQ235" i="48"/>
  <c r="HR90" i="48"/>
  <c r="HO183" i="48"/>
  <c r="HJ462" i="48"/>
  <c r="HK367" i="48"/>
  <c r="HR409" i="48"/>
  <c r="HP355" i="48"/>
  <c r="HP489" i="48"/>
  <c r="HP222" i="48"/>
  <c r="HJ167" i="48"/>
  <c r="HP513" i="48"/>
  <c r="HP169" i="48"/>
  <c r="HO283" i="48"/>
  <c r="HO403" i="48"/>
  <c r="HQ471" i="48"/>
  <c r="HO471" i="48"/>
  <c r="HJ238" i="48"/>
  <c r="HJ470" i="48"/>
  <c r="HN471" i="48"/>
  <c r="HN215" i="48"/>
  <c r="HQ183" i="48"/>
  <c r="HQ495" i="48"/>
  <c r="HJ131" i="48"/>
  <c r="HK398" i="48"/>
  <c r="HP111" i="48"/>
  <c r="HJ219" i="48"/>
  <c r="HQ231" i="48"/>
  <c r="HP409" i="48"/>
  <c r="HP336" i="48"/>
  <c r="HK379" i="48"/>
  <c r="HQ403" i="48"/>
  <c r="HO165" i="48"/>
  <c r="HP471" i="48"/>
  <c r="HO244" i="48"/>
  <c r="HJ121" i="48"/>
  <c r="HN94" i="48"/>
  <c r="HN111" i="48"/>
  <c r="HR74" i="48"/>
  <c r="HO74" i="48"/>
  <c r="HN74" i="48"/>
  <c r="HO323" i="48"/>
  <c r="HP68" i="48"/>
  <c r="HN207" i="48"/>
  <c r="HP129" i="48"/>
  <c r="HP428" i="48"/>
  <c r="HO355" i="48"/>
  <c r="HO338" i="48"/>
  <c r="HP403" i="48"/>
  <c r="HR239" i="48"/>
  <c r="HJ456" i="48"/>
  <c r="HK303" i="48"/>
  <c r="HQ283" i="48"/>
  <c r="HR215" i="48"/>
  <c r="HO135" i="48"/>
  <c r="HO504" i="48"/>
  <c r="HR458" i="48"/>
  <c r="HQ203" i="48"/>
  <c r="II60" i="48"/>
  <c r="HR440" i="48"/>
  <c r="HR203" i="48"/>
  <c r="HK227" i="48"/>
  <c r="HP316" i="48"/>
  <c r="HQ126" i="48"/>
  <c r="HJ253" i="48"/>
  <c r="HN440" i="48"/>
  <c r="HP203" i="48"/>
  <c r="HQ445" i="48"/>
  <c r="HQ442" i="48"/>
  <c r="HN176" i="48"/>
  <c r="HJ492" i="48"/>
  <c r="HR408" i="48"/>
  <c r="HO209" i="48"/>
  <c r="HP94" i="48"/>
  <c r="HO176" i="48"/>
  <c r="HN445" i="48"/>
  <c r="HO360" i="48"/>
  <c r="HO445" i="48"/>
  <c r="HO506" i="48"/>
  <c r="HK512" i="48"/>
  <c r="HP442" i="48"/>
  <c r="HJ148" i="48"/>
  <c r="HO243" i="48"/>
  <c r="HK130" i="48"/>
  <c r="HK282" i="48"/>
  <c r="IH60" i="48"/>
  <c r="HQ94" i="48"/>
  <c r="HQ89" i="48"/>
  <c r="HO203" i="48"/>
  <c r="HP89" i="48"/>
  <c r="HO442" i="48"/>
  <c r="HJ346" i="48"/>
  <c r="HQ506" i="48"/>
  <c r="HR251" i="48"/>
  <c r="HN209" i="48"/>
  <c r="HO440" i="48"/>
  <c r="HQ440" i="48"/>
  <c r="HR445" i="48"/>
  <c r="HR376" i="48"/>
  <c r="HN360" i="48"/>
  <c r="HK322" i="48"/>
  <c r="HP176" i="48"/>
  <c r="HP243" i="48"/>
  <c r="HN458" i="48"/>
  <c r="HQ316" i="48"/>
  <c r="HO94" i="48"/>
  <c r="HN442" i="48"/>
  <c r="HQ376" i="48"/>
  <c r="IB58" i="48"/>
  <c r="IF66" i="48"/>
  <c r="IG66" i="48"/>
  <c r="IH66" i="48"/>
  <c r="IJ66" i="48"/>
  <c r="II66" i="48"/>
  <c r="HR225" i="48"/>
  <c r="HK175" i="48"/>
  <c r="HJ175" i="48"/>
  <c r="HK352" i="48"/>
  <c r="HJ352" i="48"/>
  <c r="HO324" i="48"/>
  <c r="HR234" i="48"/>
  <c r="HQ234" i="48"/>
  <c r="HN234" i="48"/>
  <c r="HP234" i="48"/>
  <c r="HO234" i="48"/>
  <c r="HR393" i="48"/>
  <c r="HP393" i="48"/>
  <c r="HN393" i="48"/>
  <c r="HQ393" i="48"/>
  <c r="HO393" i="48"/>
  <c r="HK126" i="48"/>
  <c r="HJ126" i="48"/>
  <c r="HO63" i="48"/>
  <c r="HP408" i="48"/>
  <c r="HR82" i="48"/>
  <c r="HN126" i="48"/>
  <c r="HK360" i="48"/>
  <c r="HJ360" i="48"/>
  <c r="HQ291" i="48"/>
  <c r="HR291" i="48"/>
  <c r="HO291" i="48"/>
  <c r="HN291" i="48"/>
  <c r="HP291" i="48"/>
  <c r="HN423" i="48"/>
  <c r="HO423" i="48"/>
  <c r="HR423" i="48"/>
  <c r="HQ423" i="48"/>
  <c r="HP423" i="48"/>
  <c r="HK458" i="48"/>
  <c r="HJ458" i="48"/>
  <c r="HO143" i="48"/>
  <c r="HK234" i="48"/>
  <c r="HJ234" i="48"/>
  <c r="HQ228" i="48"/>
  <c r="HN228" i="48"/>
  <c r="HR228" i="48"/>
  <c r="HO228" i="48"/>
  <c r="HP228" i="48"/>
  <c r="HQ294" i="48"/>
  <c r="HP143" i="48"/>
  <c r="IB65" i="48"/>
  <c r="HP251" i="48"/>
  <c r="HR175" i="48"/>
  <c r="IH62" i="48"/>
  <c r="HJ176" i="48"/>
  <c r="HK176" i="48"/>
  <c r="IC60" i="48"/>
  <c r="IB60" i="48"/>
  <c r="IB69" i="48"/>
  <c r="HO251" i="48"/>
  <c r="HP458" i="48"/>
  <c r="HJ448" i="48"/>
  <c r="HR209" i="48"/>
  <c r="HN143" i="48"/>
  <c r="HK486" i="48"/>
  <c r="HN251" i="48"/>
  <c r="HQ82" i="48"/>
  <c r="HO352" i="48"/>
  <c r="HR310" i="48"/>
  <c r="HR143" i="48"/>
  <c r="HR352" i="48"/>
  <c r="HJ84" i="48"/>
  <c r="HK452" i="48"/>
  <c r="HP175" i="48"/>
  <c r="HQ225" i="48"/>
  <c r="HJ150" i="48"/>
  <c r="HJ423" i="48"/>
  <c r="HR486" i="48"/>
  <c r="HQ486" i="48"/>
  <c r="HP486" i="48"/>
  <c r="HN486" i="48"/>
  <c r="HO486" i="48"/>
  <c r="HP383" i="48"/>
  <c r="HN383" i="48"/>
  <c r="HO383" i="48"/>
  <c r="HR383" i="48"/>
  <c r="HQ383" i="48"/>
  <c r="HR282" i="48"/>
  <c r="HQ282" i="48"/>
  <c r="HP282" i="48"/>
  <c r="HN282" i="48"/>
  <c r="HO282" i="48"/>
  <c r="HJ266" i="48"/>
  <c r="HK266" i="48"/>
  <c r="HQ141" i="48"/>
  <c r="HN388" i="48"/>
  <c r="HP388" i="48"/>
  <c r="HR388" i="48"/>
  <c r="HQ388" i="48"/>
  <c r="HO388" i="48"/>
  <c r="HO136" i="48"/>
  <c r="HQ136" i="48"/>
  <c r="HR136" i="48"/>
  <c r="HP136" i="48"/>
  <c r="HN136" i="48"/>
  <c r="IB66" i="48"/>
  <c r="HR340" i="48"/>
  <c r="HP340" i="48"/>
  <c r="HQ340" i="48"/>
  <c r="HN340" i="48"/>
  <c r="HO340" i="48"/>
  <c r="HJ136" i="48"/>
  <c r="HQ458" i="48"/>
  <c r="HP310" i="48"/>
  <c r="IH57" i="48"/>
  <c r="IF57" i="48"/>
  <c r="IG57" i="48"/>
  <c r="II57" i="48"/>
  <c r="IJ57" i="48"/>
  <c r="HO294" i="48"/>
  <c r="HJ226" i="48"/>
  <c r="HP404" i="48"/>
  <c r="HN224" i="48"/>
  <c r="HR89" i="48"/>
  <c r="HJ393" i="48"/>
  <c r="IG62" i="48"/>
  <c r="HK411" i="48"/>
  <c r="HP126" i="48"/>
  <c r="HQ188" i="48"/>
  <c r="HR188" i="48"/>
  <c r="HN188" i="48"/>
  <c r="HP188" i="48"/>
  <c r="HO188" i="48"/>
  <c r="HQ411" i="48"/>
  <c r="HR411" i="48"/>
  <c r="HN411" i="48"/>
  <c r="HP411" i="48"/>
  <c r="HO411" i="48"/>
  <c r="HQ232" i="48"/>
  <c r="HO232" i="48"/>
  <c r="HN232" i="48"/>
  <c r="HP232" i="48"/>
  <c r="HR232" i="48"/>
  <c r="HJ305" i="48"/>
  <c r="HN201" i="48"/>
  <c r="HO201" i="48"/>
  <c r="HR201" i="48"/>
  <c r="HP201" i="48"/>
  <c r="HQ201" i="48"/>
  <c r="HK225" i="48"/>
  <c r="HJ225" i="48"/>
  <c r="HQ452" i="48"/>
  <c r="HN452" i="48"/>
  <c r="HR452" i="48"/>
  <c r="HP452" i="48"/>
  <c r="HO452" i="48"/>
  <c r="HO418" i="48"/>
  <c r="HN418" i="48"/>
  <c r="HR418" i="48"/>
  <c r="HQ418" i="48"/>
  <c r="HP418" i="48"/>
  <c r="HK376" i="48"/>
  <c r="HJ376" i="48"/>
  <c r="HR294" i="48"/>
  <c r="HJ109" i="48"/>
  <c r="HO310" i="48"/>
  <c r="HP352" i="48"/>
  <c r="HP311" i="48"/>
  <c r="HK91" i="48"/>
  <c r="HK383" i="48"/>
  <c r="HK63" i="48"/>
  <c r="HJ63" i="48"/>
  <c r="HQ63" i="48"/>
  <c r="HO114" i="48"/>
  <c r="HJ291" i="48"/>
  <c r="HJ108" i="48"/>
  <c r="HQ360" i="48"/>
  <c r="HN352" i="48"/>
  <c r="HN408" i="48"/>
  <c r="HJ388" i="48"/>
  <c r="HR316" i="48"/>
  <c r="HJ102" i="48"/>
  <c r="HR126" i="48"/>
  <c r="HP198" i="48"/>
  <c r="HQ198" i="48"/>
  <c r="HO198" i="48"/>
  <c r="HN198" i="48"/>
  <c r="HR198" i="48"/>
  <c r="HJ74" i="48"/>
  <c r="HK74" i="48"/>
  <c r="HR453" i="48"/>
  <c r="HP453" i="48"/>
  <c r="HQ453" i="48"/>
  <c r="HO453" i="48"/>
  <c r="HN453" i="48"/>
  <c r="HK403" i="48"/>
  <c r="HJ403" i="48"/>
  <c r="HJ231" i="48"/>
  <c r="HK231" i="48"/>
  <c r="HJ207" i="48"/>
  <c r="HK207" i="48"/>
  <c r="HP337" i="48"/>
  <c r="HR337" i="48"/>
  <c r="HQ337" i="48"/>
  <c r="HO337" i="48"/>
  <c r="HN337" i="48"/>
  <c r="HK324" i="48"/>
  <c r="HJ324" i="48"/>
  <c r="HK326" i="48"/>
  <c r="II69" i="48"/>
  <c r="IG69" i="48"/>
  <c r="IF69" i="48"/>
  <c r="IJ69" i="48"/>
  <c r="IH69" i="48"/>
  <c r="HP82" i="48"/>
  <c r="HQ114" i="48"/>
  <c r="HK190" i="48"/>
  <c r="HP307" i="48"/>
  <c r="HO315" i="48"/>
  <c r="HJ341" i="48"/>
  <c r="HR360" i="48"/>
  <c r="HJ208" i="48"/>
  <c r="HN175" i="48"/>
  <c r="HQ332" i="48"/>
  <c r="HN332" i="48"/>
  <c r="HP332" i="48"/>
  <c r="HO332" i="48"/>
  <c r="HR332" i="48"/>
  <c r="IH63" i="48"/>
  <c r="II63" i="48"/>
  <c r="IF63" i="48"/>
  <c r="IJ63" i="48"/>
  <c r="IG63" i="48"/>
  <c r="HK495" i="48"/>
  <c r="HJ495" i="48"/>
  <c r="HQ120" i="48"/>
  <c r="HR120" i="48"/>
  <c r="HP120" i="48"/>
  <c r="HN120" i="48"/>
  <c r="HO120" i="48"/>
  <c r="HO102" i="48"/>
  <c r="HN102" i="48"/>
  <c r="HP102" i="48"/>
  <c r="HR102" i="48"/>
  <c r="HQ102" i="48"/>
  <c r="HN63" i="48"/>
  <c r="HQ324" i="48"/>
  <c r="HJ310" i="48"/>
  <c r="HK310" i="48"/>
  <c r="HP141" i="48"/>
  <c r="HR114" i="48"/>
  <c r="HQ307" i="48"/>
  <c r="HP324" i="48"/>
  <c r="HR224" i="48"/>
  <c r="HN310" i="48"/>
  <c r="HO307" i="48"/>
  <c r="HK164" i="48"/>
  <c r="HJ164" i="48"/>
  <c r="HQ113" i="48"/>
  <c r="HP113" i="48"/>
  <c r="HR113" i="48"/>
  <c r="HO113" i="48"/>
  <c r="HN113" i="48"/>
  <c r="HR367" i="48"/>
  <c r="HQ367" i="48"/>
  <c r="HO367" i="48"/>
  <c r="HN367" i="48"/>
  <c r="HP367" i="48"/>
  <c r="HO217" i="48"/>
  <c r="HN217" i="48"/>
  <c r="HQ217" i="48"/>
  <c r="HP217" i="48"/>
  <c r="HR217" i="48"/>
  <c r="HJ336" i="48"/>
  <c r="HK336" i="48"/>
  <c r="HJ141" i="48"/>
  <c r="HK141" i="48"/>
  <c r="HO82" i="48"/>
  <c r="HK243" i="48"/>
  <c r="HJ243" i="48"/>
  <c r="IB62" i="48"/>
  <c r="IC62" i="48"/>
  <c r="HR63" i="48"/>
  <c r="HP114" i="48"/>
  <c r="HN141" i="48"/>
  <c r="HQ224" i="48"/>
  <c r="HP209" i="48"/>
  <c r="HO408" i="48"/>
  <c r="HJ499" i="48"/>
  <c r="HK256" i="48"/>
  <c r="HJ88" i="48"/>
  <c r="HP225" i="48"/>
  <c r="HJ259" i="48"/>
  <c r="HK259" i="48"/>
  <c r="HQ268" i="48"/>
  <c r="HN268" i="48"/>
  <c r="HR268" i="48"/>
  <c r="HP268" i="48"/>
  <c r="HO268" i="48"/>
  <c r="HQ311" i="48"/>
  <c r="IA54" i="48"/>
  <c r="HO311" i="48"/>
  <c r="HJ93" i="48"/>
  <c r="HK473" i="48"/>
  <c r="HJ473" i="48"/>
  <c r="HQ473" i="48"/>
  <c r="HN473" i="48"/>
  <c r="HR473" i="48"/>
  <c r="HP473" i="48"/>
  <c r="HO473" i="48"/>
  <c r="HN311" i="48"/>
  <c r="HR392" i="48"/>
  <c r="HP392" i="48"/>
  <c r="HN392" i="48"/>
  <c r="HQ392" i="48"/>
  <c r="HO392" i="48"/>
  <c r="HK392" i="48"/>
  <c r="HJ392" i="48"/>
  <c r="HI54" i="48"/>
  <c r="HH54" i="48" a="1"/>
  <c r="HH54" i="48" s="1"/>
  <c r="IJ72" i="48"/>
  <c r="II72" i="48"/>
  <c r="IH72" i="48"/>
  <c r="IG72" i="48"/>
  <c r="IF72" i="48"/>
  <c r="HN151" i="48"/>
  <c r="HR151" i="48"/>
  <c r="HP151" i="48"/>
  <c r="HO151" i="48"/>
  <c r="HQ151" i="48"/>
  <c r="HM54" i="48"/>
  <c r="HJ151" i="48"/>
  <c r="HK151" i="48"/>
  <c r="IB72" i="48"/>
  <c r="IE54" i="48"/>
  <c r="IF54" i="48" l="1"/>
  <c r="IC54" i="48"/>
  <c r="IJ54" i="48"/>
  <c r="HK54" i="48"/>
  <c r="HJ54" i="48"/>
  <c r="HP54" i="48"/>
  <c r="IH54" i="48"/>
  <c r="II54" i="48"/>
  <c r="E32" i="48"/>
  <c r="H32" i="48" s="1"/>
  <c r="IG54" i="48"/>
  <c r="IB54" i="48"/>
  <c r="HR54" i="48"/>
  <c r="P32" i="48" s="1"/>
  <c r="G32" i="48"/>
  <c r="J32" i="48" s="1"/>
  <c r="HQ54" i="48"/>
  <c r="O32" i="48" s="1"/>
  <c r="HN54" i="48"/>
  <c r="L32" i="48" s="1"/>
  <c r="HO54" i="48"/>
  <c r="K32" i="48"/>
  <c r="M32" i="48" l="1"/>
  <c r="N32" i="48"/>
  <c r="F32" i="48"/>
  <c r="I32" i="48" s="1"/>
  <c r="U32" i="48" s="1"/>
  <c r="G5" i="3"/>
  <c r="E13" i="3"/>
  <c r="E12" i="3"/>
  <c r="Q32" i="48" l="1"/>
  <c r="T32" i="48" s="1"/>
  <c r="D33" i="48" s="1"/>
  <c r="IM49" i="48" s="1"/>
  <c r="G135" i="50"/>
  <c r="G87" i="50"/>
  <c r="Q10" i="3"/>
  <c r="P12" i="3"/>
  <c r="Q12" i="3" s="1"/>
  <c r="P11" i="3"/>
  <c r="Q11" i="3" s="1"/>
  <c r="P19" i="3"/>
  <c r="Q19" i="3" s="1"/>
  <c r="P18" i="3"/>
  <c r="Q18" i="3" s="1"/>
  <c r="P16" i="3"/>
  <c r="Q16" i="3" s="1"/>
  <c r="P15" i="3"/>
  <c r="Q15" i="3" s="1"/>
  <c r="P14" i="3"/>
  <c r="Q14" i="3" s="1"/>
  <c r="P13" i="3"/>
  <c r="Q13" i="3" s="1"/>
  <c r="P17" i="3"/>
  <c r="Q17" i="3" s="1"/>
  <c r="S32" i="48" l="1"/>
  <c r="C33" i="48" s="1"/>
  <c r="IM48" i="48" s="1"/>
  <c r="R32" i="48"/>
  <c r="B33" i="48" s="1"/>
  <c r="IM47" i="48" s="1"/>
  <c r="IP121" i="48" s="1"/>
  <c r="IQ121" i="48" s="1"/>
  <c r="IR121" i="48" s="1"/>
  <c r="IP207" i="48"/>
  <c r="IQ207" i="48" s="1"/>
  <c r="IR207" i="48" s="1"/>
  <c r="IP374" i="48"/>
  <c r="IU374" i="48" s="1"/>
  <c r="IV374" i="48" s="1"/>
  <c r="IP180" i="48"/>
  <c r="IU180" i="48" s="1"/>
  <c r="IV180" i="48" s="1"/>
  <c r="IP256" i="48"/>
  <c r="IQ256" i="48" s="1"/>
  <c r="IR256" i="48" s="1"/>
  <c r="IP432" i="48"/>
  <c r="IQ432" i="48" s="1"/>
  <c r="IR432" i="48" s="1"/>
  <c r="IP60" i="48"/>
  <c r="IQ60" i="48" s="1"/>
  <c r="IR60" i="48" s="1"/>
  <c r="IP128" i="48"/>
  <c r="IQ128" i="48" s="1"/>
  <c r="IR128" i="48" s="1"/>
  <c r="IP449" i="48"/>
  <c r="IQ449" i="48" s="1"/>
  <c r="IR449" i="48" s="1"/>
  <c r="IP342" i="48"/>
  <c r="IU342" i="48" s="1"/>
  <c r="IV342" i="48" s="1"/>
  <c r="IP148" i="48"/>
  <c r="IQ148" i="48" s="1"/>
  <c r="IR148" i="48" s="1"/>
  <c r="IP370" i="48"/>
  <c r="IU370" i="48" s="1"/>
  <c r="IV370" i="48" s="1"/>
  <c r="IP178" i="48"/>
  <c r="IU178" i="48" s="1"/>
  <c r="IV178" i="48" s="1"/>
  <c r="IP304" i="48"/>
  <c r="IU304" i="48" s="1"/>
  <c r="IV304" i="48" s="1"/>
  <c r="IP92" i="48"/>
  <c r="IU92" i="48" s="1"/>
  <c r="IV92" i="48" s="1"/>
  <c r="IP243" i="48"/>
  <c r="IQ243" i="48" s="1"/>
  <c r="IR243" i="48" s="1"/>
  <c r="IP280" i="48"/>
  <c r="IU280" i="48" s="1"/>
  <c r="IV280" i="48" s="1"/>
  <c r="L132" i="50"/>
  <c r="G88" i="50" s="1"/>
  <c r="L133" i="50"/>
  <c r="IP362" i="48"/>
  <c r="IQ362" i="48" s="1"/>
  <c r="IR362" i="48" s="1"/>
  <c r="IP286" i="48"/>
  <c r="IU286" i="48" s="1"/>
  <c r="IV286" i="48" s="1"/>
  <c r="IP398" i="48"/>
  <c r="IU398" i="48" s="1"/>
  <c r="IV398" i="48" s="1"/>
  <c r="IP417" i="48"/>
  <c r="IU417" i="48" s="1"/>
  <c r="IV417" i="48" s="1"/>
  <c r="IP161" i="48"/>
  <c r="IU161" i="48" s="1"/>
  <c r="IV161" i="48" s="1"/>
  <c r="IP229" i="48"/>
  <c r="IU229" i="48" s="1"/>
  <c r="IV229" i="48" s="1"/>
  <c r="IP252" i="48"/>
  <c r="IU252" i="48" s="1"/>
  <c r="IV252" i="48" s="1"/>
  <c r="IP246" i="48"/>
  <c r="IQ246" i="48" s="1"/>
  <c r="IR246" i="48" s="1"/>
  <c r="IP439" i="48"/>
  <c r="IQ439" i="48" s="1"/>
  <c r="IR439" i="48" s="1"/>
  <c r="IP424" i="48"/>
  <c r="IU424" i="48" s="1"/>
  <c r="IV424" i="48" s="1"/>
  <c r="IP284" i="48"/>
  <c r="IU284" i="48" s="1"/>
  <c r="IV284" i="48" s="1"/>
  <c r="IP474" i="48"/>
  <c r="IQ474" i="48" s="1"/>
  <c r="IR474" i="48" s="1"/>
  <c r="IP134" i="48"/>
  <c r="IU134" i="48" s="1"/>
  <c r="IV134" i="48" s="1"/>
  <c r="IP236" i="48"/>
  <c r="IQ236" i="48" s="1"/>
  <c r="IR236" i="48" s="1"/>
  <c r="IP492" i="48"/>
  <c r="IU492" i="48" s="1"/>
  <c r="IV492" i="48" s="1"/>
  <c r="IP309" i="48"/>
  <c r="IU309" i="48" s="1"/>
  <c r="IV309" i="48" s="1"/>
  <c r="IP80" i="48"/>
  <c r="IU80" i="48" s="1"/>
  <c r="IV80" i="48" s="1"/>
  <c r="IP140" i="48"/>
  <c r="IQ140" i="48" s="1"/>
  <c r="IR140" i="48" s="1"/>
  <c r="IP401" i="48"/>
  <c r="IQ401" i="48" s="1"/>
  <c r="IR401" i="48" s="1"/>
  <c r="IP59" i="48"/>
  <c r="IU59" i="48" s="1"/>
  <c r="IV59" i="48" s="1"/>
  <c r="IP318" i="48"/>
  <c r="IU318" i="48" s="1"/>
  <c r="IV318" i="48" s="1"/>
  <c r="JF64" i="48"/>
  <c r="JG64" i="48" s="1"/>
  <c r="JH64" i="48" s="1"/>
  <c r="JI64" i="48" s="1"/>
  <c r="JJ64" i="48" s="1"/>
  <c r="IP456" i="48"/>
  <c r="IQ456" i="48" s="1"/>
  <c r="IR456" i="48" s="1"/>
  <c r="IP364" i="48"/>
  <c r="IU364" i="48" s="1"/>
  <c r="IV364" i="48" s="1"/>
  <c r="IP259" i="48"/>
  <c r="IU259" i="48" s="1"/>
  <c r="IV259" i="48" s="1"/>
  <c r="IP289" i="48"/>
  <c r="IU289" i="48" s="1"/>
  <c r="IV289" i="48" s="1"/>
  <c r="IP466" i="48"/>
  <c r="IQ466" i="48" s="1"/>
  <c r="IR466" i="48" s="1"/>
  <c r="IP403" i="48"/>
  <c r="IQ403" i="48" s="1"/>
  <c r="IR403" i="48" s="1"/>
  <c r="IP203" i="48"/>
  <c r="IU203" i="48" s="1"/>
  <c r="IV203" i="48" s="1"/>
  <c r="IP169" i="48"/>
  <c r="IU169" i="48" s="1"/>
  <c r="IV169" i="48" s="1"/>
  <c r="IP518" i="48"/>
  <c r="IQ518" i="48" s="1"/>
  <c r="IR518" i="48" s="1"/>
  <c r="IP465" i="48"/>
  <c r="IU465" i="48" s="1"/>
  <c r="IV465" i="48" s="1"/>
  <c r="IP234" i="48"/>
  <c r="IQ234" i="48" s="1"/>
  <c r="IR234" i="48" s="1"/>
  <c r="IP192" i="48"/>
  <c r="IQ192" i="48" s="1"/>
  <c r="IR192" i="48" s="1"/>
  <c r="IP512" i="48"/>
  <c r="IU512" i="48" s="1"/>
  <c r="IV512" i="48" s="1"/>
  <c r="IP233" i="48"/>
  <c r="IU233" i="48" s="1"/>
  <c r="IV233" i="48" s="1"/>
  <c r="IP108" i="48"/>
  <c r="IU108" i="48" s="1"/>
  <c r="IV108" i="48" s="1"/>
  <c r="IP113" i="48"/>
  <c r="IU113" i="48" s="1"/>
  <c r="IV113" i="48" s="1"/>
  <c r="IP498" i="48"/>
  <c r="IU498" i="48" s="1"/>
  <c r="IV498" i="48" s="1"/>
  <c r="IP367" i="48"/>
  <c r="IU367" i="48" s="1"/>
  <c r="IV367" i="48" s="1"/>
  <c r="IP242" i="48"/>
  <c r="IQ242" i="48" s="1"/>
  <c r="IR242" i="48" s="1"/>
  <c r="IP402" i="48"/>
  <c r="IU402" i="48" s="1"/>
  <c r="IV402" i="48" s="1"/>
  <c r="IP314" i="48"/>
  <c r="IQ314" i="48" s="1"/>
  <c r="IR314" i="48" s="1"/>
  <c r="IP422" i="48"/>
  <c r="IU422" i="48" s="1"/>
  <c r="IV422" i="48" s="1"/>
  <c r="IP247" i="48"/>
  <c r="IU247" i="48" s="1"/>
  <c r="IV247" i="48" s="1"/>
  <c r="IP131" i="48"/>
  <c r="IU131" i="48" s="1"/>
  <c r="IV131" i="48" s="1"/>
  <c r="IP316" i="48"/>
  <c r="IQ316" i="48" s="1"/>
  <c r="IR316" i="48" s="1"/>
  <c r="IP385" i="48"/>
  <c r="IQ385" i="48" s="1"/>
  <c r="IR385" i="48" s="1"/>
  <c r="IP146" i="48"/>
  <c r="IQ146" i="48" s="1"/>
  <c r="IR146" i="48" s="1"/>
  <c r="IP477" i="48"/>
  <c r="IQ477" i="48" s="1"/>
  <c r="IR477" i="48" s="1"/>
  <c r="IP392" i="48"/>
  <c r="IU392" i="48" s="1"/>
  <c r="IV392" i="48" s="1"/>
  <c r="IP270" i="48"/>
  <c r="IQ270" i="48" s="1"/>
  <c r="IR270" i="48" s="1"/>
  <c r="IP221" i="48"/>
  <c r="IU221" i="48" s="1"/>
  <c r="IV221" i="48" s="1"/>
  <c r="IP248" i="48"/>
  <c r="IU248" i="48" s="1"/>
  <c r="IV248" i="48" s="1"/>
  <c r="IP504" i="48"/>
  <c r="IQ504" i="48" s="1"/>
  <c r="IR504" i="48" s="1"/>
  <c r="IP511" i="48"/>
  <c r="IQ511" i="48" s="1"/>
  <c r="IR511" i="48" s="1"/>
  <c r="IP462" i="48"/>
  <c r="IU462" i="48" s="1"/>
  <c r="IV462" i="48" s="1"/>
  <c r="IP188" i="48"/>
  <c r="IQ188" i="48" s="1"/>
  <c r="IR188" i="48" s="1"/>
  <c r="IP444" i="48"/>
  <c r="IU444" i="48" s="1"/>
  <c r="IV444" i="48" s="1"/>
  <c r="IP487" i="48"/>
  <c r="IU487" i="48" s="1"/>
  <c r="IV487" i="48" s="1"/>
  <c r="IP297" i="48"/>
  <c r="IU297" i="48" s="1"/>
  <c r="IV297" i="48" s="1"/>
  <c r="IP198" i="48"/>
  <c r="IU198" i="48" s="1"/>
  <c r="IV198" i="48" s="1"/>
  <c r="IP305" i="48"/>
  <c r="IQ305" i="48" s="1"/>
  <c r="IR305" i="48" s="1"/>
  <c r="IP182" i="48"/>
  <c r="IU182" i="48" s="1"/>
  <c r="IV182" i="48" s="1"/>
  <c r="IP217" i="48"/>
  <c r="IU217" i="48" s="1"/>
  <c r="IV217" i="48" s="1"/>
  <c r="IP408" i="48"/>
  <c r="IQ408" i="48" s="1"/>
  <c r="IR408" i="48" s="1"/>
  <c r="IP152" i="48"/>
  <c r="IU152" i="48" s="1"/>
  <c r="IV152" i="48" s="1"/>
  <c r="IP170" i="48"/>
  <c r="IU170" i="48" s="1"/>
  <c r="IV170" i="48" s="1"/>
  <c r="IP346" i="48"/>
  <c r="IQ346" i="48" s="1"/>
  <c r="IR346" i="48" s="1"/>
  <c r="IP120" i="48"/>
  <c r="IQ120" i="48" s="1"/>
  <c r="IR120" i="48" s="1"/>
  <c r="IP190" i="48"/>
  <c r="IU190" i="48" s="1"/>
  <c r="IV190" i="48" s="1"/>
  <c r="IP196" i="48"/>
  <c r="IU196" i="48" s="1"/>
  <c r="IV196" i="48" s="1"/>
  <c r="IP93" i="48"/>
  <c r="IQ93" i="48" s="1"/>
  <c r="IR93" i="48" s="1"/>
  <c r="IP386" i="48"/>
  <c r="IQ386" i="48" s="1"/>
  <c r="IR386" i="48" s="1"/>
  <c r="IP485" i="48"/>
  <c r="IQ485" i="48" s="1"/>
  <c r="IR485" i="48" s="1"/>
  <c r="IP455" i="48"/>
  <c r="IQ455" i="48" s="1"/>
  <c r="IR455" i="48" s="1"/>
  <c r="IP380" i="48"/>
  <c r="IU380" i="48" s="1"/>
  <c r="IV380" i="48" s="1"/>
  <c r="IP135" i="48"/>
  <c r="IQ135" i="48" s="1"/>
  <c r="IR135" i="48" s="1"/>
  <c r="IP376" i="48"/>
  <c r="IQ376" i="48" s="1"/>
  <c r="IR376" i="48" s="1"/>
  <c r="IP206" i="48"/>
  <c r="IU206" i="48" s="1"/>
  <c r="IV206" i="48" s="1"/>
  <c r="IP223" i="48"/>
  <c r="IU223" i="48" s="1"/>
  <c r="IV223" i="48" s="1"/>
  <c r="IP235" i="48"/>
  <c r="IU235" i="48" s="1"/>
  <c r="IV235" i="48" s="1"/>
  <c r="IP144" i="48"/>
  <c r="IQ144" i="48" s="1"/>
  <c r="IR144" i="48" s="1"/>
  <c r="IP405" i="48"/>
  <c r="IU405" i="48" s="1"/>
  <c r="IV405" i="48" s="1"/>
  <c r="IP262" i="48"/>
  <c r="IQ262" i="48" s="1"/>
  <c r="IR262" i="48" s="1"/>
  <c r="IP225" i="48"/>
  <c r="IQ225" i="48" s="1"/>
  <c r="IR225" i="48" s="1"/>
  <c r="IP393" i="48"/>
  <c r="IU393" i="48" s="1"/>
  <c r="IV393" i="48" s="1"/>
  <c r="IP254" i="48"/>
  <c r="IQ254" i="48" s="1"/>
  <c r="IR254" i="48" s="1"/>
  <c r="IP141" i="48"/>
  <c r="IU141" i="48" s="1"/>
  <c r="IV141" i="48" s="1"/>
  <c r="IP292" i="48"/>
  <c r="IU292" i="48" s="1"/>
  <c r="IV292" i="48" s="1"/>
  <c r="IP275" i="48"/>
  <c r="IQ275" i="48" s="1"/>
  <c r="IR275" i="48" s="1"/>
  <c r="IP194" i="48"/>
  <c r="IQ194" i="48" s="1"/>
  <c r="IR194" i="48" s="1"/>
  <c r="IP337" i="48"/>
  <c r="IU337" i="48" s="1"/>
  <c r="IV337" i="48" s="1"/>
  <c r="IP430" i="48"/>
  <c r="IU430" i="48" s="1"/>
  <c r="IV430" i="48" s="1"/>
  <c r="IP73" i="48"/>
  <c r="IU73" i="48" s="1"/>
  <c r="IV73" i="48" s="1"/>
  <c r="IP299" i="48"/>
  <c r="IQ299" i="48" s="1"/>
  <c r="IR299" i="48" s="1"/>
  <c r="IP387" i="48"/>
  <c r="IU387" i="48" s="1"/>
  <c r="IV387" i="48" s="1"/>
  <c r="JF57" i="48"/>
  <c r="JM57" i="48" s="1"/>
  <c r="JN57" i="48" s="1"/>
  <c r="IP263" i="48"/>
  <c r="IQ263" i="48" s="1"/>
  <c r="IR263" i="48" s="1"/>
  <c r="IP171" i="48"/>
  <c r="IQ171" i="48" s="1"/>
  <c r="IR171" i="48" s="1"/>
  <c r="IP293" i="48"/>
  <c r="IU293" i="48" s="1"/>
  <c r="IV293" i="48" s="1"/>
  <c r="IP237" i="48"/>
  <c r="IQ237" i="48" s="1"/>
  <c r="IR237" i="48" s="1"/>
  <c r="IP277" i="48"/>
  <c r="IU277" i="48" s="1"/>
  <c r="IV277" i="48" s="1"/>
  <c r="IP193" i="48"/>
  <c r="IU193" i="48" s="1"/>
  <c r="IV193" i="48" s="1"/>
  <c r="JF61" i="48"/>
  <c r="JG61" i="48" s="1"/>
  <c r="IP183" i="48"/>
  <c r="IU183" i="48" s="1"/>
  <c r="IV183" i="48" s="1"/>
  <c r="IP215" i="48"/>
  <c r="IQ215" i="48" s="1"/>
  <c r="IR215" i="48" s="1"/>
  <c r="IP107" i="48"/>
  <c r="IU107" i="48" s="1"/>
  <c r="IV107" i="48" s="1"/>
  <c r="IP290" i="48"/>
  <c r="IU290" i="48" s="1"/>
  <c r="IV290" i="48" s="1"/>
  <c r="JF71" i="48"/>
  <c r="JM71" i="48" s="1"/>
  <c r="JN71" i="48" s="1"/>
  <c r="IP441" i="48"/>
  <c r="IQ441" i="48" s="1"/>
  <c r="IR441" i="48" s="1"/>
  <c r="IP68" i="48"/>
  <c r="IU68" i="48" s="1"/>
  <c r="IV68" i="48" s="1"/>
  <c r="IP283" i="48"/>
  <c r="IQ283" i="48" s="1"/>
  <c r="IR283" i="48" s="1"/>
  <c r="IP429" i="48"/>
  <c r="IU429" i="48" s="1"/>
  <c r="IV429" i="48" s="1"/>
  <c r="IP419" i="48"/>
  <c r="IU419" i="48" s="1"/>
  <c r="IV419" i="48" s="1"/>
  <c r="IP357" i="48"/>
  <c r="IQ357" i="48" s="1"/>
  <c r="IR357" i="48" s="1"/>
  <c r="IP481" i="48"/>
  <c r="IQ481" i="48" s="1"/>
  <c r="IR481" i="48" s="1"/>
  <c r="IP436" i="48"/>
  <c r="IQ436" i="48" s="1"/>
  <c r="IR436" i="48" s="1"/>
  <c r="IP497" i="48"/>
  <c r="IU497" i="48" s="1"/>
  <c r="IV497" i="48" s="1"/>
  <c r="IP189" i="48"/>
  <c r="IQ189" i="48" s="1"/>
  <c r="IR189" i="48" s="1"/>
  <c r="IP143" i="48"/>
  <c r="IU143" i="48" s="1"/>
  <c r="IV143" i="48" s="1"/>
  <c r="IP404" i="48"/>
  <c r="IU404" i="48" s="1"/>
  <c r="IV404" i="48" s="1"/>
  <c r="IP168" i="48"/>
  <c r="IU168" i="48" s="1"/>
  <c r="IV168" i="48" s="1"/>
  <c r="IP315" i="48"/>
  <c r="IQ315" i="48" s="1"/>
  <c r="IR315" i="48" s="1"/>
  <c r="IP410" i="48"/>
  <c r="IQ410" i="48" s="1"/>
  <c r="IR410" i="48" s="1"/>
  <c r="IP257" i="48"/>
  <c r="IQ257" i="48" s="1"/>
  <c r="IR257" i="48" s="1"/>
  <c r="IP443" i="48"/>
  <c r="IQ443" i="48" s="1"/>
  <c r="IR443" i="48" s="1"/>
  <c r="IP119" i="48"/>
  <c r="IU119" i="48" s="1"/>
  <c r="IV119" i="48" s="1"/>
  <c r="IP271" i="48"/>
  <c r="IU271" i="48" s="1"/>
  <c r="IV271" i="48" s="1"/>
  <c r="IP333" i="48"/>
  <c r="IQ333" i="48" s="1"/>
  <c r="IR333" i="48" s="1"/>
  <c r="IP437" i="48"/>
  <c r="IU437" i="48" s="1"/>
  <c r="IV437" i="48" s="1"/>
  <c r="IP226" i="48"/>
  <c r="IU226" i="48" s="1"/>
  <c r="IV226" i="48" s="1"/>
  <c r="IP330" i="48"/>
  <c r="IQ330" i="48" s="1"/>
  <c r="IR330" i="48" s="1"/>
  <c r="IP118" i="48"/>
  <c r="IU118" i="48" s="1"/>
  <c r="IV118" i="48" s="1"/>
  <c r="IP56" i="48"/>
  <c r="IU56" i="48" s="1"/>
  <c r="IV56" i="48" s="1"/>
  <c r="IP272" i="48"/>
  <c r="IU272" i="48" s="1"/>
  <c r="IV272" i="48" s="1"/>
  <c r="IP264" i="48"/>
  <c r="IQ264" i="48" s="1"/>
  <c r="IR264" i="48" s="1"/>
  <c r="IP260" i="48"/>
  <c r="IQ260" i="48" s="1"/>
  <c r="IR260" i="48" s="1"/>
  <c r="IP109" i="48"/>
  <c r="IQ109" i="48" s="1"/>
  <c r="IR109" i="48" s="1"/>
  <c r="IP324" i="48"/>
  <c r="IU324" i="48" s="1"/>
  <c r="IV324" i="48" s="1"/>
  <c r="JF56" i="48"/>
  <c r="JM56" i="48" s="1"/>
  <c r="JN56" i="48" s="1"/>
  <c r="IP425" i="48"/>
  <c r="IU425" i="48" s="1"/>
  <c r="IV425" i="48" s="1"/>
  <c r="IP339" i="48"/>
  <c r="IU339" i="48" s="1"/>
  <c r="IV339" i="48" s="1"/>
  <c r="IP179" i="48"/>
  <c r="IU179" i="48" s="1"/>
  <c r="IV179" i="48" s="1"/>
  <c r="IP159" i="48"/>
  <c r="IQ159" i="48" s="1"/>
  <c r="IR159" i="48" s="1"/>
  <c r="IP349" i="48"/>
  <c r="IQ349" i="48" s="1"/>
  <c r="IR349" i="48" s="1"/>
  <c r="IP187" i="48"/>
  <c r="IU187" i="48" s="1"/>
  <c r="IV187" i="48" s="1"/>
  <c r="IP253" i="48"/>
  <c r="IU253" i="48" s="1"/>
  <c r="IV253" i="48" s="1"/>
  <c r="IP400" i="48"/>
  <c r="IU400" i="48" s="1"/>
  <c r="IV400" i="48" s="1"/>
  <c r="IP244" i="48"/>
  <c r="IU244" i="48" s="1"/>
  <c r="IV244" i="48" s="1"/>
  <c r="IP500" i="48"/>
  <c r="IQ500" i="48" s="1"/>
  <c r="IR500" i="48" s="1"/>
  <c r="IP149" i="48"/>
  <c r="IQ149" i="48" s="1"/>
  <c r="IR149" i="48" s="1"/>
  <c r="IP307" i="48"/>
  <c r="IU307" i="48" s="1"/>
  <c r="IV307" i="48" s="1"/>
  <c r="IP79" i="48"/>
  <c r="IQ79" i="48" s="1"/>
  <c r="IR79" i="48" s="1"/>
  <c r="IP291" i="48"/>
  <c r="IU291" i="48" s="1"/>
  <c r="IV291" i="48" s="1"/>
  <c r="IP258" i="48"/>
  <c r="IU258" i="48" s="1"/>
  <c r="IV258" i="48" s="1"/>
  <c r="IP396" i="48"/>
  <c r="IQ396" i="48" s="1"/>
  <c r="IR396" i="48" s="1"/>
  <c r="JF67" i="48"/>
  <c r="JM67" i="48" s="1"/>
  <c r="JN67" i="48" s="1"/>
  <c r="IP434" i="48"/>
  <c r="IQ434" i="48" s="1"/>
  <c r="IR434" i="48" s="1"/>
  <c r="JF60" i="48"/>
  <c r="JM60" i="48" s="1"/>
  <c r="JN60" i="48" s="1"/>
  <c r="IP122" i="48"/>
  <c r="IU122" i="48" s="1"/>
  <c r="IV122" i="48" s="1"/>
  <c r="IP103" i="48"/>
  <c r="IU103" i="48" s="1"/>
  <c r="IV103" i="48" s="1"/>
  <c r="IP372" i="48"/>
  <c r="IU372" i="48" s="1"/>
  <c r="IV372" i="48" s="1"/>
  <c r="IP199" i="48"/>
  <c r="IU199" i="48" s="1"/>
  <c r="IV199" i="48" s="1"/>
  <c r="IP95" i="48"/>
  <c r="IU95" i="48" s="1"/>
  <c r="IV95" i="48" s="1"/>
  <c r="IP97" i="48"/>
  <c r="IU97" i="48" s="1"/>
  <c r="IV97" i="48" s="1"/>
  <c r="IP85" i="48"/>
  <c r="IQ85" i="48" s="1"/>
  <c r="IR85" i="48" s="1"/>
  <c r="IP508" i="48"/>
  <c r="IU508" i="48" s="1"/>
  <c r="IV508" i="48" s="1"/>
  <c r="IP285" i="48"/>
  <c r="IU285" i="48" s="1"/>
  <c r="IV285" i="48" s="1"/>
  <c r="IP510" i="48"/>
  <c r="IU510" i="48" s="1"/>
  <c r="IV510" i="48" s="1"/>
  <c r="IP322" i="48"/>
  <c r="IQ322" i="48" s="1"/>
  <c r="IR322" i="48" s="1"/>
  <c r="IP129" i="48"/>
  <c r="IU129" i="48" s="1"/>
  <c r="IV129" i="48" s="1"/>
  <c r="IP84" i="48"/>
  <c r="IQ84" i="48" s="1"/>
  <c r="IR84" i="48" s="1"/>
  <c r="IP361" i="48"/>
  <c r="IQ361" i="48" s="1"/>
  <c r="IR361" i="48" s="1"/>
  <c r="IP211" i="48"/>
  <c r="IQ211" i="48" s="1"/>
  <c r="IR211" i="48" s="1"/>
  <c r="IP278" i="48"/>
  <c r="IQ278" i="48" s="1"/>
  <c r="IR278" i="48" s="1"/>
  <c r="JF59" i="48"/>
  <c r="JM59" i="48" s="1"/>
  <c r="JN59" i="48" s="1"/>
  <c r="IP294" i="48"/>
  <c r="IQ294" i="48" s="1"/>
  <c r="IR294" i="48" s="1"/>
  <c r="IP329" i="48"/>
  <c r="IQ329" i="48" s="1"/>
  <c r="IR329" i="48" s="1"/>
  <c r="IP153" i="48"/>
  <c r="IQ153" i="48" s="1"/>
  <c r="IR153" i="48" s="1"/>
  <c r="IP484" i="48"/>
  <c r="IQ484" i="48" s="1"/>
  <c r="IR484" i="48" s="1"/>
  <c r="IP251" i="48"/>
  <c r="IQ251" i="48" s="1"/>
  <c r="IR251" i="48" s="1"/>
  <c r="IP116" i="48"/>
  <c r="IQ116" i="48" s="1"/>
  <c r="IR116" i="48" s="1"/>
  <c r="IP348" i="48"/>
  <c r="IQ348" i="48" s="1"/>
  <c r="IR348" i="48" s="1"/>
  <c r="IP438" i="48"/>
  <c r="IQ438" i="48" s="1"/>
  <c r="IR438" i="48" s="1"/>
  <c r="IP66" i="48"/>
  <c r="IQ66" i="48" s="1"/>
  <c r="IR66" i="48" s="1"/>
  <c r="IP311" i="48"/>
  <c r="IU311" i="48" s="1"/>
  <c r="IV311" i="48" s="1"/>
  <c r="IP470" i="48"/>
  <c r="IU470" i="48" s="1"/>
  <c r="IV470" i="48" s="1"/>
  <c r="IP431" i="48"/>
  <c r="IQ431" i="48" s="1"/>
  <c r="IR431" i="48" s="1"/>
  <c r="IP81" i="48"/>
  <c r="IQ81" i="48" s="1"/>
  <c r="IR81" i="48" s="1"/>
  <c r="IP295" i="48"/>
  <c r="IQ295" i="48" s="1"/>
  <c r="IR295" i="48" s="1"/>
  <c r="IP167" i="48"/>
  <c r="IQ167" i="48" s="1"/>
  <c r="IR167" i="48" s="1"/>
  <c r="IP227" i="48"/>
  <c r="IU227" i="48" s="1"/>
  <c r="IV227" i="48" s="1"/>
  <c r="IP313" i="48"/>
  <c r="IQ313" i="48" s="1"/>
  <c r="IR313" i="48" s="1"/>
  <c r="IP427" i="48"/>
  <c r="IQ427" i="48" s="1"/>
  <c r="IR427" i="48" s="1"/>
  <c r="IP210" i="48"/>
  <c r="IQ210" i="48" s="1"/>
  <c r="IR210" i="48" s="1"/>
  <c r="IP300" i="48"/>
  <c r="IU300" i="48" s="1"/>
  <c r="IV300" i="48" s="1"/>
  <c r="JF68" i="48"/>
  <c r="JM68" i="48" s="1"/>
  <c r="JN68" i="48" s="1"/>
  <c r="IP240" i="48"/>
  <c r="IU240" i="48" s="1"/>
  <c r="IV240" i="48" s="1"/>
  <c r="IP177" i="48"/>
  <c r="IU177" i="48" s="1"/>
  <c r="IV177" i="48" s="1"/>
  <c r="IP111" i="48"/>
  <c r="IU111" i="48" s="1"/>
  <c r="IV111" i="48" s="1"/>
  <c r="IP336" i="48"/>
  <c r="IQ336" i="48" s="1"/>
  <c r="IR336" i="48" s="1"/>
  <c r="IP501" i="48"/>
  <c r="IQ501" i="48" s="1"/>
  <c r="IR501" i="48" s="1"/>
  <c r="IP453" i="48"/>
  <c r="IQ453" i="48" s="1"/>
  <c r="IR453" i="48" s="1"/>
  <c r="IP479" i="48"/>
  <c r="IU479" i="48" s="1"/>
  <c r="IV479" i="48" s="1"/>
  <c r="IP255" i="48"/>
  <c r="IU255" i="48" s="1"/>
  <c r="IV255" i="48" s="1"/>
  <c r="IP77" i="48"/>
  <c r="IU77" i="48" s="1"/>
  <c r="IV77" i="48" s="1"/>
  <c r="IP488" i="48"/>
  <c r="IU488" i="48" s="1"/>
  <c r="IV488" i="48" s="1"/>
  <c r="IP208" i="48"/>
  <c r="IU208" i="48" s="1"/>
  <c r="IV208" i="48" s="1"/>
  <c r="IP87" i="48"/>
  <c r="IU87" i="48" s="1"/>
  <c r="IV87" i="48" s="1"/>
  <c r="IP356" i="48"/>
  <c r="IU356" i="48" s="1"/>
  <c r="IV356" i="48" s="1"/>
  <c r="IP231" i="48"/>
  <c r="IU231" i="48" s="1"/>
  <c r="IV231" i="48" s="1"/>
  <c r="IP409" i="48"/>
  <c r="IQ409" i="48" s="1"/>
  <c r="IR409" i="48" s="1"/>
  <c r="IP340" i="48"/>
  <c r="IU340" i="48" s="1"/>
  <c r="IV340" i="48" s="1"/>
  <c r="IP214" i="48"/>
  <c r="IU214" i="48" s="1"/>
  <c r="IV214" i="48" s="1"/>
  <c r="IP115" i="48"/>
  <c r="IU115" i="48" s="1"/>
  <c r="IV115" i="48" s="1"/>
  <c r="IP62" i="48"/>
  <c r="IQ62" i="48" s="1"/>
  <c r="IR62" i="48" s="1"/>
  <c r="IP482" i="48"/>
  <c r="IQ482" i="48" s="1"/>
  <c r="IR482" i="48" s="1"/>
  <c r="IP447" i="48"/>
  <c r="IQ447" i="48" s="1"/>
  <c r="IR447" i="48" s="1"/>
  <c r="IP220" i="48"/>
  <c r="IU220" i="48" s="1"/>
  <c r="IV220" i="48" s="1"/>
  <c r="IP241" i="48"/>
  <c r="IU241" i="48" s="1"/>
  <c r="IV241" i="48" s="1"/>
  <c r="IP186" i="48"/>
  <c r="IU186" i="48" s="1"/>
  <c r="IV186" i="48" s="1"/>
  <c r="IP181" i="48"/>
  <c r="IQ181" i="48" s="1"/>
  <c r="IR181" i="48" s="1"/>
  <c r="IP176" i="48"/>
  <c r="IQ176" i="48" s="1"/>
  <c r="IR176" i="48" s="1"/>
  <c r="IP94" i="48"/>
  <c r="IQ94" i="48" s="1"/>
  <c r="IR94" i="48" s="1"/>
  <c r="IP185" i="48"/>
  <c r="IQ185" i="48" s="1"/>
  <c r="IR185" i="48" s="1"/>
  <c r="IP302" i="48"/>
  <c r="IU302" i="48" s="1"/>
  <c r="IV302" i="48" s="1"/>
  <c r="IP345" i="48"/>
  <c r="IU345" i="48" s="1"/>
  <c r="IV345" i="48" s="1"/>
  <c r="IP506" i="48"/>
  <c r="IP98" i="48"/>
  <c r="IU98" i="48" s="1"/>
  <c r="IV98" i="48" s="1"/>
  <c r="IP326" i="48"/>
  <c r="IU326" i="48" s="1"/>
  <c r="IV326" i="48" s="1"/>
  <c r="IP310" i="48"/>
  <c r="IQ310" i="48" s="1"/>
  <c r="IR310" i="48" s="1"/>
  <c r="IP319" i="48"/>
  <c r="IQ319" i="48" s="1"/>
  <c r="IR319" i="48" s="1"/>
  <c r="IP104" i="48"/>
  <c r="IQ104" i="48" s="1"/>
  <c r="IR104" i="48" s="1"/>
  <c r="IP457" i="48"/>
  <c r="IQ457" i="48" s="1"/>
  <c r="IR457" i="48" s="1"/>
  <c r="IP517" i="48"/>
  <c r="IQ517" i="48" s="1"/>
  <c r="IR517" i="48" s="1"/>
  <c r="IP445" i="48"/>
  <c r="IU445" i="48" s="1"/>
  <c r="IV445" i="48" s="1"/>
  <c r="IP99" i="48"/>
  <c r="IQ99" i="48" s="1"/>
  <c r="IR99" i="48" s="1"/>
  <c r="IP112" i="48"/>
  <c r="IU112" i="48" s="1"/>
  <c r="IV112" i="48" s="1"/>
  <c r="IP415" i="48"/>
  <c r="IU415" i="48" s="1"/>
  <c r="IV415" i="48" s="1"/>
  <c r="IP373" i="48"/>
  <c r="IU373" i="48" s="1"/>
  <c r="IV373" i="48" s="1"/>
  <c r="IP365" i="48"/>
  <c r="IU365" i="48" s="1"/>
  <c r="IV365" i="48" s="1"/>
  <c r="IP351" i="48"/>
  <c r="IQ351" i="48" s="1"/>
  <c r="IR351" i="48" s="1"/>
  <c r="IP204" i="48"/>
  <c r="IQ204" i="48" s="1"/>
  <c r="IR204" i="48" s="1"/>
  <c r="IP347" i="48"/>
  <c r="IQ347" i="48" s="1"/>
  <c r="IR347" i="48" s="1"/>
  <c r="IP138" i="48"/>
  <c r="IU138" i="48" s="1"/>
  <c r="IV138" i="48" s="1"/>
  <c r="IP421" i="48"/>
  <c r="IQ421" i="48" s="1"/>
  <c r="IR421" i="48" s="1"/>
  <c r="IP360" i="48"/>
  <c r="IQ360" i="48" s="1"/>
  <c r="IR360" i="48" s="1"/>
  <c r="IP273" i="48"/>
  <c r="IQ273" i="48" s="1"/>
  <c r="IR273" i="48" s="1"/>
  <c r="IP88" i="48"/>
  <c r="IU88" i="48" s="1"/>
  <c r="IV88" i="48" s="1"/>
  <c r="IP368" i="48"/>
  <c r="IU368" i="48" s="1"/>
  <c r="IV368" i="48" s="1"/>
  <c r="IP197" i="48"/>
  <c r="IQ197" i="48" s="1"/>
  <c r="IR197" i="48" s="1"/>
  <c r="IP274" i="48"/>
  <c r="IU274" i="48" s="1"/>
  <c r="IV274" i="48" s="1"/>
  <c r="IP334" i="48"/>
  <c r="IQ334" i="48" s="1"/>
  <c r="IR334" i="48" s="1"/>
  <c r="IP250" i="48"/>
  <c r="IQ250" i="48" s="1"/>
  <c r="IR250" i="48" s="1"/>
  <c r="IP164" i="48"/>
  <c r="IU164" i="48" s="1"/>
  <c r="IV164" i="48" s="1"/>
  <c r="IP218" i="48"/>
  <c r="IQ218" i="48" s="1"/>
  <c r="IR218" i="48" s="1"/>
  <c r="JF69" i="48"/>
  <c r="JM69" i="48" s="1"/>
  <c r="JN69" i="48" s="1"/>
  <c r="IP70" i="48"/>
  <c r="IQ70" i="48" s="1"/>
  <c r="IR70" i="48" s="1"/>
  <c r="IP394" i="48"/>
  <c r="IU394" i="48" s="1"/>
  <c r="IV394" i="48" s="1"/>
  <c r="IP323" i="48"/>
  <c r="IQ323" i="48" s="1"/>
  <c r="IR323" i="48" s="1"/>
  <c r="IP476" i="48"/>
  <c r="IU476" i="48" s="1"/>
  <c r="IV476" i="48" s="1"/>
  <c r="IP195" i="48"/>
  <c r="IU195" i="48" s="1"/>
  <c r="IV195" i="48" s="1"/>
  <c r="IP358" i="48"/>
  <c r="IQ358" i="48" s="1"/>
  <c r="IR358" i="48" s="1"/>
  <c r="IP390" i="48"/>
  <c r="IU390" i="48" s="1"/>
  <c r="IV390" i="48" s="1"/>
  <c r="JF62" i="48"/>
  <c r="JM62" i="48" s="1"/>
  <c r="JN62" i="48" s="1"/>
  <c r="JF66" i="48"/>
  <c r="JM66" i="48" s="1"/>
  <c r="JN66" i="48" s="1"/>
  <c r="IP428" i="48"/>
  <c r="IQ428" i="48" s="1"/>
  <c r="IR428" i="48" s="1"/>
  <c r="JF65" i="48"/>
  <c r="JM65" i="48" s="1"/>
  <c r="JN65" i="48" s="1"/>
  <c r="IP435" i="48"/>
  <c r="IU435" i="48" s="1"/>
  <c r="IV435" i="48" s="1"/>
  <c r="IP127" i="48"/>
  <c r="IU127" i="48" s="1"/>
  <c r="IV127" i="48" s="1"/>
  <c r="IP489" i="48"/>
  <c r="IU489" i="48" s="1"/>
  <c r="IV489" i="48" s="1"/>
  <c r="IP279" i="48"/>
  <c r="IQ279" i="48" s="1"/>
  <c r="IR279" i="48" s="1"/>
  <c r="IP166" i="48"/>
  <c r="IU166" i="48" s="1"/>
  <c r="IV166" i="48" s="1"/>
  <c r="IP472" i="48"/>
  <c r="IQ472" i="48" s="1"/>
  <c r="IR472" i="48" s="1"/>
  <c r="IP132" i="48"/>
  <c r="IU132" i="48" s="1"/>
  <c r="IV132" i="48" s="1"/>
  <c r="IP353" i="48"/>
  <c r="IU353" i="48" s="1"/>
  <c r="IV353" i="48" s="1"/>
  <c r="IP480" i="48"/>
  <c r="IQ480" i="48" s="1"/>
  <c r="IR480" i="48" s="1"/>
  <c r="IP491" i="48"/>
  <c r="IU491" i="48" s="1"/>
  <c r="IV491" i="48" s="1"/>
  <c r="IP371" i="48"/>
  <c r="IQ371" i="48" s="1"/>
  <c r="IR371" i="48" s="1"/>
  <c r="IP475" i="48"/>
  <c r="IQ475" i="48" s="1"/>
  <c r="IR475" i="48" s="1"/>
  <c r="IP228" i="48"/>
  <c r="IQ228" i="48" s="1"/>
  <c r="IR228" i="48" s="1"/>
  <c r="IP55" i="48"/>
  <c r="IU55" i="48" s="1"/>
  <c r="IV55" i="48" s="1"/>
  <c r="IP344" i="48"/>
  <c r="IQ344" i="48" s="1"/>
  <c r="IR344" i="48" s="1"/>
  <c r="IP172" i="48"/>
  <c r="IU172" i="48" s="1"/>
  <c r="IV172" i="48" s="1"/>
  <c r="IP381" i="48"/>
  <c r="IU381" i="48" s="1"/>
  <c r="IV381" i="48" s="1"/>
  <c r="IP139" i="48"/>
  <c r="IU139" i="48" s="1"/>
  <c r="IV139" i="48" s="1"/>
  <c r="IP395" i="48"/>
  <c r="IQ395" i="48" s="1"/>
  <c r="IR395" i="48" s="1"/>
  <c r="IP343" i="48"/>
  <c r="IU343" i="48" s="1"/>
  <c r="IV343" i="48" s="1"/>
  <c r="IP266" i="48"/>
  <c r="IU266" i="48" s="1"/>
  <c r="IV266" i="48" s="1"/>
  <c r="IP124" i="48"/>
  <c r="IQ124" i="48" s="1"/>
  <c r="IR124" i="48" s="1"/>
  <c r="IP96" i="48"/>
  <c r="IU96" i="48" s="1"/>
  <c r="IV96" i="48" s="1"/>
  <c r="IP383" i="48"/>
  <c r="IU383" i="48" s="1"/>
  <c r="IV383" i="48" s="1"/>
  <c r="IP312" i="48"/>
  <c r="IQ312" i="48" s="1"/>
  <c r="IR312" i="48" s="1"/>
  <c r="IP133" i="48"/>
  <c r="IU133" i="48" s="1"/>
  <c r="IV133" i="48" s="1"/>
  <c r="JF72" i="48"/>
  <c r="JG72" i="48" s="1"/>
  <c r="JH72" i="48" s="1"/>
  <c r="JI72" i="48" s="1"/>
  <c r="JJ72" i="48" s="1"/>
  <c r="IP399" i="48"/>
  <c r="IQ399" i="48" s="1"/>
  <c r="IR399" i="48" s="1"/>
  <c r="IP461" i="48"/>
  <c r="IU461" i="48" s="1"/>
  <c r="IV461" i="48" s="1"/>
  <c r="IP249" i="48"/>
  <c r="IU249" i="48" s="1"/>
  <c r="IV249" i="48" s="1"/>
  <c r="IP158" i="48"/>
  <c r="IQ158" i="48" s="1"/>
  <c r="IR158" i="48" s="1"/>
  <c r="IP384" i="48"/>
  <c r="IU384" i="48" s="1"/>
  <c r="IV384" i="48" s="1"/>
  <c r="IP205" i="48"/>
  <c r="IQ205" i="48" s="1"/>
  <c r="IR205" i="48" s="1"/>
  <c r="IP110" i="48"/>
  <c r="IQ110" i="48" s="1"/>
  <c r="IR110" i="48" s="1"/>
  <c r="IP63" i="48"/>
  <c r="IU63" i="48" s="1"/>
  <c r="IV63" i="48" s="1"/>
  <c r="IP200" i="48"/>
  <c r="IQ200" i="48" s="1"/>
  <c r="IR200" i="48" s="1"/>
  <c r="IP239" i="48"/>
  <c r="IU239" i="48" s="1"/>
  <c r="IV239" i="48" s="1"/>
  <c r="IP338" i="48"/>
  <c r="IQ338" i="48" s="1"/>
  <c r="IR338" i="48" s="1"/>
  <c r="IP379" i="48"/>
  <c r="IQ379" i="48" s="1"/>
  <c r="IR379" i="48" s="1"/>
  <c r="IP296" i="48"/>
  <c r="IU296" i="48" s="1"/>
  <c r="IV296" i="48" s="1"/>
  <c r="IP222" i="48"/>
  <c r="IQ222" i="48" s="1"/>
  <c r="IR222" i="48" s="1"/>
  <c r="IP282" i="48"/>
  <c r="IQ282" i="48" s="1"/>
  <c r="IR282" i="48" s="1"/>
  <c r="IP184" i="48"/>
  <c r="IQ184" i="48" s="1"/>
  <c r="IR184" i="48" s="1"/>
  <c r="IP440" i="48"/>
  <c r="IU440" i="48" s="1"/>
  <c r="IV440" i="48" s="1"/>
  <c r="IP320" i="48"/>
  <c r="IU320" i="48" s="1"/>
  <c r="IV320" i="48" s="1"/>
  <c r="IP458" i="48"/>
  <c r="IQ458" i="48" s="1"/>
  <c r="IR458" i="48" s="1"/>
  <c r="IP513" i="48"/>
  <c r="IU513" i="48" s="1"/>
  <c r="IV513" i="48" s="1"/>
  <c r="IP269" i="48"/>
  <c r="IU269" i="48" s="1"/>
  <c r="IV269" i="48" s="1"/>
  <c r="IP406" i="48"/>
  <c r="IU406" i="48" s="1"/>
  <c r="IV406" i="48" s="1"/>
  <c r="IP67" i="48"/>
  <c r="IQ67" i="48" s="1"/>
  <c r="IR67" i="48" s="1"/>
  <c r="IP366" i="48"/>
  <c r="IU366" i="48" s="1"/>
  <c r="IV366" i="48" s="1"/>
  <c r="IP460" i="48"/>
  <c r="IP61" i="48"/>
  <c r="IU61" i="48" s="1"/>
  <c r="IV61" i="48" s="1"/>
  <c r="IP245" i="48"/>
  <c r="IU245" i="48" s="1"/>
  <c r="IV245" i="48" s="1"/>
  <c r="IP499" i="48"/>
  <c r="IU499" i="48" s="1"/>
  <c r="IV499" i="48" s="1"/>
  <c r="IP86" i="48"/>
  <c r="IU86" i="48" s="1"/>
  <c r="IV86" i="48" s="1"/>
  <c r="IP327" i="48"/>
  <c r="IQ327" i="48" s="1"/>
  <c r="IR327" i="48" s="1"/>
  <c r="IP142" i="48"/>
  <c r="IU142" i="48" s="1"/>
  <c r="IV142" i="48" s="1"/>
  <c r="IP459" i="48"/>
  <c r="IU459" i="48" s="1"/>
  <c r="IV459" i="48" s="1"/>
  <c r="IP331" i="48"/>
  <c r="IQ331" i="48" s="1"/>
  <c r="IR331" i="48" s="1"/>
  <c r="IP102" i="48"/>
  <c r="IU102" i="48" s="1"/>
  <c r="IV102" i="48" s="1"/>
  <c r="IP74" i="48"/>
  <c r="IU74" i="48" s="1"/>
  <c r="IV74" i="48" s="1"/>
  <c r="IP287" i="48"/>
  <c r="IU287" i="48" s="1"/>
  <c r="IV287" i="48" s="1"/>
  <c r="IP411" i="48"/>
  <c r="IQ411" i="48" s="1"/>
  <c r="IR411" i="48" s="1"/>
  <c r="IP469" i="48"/>
  <c r="IQ469" i="48" s="1"/>
  <c r="IR469" i="48" s="1"/>
  <c r="IP230" i="48"/>
  <c r="IU230" i="48" s="1"/>
  <c r="IV230" i="48" s="1"/>
  <c r="JF58" i="48"/>
  <c r="JG58" i="48" s="1"/>
  <c r="JH58" i="48" s="1"/>
  <c r="JI58" i="48" s="1"/>
  <c r="JJ58" i="48" s="1"/>
  <c r="IP420" i="48"/>
  <c r="IU420" i="48" s="1"/>
  <c r="IV420" i="48" s="1"/>
  <c r="IP219" i="48"/>
  <c r="IU219" i="48" s="1"/>
  <c r="IV219" i="48" s="1"/>
  <c r="IP224" i="48"/>
  <c r="IU224" i="48" s="1"/>
  <c r="IV224" i="48" s="1"/>
  <c r="IP100" i="48"/>
  <c r="IQ100" i="48" s="1"/>
  <c r="IR100" i="48" s="1"/>
  <c r="IP413" i="48"/>
  <c r="IU413" i="48" s="1"/>
  <c r="IV413" i="48" s="1"/>
  <c r="IP450" i="48"/>
  <c r="IU450" i="48" s="1"/>
  <c r="IV450" i="48" s="1"/>
  <c r="IP325" i="48"/>
  <c r="IQ325" i="48" s="1"/>
  <c r="IR325" i="48" s="1"/>
  <c r="IP173" i="48"/>
  <c r="IQ173" i="48" s="1"/>
  <c r="IR173" i="48" s="1"/>
  <c r="IP503" i="48"/>
  <c r="IQ503" i="48" s="1"/>
  <c r="IR503" i="48" s="1"/>
  <c r="IP268" i="48"/>
  <c r="IQ268" i="48" s="1"/>
  <c r="IR268" i="48" s="1"/>
  <c r="IP267" i="48"/>
  <c r="IQ267" i="48" s="1"/>
  <c r="IR267" i="48" s="1"/>
  <c r="IP71" i="48"/>
  <c r="IU71" i="48" s="1"/>
  <c r="IV71" i="48" s="1"/>
  <c r="IP321" i="48"/>
  <c r="IQ321" i="48" s="1"/>
  <c r="IR321" i="48" s="1"/>
  <c r="IP72" i="48"/>
  <c r="IU72" i="48" s="1"/>
  <c r="IV72" i="48" s="1"/>
  <c r="IP471" i="48"/>
  <c r="IQ471" i="48" s="1"/>
  <c r="IR471" i="48" s="1"/>
  <c r="IP91" i="48"/>
  <c r="IQ91" i="48" s="1"/>
  <c r="IR91" i="48" s="1"/>
  <c r="IP276" i="48"/>
  <c r="IQ276" i="48" s="1"/>
  <c r="IR276" i="48" s="1"/>
  <c r="IP308" i="48"/>
  <c r="IQ308" i="48" s="1"/>
  <c r="IR308" i="48" s="1"/>
  <c r="IP151" i="48"/>
  <c r="IQ151" i="48" s="1"/>
  <c r="IR151" i="48" s="1"/>
  <c r="IP160" i="48"/>
  <c r="IU160" i="48" s="1"/>
  <c r="IV160" i="48" s="1"/>
  <c r="L134" i="50"/>
  <c r="H88" i="50"/>
  <c r="L135" i="50"/>
  <c r="IP174" i="48"/>
  <c r="IU174" i="48" s="1"/>
  <c r="IV174" i="48" s="1"/>
  <c r="IP389" i="48"/>
  <c r="IQ389" i="48" s="1"/>
  <c r="IR389" i="48" s="1"/>
  <c r="IP136" i="48"/>
  <c r="IU136" i="48" s="1"/>
  <c r="IV136" i="48" s="1"/>
  <c r="IP397" i="48"/>
  <c r="IQ397" i="48" s="1"/>
  <c r="IR397" i="48" s="1"/>
  <c r="IP114" i="48"/>
  <c r="IQ114" i="48" s="1"/>
  <c r="IR114" i="48" s="1"/>
  <c r="IP352" i="48"/>
  <c r="IU352" i="48" s="1"/>
  <c r="IV352" i="48" s="1"/>
  <c r="IP157" i="48"/>
  <c r="IU157" i="48" s="1"/>
  <c r="IV157" i="48" s="1"/>
  <c r="IP375" i="48"/>
  <c r="IQ375" i="48" s="1"/>
  <c r="IR375" i="48" s="1"/>
  <c r="IP473" i="48"/>
  <c r="IU473" i="48" s="1"/>
  <c r="IV473" i="48" s="1"/>
  <c r="IP126" i="48"/>
  <c r="IU126" i="48" s="1"/>
  <c r="IV126" i="48" s="1"/>
  <c r="IP58" i="48"/>
  <c r="IQ58" i="48" s="1"/>
  <c r="IR58" i="48" s="1"/>
  <c r="IP486" i="48"/>
  <c r="IU486" i="48" s="1"/>
  <c r="IV486" i="48" s="1"/>
  <c r="IP495" i="48"/>
  <c r="IQ495" i="48" s="1"/>
  <c r="IR495" i="48" s="1"/>
  <c r="IP468" i="48"/>
  <c r="IQ468" i="48" s="1"/>
  <c r="IR468" i="48" s="1"/>
  <c r="IP328" i="48"/>
  <c r="IQ328" i="48" s="1"/>
  <c r="IR328" i="48" s="1"/>
  <c r="IP150" i="48"/>
  <c r="IU150" i="48" s="1"/>
  <c r="IV150" i="48" s="1"/>
  <c r="IP502" i="48"/>
  <c r="IQ502" i="48" s="1"/>
  <c r="IR502" i="48" s="1"/>
  <c r="IP416" i="48"/>
  <c r="IU416" i="48" s="1"/>
  <c r="IV416" i="48" s="1"/>
  <c r="IP391" i="48"/>
  <c r="IU391" i="48" s="1"/>
  <c r="IV391" i="48" s="1"/>
  <c r="IP64" i="48"/>
  <c r="IQ64" i="48" s="1"/>
  <c r="IR64" i="48" s="1"/>
  <c r="IP446" i="48"/>
  <c r="IQ446" i="48" s="1"/>
  <c r="IR446" i="48" s="1"/>
  <c r="IP145" i="48"/>
  <c r="IU145" i="48" s="1"/>
  <c r="IV145" i="48" s="1"/>
  <c r="IP359" i="48"/>
  <c r="IQ359" i="48" s="1"/>
  <c r="IR359" i="48" s="1"/>
  <c r="IP213" i="48"/>
  <c r="IU213" i="48" s="1"/>
  <c r="IV213" i="48" s="1"/>
  <c r="IP418" i="48"/>
  <c r="IU418" i="48" s="1"/>
  <c r="IV418" i="48" s="1"/>
  <c r="IP467" i="48"/>
  <c r="IU467" i="48" s="1"/>
  <c r="IV467" i="48" s="1"/>
  <c r="IP454" i="48"/>
  <c r="IU454" i="48" s="1"/>
  <c r="IV454" i="48" s="1"/>
  <c r="IP75" i="48"/>
  <c r="IQ75" i="48" s="1"/>
  <c r="IR75" i="48" s="1"/>
  <c r="IP496" i="48"/>
  <c r="IQ496" i="48" s="1"/>
  <c r="IR496" i="48" s="1"/>
  <c r="IP288" i="48"/>
  <c r="IP265" i="48"/>
  <c r="IQ265" i="48" s="1"/>
  <c r="IR265" i="48" s="1"/>
  <c r="IP57" i="48"/>
  <c r="IU57" i="48" s="1"/>
  <c r="IV57" i="48" s="1"/>
  <c r="IP147" i="48"/>
  <c r="IU147" i="48" s="1"/>
  <c r="IV147" i="48" s="1"/>
  <c r="IP306" i="48"/>
  <c r="IQ306" i="48" s="1"/>
  <c r="IR306" i="48" s="1"/>
  <c r="IP106" i="48"/>
  <c r="IQ106" i="48" s="1"/>
  <c r="IR106" i="48" s="1"/>
  <c r="IP301" i="48"/>
  <c r="IQ301" i="48" s="1"/>
  <c r="IR301" i="48" s="1"/>
  <c r="IP515" i="48"/>
  <c r="IQ515" i="48" s="1"/>
  <c r="IR515" i="48" s="1"/>
  <c r="IP350" i="48"/>
  <c r="IQ350" i="48" s="1"/>
  <c r="IR350" i="48" s="1"/>
  <c r="IP478" i="48"/>
  <c r="IU478" i="48" s="1"/>
  <c r="IV478" i="48" s="1"/>
  <c r="IP281" i="48"/>
  <c r="IQ281" i="48" s="1"/>
  <c r="IR281" i="48" s="1"/>
  <c r="IP426" i="48"/>
  <c r="IQ426" i="48" s="1"/>
  <c r="IR426" i="48" s="1"/>
  <c r="IP78" i="48"/>
  <c r="IU78" i="48" s="1"/>
  <c r="IV78" i="48" s="1"/>
  <c r="IP261" i="48"/>
  <c r="IQ261" i="48" s="1"/>
  <c r="IR261" i="48" s="1"/>
  <c r="JF70" i="48"/>
  <c r="JM70" i="48" s="1"/>
  <c r="JN70" i="48" s="1"/>
  <c r="IP298" i="48"/>
  <c r="IU298" i="48" s="1"/>
  <c r="IV298" i="48" s="1"/>
  <c r="IP414" i="48"/>
  <c r="IP83" i="48"/>
  <c r="IU83" i="48" s="1"/>
  <c r="IV83" i="48" s="1"/>
  <c r="IP451" i="48"/>
  <c r="IU451" i="48" s="1"/>
  <c r="IV451" i="48" s="1"/>
  <c r="IP165" i="48"/>
  <c r="IU165" i="48" s="1"/>
  <c r="IV165" i="48" s="1"/>
  <c r="IP509" i="48"/>
  <c r="IU509" i="48" s="1"/>
  <c r="IV509" i="48" s="1"/>
  <c r="IP117" i="48"/>
  <c r="IU117" i="48" s="1"/>
  <c r="IV117" i="48" s="1"/>
  <c r="IP76" i="48"/>
  <c r="IU76" i="48" s="1"/>
  <c r="IV76" i="48" s="1"/>
  <c r="IP154" i="48"/>
  <c r="IQ154" i="48" s="1"/>
  <c r="IR154" i="48" s="1"/>
  <c r="IP382" i="48"/>
  <c r="IU382" i="48" s="1"/>
  <c r="IV382" i="48" s="1"/>
  <c r="IP442" i="48"/>
  <c r="IU442" i="48" s="1"/>
  <c r="IV442" i="48" s="1"/>
  <c r="IP130" i="48"/>
  <c r="IQ130" i="48" s="1"/>
  <c r="IR130" i="48" s="1"/>
  <c r="IP156" i="48"/>
  <c r="IU156" i="48" s="1"/>
  <c r="IV156" i="48" s="1"/>
  <c r="IP448" i="48"/>
  <c r="IQ448" i="48" s="1"/>
  <c r="IR448" i="48" s="1"/>
  <c r="IP464" i="48"/>
  <c r="IU464" i="48" s="1"/>
  <c r="IV464" i="48" s="1"/>
  <c r="IP363" i="48"/>
  <c r="IU363" i="48" s="1"/>
  <c r="IV363" i="48" s="1"/>
  <c r="IP82" i="48"/>
  <c r="IU82" i="48" s="1"/>
  <c r="IV82" i="48" s="1"/>
  <c r="IP303" i="48"/>
  <c r="IQ303" i="48" s="1"/>
  <c r="IR303" i="48" s="1"/>
  <c r="IP69" i="48"/>
  <c r="IU69" i="48" s="1"/>
  <c r="IV69" i="48" s="1"/>
  <c r="IP378" i="48"/>
  <c r="IQ378" i="48" s="1"/>
  <c r="IR378" i="48" s="1"/>
  <c r="IP209" i="48"/>
  <c r="IU209" i="48" s="1"/>
  <c r="IV209" i="48" s="1"/>
  <c r="IP388" i="48"/>
  <c r="IU388" i="48" s="1"/>
  <c r="IV388" i="48" s="1"/>
  <c r="IP238" i="48"/>
  <c r="IQ238" i="48" s="1"/>
  <c r="IR238" i="48" s="1"/>
  <c r="IP407" i="48"/>
  <c r="IQ407" i="48" s="1"/>
  <c r="IR407" i="48" s="1"/>
  <c r="IP201" i="48"/>
  <c r="IQ201" i="48" s="1"/>
  <c r="IR201" i="48" s="1"/>
  <c r="IP423" i="48"/>
  <c r="IQ423" i="48" s="1"/>
  <c r="IR423" i="48" s="1"/>
  <c r="IP105" i="48"/>
  <c r="IU105" i="48" s="1"/>
  <c r="IV105" i="48" s="1"/>
  <c r="IP175" i="48"/>
  <c r="IQ175" i="48" s="1"/>
  <c r="IR175" i="48" s="1"/>
  <c r="IP155" i="48"/>
  <c r="IP335" i="48"/>
  <c r="IQ335" i="48" s="1"/>
  <c r="IR335" i="48" s="1"/>
  <c r="IP89" i="48"/>
  <c r="IU89" i="48" s="1"/>
  <c r="IV89" i="48" s="1"/>
  <c r="IP216" i="48"/>
  <c r="IU216" i="48" s="1"/>
  <c r="IV216" i="48" s="1"/>
  <c r="IP505" i="48"/>
  <c r="IU505" i="48" s="1"/>
  <c r="IV505" i="48" s="1"/>
  <c r="IP483" i="48"/>
  <c r="IU483" i="48" s="1"/>
  <c r="IV483" i="48" s="1"/>
  <c r="IP90" i="48"/>
  <c r="IU90" i="48" s="1"/>
  <c r="IV90" i="48" s="1"/>
  <c r="IP433" i="48"/>
  <c r="IU433" i="48" s="1"/>
  <c r="IV433" i="48" s="1"/>
  <c r="IP101" i="48"/>
  <c r="IU101" i="48" s="1"/>
  <c r="IV101" i="48" s="1"/>
  <c r="IP137" i="48"/>
  <c r="IU137" i="48" s="1"/>
  <c r="IV137" i="48" s="1"/>
  <c r="IP463" i="48"/>
  <c r="IQ463" i="48" s="1"/>
  <c r="IR463" i="48" s="1"/>
  <c r="JF55" i="48"/>
  <c r="JM55" i="48" s="1"/>
  <c r="JN55" i="48" s="1"/>
  <c r="IP162" i="48"/>
  <c r="IU162" i="48" s="1"/>
  <c r="IV162" i="48" s="1"/>
  <c r="IP516" i="48"/>
  <c r="IQ516" i="48" s="1"/>
  <c r="IR516" i="48" s="1"/>
  <c r="IP452" i="48"/>
  <c r="IQ452" i="48" s="1"/>
  <c r="IR452" i="48" s="1"/>
  <c r="IP191" i="48"/>
  <c r="IU191" i="48" s="1"/>
  <c r="IV191" i="48" s="1"/>
  <c r="IU446" i="48"/>
  <c r="IV446" i="48" s="1"/>
  <c r="IP354" i="48"/>
  <c r="IP202" i="48"/>
  <c r="IP65" i="48"/>
  <c r="IP494" i="48"/>
  <c r="IP355" i="48"/>
  <c r="IP123" i="48"/>
  <c r="IP341" i="48"/>
  <c r="IP125" i="48"/>
  <c r="IP377" i="48"/>
  <c r="IP163" i="48"/>
  <c r="IP317" i="48"/>
  <c r="JF63" i="48"/>
  <c r="IP493" i="48" l="1"/>
  <c r="IP212" i="48"/>
  <c r="IU212" i="48" s="1"/>
  <c r="IV212" i="48" s="1"/>
  <c r="IP490" i="48"/>
  <c r="IQ490" i="48" s="1"/>
  <c r="IR490" i="48" s="1"/>
  <c r="IP232" i="48"/>
  <c r="IQ232" i="48" s="1"/>
  <c r="IR232" i="48" s="1"/>
  <c r="IP514" i="48"/>
  <c r="IQ514" i="48" s="1"/>
  <c r="IR514" i="48" s="1"/>
  <c r="IT514" i="48" s="1"/>
  <c r="IP369" i="48"/>
  <c r="IU369" i="48" s="1"/>
  <c r="IV369" i="48" s="1"/>
  <c r="IW369" i="48" s="1"/>
  <c r="IP412" i="48"/>
  <c r="IQ412" i="48" s="1"/>
  <c r="IR412" i="48" s="1"/>
  <c r="IS412" i="48" s="1"/>
  <c r="IP507" i="48"/>
  <c r="IU507" i="48" s="1"/>
  <c r="IV507" i="48" s="1"/>
  <c r="IQ493" i="48"/>
  <c r="IR493" i="48" s="1"/>
  <c r="IU493" i="48"/>
  <c r="IV493" i="48" s="1"/>
  <c r="IX493" i="48" s="1"/>
  <c r="IU334" i="48"/>
  <c r="IV334" i="48" s="1"/>
  <c r="IZ334" i="48" s="1"/>
  <c r="JG67" i="48"/>
  <c r="JH67" i="48" s="1"/>
  <c r="JI67" i="48" s="1"/>
  <c r="JJ67" i="48" s="1"/>
  <c r="IP332" i="48"/>
  <c r="IQ425" i="48"/>
  <c r="IR425" i="48" s="1"/>
  <c r="IT425" i="48" s="1"/>
  <c r="IQ381" i="48"/>
  <c r="IR381" i="48" s="1"/>
  <c r="IS381" i="48" s="1"/>
  <c r="JG71" i="48"/>
  <c r="JH71" i="48" s="1"/>
  <c r="JI71" i="48" s="1"/>
  <c r="JJ71" i="48" s="1"/>
  <c r="JK71" i="48" s="1"/>
  <c r="IU121" i="48"/>
  <c r="IV121" i="48" s="1"/>
  <c r="IW121" i="48" s="1"/>
  <c r="IU432" i="48"/>
  <c r="IV432" i="48" s="1"/>
  <c r="IW432" i="48" s="1"/>
  <c r="IU375" i="48"/>
  <c r="IV375" i="48" s="1"/>
  <c r="IY375" i="48" s="1"/>
  <c r="IU350" i="48"/>
  <c r="IV350" i="48" s="1"/>
  <c r="IY350" i="48" s="1"/>
  <c r="IU205" i="48"/>
  <c r="IV205" i="48" s="1"/>
  <c r="IW205" i="48" s="1"/>
  <c r="IU359" i="48"/>
  <c r="IV359" i="48" s="1"/>
  <c r="IZ359" i="48" s="1"/>
  <c r="IQ255" i="48"/>
  <c r="IR255" i="48" s="1"/>
  <c r="IS255" i="48" s="1"/>
  <c r="IU361" i="48"/>
  <c r="IV361" i="48" s="1"/>
  <c r="IY361" i="48" s="1"/>
  <c r="IQ435" i="48"/>
  <c r="IR435" i="48" s="1"/>
  <c r="IS435" i="48" s="1"/>
  <c r="IQ478" i="48"/>
  <c r="IR478" i="48" s="1"/>
  <c r="IT478" i="48" s="1"/>
  <c r="IQ105" i="48"/>
  <c r="IR105" i="48" s="1"/>
  <c r="IT105" i="48" s="1"/>
  <c r="IU207" i="48"/>
  <c r="IV207" i="48" s="1"/>
  <c r="IW207" i="48" s="1"/>
  <c r="IU490" i="48"/>
  <c r="IV490" i="48" s="1"/>
  <c r="IW490" i="48" s="1"/>
  <c r="IQ269" i="48"/>
  <c r="IR269" i="48" s="1"/>
  <c r="IT269" i="48" s="1"/>
  <c r="IQ280" i="48"/>
  <c r="IR280" i="48" s="1"/>
  <c r="IT280" i="48" s="1"/>
  <c r="IU84" i="48"/>
  <c r="IV84" i="48" s="1"/>
  <c r="IY84" i="48" s="1"/>
  <c r="IU236" i="48"/>
  <c r="IV236" i="48" s="1"/>
  <c r="IX236" i="48" s="1"/>
  <c r="IQ145" i="48"/>
  <c r="IR145" i="48" s="1"/>
  <c r="IT145" i="48" s="1"/>
  <c r="IQ77" i="48"/>
  <c r="IR77" i="48" s="1"/>
  <c r="IT77" i="48" s="1"/>
  <c r="IU410" i="48"/>
  <c r="IV410" i="48" s="1"/>
  <c r="IW410" i="48" s="1"/>
  <c r="IU471" i="48"/>
  <c r="IV471" i="48" s="1"/>
  <c r="IZ471" i="48" s="1"/>
  <c r="IQ68" i="48"/>
  <c r="IR68" i="48" s="1"/>
  <c r="IS68" i="48" s="1"/>
  <c r="IU256" i="48"/>
  <c r="IV256" i="48" s="1"/>
  <c r="IY256" i="48" s="1"/>
  <c r="IU362" i="48"/>
  <c r="IV362" i="48" s="1"/>
  <c r="IX362" i="48" s="1"/>
  <c r="IU515" i="48"/>
  <c r="IV515" i="48" s="1"/>
  <c r="IW515" i="48" s="1"/>
  <c r="IQ352" i="48"/>
  <c r="IR352" i="48" s="1"/>
  <c r="IS352" i="48" s="1"/>
  <c r="IQ374" i="48"/>
  <c r="IR374" i="48" s="1"/>
  <c r="IT374" i="48" s="1"/>
  <c r="IU243" i="48"/>
  <c r="IV243" i="48" s="1"/>
  <c r="IZ243" i="48" s="1"/>
  <c r="IQ180" i="48"/>
  <c r="IR180" i="48" s="1"/>
  <c r="IS180" i="48" s="1"/>
  <c r="IQ137" i="48"/>
  <c r="IR137" i="48" s="1"/>
  <c r="IS137" i="48" s="1"/>
  <c r="IQ227" i="48"/>
  <c r="IR227" i="48" s="1"/>
  <c r="IS227" i="48" s="1"/>
  <c r="IU154" i="48"/>
  <c r="IV154" i="48" s="1"/>
  <c r="IY154" i="48" s="1"/>
  <c r="IQ220" i="48"/>
  <c r="IR220" i="48" s="1"/>
  <c r="IT220" i="48" s="1"/>
  <c r="IQ415" i="48"/>
  <c r="IR415" i="48" s="1"/>
  <c r="IT415" i="48" s="1"/>
  <c r="IQ208" i="48"/>
  <c r="IR208" i="48" s="1"/>
  <c r="IS208" i="48" s="1"/>
  <c r="IU395" i="48"/>
  <c r="IV395" i="48" s="1"/>
  <c r="IX395" i="48" s="1"/>
  <c r="IQ164" i="48"/>
  <c r="IR164" i="48" s="1"/>
  <c r="IT164" i="48" s="1"/>
  <c r="IQ337" i="48"/>
  <c r="IR337" i="48" s="1"/>
  <c r="IS337" i="48" s="1"/>
  <c r="IQ342" i="48"/>
  <c r="IR342" i="48" s="1"/>
  <c r="IT342" i="48" s="1"/>
  <c r="IQ343" i="48"/>
  <c r="IR343" i="48" s="1"/>
  <c r="IS343" i="48" s="1"/>
  <c r="IQ271" i="48"/>
  <c r="IR271" i="48" s="1"/>
  <c r="IT271" i="48" s="1"/>
  <c r="IU396" i="48"/>
  <c r="IV396" i="48" s="1"/>
  <c r="IX396" i="48" s="1"/>
  <c r="IQ380" i="48"/>
  <c r="IR380" i="48" s="1"/>
  <c r="IT380" i="48" s="1"/>
  <c r="IU114" i="48"/>
  <c r="IV114" i="48" s="1"/>
  <c r="IW114" i="48" s="1"/>
  <c r="IQ122" i="48"/>
  <c r="IR122" i="48" s="1"/>
  <c r="IT122" i="48" s="1"/>
  <c r="IU128" i="48"/>
  <c r="IV128" i="48" s="1"/>
  <c r="IW128" i="48" s="1"/>
  <c r="IQ398" i="48"/>
  <c r="IR398" i="48" s="1"/>
  <c r="IT398" i="48" s="1"/>
  <c r="JG60" i="48"/>
  <c r="JH60" i="48" s="1"/>
  <c r="JI60" i="48" s="1"/>
  <c r="JJ60" i="48" s="1"/>
  <c r="JK60" i="48" s="1"/>
  <c r="IQ172" i="48"/>
  <c r="IR172" i="48" s="1"/>
  <c r="IS172" i="48" s="1"/>
  <c r="IQ274" i="48"/>
  <c r="IR274" i="48" s="1"/>
  <c r="IT274" i="48" s="1"/>
  <c r="IQ417" i="48"/>
  <c r="IR417" i="48" s="1"/>
  <c r="IS417" i="48" s="1"/>
  <c r="IQ470" i="48"/>
  <c r="IR470" i="48" s="1"/>
  <c r="IT470" i="48" s="1"/>
  <c r="JG56" i="48"/>
  <c r="JH56" i="48" s="1"/>
  <c r="JI56" i="48" s="1"/>
  <c r="JJ56" i="48" s="1"/>
  <c r="JK56" i="48" s="1"/>
  <c r="IU148" i="48"/>
  <c r="IV148" i="48" s="1"/>
  <c r="JA148" i="48" s="1"/>
  <c r="JG69" i="48"/>
  <c r="JH69" i="48" s="1"/>
  <c r="JI69" i="48" s="1"/>
  <c r="JJ69" i="48" s="1"/>
  <c r="IU211" i="48"/>
  <c r="IV211" i="48" s="1"/>
  <c r="IZ211" i="48" s="1"/>
  <c r="IQ203" i="48"/>
  <c r="IR203" i="48" s="1"/>
  <c r="IS203" i="48" s="1"/>
  <c r="IU385" i="48"/>
  <c r="IV385" i="48" s="1"/>
  <c r="IZ385" i="48" s="1"/>
  <c r="IU321" i="48"/>
  <c r="IV321" i="48" s="1"/>
  <c r="IX321" i="48" s="1"/>
  <c r="IU449" i="48"/>
  <c r="IV449" i="48" s="1"/>
  <c r="IW449" i="48" s="1"/>
  <c r="IQ382" i="48"/>
  <c r="IR382" i="48" s="1"/>
  <c r="IT382" i="48" s="1"/>
  <c r="IU518" i="48"/>
  <c r="IV518" i="48" s="1"/>
  <c r="JA518" i="48" s="1"/>
  <c r="IQ445" i="48"/>
  <c r="IR445" i="48" s="1"/>
  <c r="IT445" i="48" s="1"/>
  <c r="IQ186" i="48"/>
  <c r="IR186" i="48" s="1"/>
  <c r="IS186" i="48" s="1"/>
  <c r="IU305" i="48"/>
  <c r="IV305" i="48" s="1"/>
  <c r="IZ305" i="48" s="1"/>
  <c r="IQ241" i="48"/>
  <c r="IR241" i="48" s="1"/>
  <c r="IS241" i="48" s="1"/>
  <c r="IU81" i="48"/>
  <c r="IV81" i="48" s="1"/>
  <c r="JA81" i="48" s="1"/>
  <c r="IQ73" i="48"/>
  <c r="IR73" i="48" s="1"/>
  <c r="IS73" i="48" s="1"/>
  <c r="IQ157" i="48"/>
  <c r="IR157" i="48" s="1"/>
  <c r="IS157" i="48" s="1"/>
  <c r="IQ430" i="48"/>
  <c r="IR430" i="48" s="1"/>
  <c r="IS430" i="48" s="1"/>
  <c r="IQ247" i="48"/>
  <c r="IR247" i="48" s="1"/>
  <c r="IT247" i="48" s="1"/>
  <c r="IU281" i="48"/>
  <c r="IV281" i="48" s="1"/>
  <c r="IY281" i="48" s="1"/>
  <c r="IU469" i="48"/>
  <c r="IV469" i="48" s="1"/>
  <c r="IX469" i="48" s="1"/>
  <c r="IQ182" i="48"/>
  <c r="IR182" i="48" s="1"/>
  <c r="IT182" i="48" s="1"/>
  <c r="IQ80" i="48"/>
  <c r="IR80" i="48" s="1"/>
  <c r="IT80" i="48" s="1"/>
  <c r="IU431" i="48"/>
  <c r="IV431" i="48" s="1"/>
  <c r="IX431" i="48" s="1"/>
  <c r="IU411" i="48"/>
  <c r="IV411" i="48" s="1"/>
  <c r="IX411" i="48" s="1"/>
  <c r="IU181" i="48"/>
  <c r="IV181" i="48" s="1"/>
  <c r="IZ181" i="48" s="1"/>
  <c r="IU210" i="48"/>
  <c r="IV210" i="48" s="1"/>
  <c r="IW210" i="48" s="1"/>
  <c r="IQ309" i="48"/>
  <c r="IR309" i="48" s="1"/>
  <c r="IS309" i="48" s="1"/>
  <c r="IQ119" i="48"/>
  <c r="IR119" i="48" s="1"/>
  <c r="IT119" i="48" s="1"/>
  <c r="IU257" i="48"/>
  <c r="IV257" i="48" s="1"/>
  <c r="IX257" i="48" s="1"/>
  <c r="IQ72" i="48"/>
  <c r="IR72" i="48" s="1"/>
  <c r="IS72" i="48" s="1"/>
  <c r="IU67" i="48"/>
  <c r="IV67" i="48" s="1"/>
  <c r="JA67" i="48" s="1"/>
  <c r="IU99" i="48"/>
  <c r="IV99" i="48" s="1"/>
  <c r="IZ99" i="48" s="1"/>
  <c r="IQ486" i="48"/>
  <c r="IR486" i="48" s="1"/>
  <c r="IS486" i="48" s="1"/>
  <c r="IU434" i="48"/>
  <c r="IV434" i="48" s="1"/>
  <c r="IZ434" i="48" s="1"/>
  <c r="IQ113" i="48"/>
  <c r="IR113" i="48" s="1"/>
  <c r="IS113" i="48" s="1"/>
  <c r="IQ230" i="48"/>
  <c r="IR230" i="48" s="1"/>
  <c r="IT230" i="48" s="1"/>
  <c r="IU443" i="48"/>
  <c r="IV443" i="48" s="1"/>
  <c r="IX443" i="48" s="1"/>
  <c r="IQ190" i="48"/>
  <c r="IR190" i="48" s="1"/>
  <c r="IT190" i="48" s="1"/>
  <c r="IQ326" i="48"/>
  <c r="IR326" i="48" s="1"/>
  <c r="IT326" i="48" s="1"/>
  <c r="IQ393" i="48"/>
  <c r="IR393" i="48" s="1"/>
  <c r="IT393" i="48" s="1"/>
  <c r="IU225" i="48"/>
  <c r="IV225" i="48" s="1"/>
  <c r="IZ225" i="48" s="1"/>
  <c r="IQ86" i="48"/>
  <c r="IR86" i="48" s="1"/>
  <c r="IT86" i="48" s="1"/>
  <c r="IQ383" i="48"/>
  <c r="IR383" i="48" s="1"/>
  <c r="IT383" i="48" s="1"/>
  <c r="IU60" i="48"/>
  <c r="IV60" i="48" s="1"/>
  <c r="IY60" i="48" s="1"/>
  <c r="IQ339" i="48"/>
  <c r="IR339" i="48" s="1"/>
  <c r="IT339" i="48" s="1"/>
  <c r="IU376" i="48"/>
  <c r="IV376" i="48" s="1"/>
  <c r="JA376" i="48" s="1"/>
  <c r="IU316" i="48"/>
  <c r="IV316" i="48" s="1"/>
  <c r="JA316" i="48" s="1"/>
  <c r="IU295" i="48"/>
  <c r="IV295" i="48" s="1"/>
  <c r="IX295" i="48" s="1"/>
  <c r="IU441" i="48"/>
  <c r="IV441" i="48" s="1"/>
  <c r="IX441" i="48" s="1"/>
  <c r="IU130" i="48"/>
  <c r="IV130" i="48" s="1"/>
  <c r="IY130" i="48" s="1"/>
  <c r="JG68" i="48"/>
  <c r="JH68" i="48" s="1"/>
  <c r="JI68" i="48" s="1"/>
  <c r="JJ68" i="48" s="1"/>
  <c r="JL68" i="48" s="1"/>
  <c r="IQ118" i="48"/>
  <c r="IR118" i="48" s="1"/>
  <c r="IS118" i="48" s="1"/>
  <c r="IU232" i="48"/>
  <c r="IV232" i="48" s="1"/>
  <c r="JA232" i="48" s="1"/>
  <c r="IQ59" i="48"/>
  <c r="IR59" i="48" s="1"/>
  <c r="IT59" i="48" s="1"/>
  <c r="IQ512" i="48"/>
  <c r="IR512" i="48" s="1"/>
  <c r="IT512" i="48" s="1"/>
  <c r="IQ96" i="48"/>
  <c r="IR96" i="48" s="1"/>
  <c r="IS96" i="48" s="1"/>
  <c r="IQ142" i="48"/>
  <c r="IR142" i="48" s="1"/>
  <c r="IS142" i="48" s="1"/>
  <c r="IU270" i="48"/>
  <c r="IV270" i="48" s="1"/>
  <c r="IW270" i="48" s="1"/>
  <c r="IU75" i="48"/>
  <c r="IV75" i="48" s="1"/>
  <c r="IZ75" i="48" s="1"/>
  <c r="IQ499" i="48"/>
  <c r="IR499" i="48" s="1"/>
  <c r="IT499" i="48" s="1"/>
  <c r="JG70" i="48"/>
  <c r="JH70" i="48" s="1"/>
  <c r="JI70" i="48" s="1"/>
  <c r="JJ70" i="48" s="1"/>
  <c r="JL70" i="48" s="1"/>
  <c r="IU504" i="48"/>
  <c r="IV504" i="48" s="1"/>
  <c r="IZ504" i="48" s="1"/>
  <c r="IQ296" i="48"/>
  <c r="IR296" i="48" s="1"/>
  <c r="IT296" i="48" s="1"/>
  <c r="IQ464" i="48"/>
  <c r="IR464" i="48" s="1"/>
  <c r="IT464" i="48" s="1"/>
  <c r="IQ253" i="48"/>
  <c r="IR253" i="48" s="1"/>
  <c r="IT253" i="48" s="1"/>
  <c r="IQ498" i="48"/>
  <c r="IR498" i="48" s="1"/>
  <c r="IS498" i="48" s="1"/>
  <c r="IQ363" i="48"/>
  <c r="IR363" i="48" s="1"/>
  <c r="IT363" i="48" s="1"/>
  <c r="IQ217" i="48"/>
  <c r="IR217" i="48" s="1"/>
  <c r="IS217" i="48" s="1"/>
  <c r="IQ199" i="48"/>
  <c r="IR199" i="48" s="1"/>
  <c r="IT199" i="48" s="1"/>
  <c r="IU379" i="48"/>
  <c r="IV379" i="48" s="1"/>
  <c r="IX379" i="48" s="1"/>
  <c r="IQ226" i="48"/>
  <c r="IR226" i="48" s="1"/>
  <c r="IT226" i="48" s="1"/>
  <c r="IQ233" i="48"/>
  <c r="IR233" i="48" s="1"/>
  <c r="IT233" i="48" s="1"/>
  <c r="IQ300" i="48"/>
  <c r="IR300" i="48" s="1"/>
  <c r="IT300" i="48" s="1"/>
  <c r="IU100" i="48"/>
  <c r="IV100" i="48" s="1"/>
  <c r="IW100" i="48" s="1"/>
  <c r="IU263" i="48"/>
  <c r="IV263" i="48" s="1"/>
  <c r="IW263" i="48" s="1"/>
  <c r="IU171" i="48"/>
  <c r="IV171" i="48" s="1"/>
  <c r="IW171" i="48" s="1"/>
  <c r="IU151" i="48"/>
  <c r="IV151" i="48" s="1"/>
  <c r="JA151" i="48" s="1"/>
  <c r="IU347" i="48"/>
  <c r="IV347" i="48" s="1"/>
  <c r="IW347" i="48" s="1"/>
  <c r="IU153" i="48"/>
  <c r="IV153" i="48" s="1"/>
  <c r="JA153" i="48" s="1"/>
  <c r="IQ419" i="48"/>
  <c r="IR419" i="48" s="1"/>
  <c r="IT419" i="48" s="1"/>
  <c r="IQ370" i="48"/>
  <c r="IR370" i="48" s="1"/>
  <c r="IT370" i="48" s="1"/>
  <c r="IQ212" i="48"/>
  <c r="IR212" i="48" s="1"/>
  <c r="IT212" i="48" s="1"/>
  <c r="IQ429" i="48"/>
  <c r="IR429" i="48" s="1"/>
  <c r="IS429" i="48" s="1"/>
  <c r="IQ229" i="48"/>
  <c r="IR229" i="48" s="1"/>
  <c r="IS229" i="48" s="1"/>
  <c r="IQ92" i="48"/>
  <c r="IR92" i="48" s="1"/>
  <c r="IS92" i="48" s="1"/>
  <c r="IQ450" i="48"/>
  <c r="IR450" i="48" s="1"/>
  <c r="IT450" i="48" s="1"/>
  <c r="IU436" i="48"/>
  <c r="IV436" i="48" s="1"/>
  <c r="IZ436" i="48" s="1"/>
  <c r="IQ248" i="48"/>
  <c r="IR248" i="48" s="1"/>
  <c r="IT248" i="48" s="1"/>
  <c r="IQ413" i="48"/>
  <c r="IR413" i="48" s="1"/>
  <c r="IT413" i="48" s="1"/>
  <c r="IU468" i="48"/>
  <c r="IV468" i="48" s="1"/>
  <c r="IX468" i="48" s="1"/>
  <c r="IQ304" i="48"/>
  <c r="IR304" i="48" s="1"/>
  <c r="IT304" i="48" s="1"/>
  <c r="IQ221" i="48"/>
  <c r="IR221" i="48" s="1"/>
  <c r="IT221" i="48" s="1"/>
  <c r="IU237" i="48"/>
  <c r="IV237" i="48" s="1"/>
  <c r="IZ237" i="48" s="1"/>
  <c r="IU484" i="48"/>
  <c r="IV484" i="48" s="1"/>
  <c r="IY484" i="48" s="1"/>
  <c r="IQ244" i="48"/>
  <c r="IR244" i="48" s="1"/>
  <c r="IT244" i="48" s="1"/>
  <c r="IQ69" i="48"/>
  <c r="IR69" i="48" s="1"/>
  <c r="IT69" i="48" s="1"/>
  <c r="IU120" i="48"/>
  <c r="IV120" i="48" s="1"/>
  <c r="IX120" i="48" s="1"/>
  <c r="IQ353" i="48"/>
  <c r="IR353" i="48" s="1"/>
  <c r="IS353" i="48" s="1"/>
  <c r="IQ459" i="48"/>
  <c r="IR459" i="48" s="1"/>
  <c r="IS459" i="48" s="1"/>
  <c r="IQ340" i="48"/>
  <c r="IR340" i="48" s="1"/>
  <c r="IT340" i="48" s="1"/>
  <c r="IQ476" i="48"/>
  <c r="IR476" i="48" s="1"/>
  <c r="IS476" i="48" s="1"/>
  <c r="IQ98" i="48"/>
  <c r="IR98" i="48" s="1"/>
  <c r="IS98" i="48" s="1"/>
  <c r="IQ141" i="48"/>
  <c r="IR141" i="48" s="1"/>
  <c r="IS141" i="48" s="1"/>
  <c r="IQ369" i="48"/>
  <c r="IR369" i="48" s="1"/>
  <c r="IT369" i="48" s="1"/>
  <c r="IU323" i="48"/>
  <c r="IV323" i="48" s="1"/>
  <c r="IZ323" i="48" s="1"/>
  <c r="IQ178" i="48"/>
  <c r="IR178" i="48" s="1"/>
  <c r="IS178" i="48" s="1"/>
  <c r="IU327" i="48"/>
  <c r="IV327" i="48" s="1"/>
  <c r="IY327" i="48" s="1"/>
  <c r="IQ345" i="48"/>
  <c r="IR345" i="48" s="1"/>
  <c r="IS345" i="48" s="1"/>
  <c r="IQ465" i="48"/>
  <c r="IR465" i="48" s="1"/>
  <c r="IT465" i="48" s="1"/>
  <c r="IQ179" i="48"/>
  <c r="IR179" i="48" s="1"/>
  <c r="IT179" i="48" s="1"/>
  <c r="IQ83" i="48"/>
  <c r="IR83" i="48" s="1"/>
  <c r="IS83" i="48" s="1"/>
  <c r="IU357" i="48"/>
  <c r="IV357" i="48" s="1"/>
  <c r="IW357" i="48" s="1"/>
  <c r="IQ405" i="48"/>
  <c r="IR405" i="48" s="1"/>
  <c r="IT405" i="48" s="1"/>
  <c r="IQ488" i="48"/>
  <c r="IR488" i="48" s="1"/>
  <c r="IS488" i="48" s="1"/>
  <c r="IQ286" i="48"/>
  <c r="IR286" i="48" s="1"/>
  <c r="IS286" i="48" s="1"/>
  <c r="IU159" i="48"/>
  <c r="IV159" i="48" s="1"/>
  <c r="JA159" i="48" s="1"/>
  <c r="IQ136" i="48"/>
  <c r="IR136" i="48" s="1"/>
  <c r="IT136" i="48" s="1"/>
  <c r="IQ391" i="48"/>
  <c r="IR391" i="48" s="1"/>
  <c r="IS391" i="48" s="1"/>
  <c r="IQ126" i="48"/>
  <c r="IR126" i="48" s="1"/>
  <c r="IT126" i="48" s="1"/>
  <c r="IU328" i="48"/>
  <c r="IV328" i="48" s="1"/>
  <c r="IY328" i="48" s="1"/>
  <c r="IU276" i="48"/>
  <c r="IV276" i="48" s="1"/>
  <c r="IY276" i="48" s="1"/>
  <c r="IQ390" i="48"/>
  <c r="IR390" i="48" s="1"/>
  <c r="IT390" i="48" s="1"/>
  <c r="IQ133" i="48"/>
  <c r="IR133" i="48" s="1"/>
  <c r="IS133" i="48" s="1"/>
  <c r="IU358" i="48"/>
  <c r="IV358" i="48" s="1"/>
  <c r="IX358" i="48" s="1"/>
  <c r="IQ318" i="48"/>
  <c r="IR318" i="48" s="1"/>
  <c r="IS318" i="48" s="1"/>
  <c r="IU234" i="48"/>
  <c r="IV234" i="48" s="1"/>
  <c r="IX234" i="48" s="1"/>
  <c r="IQ489" i="48"/>
  <c r="IR489" i="48" s="1"/>
  <c r="IS489" i="48" s="1"/>
  <c r="IQ132" i="48"/>
  <c r="IR132" i="48" s="1"/>
  <c r="IT132" i="48" s="1"/>
  <c r="IQ219" i="48"/>
  <c r="IR219" i="48" s="1"/>
  <c r="IS219" i="48" s="1"/>
  <c r="IQ387" i="48"/>
  <c r="IR387" i="48" s="1"/>
  <c r="IT387" i="48" s="1"/>
  <c r="IQ231" i="48"/>
  <c r="IR231" i="48" s="1"/>
  <c r="IT231" i="48" s="1"/>
  <c r="IQ63" i="48"/>
  <c r="IR63" i="48" s="1"/>
  <c r="IT63" i="48" s="1"/>
  <c r="IQ240" i="48"/>
  <c r="IR240" i="48" s="1"/>
  <c r="IT240" i="48" s="1"/>
  <c r="IQ213" i="48"/>
  <c r="IR213" i="48" s="1"/>
  <c r="IS213" i="48" s="1"/>
  <c r="JM58" i="48"/>
  <c r="JN58" i="48" s="1"/>
  <c r="JO58" i="48" s="1"/>
  <c r="IQ467" i="48"/>
  <c r="IR467" i="48" s="1"/>
  <c r="IT467" i="48" s="1"/>
  <c r="IQ195" i="48"/>
  <c r="IR195" i="48" s="1"/>
  <c r="IT195" i="48" s="1"/>
  <c r="IU333" i="48"/>
  <c r="IV333" i="48" s="1"/>
  <c r="JA333" i="48" s="1"/>
  <c r="IU448" i="48"/>
  <c r="IV448" i="48" s="1"/>
  <c r="IY448" i="48" s="1"/>
  <c r="IQ366" i="48"/>
  <c r="IR366" i="48" s="1"/>
  <c r="IS366" i="48" s="1"/>
  <c r="JM72" i="48"/>
  <c r="JN72" i="48" s="1"/>
  <c r="JS72" i="48" s="1"/>
  <c r="IU299" i="48"/>
  <c r="IV299" i="48" s="1"/>
  <c r="JA299" i="48" s="1"/>
  <c r="IU477" i="48"/>
  <c r="IV477" i="48" s="1"/>
  <c r="IY477" i="48" s="1"/>
  <c r="IQ239" i="48"/>
  <c r="IR239" i="48" s="1"/>
  <c r="IT239" i="48" s="1"/>
  <c r="JG59" i="48"/>
  <c r="JH59" i="48" s="1"/>
  <c r="JI59" i="48" s="1"/>
  <c r="JJ59" i="48" s="1"/>
  <c r="JL59" i="48" s="1"/>
  <c r="IU267" i="48"/>
  <c r="IV267" i="48" s="1"/>
  <c r="IW267" i="48" s="1"/>
  <c r="IU331" i="48"/>
  <c r="IV331" i="48" s="1"/>
  <c r="IY331" i="48" s="1"/>
  <c r="IU173" i="48"/>
  <c r="IV173" i="48" s="1"/>
  <c r="JA173" i="48" s="1"/>
  <c r="IU283" i="48"/>
  <c r="IV283" i="48" s="1"/>
  <c r="IW283" i="48" s="1"/>
  <c r="IU254" i="48"/>
  <c r="IV254" i="48" s="1"/>
  <c r="IW254" i="48" s="1"/>
  <c r="IU109" i="48"/>
  <c r="IV109" i="48" s="1"/>
  <c r="IY109" i="48" s="1"/>
  <c r="IQ289" i="48"/>
  <c r="IR289" i="48" s="1"/>
  <c r="IS289" i="48" s="1"/>
  <c r="IU310" i="48"/>
  <c r="IV310" i="48" s="1"/>
  <c r="IX310" i="48" s="1"/>
  <c r="IU349" i="48"/>
  <c r="IV349" i="48" s="1"/>
  <c r="IZ349" i="48" s="1"/>
  <c r="IU401" i="48"/>
  <c r="IV401" i="48" s="1"/>
  <c r="JA401" i="48" s="1"/>
  <c r="IU399" i="48"/>
  <c r="IV399" i="48" s="1"/>
  <c r="IZ399" i="48" s="1"/>
  <c r="IU480" i="48"/>
  <c r="IV480" i="48" s="1"/>
  <c r="IZ480" i="48" s="1"/>
  <c r="IU351" i="48"/>
  <c r="IV351" i="48" s="1"/>
  <c r="IX351" i="48" s="1"/>
  <c r="IQ138" i="48"/>
  <c r="IR138" i="48" s="1"/>
  <c r="IS138" i="48" s="1"/>
  <c r="IU146" i="48"/>
  <c r="IV146" i="48" s="1"/>
  <c r="JA146" i="48" s="1"/>
  <c r="IU423" i="48"/>
  <c r="IV423" i="48" s="1"/>
  <c r="IZ423" i="48" s="1"/>
  <c r="IU279" i="48"/>
  <c r="IV279" i="48" s="1"/>
  <c r="IY279" i="48" s="1"/>
  <c r="IQ224" i="48"/>
  <c r="IR224" i="48" s="1"/>
  <c r="IT224" i="48" s="1"/>
  <c r="IQ454" i="48"/>
  <c r="IR454" i="48" s="1"/>
  <c r="IT454" i="48" s="1"/>
  <c r="IQ356" i="48"/>
  <c r="IR356" i="48" s="1"/>
  <c r="IS356" i="48" s="1"/>
  <c r="IQ57" i="48"/>
  <c r="IR57" i="48" s="1"/>
  <c r="IT57" i="48" s="1"/>
  <c r="IQ444" i="48"/>
  <c r="IR444" i="48" s="1"/>
  <c r="IT444" i="48" s="1"/>
  <c r="IU238" i="48"/>
  <c r="IV238" i="48" s="1"/>
  <c r="IX238" i="48" s="1"/>
  <c r="IQ152" i="48"/>
  <c r="IR152" i="48" s="1"/>
  <c r="IS152" i="48" s="1"/>
  <c r="IU312" i="48"/>
  <c r="IV312" i="48" s="1"/>
  <c r="IY312" i="48" s="1"/>
  <c r="IQ302" i="48"/>
  <c r="IR302" i="48" s="1"/>
  <c r="IS302" i="48" s="1"/>
  <c r="IQ392" i="48"/>
  <c r="IR392" i="48" s="1"/>
  <c r="IT392" i="48" s="1"/>
  <c r="IQ216" i="48"/>
  <c r="IR216" i="48" s="1"/>
  <c r="IT216" i="48" s="1"/>
  <c r="IU251" i="48"/>
  <c r="IV251" i="48" s="1"/>
  <c r="IW251" i="48" s="1"/>
  <c r="IU222" i="48"/>
  <c r="IV222" i="48" s="1"/>
  <c r="IX222" i="48" s="1"/>
  <c r="IU140" i="48"/>
  <c r="IV140" i="48" s="1"/>
  <c r="JA140" i="48" s="1"/>
  <c r="IU144" i="48"/>
  <c r="IV144" i="48" s="1"/>
  <c r="IX144" i="48" s="1"/>
  <c r="IQ384" i="48"/>
  <c r="IR384" i="48" s="1"/>
  <c r="IT384" i="48" s="1"/>
  <c r="IU94" i="48"/>
  <c r="IV94" i="48" s="1"/>
  <c r="IY94" i="48" s="1"/>
  <c r="IQ290" i="48"/>
  <c r="IR290" i="48" s="1"/>
  <c r="IT290" i="48" s="1"/>
  <c r="IQ223" i="48"/>
  <c r="IR223" i="48" s="1"/>
  <c r="IS223" i="48" s="1"/>
  <c r="IQ418" i="48"/>
  <c r="IR418" i="48" s="1"/>
  <c r="IS418" i="48" s="1"/>
  <c r="IQ479" i="48"/>
  <c r="IR479" i="48" s="1"/>
  <c r="IS479" i="48" s="1"/>
  <c r="IU458" i="48"/>
  <c r="IV458" i="48" s="1"/>
  <c r="IY458" i="48" s="1"/>
  <c r="IU268" i="48"/>
  <c r="IV268" i="48" s="1"/>
  <c r="JA268" i="48" s="1"/>
  <c r="IU457" i="48"/>
  <c r="IV457" i="48" s="1"/>
  <c r="JA457" i="48" s="1"/>
  <c r="IU472" i="48"/>
  <c r="IV472" i="48" s="1"/>
  <c r="JA472" i="48" s="1"/>
  <c r="IU503" i="48"/>
  <c r="IV503" i="48" s="1"/>
  <c r="IY503" i="48" s="1"/>
  <c r="IQ311" i="48"/>
  <c r="IR311" i="48" s="1"/>
  <c r="IT311" i="48" s="1"/>
  <c r="IU192" i="48"/>
  <c r="IV192" i="48" s="1"/>
  <c r="IY192" i="48" s="1"/>
  <c r="IU501" i="48"/>
  <c r="IV501" i="48" s="1"/>
  <c r="IY501" i="48" s="1"/>
  <c r="IQ88" i="48"/>
  <c r="IR88" i="48" s="1"/>
  <c r="IT88" i="48" s="1"/>
  <c r="IU62" i="48"/>
  <c r="IV62" i="48" s="1"/>
  <c r="IZ62" i="48" s="1"/>
  <c r="IU325" i="48"/>
  <c r="IV325" i="48" s="1"/>
  <c r="IW325" i="48" s="1"/>
  <c r="IU438" i="48"/>
  <c r="IV438" i="48" s="1"/>
  <c r="JA438" i="48" s="1"/>
  <c r="IU158" i="48"/>
  <c r="IV158" i="48" s="1"/>
  <c r="IZ158" i="48" s="1"/>
  <c r="IU265" i="48"/>
  <c r="IV265" i="48" s="1"/>
  <c r="JA265" i="48" s="1"/>
  <c r="IQ258" i="48"/>
  <c r="IR258" i="48" s="1"/>
  <c r="IT258" i="48" s="1"/>
  <c r="IU397" i="48"/>
  <c r="IV397" i="48" s="1"/>
  <c r="IY397" i="48" s="1"/>
  <c r="IQ284" i="48"/>
  <c r="IR284" i="48" s="1"/>
  <c r="IT284" i="48" s="1"/>
  <c r="IU386" i="48"/>
  <c r="IV386" i="48" s="1"/>
  <c r="JA386" i="48" s="1"/>
  <c r="IQ272" i="48"/>
  <c r="IR272" i="48" s="1"/>
  <c r="IS272" i="48" s="1"/>
  <c r="IU336" i="48"/>
  <c r="IV336" i="48" s="1"/>
  <c r="IZ336" i="48" s="1"/>
  <c r="IQ259" i="48"/>
  <c r="IR259" i="48" s="1"/>
  <c r="IT259" i="48" s="1"/>
  <c r="IQ422" i="48"/>
  <c r="IR422" i="48" s="1"/>
  <c r="IT422" i="48" s="1"/>
  <c r="IU447" i="48"/>
  <c r="IV447" i="48" s="1"/>
  <c r="IX447" i="48" s="1"/>
  <c r="IQ174" i="48"/>
  <c r="IR174" i="48" s="1"/>
  <c r="IT174" i="48" s="1"/>
  <c r="IU184" i="48"/>
  <c r="IV184" i="48" s="1"/>
  <c r="IZ184" i="48" s="1"/>
  <c r="IU348" i="48"/>
  <c r="IV348" i="48" s="1"/>
  <c r="IX348" i="48" s="1"/>
  <c r="IQ129" i="48"/>
  <c r="IR129" i="48" s="1"/>
  <c r="IT129" i="48" s="1"/>
  <c r="IQ509" i="48"/>
  <c r="IR509" i="48" s="1"/>
  <c r="IT509" i="48" s="1"/>
  <c r="IQ404" i="48"/>
  <c r="IR404" i="48" s="1"/>
  <c r="IT404" i="48" s="1"/>
  <c r="IQ367" i="48"/>
  <c r="IR367" i="48" s="1"/>
  <c r="IS367" i="48" s="1"/>
  <c r="IU439" i="48"/>
  <c r="IV439" i="48" s="1"/>
  <c r="IX439" i="48" s="1"/>
  <c r="IU389" i="48"/>
  <c r="IV389" i="48" s="1"/>
  <c r="IZ389" i="48" s="1"/>
  <c r="IQ111" i="48"/>
  <c r="IR111" i="48" s="1"/>
  <c r="IS111" i="48" s="1"/>
  <c r="IU427" i="48"/>
  <c r="IV427" i="48" s="1"/>
  <c r="JA427" i="48" s="1"/>
  <c r="IU228" i="48"/>
  <c r="IV228" i="48" s="1"/>
  <c r="IW228" i="48" s="1"/>
  <c r="IU282" i="48"/>
  <c r="IV282" i="48" s="1"/>
  <c r="IW282" i="48" s="1"/>
  <c r="IQ117" i="48"/>
  <c r="IR117" i="48" s="1"/>
  <c r="IS117" i="48" s="1"/>
  <c r="IQ505" i="48"/>
  <c r="IR505" i="48" s="1"/>
  <c r="IT505" i="48" s="1"/>
  <c r="IU273" i="48"/>
  <c r="IV273" i="48" s="1"/>
  <c r="JA273" i="48" s="1"/>
  <c r="IU185" i="48"/>
  <c r="IV185" i="48" s="1"/>
  <c r="IY185" i="48" s="1"/>
  <c r="IQ115" i="48"/>
  <c r="IR115" i="48" s="1"/>
  <c r="IS115" i="48" s="1"/>
  <c r="IQ298" i="48"/>
  <c r="IR298" i="48" s="1"/>
  <c r="IT298" i="48" s="1"/>
  <c r="IQ510" i="48"/>
  <c r="IR510" i="48" s="1"/>
  <c r="IT510" i="48" s="1"/>
  <c r="IQ291" i="48"/>
  <c r="IR291" i="48" s="1"/>
  <c r="IT291" i="48" s="1"/>
  <c r="IQ196" i="48"/>
  <c r="IR196" i="48" s="1"/>
  <c r="IT196" i="48" s="1"/>
  <c r="IU93" i="48"/>
  <c r="IV93" i="48" s="1"/>
  <c r="IX93" i="48" s="1"/>
  <c r="IQ364" i="48"/>
  <c r="IR364" i="48" s="1"/>
  <c r="IT364" i="48" s="1"/>
  <c r="IQ487" i="48"/>
  <c r="IR487" i="48" s="1"/>
  <c r="IS487" i="48" s="1"/>
  <c r="IQ402" i="48"/>
  <c r="IR402" i="48" s="1"/>
  <c r="IS402" i="48" s="1"/>
  <c r="IQ134" i="48"/>
  <c r="IR134" i="48" s="1"/>
  <c r="IT134" i="48" s="1"/>
  <c r="IU197" i="48"/>
  <c r="IV197" i="48" s="1"/>
  <c r="JA197" i="48" s="1"/>
  <c r="IU403" i="48"/>
  <c r="IV403" i="48" s="1"/>
  <c r="IX403" i="48" s="1"/>
  <c r="IU303" i="48"/>
  <c r="IV303" i="48" s="1"/>
  <c r="IZ303" i="48" s="1"/>
  <c r="IQ368" i="48"/>
  <c r="IR368" i="48" s="1"/>
  <c r="IT368" i="48" s="1"/>
  <c r="IU322" i="48"/>
  <c r="IV322" i="48" s="1"/>
  <c r="IY322" i="48" s="1"/>
  <c r="IQ143" i="48"/>
  <c r="IR143" i="48" s="1"/>
  <c r="IS143" i="48" s="1"/>
  <c r="IU360" i="48"/>
  <c r="IV360" i="48" s="1"/>
  <c r="IW360" i="48" s="1"/>
  <c r="IQ89" i="48"/>
  <c r="IR89" i="48" s="1"/>
  <c r="IT89" i="48" s="1"/>
  <c r="IU453" i="48"/>
  <c r="IV453" i="48" s="1"/>
  <c r="IX453" i="48" s="1"/>
  <c r="IQ76" i="48"/>
  <c r="IR76" i="48" s="1"/>
  <c r="IS76" i="48" s="1"/>
  <c r="IU428" i="48"/>
  <c r="IV428" i="48" s="1"/>
  <c r="JA428" i="48" s="1"/>
  <c r="IU371" i="48"/>
  <c r="IV371" i="48" s="1"/>
  <c r="JA371" i="48" s="1"/>
  <c r="IQ437" i="48"/>
  <c r="IR437" i="48" s="1"/>
  <c r="IT437" i="48" s="1"/>
  <c r="IU421" i="48"/>
  <c r="IV421" i="48" s="1"/>
  <c r="IX421" i="48" s="1"/>
  <c r="IQ103" i="48"/>
  <c r="IR103" i="48" s="1"/>
  <c r="IT103" i="48" s="1"/>
  <c r="IQ214" i="48"/>
  <c r="IR214" i="48" s="1"/>
  <c r="IS214" i="48" s="1"/>
  <c r="IU408" i="48"/>
  <c r="IV408" i="48" s="1"/>
  <c r="IW408" i="48" s="1"/>
  <c r="JG66" i="48"/>
  <c r="JH66" i="48" s="1"/>
  <c r="JI66" i="48" s="1"/>
  <c r="JJ66" i="48" s="1"/>
  <c r="JK66" i="48" s="1"/>
  <c r="IU149" i="48"/>
  <c r="IV149" i="48" s="1"/>
  <c r="IZ149" i="48" s="1"/>
  <c r="IU189" i="48"/>
  <c r="IV189" i="48" s="1"/>
  <c r="IZ189" i="48" s="1"/>
  <c r="IU194" i="48"/>
  <c r="IV194" i="48" s="1"/>
  <c r="JA194" i="48" s="1"/>
  <c r="IQ235" i="48"/>
  <c r="IR235" i="48" s="1"/>
  <c r="IS235" i="48" s="1"/>
  <c r="IQ108" i="48"/>
  <c r="IR108" i="48" s="1"/>
  <c r="IT108" i="48" s="1"/>
  <c r="IQ147" i="48"/>
  <c r="IR147" i="48" s="1"/>
  <c r="IT147" i="48" s="1"/>
  <c r="IQ440" i="48"/>
  <c r="IR440" i="48" s="1"/>
  <c r="IT440" i="48" s="1"/>
  <c r="IU407" i="48"/>
  <c r="IV407" i="48" s="1"/>
  <c r="IY407" i="48" s="1"/>
  <c r="IQ508" i="48"/>
  <c r="IR508" i="48" s="1"/>
  <c r="IT508" i="48" s="1"/>
  <c r="IQ161" i="48"/>
  <c r="IR161" i="48" s="1"/>
  <c r="IT161" i="48" s="1"/>
  <c r="IQ78" i="48"/>
  <c r="IR78" i="48" s="1"/>
  <c r="IS78" i="48" s="1"/>
  <c r="JG62" i="48"/>
  <c r="JH62" i="48" s="1"/>
  <c r="JI62" i="48" s="1"/>
  <c r="JJ62" i="48" s="1"/>
  <c r="JL62" i="48" s="1"/>
  <c r="IQ245" i="48"/>
  <c r="IR245" i="48" s="1"/>
  <c r="IT245" i="48" s="1"/>
  <c r="IU66" i="48"/>
  <c r="IV66" i="48" s="1"/>
  <c r="JA66" i="48" s="1"/>
  <c r="IU201" i="48"/>
  <c r="IV201" i="48" s="1"/>
  <c r="IZ201" i="48" s="1"/>
  <c r="IU482" i="48"/>
  <c r="IV482" i="48" s="1"/>
  <c r="IX482" i="48" s="1"/>
  <c r="IU485" i="48"/>
  <c r="IV485" i="48" s="1"/>
  <c r="IY485" i="48" s="1"/>
  <c r="IU475" i="48"/>
  <c r="IV475" i="48" s="1"/>
  <c r="IW475" i="48" s="1"/>
  <c r="IU306" i="48"/>
  <c r="IV306" i="48" s="1"/>
  <c r="IY306" i="48" s="1"/>
  <c r="IQ285" i="48"/>
  <c r="IR285" i="48" s="1"/>
  <c r="IT285" i="48" s="1"/>
  <c r="JM61" i="48"/>
  <c r="JN61" i="48" s="1"/>
  <c r="JR61" i="48" s="1"/>
  <c r="IU124" i="48"/>
  <c r="IV124" i="48" s="1"/>
  <c r="IZ124" i="48" s="1"/>
  <c r="IU500" i="48"/>
  <c r="IV500" i="48" s="1"/>
  <c r="IY500" i="48" s="1"/>
  <c r="JM64" i="48"/>
  <c r="JN64" i="48" s="1"/>
  <c r="JO64" i="48" s="1"/>
  <c r="IQ497" i="48"/>
  <c r="IR497" i="48" s="1"/>
  <c r="IS497" i="48" s="1"/>
  <c r="IU275" i="48"/>
  <c r="IV275" i="48" s="1"/>
  <c r="JA275" i="48" s="1"/>
  <c r="IU188" i="48"/>
  <c r="IV188" i="48" s="1"/>
  <c r="IW188" i="48" s="1"/>
  <c r="IQ252" i="48"/>
  <c r="IR252" i="48" s="1"/>
  <c r="IT252" i="48" s="1"/>
  <c r="IQ165" i="48"/>
  <c r="IR165" i="48" s="1"/>
  <c r="IS165" i="48" s="1"/>
  <c r="IU455" i="48"/>
  <c r="IV455" i="48" s="1"/>
  <c r="IZ455" i="48" s="1"/>
  <c r="IU104" i="48"/>
  <c r="IV104" i="48" s="1"/>
  <c r="IX104" i="48" s="1"/>
  <c r="IU106" i="48"/>
  <c r="IV106" i="48" s="1"/>
  <c r="IY106" i="48" s="1"/>
  <c r="IQ491" i="48"/>
  <c r="IR491" i="48" s="1"/>
  <c r="IS491" i="48" s="1"/>
  <c r="IQ372" i="48"/>
  <c r="IR372" i="48" s="1"/>
  <c r="IT372" i="48" s="1"/>
  <c r="IU502" i="48"/>
  <c r="IV502" i="48" s="1"/>
  <c r="IW502" i="48" s="1"/>
  <c r="IU329" i="48"/>
  <c r="IV329" i="48" s="1"/>
  <c r="IZ329" i="48" s="1"/>
  <c r="IQ416" i="48"/>
  <c r="IR416" i="48" s="1"/>
  <c r="IT416" i="48" s="1"/>
  <c r="IQ160" i="48"/>
  <c r="IR160" i="48" s="1"/>
  <c r="IS160" i="48" s="1"/>
  <c r="IQ183" i="48"/>
  <c r="IR183" i="48" s="1"/>
  <c r="IS183" i="48" s="1"/>
  <c r="IQ56" i="48"/>
  <c r="IR56" i="48" s="1"/>
  <c r="IT56" i="48" s="1"/>
  <c r="IQ177" i="48"/>
  <c r="IR177" i="48" s="1"/>
  <c r="IT177" i="48" s="1"/>
  <c r="IQ193" i="48"/>
  <c r="IR193" i="48" s="1"/>
  <c r="IT193" i="48" s="1"/>
  <c r="IU338" i="48"/>
  <c r="IV338" i="48" s="1"/>
  <c r="IX338" i="48" s="1"/>
  <c r="IU495" i="48"/>
  <c r="IV495" i="48" s="1"/>
  <c r="IZ495" i="48" s="1"/>
  <c r="IQ461" i="48"/>
  <c r="IR461" i="48" s="1"/>
  <c r="IT461" i="48" s="1"/>
  <c r="IQ74" i="48"/>
  <c r="IR74" i="48" s="1"/>
  <c r="IT74" i="48" s="1"/>
  <c r="IQ61" i="48"/>
  <c r="IR61" i="48" s="1"/>
  <c r="IS61" i="48" s="1"/>
  <c r="IU301" i="48"/>
  <c r="IV301" i="48" s="1"/>
  <c r="JA301" i="48" s="1"/>
  <c r="IU64" i="48"/>
  <c r="IV64" i="48" s="1"/>
  <c r="JA64" i="48" s="1"/>
  <c r="IU344" i="48"/>
  <c r="IV344" i="48" s="1"/>
  <c r="IW344" i="48" s="1"/>
  <c r="IQ55" i="48"/>
  <c r="IR55" i="48" s="1"/>
  <c r="IU335" i="48"/>
  <c r="IV335" i="48" s="1"/>
  <c r="IZ335" i="48" s="1"/>
  <c r="IU319" i="48"/>
  <c r="IV319" i="48" s="1"/>
  <c r="IW319" i="48" s="1"/>
  <c r="IQ324" i="48"/>
  <c r="IR324" i="48" s="1"/>
  <c r="IS324" i="48" s="1"/>
  <c r="IU517" i="48"/>
  <c r="IV517" i="48" s="1"/>
  <c r="IY517" i="48" s="1"/>
  <c r="IU264" i="48"/>
  <c r="IV264" i="48" s="1"/>
  <c r="JA264" i="48" s="1"/>
  <c r="IQ292" i="48"/>
  <c r="IR292" i="48" s="1"/>
  <c r="IT292" i="48" s="1"/>
  <c r="IU511" i="48"/>
  <c r="IV511" i="48" s="1"/>
  <c r="IY511" i="48" s="1"/>
  <c r="IQ293" i="48"/>
  <c r="IR293" i="48" s="1"/>
  <c r="IT293" i="48" s="1"/>
  <c r="IQ451" i="48"/>
  <c r="IR451" i="48" s="1"/>
  <c r="IT451" i="48" s="1"/>
  <c r="IQ365" i="48"/>
  <c r="IR365" i="48" s="1"/>
  <c r="IT365" i="48" s="1"/>
  <c r="IQ513" i="48"/>
  <c r="IR513" i="48" s="1"/>
  <c r="IT513" i="48" s="1"/>
  <c r="IU474" i="48"/>
  <c r="IV474" i="48" s="1"/>
  <c r="JA474" i="48" s="1"/>
  <c r="IQ277" i="48"/>
  <c r="IR277" i="48" s="1"/>
  <c r="IT277" i="48" s="1"/>
  <c r="IQ82" i="48"/>
  <c r="IR82" i="48" s="1"/>
  <c r="IS82" i="48" s="1"/>
  <c r="IU58" i="48"/>
  <c r="IV58" i="48" s="1"/>
  <c r="IY58" i="48" s="1"/>
  <c r="IQ400" i="48"/>
  <c r="IR400" i="48" s="1"/>
  <c r="IS400" i="48" s="1"/>
  <c r="IQ87" i="48"/>
  <c r="IR87" i="48" s="1"/>
  <c r="IS87" i="48" s="1"/>
  <c r="Q141" i="50"/>
  <c r="R141" i="50" s="1"/>
  <c r="Q148" i="50"/>
  <c r="R148" i="50" s="1"/>
  <c r="Q149" i="50"/>
  <c r="R149" i="50" s="1"/>
  <c r="Q150" i="50"/>
  <c r="Q153" i="50"/>
  <c r="R153" i="50" s="1"/>
  <c r="Q151" i="50"/>
  <c r="R151" i="50" s="1"/>
  <c r="Q152" i="50"/>
  <c r="R152" i="50" s="1"/>
  <c r="Q144" i="50"/>
  <c r="R144" i="50" s="1"/>
  <c r="Q146" i="50"/>
  <c r="R146" i="50" s="1"/>
  <c r="Q156" i="50"/>
  <c r="R156" i="50" s="1"/>
  <c r="Q147" i="50"/>
  <c r="R147" i="50" s="1"/>
  <c r="Q154" i="50"/>
  <c r="R154" i="50" s="1"/>
  <c r="Q155" i="50"/>
  <c r="R155" i="50" s="1"/>
  <c r="Q145" i="50"/>
  <c r="R145" i="50" s="1"/>
  <c r="Q143" i="50"/>
  <c r="R143" i="50" s="1"/>
  <c r="Q158" i="50"/>
  <c r="R158" i="50" s="1"/>
  <c r="Q157" i="50"/>
  <c r="R157" i="50" s="1"/>
  <c r="Q142" i="50"/>
  <c r="R142" i="50" s="1"/>
  <c r="R150" i="50"/>
  <c r="F156" i="50"/>
  <c r="G156" i="50" s="1"/>
  <c r="H156" i="50" s="1"/>
  <c r="J156" i="50" s="1"/>
  <c r="F172" i="50"/>
  <c r="G172" i="50" s="1"/>
  <c r="H172" i="50" s="1"/>
  <c r="J172" i="50" s="1"/>
  <c r="F188" i="50"/>
  <c r="G188" i="50" s="1"/>
  <c r="H188" i="50" s="1"/>
  <c r="J188" i="50" s="1"/>
  <c r="F204" i="50"/>
  <c r="G204" i="50" s="1"/>
  <c r="H204" i="50" s="1"/>
  <c r="J204" i="50" s="1"/>
  <c r="F220" i="50"/>
  <c r="G220" i="50" s="1"/>
  <c r="H220" i="50" s="1"/>
  <c r="J220" i="50" s="1"/>
  <c r="F236" i="50"/>
  <c r="G236" i="50" s="1"/>
  <c r="H236" i="50" s="1"/>
  <c r="J236" i="50" s="1"/>
  <c r="F252" i="50"/>
  <c r="G252" i="50" s="1"/>
  <c r="H252" i="50" s="1"/>
  <c r="J252" i="50" s="1"/>
  <c r="F268" i="50"/>
  <c r="G268" i="50" s="1"/>
  <c r="H268" i="50" s="1"/>
  <c r="J268" i="50" s="1"/>
  <c r="F284" i="50"/>
  <c r="G284" i="50" s="1"/>
  <c r="H284" i="50" s="1"/>
  <c r="J284" i="50" s="1"/>
  <c r="F300" i="50"/>
  <c r="G300" i="50" s="1"/>
  <c r="H300" i="50" s="1"/>
  <c r="J300" i="50" s="1"/>
  <c r="F316" i="50"/>
  <c r="G316" i="50" s="1"/>
  <c r="H316" i="50" s="1"/>
  <c r="J316" i="50" s="1"/>
  <c r="F332" i="50"/>
  <c r="G332" i="50" s="1"/>
  <c r="H332" i="50" s="1"/>
  <c r="J332" i="50" s="1"/>
  <c r="F348" i="50"/>
  <c r="G348" i="50" s="1"/>
  <c r="H348" i="50" s="1"/>
  <c r="J348" i="50" s="1"/>
  <c r="F364" i="50"/>
  <c r="G364" i="50" s="1"/>
  <c r="H364" i="50" s="1"/>
  <c r="J364" i="50" s="1"/>
  <c r="F380" i="50"/>
  <c r="G380" i="50" s="1"/>
  <c r="H380" i="50" s="1"/>
  <c r="J380" i="50" s="1"/>
  <c r="F396" i="50"/>
  <c r="G396" i="50" s="1"/>
  <c r="H396" i="50" s="1"/>
  <c r="J396" i="50" s="1"/>
  <c r="F412" i="50"/>
  <c r="G412" i="50" s="1"/>
  <c r="H412" i="50" s="1"/>
  <c r="J412" i="50" s="1"/>
  <c r="F428" i="50"/>
  <c r="G428" i="50" s="1"/>
  <c r="H428" i="50" s="1"/>
  <c r="J428" i="50" s="1"/>
  <c r="F444" i="50"/>
  <c r="G444" i="50" s="1"/>
  <c r="H444" i="50" s="1"/>
  <c r="J444" i="50" s="1"/>
  <c r="F460" i="50"/>
  <c r="G460" i="50" s="1"/>
  <c r="H460" i="50" s="1"/>
  <c r="J460" i="50" s="1"/>
  <c r="F476" i="50"/>
  <c r="G476" i="50" s="1"/>
  <c r="H476" i="50" s="1"/>
  <c r="J476" i="50" s="1"/>
  <c r="F492" i="50"/>
  <c r="G492" i="50" s="1"/>
  <c r="H492" i="50" s="1"/>
  <c r="J492" i="50" s="1"/>
  <c r="F508" i="50"/>
  <c r="G508" i="50" s="1"/>
  <c r="H508" i="50" s="1"/>
  <c r="J508" i="50" s="1"/>
  <c r="F524" i="50"/>
  <c r="G524" i="50" s="1"/>
  <c r="H524" i="50" s="1"/>
  <c r="J524" i="50" s="1"/>
  <c r="F540" i="50"/>
  <c r="G540" i="50" s="1"/>
  <c r="H540" i="50" s="1"/>
  <c r="J540" i="50" s="1"/>
  <c r="F556" i="50"/>
  <c r="G556" i="50" s="1"/>
  <c r="H556" i="50" s="1"/>
  <c r="J556" i="50" s="1"/>
  <c r="F572" i="50"/>
  <c r="G572" i="50" s="1"/>
  <c r="H572" i="50" s="1"/>
  <c r="J572" i="50" s="1"/>
  <c r="F588" i="50"/>
  <c r="G588" i="50" s="1"/>
  <c r="H588" i="50" s="1"/>
  <c r="J588" i="50" s="1"/>
  <c r="F604" i="50"/>
  <c r="G604" i="50" s="1"/>
  <c r="H604" i="50" s="1"/>
  <c r="J604" i="50" s="1"/>
  <c r="F209" i="50"/>
  <c r="G209" i="50" s="1"/>
  <c r="H209" i="50" s="1"/>
  <c r="J209" i="50" s="1"/>
  <c r="F157" i="50"/>
  <c r="G157" i="50" s="1"/>
  <c r="H157" i="50" s="1"/>
  <c r="J157" i="50" s="1"/>
  <c r="F173" i="50"/>
  <c r="G173" i="50" s="1"/>
  <c r="H173" i="50" s="1"/>
  <c r="J173" i="50" s="1"/>
  <c r="F189" i="50"/>
  <c r="G189" i="50" s="1"/>
  <c r="H189" i="50" s="1"/>
  <c r="J189" i="50" s="1"/>
  <c r="F205" i="50"/>
  <c r="G205" i="50" s="1"/>
  <c r="H205" i="50" s="1"/>
  <c r="J205" i="50" s="1"/>
  <c r="F221" i="50"/>
  <c r="G221" i="50" s="1"/>
  <c r="H221" i="50" s="1"/>
  <c r="J221" i="50" s="1"/>
  <c r="F237" i="50"/>
  <c r="G237" i="50" s="1"/>
  <c r="H237" i="50" s="1"/>
  <c r="J237" i="50" s="1"/>
  <c r="F253" i="50"/>
  <c r="G253" i="50" s="1"/>
  <c r="H253" i="50" s="1"/>
  <c r="J253" i="50" s="1"/>
  <c r="F269" i="50"/>
  <c r="G269" i="50" s="1"/>
  <c r="H269" i="50" s="1"/>
  <c r="J269" i="50" s="1"/>
  <c r="F285" i="50"/>
  <c r="G285" i="50" s="1"/>
  <c r="H285" i="50" s="1"/>
  <c r="J285" i="50" s="1"/>
  <c r="F301" i="50"/>
  <c r="G301" i="50" s="1"/>
  <c r="H301" i="50" s="1"/>
  <c r="J301" i="50" s="1"/>
  <c r="F317" i="50"/>
  <c r="G317" i="50" s="1"/>
  <c r="H317" i="50" s="1"/>
  <c r="J317" i="50" s="1"/>
  <c r="F333" i="50"/>
  <c r="G333" i="50" s="1"/>
  <c r="H333" i="50" s="1"/>
  <c r="J333" i="50" s="1"/>
  <c r="F349" i="50"/>
  <c r="G349" i="50" s="1"/>
  <c r="H349" i="50" s="1"/>
  <c r="J349" i="50" s="1"/>
  <c r="F365" i="50"/>
  <c r="G365" i="50" s="1"/>
  <c r="H365" i="50" s="1"/>
  <c r="J365" i="50" s="1"/>
  <c r="F381" i="50"/>
  <c r="G381" i="50" s="1"/>
  <c r="H381" i="50" s="1"/>
  <c r="J381" i="50" s="1"/>
  <c r="F397" i="50"/>
  <c r="G397" i="50" s="1"/>
  <c r="H397" i="50" s="1"/>
  <c r="J397" i="50" s="1"/>
  <c r="F413" i="50"/>
  <c r="G413" i="50" s="1"/>
  <c r="H413" i="50" s="1"/>
  <c r="J413" i="50" s="1"/>
  <c r="F429" i="50"/>
  <c r="G429" i="50" s="1"/>
  <c r="H429" i="50" s="1"/>
  <c r="J429" i="50" s="1"/>
  <c r="F445" i="50"/>
  <c r="G445" i="50" s="1"/>
  <c r="H445" i="50" s="1"/>
  <c r="J445" i="50" s="1"/>
  <c r="F461" i="50"/>
  <c r="G461" i="50" s="1"/>
  <c r="H461" i="50" s="1"/>
  <c r="J461" i="50" s="1"/>
  <c r="F477" i="50"/>
  <c r="G477" i="50" s="1"/>
  <c r="H477" i="50" s="1"/>
  <c r="J477" i="50" s="1"/>
  <c r="F493" i="50"/>
  <c r="G493" i="50" s="1"/>
  <c r="H493" i="50" s="1"/>
  <c r="J493" i="50" s="1"/>
  <c r="F509" i="50"/>
  <c r="G509" i="50" s="1"/>
  <c r="H509" i="50" s="1"/>
  <c r="J509" i="50" s="1"/>
  <c r="F525" i="50"/>
  <c r="G525" i="50" s="1"/>
  <c r="H525" i="50" s="1"/>
  <c r="J525" i="50" s="1"/>
  <c r="F541" i="50"/>
  <c r="G541" i="50" s="1"/>
  <c r="H541" i="50" s="1"/>
  <c r="J541" i="50" s="1"/>
  <c r="F557" i="50"/>
  <c r="G557" i="50" s="1"/>
  <c r="H557" i="50" s="1"/>
  <c r="J557" i="50" s="1"/>
  <c r="F573" i="50"/>
  <c r="G573" i="50" s="1"/>
  <c r="H573" i="50" s="1"/>
  <c r="J573" i="50" s="1"/>
  <c r="F589" i="50"/>
  <c r="G589" i="50" s="1"/>
  <c r="H589" i="50" s="1"/>
  <c r="J589" i="50" s="1"/>
  <c r="F161" i="50"/>
  <c r="G161" i="50" s="1"/>
  <c r="H161" i="50" s="1"/>
  <c r="J161" i="50" s="1"/>
  <c r="F449" i="50"/>
  <c r="G449" i="50" s="1"/>
  <c r="H449" i="50" s="1"/>
  <c r="J449" i="50" s="1"/>
  <c r="F513" i="50"/>
  <c r="G513" i="50" s="1"/>
  <c r="H513" i="50" s="1"/>
  <c r="J513" i="50" s="1"/>
  <c r="F561" i="50"/>
  <c r="G561" i="50" s="1"/>
  <c r="H561" i="50" s="1"/>
  <c r="J561" i="50" s="1"/>
  <c r="F146" i="50"/>
  <c r="G146" i="50" s="1"/>
  <c r="H146" i="50" s="1"/>
  <c r="J146" i="50" s="1"/>
  <c r="F210" i="50"/>
  <c r="G210" i="50" s="1"/>
  <c r="H210" i="50" s="1"/>
  <c r="J210" i="50" s="1"/>
  <c r="F226" i="50"/>
  <c r="G226" i="50" s="1"/>
  <c r="H226" i="50" s="1"/>
  <c r="J226" i="50" s="1"/>
  <c r="F242" i="50"/>
  <c r="G242" i="50" s="1"/>
  <c r="H242" i="50" s="1"/>
  <c r="J242" i="50" s="1"/>
  <c r="F258" i="50"/>
  <c r="G258" i="50" s="1"/>
  <c r="H258" i="50" s="1"/>
  <c r="J258" i="50" s="1"/>
  <c r="F274" i="50"/>
  <c r="G274" i="50" s="1"/>
  <c r="H274" i="50" s="1"/>
  <c r="J274" i="50" s="1"/>
  <c r="F290" i="50"/>
  <c r="G290" i="50" s="1"/>
  <c r="H290" i="50" s="1"/>
  <c r="J290" i="50" s="1"/>
  <c r="F306" i="50"/>
  <c r="G306" i="50" s="1"/>
  <c r="H306" i="50" s="1"/>
  <c r="J306" i="50" s="1"/>
  <c r="F322" i="50"/>
  <c r="G322" i="50" s="1"/>
  <c r="H322" i="50" s="1"/>
  <c r="J322" i="50" s="1"/>
  <c r="F338" i="50"/>
  <c r="G338" i="50" s="1"/>
  <c r="H338" i="50" s="1"/>
  <c r="J338" i="50" s="1"/>
  <c r="F354" i="50"/>
  <c r="G354" i="50" s="1"/>
  <c r="H354" i="50" s="1"/>
  <c r="J354" i="50" s="1"/>
  <c r="F370" i="50"/>
  <c r="G370" i="50" s="1"/>
  <c r="H370" i="50" s="1"/>
  <c r="J370" i="50" s="1"/>
  <c r="F386" i="50"/>
  <c r="G386" i="50" s="1"/>
  <c r="H386" i="50" s="1"/>
  <c r="J386" i="50" s="1"/>
  <c r="F402" i="50"/>
  <c r="G402" i="50" s="1"/>
  <c r="H402" i="50" s="1"/>
  <c r="J402" i="50" s="1"/>
  <c r="F418" i="50"/>
  <c r="G418" i="50" s="1"/>
  <c r="H418" i="50" s="1"/>
  <c r="J418" i="50" s="1"/>
  <c r="F434" i="50"/>
  <c r="G434" i="50" s="1"/>
  <c r="H434" i="50" s="1"/>
  <c r="J434" i="50" s="1"/>
  <c r="F450" i="50"/>
  <c r="G450" i="50" s="1"/>
  <c r="H450" i="50" s="1"/>
  <c r="J450" i="50" s="1"/>
  <c r="F466" i="50"/>
  <c r="G466" i="50" s="1"/>
  <c r="H466" i="50" s="1"/>
  <c r="J466" i="50" s="1"/>
  <c r="F482" i="50"/>
  <c r="G482" i="50" s="1"/>
  <c r="H482" i="50" s="1"/>
  <c r="J482" i="50" s="1"/>
  <c r="F498" i="50"/>
  <c r="G498" i="50" s="1"/>
  <c r="H498" i="50" s="1"/>
  <c r="J498" i="50" s="1"/>
  <c r="F514" i="50"/>
  <c r="G514" i="50" s="1"/>
  <c r="H514" i="50" s="1"/>
  <c r="J514" i="50" s="1"/>
  <c r="F530" i="50"/>
  <c r="G530" i="50" s="1"/>
  <c r="H530" i="50" s="1"/>
  <c r="J530" i="50" s="1"/>
  <c r="F142" i="50"/>
  <c r="G142" i="50" s="1"/>
  <c r="H142" i="50" s="1"/>
  <c r="J142" i="50" s="1"/>
  <c r="F158" i="50"/>
  <c r="G158" i="50" s="1"/>
  <c r="H158" i="50" s="1"/>
  <c r="J158" i="50" s="1"/>
  <c r="F174" i="50"/>
  <c r="G174" i="50" s="1"/>
  <c r="H174" i="50" s="1"/>
  <c r="J174" i="50" s="1"/>
  <c r="F190" i="50"/>
  <c r="G190" i="50" s="1"/>
  <c r="H190" i="50" s="1"/>
  <c r="J190" i="50" s="1"/>
  <c r="F206" i="50"/>
  <c r="G206" i="50" s="1"/>
  <c r="H206" i="50" s="1"/>
  <c r="J206" i="50" s="1"/>
  <c r="F222" i="50"/>
  <c r="G222" i="50" s="1"/>
  <c r="H222" i="50" s="1"/>
  <c r="J222" i="50" s="1"/>
  <c r="F238" i="50"/>
  <c r="G238" i="50" s="1"/>
  <c r="H238" i="50" s="1"/>
  <c r="J238" i="50" s="1"/>
  <c r="F254" i="50"/>
  <c r="G254" i="50" s="1"/>
  <c r="H254" i="50" s="1"/>
  <c r="J254" i="50" s="1"/>
  <c r="F270" i="50"/>
  <c r="G270" i="50" s="1"/>
  <c r="H270" i="50" s="1"/>
  <c r="J270" i="50" s="1"/>
  <c r="F286" i="50"/>
  <c r="G286" i="50" s="1"/>
  <c r="H286" i="50" s="1"/>
  <c r="J286" i="50" s="1"/>
  <c r="F302" i="50"/>
  <c r="G302" i="50" s="1"/>
  <c r="H302" i="50" s="1"/>
  <c r="J302" i="50" s="1"/>
  <c r="F318" i="50"/>
  <c r="G318" i="50" s="1"/>
  <c r="H318" i="50" s="1"/>
  <c r="J318" i="50" s="1"/>
  <c r="F334" i="50"/>
  <c r="F350" i="50"/>
  <c r="G350" i="50" s="1"/>
  <c r="H350" i="50" s="1"/>
  <c r="J350" i="50" s="1"/>
  <c r="F366" i="50"/>
  <c r="G366" i="50" s="1"/>
  <c r="H366" i="50" s="1"/>
  <c r="J366" i="50" s="1"/>
  <c r="F382" i="50"/>
  <c r="G382" i="50" s="1"/>
  <c r="H382" i="50" s="1"/>
  <c r="J382" i="50" s="1"/>
  <c r="F398" i="50"/>
  <c r="G398" i="50" s="1"/>
  <c r="H398" i="50" s="1"/>
  <c r="J398" i="50" s="1"/>
  <c r="F414" i="50"/>
  <c r="G414" i="50" s="1"/>
  <c r="H414" i="50" s="1"/>
  <c r="J414" i="50" s="1"/>
  <c r="F430" i="50"/>
  <c r="G430" i="50" s="1"/>
  <c r="H430" i="50" s="1"/>
  <c r="J430" i="50" s="1"/>
  <c r="F446" i="50"/>
  <c r="G446" i="50" s="1"/>
  <c r="H446" i="50" s="1"/>
  <c r="J446" i="50" s="1"/>
  <c r="F462" i="50"/>
  <c r="G462" i="50" s="1"/>
  <c r="H462" i="50" s="1"/>
  <c r="J462" i="50" s="1"/>
  <c r="F478" i="50"/>
  <c r="G478" i="50" s="1"/>
  <c r="H478" i="50" s="1"/>
  <c r="J478" i="50" s="1"/>
  <c r="F494" i="50"/>
  <c r="G494" i="50" s="1"/>
  <c r="H494" i="50" s="1"/>
  <c r="J494" i="50" s="1"/>
  <c r="F510" i="50"/>
  <c r="G510" i="50" s="1"/>
  <c r="H510" i="50" s="1"/>
  <c r="J510" i="50" s="1"/>
  <c r="F526" i="50"/>
  <c r="G526" i="50" s="1"/>
  <c r="H526" i="50" s="1"/>
  <c r="J526" i="50" s="1"/>
  <c r="F542" i="50"/>
  <c r="G542" i="50" s="1"/>
  <c r="H542" i="50" s="1"/>
  <c r="J542" i="50" s="1"/>
  <c r="F558" i="50"/>
  <c r="G558" i="50" s="1"/>
  <c r="H558" i="50" s="1"/>
  <c r="J558" i="50" s="1"/>
  <c r="F574" i="50"/>
  <c r="G574" i="50" s="1"/>
  <c r="H574" i="50" s="1"/>
  <c r="J574" i="50" s="1"/>
  <c r="F590" i="50"/>
  <c r="G590" i="50" s="1"/>
  <c r="H590" i="50" s="1"/>
  <c r="J590" i="50" s="1"/>
  <c r="F193" i="50"/>
  <c r="G193" i="50" s="1"/>
  <c r="H193" i="50" s="1"/>
  <c r="J193" i="50" s="1"/>
  <c r="F143" i="50"/>
  <c r="G143" i="50" s="1"/>
  <c r="H143" i="50" s="1"/>
  <c r="J143" i="50" s="1"/>
  <c r="F159" i="50"/>
  <c r="G159" i="50" s="1"/>
  <c r="H159" i="50" s="1"/>
  <c r="J159" i="50" s="1"/>
  <c r="F175" i="50"/>
  <c r="G175" i="50" s="1"/>
  <c r="H175" i="50" s="1"/>
  <c r="J175" i="50" s="1"/>
  <c r="F191" i="50"/>
  <c r="G191" i="50" s="1"/>
  <c r="H191" i="50" s="1"/>
  <c r="J191" i="50" s="1"/>
  <c r="F207" i="50"/>
  <c r="G207" i="50" s="1"/>
  <c r="H207" i="50" s="1"/>
  <c r="J207" i="50" s="1"/>
  <c r="F223" i="50"/>
  <c r="G223" i="50" s="1"/>
  <c r="H223" i="50" s="1"/>
  <c r="J223" i="50" s="1"/>
  <c r="F239" i="50"/>
  <c r="G239" i="50" s="1"/>
  <c r="H239" i="50" s="1"/>
  <c r="J239" i="50" s="1"/>
  <c r="F255" i="50"/>
  <c r="G255" i="50" s="1"/>
  <c r="H255" i="50" s="1"/>
  <c r="J255" i="50" s="1"/>
  <c r="F271" i="50"/>
  <c r="G271" i="50" s="1"/>
  <c r="H271" i="50" s="1"/>
  <c r="J271" i="50" s="1"/>
  <c r="F287" i="50"/>
  <c r="G287" i="50" s="1"/>
  <c r="H287" i="50" s="1"/>
  <c r="J287" i="50" s="1"/>
  <c r="F303" i="50"/>
  <c r="G303" i="50" s="1"/>
  <c r="H303" i="50" s="1"/>
  <c r="J303" i="50" s="1"/>
  <c r="F319" i="50"/>
  <c r="G319" i="50" s="1"/>
  <c r="H319" i="50" s="1"/>
  <c r="J319" i="50" s="1"/>
  <c r="F335" i="50"/>
  <c r="G335" i="50" s="1"/>
  <c r="H335" i="50" s="1"/>
  <c r="J335" i="50" s="1"/>
  <c r="F351" i="50"/>
  <c r="G351" i="50" s="1"/>
  <c r="H351" i="50" s="1"/>
  <c r="J351" i="50" s="1"/>
  <c r="F367" i="50"/>
  <c r="F383" i="50"/>
  <c r="G383" i="50" s="1"/>
  <c r="H383" i="50" s="1"/>
  <c r="J383" i="50" s="1"/>
  <c r="F399" i="50"/>
  <c r="G399" i="50" s="1"/>
  <c r="H399" i="50" s="1"/>
  <c r="J399" i="50" s="1"/>
  <c r="F415" i="50"/>
  <c r="G415" i="50" s="1"/>
  <c r="H415" i="50" s="1"/>
  <c r="J415" i="50" s="1"/>
  <c r="F431" i="50"/>
  <c r="G431" i="50" s="1"/>
  <c r="H431" i="50" s="1"/>
  <c r="J431" i="50" s="1"/>
  <c r="F447" i="50"/>
  <c r="G447" i="50" s="1"/>
  <c r="H447" i="50" s="1"/>
  <c r="J447" i="50" s="1"/>
  <c r="F463" i="50"/>
  <c r="G463" i="50" s="1"/>
  <c r="H463" i="50" s="1"/>
  <c r="J463" i="50" s="1"/>
  <c r="F479" i="50"/>
  <c r="G479" i="50" s="1"/>
  <c r="H479" i="50" s="1"/>
  <c r="J479" i="50" s="1"/>
  <c r="F495" i="50"/>
  <c r="G495" i="50" s="1"/>
  <c r="H495" i="50" s="1"/>
  <c r="J495" i="50" s="1"/>
  <c r="F511" i="50"/>
  <c r="G511" i="50" s="1"/>
  <c r="H511" i="50" s="1"/>
  <c r="J511" i="50" s="1"/>
  <c r="F527" i="50"/>
  <c r="G527" i="50" s="1"/>
  <c r="H527" i="50" s="1"/>
  <c r="J527" i="50" s="1"/>
  <c r="F543" i="50"/>
  <c r="G543" i="50" s="1"/>
  <c r="H543" i="50" s="1"/>
  <c r="J543" i="50" s="1"/>
  <c r="F559" i="50"/>
  <c r="G559" i="50" s="1"/>
  <c r="H559" i="50" s="1"/>
  <c r="J559" i="50" s="1"/>
  <c r="F575" i="50"/>
  <c r="G575" i="50" s="1"/>
  <c r="H575" i="50" s="1"/>
  <c r="J575" i="50" s="1"/>
  <c r="F591" i="50"/>
  <c r="G591" i="50" s="1"/>
  <c r="H591" i="50" s="1"/>
  <c r="J591" i="50" s="1"/>
  <c r="F145" i="50"/>
  <c r="G145" i="50" s="1"/>
  <c r="H145" i="50" s="1"/>
  <c r="J145" i="50" s="1"/>
  <c r="F225" i="50"/>
  <c r="G225" i="50" s="1"/>
  <c r="H225" i="50" s="1"/>
  <c r="J225" i="50" s="1"/>
  <c r="F241" i="50"/>
  <c r="G241" i="50" s="1"/>
  <c r="H241" i="50" s="1"/>
  <c r="J241" i="50" s="1"/>
  <c r="F257" i="50"/>
  <c r="G257" i="50" s="1"/>
  <c r="H257" i="50" s="1"/>
  <c r="J257" i="50" s="1"/>
  <c r="F273" i="50"/>
  <c r="G273" i="50" s="1"/>
  <c r="H273" i="50" s="1"/>
  <c r="J273" i="50" s="1"/>
  <c r="F289" i="50"/>
  <c r="G289" i="50" s="1"/>
  <c r="H289" i="50" s="1"/>
  <c r="J289" i="50" s="1"/>
  <c r="F305" i="50"/>
  <c r="G305" i="50" s="1"/>
  <c r="H305" i="50" s="1"/>
  <c r="J305" i="50" s="1"/>
  <c r="F321" i="50"/>
  <c r="G321" i="50" s="1"/>
  <c r="H321" i="50" s="1"/>
  <c r="J321" i="50" s="1"/>
  <c r="F337" i="50"/>
  <c r="G337" i="50" s="1"/>
  <c r="H337" i="50" s="1"/>
  <c r="J337" i="50" s="1"/>
  <c r="F353" i="50"/>
  <c r="G353" i="50" s="1"/>
  <c r="H353" i="50" s="1"/>
  <c r="J353" i="50" s="1"/>
  <c r="F369" i="50"/>
  <c r="G369" i="50" s="1"/>
  <c r="H369" i="50" s="1"/>
  <c r="J369" i="50" s="1"/>
  <c r="F385" i="50"/>
  <c r="G385" i="50" s="1"/>
  <c r="H385" i="50" s="1"/>
  <c r="J385" i="50" s="1"/>
  <c r="F401" i="50"/>
  <c r="G401" i="50" s="1"/>
  <c r="H401" i="50" s="1"/>
  <c r="J401" i="50" s="1"/>
  <c r="F417" i="50"/>
  <c r="G417" i="50" s="1"/>
  <c r="H417" i="50" s="1"/>
  <c r="J417" i="50" s="1"/>
  <c r="F433" i="50"/>
  <c r="G433" i="50" s="1"/>
  <c r="H433" i="50" s="1"/>
  <c r="J433" i="50" s="1"/>
  <c r="F465" i="50"/>
  <c r="G465" i="50" s="1"/>
  <c r="H465" i="50" s="1"/>
  <c r="J465" i="50" s="1"/>
  <c r="F481" i="50"/>
  <c r="G481" i="50" s="1"/>
  <c r="H481" i="50" s="1"/>
  <c r="J481" i="50" s="1"/>
  <c r="F497" i="50"/>
  <c r="G497" i="50" s="1"/>
  <c r="H497" i="50" s="1"/>
  <c r="J497" i="50" s="1"/>
  <c r="F529" i="50"/>
  <c r="G529" i="50" s="1"/>
  <c r="H529" i="50" s="1"/>
  <c r="J529" i="50" s="1"/>
  <c r="F545" i="50"/>
  <c r="G545" i="50" s="1"/>
  <c r="H545" i="50" s="1"/>
  <c r="J545" i="50" s="1"/>
  <c r="F577" i="50"/>
  <c r="G577" i="50" s="1"/>
  <c r="H577" i="50" s="1"/>
  <c r="J577" i="50" s="1"/>
  <c r="F593" i="50"/>
  <c r="G593" i="50" s="1"/>
  <c r="H593" i="50" s="1"/>
  <c r="J593" i="50" s="1"/>
  <c r="F144" i="50"/>
  <c r="G144" i="50" s="1"/>
  <c r="H144" i="50" s="1"/>
  <c r="J144" i="50" s="1"/>
  <c r="F160" i="50"/>
  <c r="G160" i="50" s="1"/>
  <c r="H160" i="50" s="1"/>
  <c r="J160" i="50" s="1"/>
  <c r="F176" i="50"/>
  <c r="G176" i="50" s="1"/>
  <c r="H176" i="50" s="1"/>
  <c r="J176" i="50" s="1"/>
  <c r="F192" i="50"/>
  <c r="G192" i="50" s="1"/>
  <c r="H192" i="50" s="1"/>
  <c r="J192" i="50" s="1"/>
  <c r="F208" i="50"/>
  <c r="G208" i="50" s="1"/>
  <c r="H208" i="50" s="1"/>
  <c r="J208" i="50" s="1"/>
  <c r="F224" i="50"/>
  <c r="G224" i="50" s="1"/>
  <c r="H224" i="50" s="1"/>
  <c r="J224" i="50" s="1"/>
  <c r="F240" i="50"/>
  <c r="G240" i="50" s="1"/>
  <c r="H240" i="50" s="1"/>
  <c r="J240" i="50" s="1"/>
  <c r="F256" i="50"/>
  <c r="G256" i="50" s="1"/>
  <c r="H256" i="50" s="1"/>
  <c r="J256" i="50" s="1"/>
  <c r="F272" i="50"/>
  <c r="G272" i="50" s="1"/>
  <c r="H272" i="50" s="1"/>
  <c r="J272" i="50" s="1"/>
  <c r="F288" i="50"/>
  <c r="G288" i="50" s="1"/>
  <c r="H288" i="50" s="1"/>
  <c r="J288" i="50" s="1"/>
  <c r="F304" i="50"/>
  <c r="G304" i="50" s="1"/>
  <c r="H304" i="50" s="1"/>
  <c r="J304" i="50" s="1"/>
  <c r="F320" i="50"/>
  <c r="G320" i="50" s="1"/>
  <c r="H320" i="50" s="1"/>
  <c r="J320" i="50" s="1"/>
  <c r="F336" i="50"/>
  <c r="G336" i="50" s="1"/>
  <c r="H336" i="50" s="1"/>
  <c r="J336" i="50" s="1"/>
  <c r="F352" i="50"/>
  <c r="G352" i="50" s="1"/>
  <c r="H352" i="50" s="1"/>
  <c r="J352" i="50" s="1"/>
  <c r="F368" i="50"/>
  <c r="G368" i="50" s="1"/>
  <c r="H368" i="50" s="1"/>
  <c r="J368" i="50" s="1"/>
  <c r="F384" i="50"/>
  <c r="G384" i="50" s="1"/>
  <c r="H384" i="50" s="1"/>
  <c r="J384" i="50" s="1"/>
  <c r="F400" i="50"/>
  <c r="G400" i="50" s="1"/>
  <c r="H400" i="50" s="1"/>
  <c r="J400" i="50" s="1"/>
  <c r="F416" i="50"/>
  <c r="G416" i="50" s="1"/>
  <c r="H416" i="50" s="1"/>
  <c r="J416" i="50" s="1"/>
  <c r="F432" i="50"/>
  <c r="G432" i="50" s="1"/>
  <c r="H432" i="50" s="1"/>
  <c r="J432" i="50" s="1"/>
  <c r="F448" i="50"/>
  <c r="G448" i="50" s="1"/>
  <c r="H448" i="50" s="1"/>
  <c r="J448" i="50" s="1"/>
  <c r="F464" i="50"/>
  <c r="G464" i="50" s="1"/>
  <c r="H464" i="50" s="1"/>
  <c r="J464" i="50" s="1"/>
  <c r="F480" i="50"/>
  <c r="G480" i="50" s="1"/>
  <c r="H480" i="50" s="1"/>
  <c r="J480" i="50" s="1"/>
  <c r="F496" i="50"/>
  <c r="G496" i="50" s="1"/>
  <c r="H496" i="50" s="1"/>
  <c r="J496" i="50" s="1"/>
  <c r="F512" i="50"/>
  <c r="G512" i="50" s="1"/>
  <c r="H512" i="50" s="1"/>
  <c r="J512" i="50" s="1"/>
  <c r="F528" i="50"/>
  <c r="G528" i="50" s="1"/>
  <c r="H528" i="50" s="1"/>
  <c r="J528" i="50" s="1"/>
  <c r="F544" i="50"/>
  <c r="G544" i="50" s="1"/>
  <c r="H544" i="50" s="1"/>
  <c r="J544" i="50" s="1"/>
  <c r="F560" i="50"/>
  <c r="G560" i="50" s="1"/>
  <c r="H560" i="50" s="1"/>
  <c r="J560" i="50" s="1"/>
  <c r="F576" i="50"/>
  <c r="G576" i="50" s="1"/>
  <c r="H576" i="50" s="1"/>
  <c r="J576" i="50" s="1"/>
  <c r="F592" i="50"/>
  <c r="G592" i="50" s="1"/>
  <c r="H592" i="50" s="1"/>
  <c r="J592" i="50" s="1"/>
  <c r="F177" i="50"/>
  <c r="G177" i="50" s="1"/>
  <c r="H177" i="50" s="1"/>
  <c r="J177" i="50" s="1"/>
  <c r="F147" i="50"/>
  <c r="G147" i="50" s="1"/>
  <c r="H147" i="50" s="1"/>
  <c r="J147" i="50" s="1"/>
  <c r="F163" i="50"/>
  <c r="G163" i="50" s="1"/>
  <c r="H163" i="50" s="1"/>
  <c r="J163" i="50" s="1"/>
  <c r="F179" i="50"/>
  <c r="G179" i="50" s="1"/>
  <c r="H179" i="50" s="1"/>
  <c r="J179" i="50" s="1"/>
  <c r="F195" i="50"/>
  <c r="G195" i="50" s="1"/>
  <c r="H195" i="50" s="1"/>
  <c r="J195" i="50" s="1"/>
  <c r="F211" i="50"/>
  <c r="G211" i="50" s="1"/>
  <c r="H211" i="50" s="1"/>
  <c r="J211" i="50" s="1"/>
  <c r="F227" i="50"/>
  <c r="G227" i="50" s="1"/>
  <c r="H227" i="50" s="1"/>
  <c r="J227" i="50" s="1"/>
  <c r="F243" i="50"/>
  <c r="G243" i="50" s="1"/>
  <c r="H243" i="50" s="1"/>
  <c r="J243" i="50" s="1"/>
  <c r="F259" i="50"/>
  <c r="G259" i="50" s="1"/>
  <c r="H259" i="50" s="1"/>
  <c r="J259" i="50" s="1"/>
  <c r="F275" i="50"/>
  <c r="G275" i="50" s="1"/>
  <c r="H275" i="50" s="1"/>
  <c r="J275" i="50" s="1"/>
  <c r="F291" i="50"/>
  <c r="G291" i="50" s="1"/>
  <c r="H291" i="50" s="1"/>
  <c r="J291" i="50" s="1"/>
  <c r="F307" i="50"/>
  <c r="G307" i="50" s="1"/>
  <c r="H307" i="50" s="1"/>
  <c r="J307" i="50" s="1"/>
  <c r="F323" i="50"/>
  <c r="G323" i="50" s="1"/>
  <c r="H323" i="50" s="1"/>
  <c r="J323" i="50" s="1"/>
  <c r="F339" i="50"/>
  <c r="G339" i="50" s="1"/>
  <c r="H339" i="50" s="1"/>
  <c r="J339" i="50" s="1"/>
  <c r="F355" i="50"/>
  <c r="G355" i="50" s="1"/>
  <c r="H355" i="50" s="1"/>
  <c r="J355" i="50" s="1"/>
  <c r="F371" i="50"/>
  <c r="G371" i="50" s="1"/>
  <c r="H371" i="50" s="1"/>
  <c r="J371" i="50" s="1"/>
  <c r="F387" i="50"/>
  <c r="G387" i="50" s="1"/>
  <c r="H387" i="50" s="1"/>
  <c r="J387" i="50" s="1"/>
  <c r="F403" i="50"/>
  <c r="G403" i="50" s="1"/>
  <c r="H403" i="50" s="1"/>
  <c r="J403" i="50" s="1"/>
  <c r="F419" i="50"/>
  <c r="G419" i="50" s="1"/>
  <c r="H419" i="50" s="1"/>
  <c r="J419" i="50" s="1"/>
  <c r="F435" i="50"/>
  <c r="G435" i="50" s="1"/>
  <c r="H435" i="50" s="1"/>
  <c r="J435" i="50" s="1"/>
  <c r="F451" i="50"/>
  <c r="G451" i="50" s="1"/>
  <c r="H451" i="50" s="1"/>
  <c r="J451" i="50" s="1"/>
  <c r="F467" i="50"/>
  <c r="G467" i="50" s="1"/>
  <c r="H467" i="50" s="1"/>
  <c r="J467" i="50" s="1"/>
  <c r="F483" i="50"/>
  <c r="G483" i="50" s="1"/>
  <c r="H483" i="50" s="1"/>
  <c r="J483" i="50" s="1"/>
  <c r="F499" i="50"/>
  <c r="G499" i="50" s="1"/>
  <c r="H499" i="50" s="1"/>
  <c r="J499" i="50" s="1"/>
  <c r="F515" i="50"/>
  <c r="G515" i="50" s="1"/>
  <c r="H515" i="50" s="1"/>
  <c r="J515" i="50" s="1"/>
  <c r="F531" i="50"/>
  <c r="G531" i="50" s="1"/>
  <c r="H531" i="50" s="1"/>
  <c r="J531" i="50" s="1"/>
  <c r="F547" i="50"/>
  <c r="G547" i="50" s="1"/>
  <c r="H547" i="50" s="1"/>
  <c r="J547" i="50" s="1"/>
  <c r="F563" i="50"/>
  <c r="G563" i="50" s="1"/>
  <c r="H563" i="50" s="1"/>
  <c r="J563" i="50" s="1"/>
  <c r="F579" i="50"/>
  <c r="G579" i="50" s="1"/>
  <c r="H579" i="50" s="1"/>
  <c r="J579" i="50" s="1"/>
  <c r="F595" i="50"/>
  <c r="G595" i="50" s="1"/>
  <c r="H595" i="50" s="1"/>
  <c r="J595" i="50" s="1"/>
  <c r="F148" i="50"/>
  <c r="G148" i="50" s="1"/>
  <c r="H148" i="50" s="1"/>
  <c r="J148" i="50" s="1"/>
  <c r="F164" i="50"/>
  <c r="G164" i="50" s="1"/>
  <c r="H164" i="50" s="1"/>
  <c r="J164" i="50" s="1"/>
  <c r="F180" i="50"/>
  <c r="G180" i="50" s="1"/>
  <c r="H180" i="50" s="1"/>
  <c r="J180" i="50" s="1"/>
  <c r="F196" i="50"/>
  <c r="G196" i="50" s="1"/>
  <c r="H196" i="50" s="1"/>
  <c r="J196" i="50" s="1"/>
  <c r="F212" i="50"/>
  <c r="G212" i="50" s="1"/>
  <c r="H212" i="50" s="1"/>
  <c r="J212" i="50" s="1"/>
  <c r="F228" i="50"/>
  <c r="G228" i="50" s="1"/>
  <c r="H228" i="50" s="1"/>
  <c r="J228" i="50" s="1"/>
  <c r="F244" i="50"/>
  <c r="G244" i="50" s="1"/>
  <c r="H244" i="50" s="1"/>
  <c r="J244" i="50" s="1"/>
  <c r="F260" i="50"/>
  <c r="G260" i="50" s="1"/>
  <c r="H260" i="50" s="1"/>
  <c r="J260" i="50" s="1"/>
  <c r="F276" i="50"/>
  <c r="G276" i="50" s="1"/>
  <c r="H276" i="50" s="1"/>
  <c r="J276" i="50" s="1"/>
  <c r="F292" i="50"/>
  <c r="G292" i="50" s="1"/>
  <c r="H292" i="50" s="1"/>
  <c r="J292" i="50" s="1"/>
  <c r="F308" i="50"/>
  <c r="G308" i="50" s="1"/>
  <c r="H308" i="50" s="1"/>
  <c r="J308" i="50" s="1"/>
  <c r="F324" i="50"/>
  <c r="G324" i="50" s="1"/>
  <c r="H324" i="50" s="1"/>
  <c r="J324" i="50" s="1"/>
  <c r="F340" i="50"/>
  <c r="G340" i="50" s="1"/>
  <c r="H340" i="50" s="1"/>
  <c r="J340" i="50" s="1"/>
  <c r="F356" i="50"/>
  <c r="G356" i="50" s="1"/>
  <c r="H356" i="50" s="1"/>
  <c r="J356" i="50" s="1"/>
  <c r="F372" i="50"/>
  <c r="G372" i="50" s="1"/>
  <c r="H372" i="50" s="1"/>
  <c r="J372" i="50" s="1"/>
  <c r="F388" i="50"/>
  <c r="G388" i="50" s="1"/>
  <c r="H388" i="50" s="1"/>
  <c r="J388" i="50" s="1"/>
  <c r="F404" i="50"/>
  <c r="G404" i="50" s="1"/>
  <c r="H404" i="50" s="1"/>
  <c r="J404" i="50" s="1"/>
  <c r="F420" i="50"/>
  <c r="G420" i="50" s="1"/>
  <c r="H420" i="50" s="1"/>
  <c r="J420" i="50" s="1"/>
  <c r="F436" i="50"/>
  <c r="G436" i="50" s="1"/>
  <c r="H436" i="50" s="1"/>
  <c r="J436" i="50" s="1"/>
  <c r="F452" i="50"/>
  <c r="G452" i="50" s="1"/>
  <c r="H452" i="50" s="1"/>
  <c r="J452" i="50" s="1"/>
  <c r="F468" i="50"/>
  <c r="G468" i="50" s="1"/>
  <c r="H468" i="50" s="1"/>
  <c r="J468" i="50" s="1"/>
  <c r="F484" i="50"/>
  <c r="G484" i="50" s="1"/>
  <c r="H484" i="50" s="1"/>
  <c r="J484" i="50" s="1"/>
  <c r="F500" i="50"/>
  <c r="G500" i="50" s="1"/>
  <c r="H500" i="50" s="1"/>
  <c r="J500" i="50" s="1"/>
  <c r="F516" i="50"/>
  <c r="G516" i="50" s="1"/>
  <c r="H516" i="50" s="1"/>
  <c r="J516" i="50" s="1"/>
  <c r="F532" i="50"/>
  <c r="G532" i="50" s="1"/>
  <c r="H532" i="50" s="1"/>
  <c r="J532" i="50" s="1"/>
  <c r="F548" i="50"/>
  <c r="G548" i="50" s="1"/>
  <c r="H548" i="50" s="1"/>
  <c r="J548" i="50" s="1"/>
  <c r="F564" i="50"/>
  <c r="G564" i="50" s="1"/>
  <c r="H564" i="50" s="1"/>
  <c r="J564" i="50" s="1"/>
  <c r="F580" i="50"/>
  <c r="G580" i="50" s="1"/>
  <c r="H580" i="50" s="1"/>
  <c r="J580" i="50" s="1"/>
  <c r="F596" i="50"/>
  <c r="G596" i="50" s="1"/>
  <c r="H596" i="50" s="1"/>
  <c r="J596" i="50" s="1"/>
  <c r="F149" i="50"/>
  <c r="G149" i="50" s="1"/>
  <c r="H149" i="50" s="1"/>
  <c r="J149" i="50" s="1"/>
  <c r="F165" i="50"/>
  <c r="G165" i="50" s="1"/>
  <c r="H165" i="50" s="1"/>
  <c r="J165" i="50" s="1"/>
  <c r="F181" i="50"/>
  <c r="G181" i="50" s="1"/>
  <c r="H181" i="50" s="1"/>
  <c r="J181" i="50" s="1"/>
  <c r="F197" i="50"/>
  <c r="G197" i="50" s="1"/>
  <c r="H197" i="50" s="1"/>
  <c r="J197" i="50" s="1"/>
  <c r="F213" i="50"/>
  <c r="G213" i="50" s="1"/>
  <c r="H213" i="50" s="1"/>
  <c r="J213" i="50" s="1"/>
  <c r="F229" i="50"/>
  <c r="G229" i="50" s="1"/>
  <c r="H229" i="50" s="1"/>
  <c r="J229" i="50" s="1"/>
  <c r="F245" i="50"/>
  <c r="G245" i="50" s="1"/>
  <c r="H245" i="50" s="1"/>
  <c r="J245" i="50" s="1"/>
  <c r="F261" i="50"/>
  <c r="G261" i="50" s="1"/>
  <c r="H261" i="50" s="1"/>
  <c r="J261" i="50" s="1"/>
  <c r="F277" i="50"/>
  <c r="G277" i="50" s="1"/>
  <c r="H277" i="50" s="1"/>
  <c r="J277" i="50" s="1"/>
  <c r="F293" i="50"/>
  <c r="G293" i="50" s="1"/>
  <c r="H293" i="50" s="1"/>
  <c r="J293" i="50" s="1"/>
  <c r="F309" i="50"/>
  <c r="G309" i="50" s="1"/>
  <c r="H309" i="50" s="1"/>
  <c r="J309" i="50" s="1"/>
  <c r="F325" i="50"/>
  <c r="G325" i="50" s="1"/>
  <c r="H325" i="50" s="1"/>
  <c r="J325" i="50" s="1"/>
  <c r="F341" i="50"/>
  <c r="G341" i="50" s="1"/>
  <c r="H341" i="50" s="1"/>
  <c r="J341" i="50" s="1"/>
  <c r="F357" i="50"/>
  <c r="G357" i="50" s="1"/>
  <c r="H357" i="50" s="1"/>
  <c r="J357" i="50" s="1"/>
  <c r="F373" i="50"/>
  <c r="G373" i="50" s="1"/>
  <c r="H373" i="50" s="1"/>
  <c r="J373" i="50" s="1"/>
  <c r="F389" i="50"/>
  <c r="G389" i="50" s="1"/>
  <c r="H389" i="50" s="1"/>
  <c r="J389" i="50" s="1"/>
  <c r="F405" i="50"/>
  <c r="G405" i="50" s="1"/>
  <c r="H405" i="50" s="1"/>
  <c r="J405" i="50" s="1"/>
  <c r="F421" i="50"/>
  <c r="G421" i="50" s="1"/>
  <c r="H421" i="50" s="1"/>
  <c r="J421" i="50" s="1"/>
  <c r="F437" i="50"/>
  <c r="G437" i="50" s="1"/>
  <c r="H437" i="50" s="1"/>
  <c r="J437" i="50" s="1"/>
  <c r="F453" i="50"/>
  <c r="G453" i="50" s="1"/>
  <c r="H453" i="50" s="1"/>
  <c r="J453" i="50" s="1"/>
  <c r="F469" i="50"/>
  <c r="G469" i="50" s="1"/>
  <c r="H469" i="50" s="1"/>
  <c r="J469" i="50" s="1"/>
  <c r="F485" i="50"/>
  <c r="G485" i="50" s="1"/>
  <c r="H485" i="50" s="1"/>
  <c r="J485" i="50" s="1"/>
  <c r="F501" i="50"/>
  <c r="G501" i="50" s="1"/>
  <c r="H501" i="50" s="1"/>
  <c r="J501" i="50" s="1"/>
  <c r="F517" i="50"/>
  <c r="G517" i="50" s="1"/>
  <c r="H517" i="50" s="1"/>
  <c r="J517" i="50" s="1"/>
  <c r="F533" i="50"/>
  <c r="G533" i="50" s="1"/>
  <c r="H533" i="50" s="1"/>
  <c r="J533" i="50" s="1"/>
  <c r="F549" i="50"/>
  <c r="G549" i="50" s="1"/>
  <c r="H549" i="50" s="1"/>
  <c r="J549" i="50" s="1"/>
  <c r="F565" i="50"/>
  <c r="G565" i="50" s="1"/>
  <c r="H565" i="50" s="1"/>
  <c r="J565" i="50" s="1"/>
  <c r="F150" i="50"/>
  <c r="G150" i="50" s="1"/>
  <c r="H150" i="50" s="1"/>
  <c r="J150" i="50" s="1"/>
  <c r="F184" i="50"/>
  <c r="G184" i="50" s="1"/>
  <c r="H184" i="50" s="1"/>
  <c r="J184" i="50" s="1"/>
  <c r="F219" i="50"/>
  <c r="G219" i="50" s="1"/>
  <c r="H219" i="50" s="1"/>
  <c r="J219" i="50" s="1"/>
  <c r="F265" i="50"/>
  <c r="G265" i="50" s="1"/>
  <c r="H265" i="50" s="1"/>
  <c r="J265" i="50" s="1"/>
  <c r="F311" i="50"/>
  <c r="G311" i="50" s="1"/>
  <c r="H311" i="50" s="1"/>
  <c r="J311" i="50" s="1"/>
  <c r="F347" i="50"/>
  <c r="G347" i="50" s="1"/>
  <c r="H347" i="50" s="1"/>
  <c r="J347" i="50" s="1"/>
  <c r="F393" i="50"/>
  <c r="G393" i="50" s="1"/>
  <c r="H393" i="50" s="1"/>
  <c r="J393" i="50" s="1"/>
  <c r="F439" i="50"/>
  <c r="G439" i="50" s="1"/>
  <c r="H439" i="50" s="1"/>
  <c r="J439" i="50" s="1"/>
  <c r="F475" i="50"/>
  <c r="G475" i="50" s="1"/>
  <c r="H475" i="50" s="1"/>
  <c r="J475" i="50" s="1"/>
  <c r="F521" i="50"/>
  <c r="G521" i="50" s="1"/>
  <c r="H521" i="50" s="1"/>
  <c r="J521" i="50" s="1"/>
  <c r="F562" i="50"/>
  <c r="G562" i="50" s="1"/>
  <c r="H562" i="50" s="1"/>
  <c r="J562" i="50" s="1"/>
  <c r="F597" i="50"/>
  <c r="G597" i="50" s="1"/>
  <c r="H597" i="50" s="1"/>
  <c r="J597" i="50" s="1"/>
  <c r="F154" i="50"/>
  <c r="G154" i="50" s="1"/>
  <c r="H154" i="50" s="1"/>
  <c r="J154" i="50" s="1"/>
  <c r="F569" i="50"/>
  <c r="G569" i="50" s="1"/>
  <c r="H569" i="50" s="1"/>
  <c r="J569" i="50" s="1"/>
  <c r="F234" i="50"/>
  <c r="G234" i="50" s="1"/>
  <c r="H234" i="50" s="1"/>
  <c r="J234" i="50" s="1"/>
  <c r="F408" i="50"/>
  <c r="G408" i="50" s="1"/>
  <c r="H408" i="50" s="1"/>
  <c r="J408" i="50" s="1"/>
  <c r="F536" i="50"/>
  <c r="G536" i="50" s="1"/>
  <c r="H536" i="50" s="1"/>
  <c r="J536" i="50" s="1"/>
  <c r="F235" i="50"/>
  <c r="G235" i="50" s="1"/>
  <c r="H235" i="50" s="1"/>
  <c r="J235" i="50" s="1"/>
  <c r="F342" i="50"/>
  <c r="G342" i="50" s="1"/>
  <c r="H342" i="50" s="1"/>
  <c r="J342" i="50" s="1"/>
  <c r="F343" i="50"/>
  <c r="G343" i="50" s="1"/>
  <c r="H343" i="50" s="1"/>
  <c r="J343" i="50" s="1"/>
  <c r="F178" i="50"/>
  <c r="G178" i="50" s="1"/>
  <c r="H178" i="50" s="1"/>
  <c r="J178" i="50" s="1"/>
  <c r="F426" i="50"/>
  <c r="G426" i="50" s="1"/>
  <c r="H426" i="50" s="1"/>
  <c r="J426" i="50" s="1"/>
  <c r="F553" i="50"/>
  <c r="G553" i="50" s="1"/>
  <c r="H553" i="50" s="1"/>
  <c r="J553" i="50" s="1"/>
  <c r="F391" i="50"/>
  <c r="G391" i="50" s="1"/>
  <c r="H391" i="50" s="1"/>
  <c r="J391" i="50" s="1"/>
  <c r="F346" i="50"/>
  <c r="G346" i="50" s="1"/>
  <c r="H346" i="50" s="1"/>
  <c r="J346" i="50" s="1"/>
  <c r="F151" i="50"/>
  <c r="G151" i="50" s="1"/>
  <c r="H151" i="50" s="1"/>
  <c r="J151" i="50" s="1"/>
  <c r="F185" i="50"/>
  <c r="G185" i="50" s="1"/>
  <c r="H185" i="50" s="1"/>
  <c r="J185" i="50" s="1"/>
  <c r="F230" i="50"/>
  <c r="G230" i="50" s="1"/>
  <c r="H230" i="50" s="1"/>
  <c r="J230" i="50" s="1"/>
  <c r="F266" i="50"/>
  <c r="G266" i="50" s="1"/>
  <c r="H266" i="50" s="1"/>
  <c r="J266" i="50" s="1"/>
  <c r="F312" i="50"/>
  <c r="G312" i="50" s="1"/>
  <c r="H312" i="50" s="1"/>
  <c r="J312" i="50" s="1"/>
  <c r="F358" i="50"/>
  <c r="G358" i="50" s="1"/>
  <c r="H358" i="50" s="1"/>
  <c r="J358" i="50" s="1"/>
  <c r="F394" i="50"/>
  <c r="G394" i="50" s="1"/>
  <c r="H394" i="50" s="1"/>
  <c r="J394" i="50" s="1"/>
  <c r="F440" i="50"/>
  <c r="G440" i="50" s="1"/>
  <c r="H440" i="50" s="1"/>
  <c r="J440" i="50" s="1"/>
  <c r="F486" i="50"/>
  <c r="G486" i="50" s="1"/>
  <c r="H486" i="50" s="1"/>
  <c r="J486" i="50" s="1"/>
  <c r="F522" i="50"/>
  <c r="G522" i="50" s="1"/>
  <c r="H522" i="50" s="1"/>
  <c r="J522" i="50" s="1"/>
  <c r="F566" i="50"/>
  <c r="G566" i="50" s="1"/>
  <c r="H566" i="50" s="1"/>
  <c r="J566" i="50" s="1"/>
  <c r="F598" i="50"/>
  <c r="G598" i="50" s="1"/>
  <c r="H598" i="50" s="1"/>
  <c r="J598" i="50" s="1"/>
  <c r="F233" i="50"/>
  <c r="G233" i="50" s="1"/>
  <c r="H233" i="50" s="1"/>
  <c r="J233" i="50" s="1"/>
  <c r="F279" i="50"/>
  <c r="G279" i="50" s="1"/>
  <c r="H279" i="50" s="1"/>
  <c r="J279" i="50" s="1"/>
  <c r="F315" i="50"/>
  <c r="G315" i="50" s="1"/>
  <c r="H315" i="50" s="1"/>
  <c r="J315" i="50" s="1"/>
  <c r="F361" i="50"/>
  <c r="G361" i="50" s="1"/>
  <c r="H361" i="50" s="1"/>
  <c r="J361" i="50" s="1"/>
  <c r="F407" i="50"/>
  <c r="G407" i="50" s="1"/>
  <c r="H407" i="50" s="1"/>
  <c r="J407" i="50" s="1"/>
  <c r="F443" i="50"/>
  <c r="G443" i="50" s="1"/>
  <c r="H443" i="50" s="1"/>
  <c r="J443" i="50" s="1"/>
  <c r="F535" i="50"/>
  <c r="G535" i="50" s="1"/>
  <c r="H535" i="50" s="1"/>
  <c r="J535" i="50" s="1"/>
  <c r="F601" i="50"/>
  <c r="G601" i="50" s="1"/>
  <c r="H601" i="50" s="1"/>
  <c r="J601" i="50" s="1"/>
  <c r="F155" i="50"/>
  <c r="G155" i="50" s="1"/>
  <c r="H155" i="50" s="1"/>
  <c r="J155" i="50" s="1"/>
  <c r="F362" i="50"/>
  <c r="G362" i="50" s="1"/>
  <c r="H362" i="50" s="1"/>
  <c r="J362" i="50" s="1"/>
  <c r="F490" i="50"/>
  <c r="G490" i="50" s="1"/>
  <c r="H490" i="50" s="1"/>
  <c r="J490" i="50" s="1"/>
  <c r="F602" i="50"/>
  <c r="G602" i="50" s="1"/>
  <c r="H602" i="50" s="1"/>
  <c r="J602" i="50" s="1"/>
  <c r="F162" i="50"/>
  <c r="G162" i="50" s="1"/>
  <c r="H162" i="50" s="1"/>
  <c r="J162" i="50" s="1"/>
  <c r="F327" i="50"/>
  <c r="G327" i="50" s="1"/>
  <c r="H327" i="50" s="1"/>
  <c r="J327" i="50" s="1"/>
  <c r="F363" i="50"/>
  <c r="G363" i="50" s="1"/>
  <c r="H363" i="50" s="1"/>
  <c r="J363" i="50" s="1"/>
  <c r="F409" i="50"/>
  <c r="G409" i="50" s="1"/>
  <c r="H409" i="50" s="1"/>
  <c r="J409" i="50" s="1"/>
  <c r="F455" i="50"/>
  <c r="G455" i="50" s="1"/>
  <c r="H455" i="50" s="1"/>
  <c r="J455" i="50" s="1"/>
  <c r="F491" i="50"/>
  <c r="G491" i="50" s="1"/>
  <c r="H491" i="50" s="1"/>
  <c r="J491" i="50" s="1"/>
  <c r="F571" i="50"/>
  <c r="G571" i="50" s="1"/>
  <c r="H571" i="50" s="1"/>
  <c r="J571" i="50" s="1"/>
  <c r="F603" i="50"/>
  <c r="G603" i="50" s="1"/>
  <c r="H603" i="50" s="1"/>
  <c r="J603" i="50" s="1"/>
  <c r="F378" i="50"/>
  <c r="G378" i="50" s="1"/>
  <c r="H378" i="50" s="1"/>
  <c r="J378" i="50" s="1"/>
  <c r="F297" i="50"/>
  <c r="G297" i="50" s="1"/>
  <c r="H297" i="50" s="1"/>
  <c r="J297" i="50" s="1"/>
  <c r="F216" i="50"/>
  <c r="G216" i="50" s="1"/>
  <c r="H216" i="50" s="1"/>
  <c r="J216" i="50" s="1"/>
  <c r="F472" i="50"/>
  <c r="G472" i="50" s="1"/>
  <c r="H472" i="50" s="1"/>
  <c r="J472" i="50" s="1"/>
  <c r="F586" i="50"/>
  <c r="G586" i="50" s="1"/>
  <c r="H586" i="50" s="1"/>
  <c r="J586" i="50" s="1"/>
  <c r="F217" i="50"/>
  <c r="G217" i="50" s="1"/>
  <c r="H217" i="50" s="1"/>
  <c r="J217" i="50" s="1"/>
  <c r="F427" i="50"/>
  <c r="G427" i="50" s="1"/>
  <c r="H427" i="50" s="1"/>
  <c r="J427" i="50" s="1"/>
  <c r="F519" i="50"/>
  <c r="G519" i="50" s="1"/>
  <c r="H519" i="50" s="1"/>
  <c r="J519" i="50" s="1"/>
  <c r="F554" i="50"/>
  <c r="G554" i="50" s="1"/>
  <c r="H554" i="50" s="1"/>
  <c r="J554" i="50" s="1"/>
  <c r="F183" i="50"/>
  <c r="G183" i="50" s="1"/>
  <c r="H183" i="50" s="1"/>
  <c r="J183" i="50" s="1"/>
  <c r="F438" i="50"/>
  <c r="G438" i="50" s="1"/>
  <c r="H438" i="50" s="1"/>
  <c r="J438" i="50" s="1"/>
  <c r="F474" i="50"/>
  <c r="G474" i="50" s="1"/>
  <c r="H474" i="50" s="1"/>
  <c r="J474" i="50" s="1"/>
  <c r="F555" i="50"/>
  <c r="G555" i="50" s="1"/>
  <c r="H555" i="50" s="1"/>
  <c r="J555" i="50" s="1"/>
  <c r="F152" i="50"/>
  <c r="G152" i="50" s="1"/>
  <c r="H152" i="50" s="1"/>
  <c r="J152" i="50" s="1"/>
  <c r="F186" i="50"/>
  <c r="G186" i="50" s="1"/>
  <c r="H186" i="50" s="1"/>
  <c r="J186" i="50" s="1"/>
  <c r="F231" i="50"/>
  <c r="G231" i="50" s="1"/>
  <c r="H231" i="50" s="1"/>
  <c r="J231" i="50" s="1"/>
  <c r="F267" i="50"/>
  <c r="G267" i="50" s="1"/>
  <c r="H267" i="50" s="1"/>
  <c r="J267" i="50" s="1"/>
  <c r="F313" i="50"/>
  <c r="G313" i="50" s="1"/>
  <c r="H313" i="50" s="1"/>
  <c r="J313" i="50" s="1"/>
  <c r="F359" i="50"/>
  <c r="G359" i="50" s="1"/>
  <c r="H359" i="50" s="1"/>
  <c r="J359" i="50" s="1"/>
  <c r="F395" i="50"/>
  <c r="G395" i="50" s="1"/>
  <c r="H395" i="50" s="1"/>
  <c r="J395" i="50" s="1"/>
  <c r="F441" i="50"/>
  <c r="G441" i="50" s="1"/>
  <c r="H441" i="50" s="1"/>
  <c r="J441" i="50" s="1"/>
  <c r="F487" i="50"/>
  <c r="G487" i="50" s="1"/>
  <c r="H487" i="50" s="1"/>
  <c r="J487" i="50" s="1"/>
  <c r="F523" i="50"/>
  <c r="G523" i="50" s="1"/>
  <c r="H523" i="50" s="1"/>
  <c r="J523" i="50" s="1"/>
  <c r="F567" i="50"/>
  <c r="G567" i="50" s="1"/>
  <c r="H567" i="50" s="1"/>
  <c r="J567" i="50" s="1"/>
  <c r="F599" i="50"/>
  <c r="G599" i="50" s="1"/>
  <c r="H599" i="50" s="1"/>
  <c r="J599" i="50" s="1"/>
  <c r="F194" i="50"/>
  <c r="G194" i="50" s="1"/>
  <c r="H194" i="50" s="1"/>
  <c r="J194" i="50" s="1"/>
  <c r="F489" i="50"/>
  <c r="G489" i="50" s="1"/>
  <c r="H489" i="50" s="1"/>
  <c r="J489" i="50" s="1"/>
  <c r="F198" i="50"/>
  <c r="G198" i="50" s="1"/>
  <c r="H198" i="50" s="1"/>
  <c r="J198" i="50" s="1"/>
  <c r="F326" i="50"/>
  <c r="G326" i="50" s="1"/>
  <c r="H326" i="50" s="1"/>
  <c r="J326" i="50" s="1"/>
  <c r="F454" i="50"/>
  <c r="G454" i="50" s="1"/>
  <c r="H454" i="50" s="1"/>
  <c r="J454" i="50" s="1"/>
  <c r="F570" i="50"/>
  <c r="G570" i="50" s="1"/>
  <c r="H570" i="50" s="1"/>
  <c r="J570" i="50" s="1"/>
  <c r="F199" i="50"/>
  <c r="G199" i="50" s="1"/>
  <c r="H199" i="50" s="1"/>
  <c r="J199" i="50" s="1"/>
  <c r="F537" i="50"/>
  <c r="G537" i="50" s="1"/>
  <c r="H537" i="50" s="1"/>
  <c r="J537" i="50" s="1"/>
  <c r="F296" i="50"/>
  <c r="G296" i="50" s="1"/>
  <c r="H296" i="50" s="1"/>
  <c r="J296" i="50" s="1"/>
  <c r="F251" i="50"/>
  <c r="G251" i="50" s="1"/>
  <c r="H251" i="50" s="1"/>
  <c r="J251" i="50" s="1"/>
  <c r="F298" i="50"/>
  <c r="G298" i="50" s="1"/>
  <c r="H298" i="50" s="1"/>
  <c r="J298" i="50" s="1"/>
  <c r="F299" i="50"/>
  <c r="G299" i="50" s="1"/>
  <c r="H299" i="50" s="1"/>
  <c r="J299" i="50" s="1"/>
  <c r="F587" i="50"/>
  <c r="G587" i="50" s="1"/>
  <c r="H587" i="50" s="1"/>
  <c r="J587" i="50" s="1"/>
  <c r="F310" i="50"/>
  <c r="G310" i="50" s="1"/>
  <c r="H310" i="50" s="1"/>
  <c r="J310" i="50" s="1"/>
  <c r="F153" i="50"/>
  <c r="G153" i="50" s="1"/>
  <c r="H153" i="50" s="1"/>
  <c r="J153" i="50" s="1"/>
  <c r="F187" i="50"/>
  <c r="G187" i="50" s="1"/>
  <c r="H187" i="50" s="1"/>
  <c r="J187" i="50" s="1"/>
  <c r="F232" i="50"/>
  <c r="G232" i="50" s="1"/>
  <c r="H232" i="50" s="1"/>
  <c r="J232" i="50" s="1"/>
  <c r="F278" i="50"/>
  <c r="G278" i="50" s="1"/>
  <c r="H278" i="50" s="1"/>
  <c r="J278" i="50" s="1"/>
  <c r="F314" i="50"/>
  <c r="G314" i="50" s="1"/>
  <c r="H314" i="50" s="1"/>
  <c r="J314" i="50" s="1"/>
  <c r="F360" i="50"/>
  <c r="G360" i="50" s="1"/>
  <c r="H360" i="50" s="1"/>
  <c r="J360" i="50" s="1"/>
  <c r="F406" i="50"/>
  <c r="G406" i="50" s="1"/>
  <c r="H406" i="50" s="1"/>
  <c r="J406" i="50" s="1"/>
  <c r="F442" i="50"/>
  <c r="G442" i="50" s="1"/>
  <c r="H442" i="50" s="1"/>
  <c r="J442" i="50" s="1"/>
  <c r="F488" i="50"/>
  <c r="G488" i="50" s="1"/>
  <c r="H488" i="50" s="1"/>
  <c r="J488" i="50" s="1"/>
  <c r="F534" i="50"/>
  <c r="G534" i="50" s="1"/>
  <c r="H534" i="50" s="1"/>
  <c r="J534" i="50" s="1"/>
  <c r="F568" i="50"/>
  <c r="G568" i="50" s="1"/>
  <c r="H568" i="50" s="1"/>
  <c r="J568" i="50" s="1"/>
  <c r="F600" i="50"/>
  <c r="G600" i="50" s="1"/>
  <c r="H600" i="50" s="1"/>
  <c r="J600" i="50" s="1"/>
  <c r="F280" i="50"/>
  <c r="G280" i="50" s="1"/>
  <c r="H280" i="50" s="1"/>
  <c r="J280" i="50" s="1"/>
  <c r="F281" i="50"/>
  <c r="G281" i="50" s="1"/>
  <c r="H281" i="50" s="1"/>
  <c r="J281" i="50" s="1"/>
  <c r="F214" i="50"/>
  <c r="G214" i="50" s="1"/>
  <c r="H214" i="50" s="1"/>
  <c r="J214" i="50" s="1"/>
  <c r="F470" i="50"/>
  <c r="G470" i="50" s="1"/>
  <c r="H470" i="50" s="1"/>
  <c r="J470" i="50" s="1"/>
  <c r="F551" i="50"/>
  <c r="G551" i="50" s="1"/>
  <c r="H551" i="50" s="1"/>
  <c r="J551" i="50" s="1"/>
  <c r="F215" i="50"/>
  <c r="G215" i="50" s="1"/>
  <c r="H215" i="50" s="1"/>
  <c r="J215" i="50" s="1"/>
  <c r="F425" i="50"/>
  <c r="G425" i="50" s="1"/>
  <c r="H425" i="50" s="1"/>
  <c r="J425" i="50" s="1"/>
  <c r="F471" i="50"/>
  <c r="G471" i="50" s="1"/>
  <c r="H471" i="50" s="1"/>
  <c r="J471" i="50" s="1"/>
  <c r="F552" i="50"/>
  <c r="G552" i="50" s="1"/>
  <c r="H552" i="50" s="1"/>
  <c r="J552" i="50" s="1"/>
  <c r="F585" i="50"/>
  <c r="G585" i="50" s="1"/>
  <c r="H585" i="50" s="1"/>
  <c r="J585" i="50" s="1"/>
  <c r="F344" i="50"/>
  <c r="G344" i="50" s="1"/>
  <c r="H344" i="50" s="1"/>
  <c r="J344" i="50" s="1"/>
  <c r="F263" i="50"/>
  <c r="G263" i="50" s="1"/>
  <c r="H263" i="50" s="1"/>
  <c r="J263" i="50" s="1"/>
  <c r="F392" i="50"/>
  <c r="G392" i="50" s="1"/>
  <c r="H392" i="50" s="1"/>
  <c r="J392" i="50" s="1"/>
  <c r="F166" i="50"/>
  <c r="G166" i="50" s="1"/>
  <c r="H166" i="50" s="1"/>
  <c r="J166" i="50" s="1"/>
  <c r="F200" i="50"/>
  <c r="G200" i="50" s="1"/>
  <c r="H200" i="50" s="1"/>
  <c r="J200" i="50" s="1"/>
  <c r="F246" i="50"/>
  <c r="G246" i="50" s="1"/>
  <c r="H246" i="50" s="1"/>
  <c r="J246" i="50" s="1"/>
  <c r="F282" i="50"/>
  <c r="G282" i="50" s="1"/>
  <c r="H282" i="50" s="1"/>
  <c r="J282" i="50" s="1"/>
  <c r="F328" i="50"/>
  <c r="G328" i="50" s="1"/>
  <c r="H328" i="50" s="1"/>
  <c r="J328" i="50" s="1"/>
  <c r="F374" i="50"/>
  <c r="G374" i="50" s="1"/>
  <c r="H374" i="50" s="1"/>
  <c r="J374" i="50" s="1"/>
  <c r="F410" i="50"/>
  <c r="G410" i="50" s="1"/>
  <c r="H410" i="50" s="1"/>
  <c r="J410" i="50" s="1"/>
  <c r="F456" i="50"/>
  <c r="G456" i="50" s="1"/>
  <c r="H456" i="50" s="1"/>
  <c r="J456" i="50" s="1"/>
  <c r="F502" i="50"/>
  <c r="G502" i="50" s="1"/>
  <c r="H502" i="50" s="1"/>
  <c r="J502" i="50" s="1"/>
  <c r="F538" i="50"/>
  <c r="G538" i="50" s="1"/>
  <c r="H538" i="50" s="1"/>
  <c r="J538" i="50" s="1"/>
  <c r="F578" i="50"/>
  <c r="G578" i="50" s="1"/>
  <c r="H578" i="50" s="1"/>
  <c r="J578" i="50" s="1"/>
  <c r="F167" i="50"/>
  <c r="G167" i="50" s="1"/>
  <c r="H167" i="50" s="1"/>
  <c r="J167" i="50" s="1"/>
  <c r="F201" i="50"/>
  <c r="G201" i="50" s="1"/>
  <c r="H201" i="50" s="1"/>
  <c r="J201" i="50" s="1"/>
  <c r="F247" i="50"/>
  <c r="G247" i="50" s="1"/>
  <c r="H247" i="50" s="1"/>
  <c r="J247" i="50" s="1"/>
  <c r="F283" i="50"/>
  <c r="G283" i="50" s="1"/>
  <c r="H283" i="50" s="1"/>
  <c r="J283" i="50" s="1"/>
  <c r="F329" i="50"/>
  <c r="G329" i="50" s="1"/>
  <c r="H329" i="50" s="1"/>
  <c r="J329" i="50" s="1"/>
  <c r="F375" i="50"/>
  <c r="G375" i="50" s="1"/>
  <c r="H375" i="50" s="1"/>
  <c r="J375" i="50" s="1"/>
  <c r="F411" i="50"/>
  <c r="G411" i="50" s="1"/>
  <c r="H411" i="50" s="1"/>
  <c r="J411" i="50" s="1"/>
  <c r="F457" i="50"/>
  <c r="G457" i="50" s="1"/>
  <c r="H457" i="50" s="1"/>
  <c r="J457" i="50" s="1"/>
  <c r="F503" i="50"/>
  <c r="G503" i="50" s="1"/>
  <c r="H503" i="50" s="1"/>
  <c r="J503" i="50" s="1"/>
  <c r="F539" i="50"/>
  <c r="G539" i="50" s="1"/>
  <c r="H539" i="50" s="1"/>
  <c r="J539" i="50" s="1"/>
  <c r="F581" i="50"/>
  <c r="G581" i="50" s="1"/>
  <c r="H581" i="50" s="1"/>
  <c r="J581" i="50" s="1"/>
  <c r="F168" i="50"/>
  <c r="G168" i="50" s="1"/>
  <c r="H168" i="50" s="1"/>
  <c r="J168" i="50" s="1"/>
  <c r="F202" i="50"/>
  <c r="G202" i="50" s="1"/>
  <c r="H202" i="50" s="1"/>
  <c r="J202" i="50" s="1"/>
  <c r="F248" i="50"/>
  <c r="G248" i="50" s="1"/>
  <c r="H248" i="50" s="1"/>
  <c r="J248" i="50" s="1"/>
  <c r="F294" i="50"/>
  <c r="G294" i="50" s="1"/>
  <c r="H294" i="50" s="1"/>
  <c r="J294" i="50" s="1"/>
  <c r="F330" i="50"/>
  <c r="G330" i="50" s="1"/>
  <c r="H330" i="50" s="1"/>
  <c r="J330" i="50" s="1"/>
  <c r="F376" i="50"/>
  <c r="G376" i="50" s="1"/>
  <c r="H376" i="50" s="1"/>
  <c r="J376" i="50" s="1"/>
  <c r="F422" i="50"/>
  <c r="G422" i="50" s="1"/>
  <c r="H422" i="50" s="1"/>
  <c r="J422" i="50" s="1"/>
  <c r="F458" i="50"/>
  <c r="G458" i="50" s="1"/>
  <c r="H458" i="50" s="1"/>
  <c r="J458" i="50" s="1"/>
  <c r="F504" i="50"/>
  <c r="G504" i="50" s="1"/>
  <c r="H504" i="50" s="1"/>
  <c r="J504" i="50" s="1"/>
  <c r="F546" i="50"/>
  <c r="G546" i="50" s="1"/>
  <c r="H546" i="50" s="1"/>
  <c r="J546" i="50" s="1"/>
  <c r="F582" i="50"/>
  <c r="G582" i="50" s="1"/>
  <c r="H582" i="50" s="1"/>
  <c r="J582" i="50" s="1"/>
  <c r="F169" i="50"/>
  <c r="G169" i="50" s="1"/>
  <c r="H169" i="50" s="1"/>
  <c r="J169" i="50" s="1"/>
  <c r="F203" i="50"/>
  <c r="G203" i="50" s="1"/>
  <c r="H203" i="50" s="1"/>
  <c r="J203" i="50" s="1"/>
  <c r="F249" i="50"/>
  <c r="G249" i="50" s="1"/>
  <c r="H249" i="50" s="1"/>
  <c r="J249" i="50" s="1"/>
  <c r="F295" i="50"/>
  <c r="G295" i="50" s="1"/>
  <c r="H295" i="50" s="1"/>
  <c r="J295" i="50" s="1"/>
  <c r="F331" i="50"/>
  <c r="G331" i="50" s="1"/>
  <c r="H331" i="50" s="1"/>
  <c r="J331" i="50" s="1"/>
  <c r="F377" i="50"/>
  <c r="G377" i="50" s="1"/>
  <c r="H377" i="50" s="1"/>
  <c r="J377" i="50" s="1"/>
  <c r="F423" i="50"/>
  <c r="G423" i="50" s="1"/>
  <c r="H423" i="50" s="1"/>
  <c r="J423" i="50" s="1"/>
  <c r="F459" i="50"/>
  <c r="G459" i="50" s="1"/>
  <c r="H459" i="50" s="1"/>
  <c r="J459" i="50" s="1"/>
  <c r="F505" i="50"/>
  <c r="G505" i="50" s="1"/>
  <c r="H505" i="50" s="1"/>
  <c r="J505" i="50" s="1"/>
  <c r="F550" i="50"/>
  <c r="G550" i="50" s="1"/>
  <c r="H550" i="50" s="1"/>
  <c r="J550" i="50" s="1"/>
  <c r="F583" i="50"/>
  <c r="G583" i="50" s="1"/>
  <c r="H583" i="50" s="1"/>
  <c r="J583" i="50" s="1"/>
  <c r="F170" i="50"/>
  <c r="G170" i="50" s="1"/>
  <c r="H170" i="50" s="1"/>
  <c r="J170" i="50" s="1"/>
  <c r="F424" i="50"/>
  <c r="G424" i="50" s="1"/>
  <c r="H424" i="50" s="1"/>
  <c r="J424" i="50" s="1"/>
  <c r="F506" i="50"/>
  <c r="G506" i="50" s="1"/>
  <c r="H506" i="50" s="1"/>
  <c r="J506" i="50" s="1"/>
  <c r="F584" i="50"/>
  <c r="G584" i="50" s="1"/>
  <c r="H584" i="50" s="1"/>
  <c r="J584" i="50" s="1"/>
  <c r="F171" i="50"/>
  <c r="G171" i="50" s="1"/>
  <c r="H171" i="50" s="1"/>
  <c r="J171" i="50" s="1"/>
  <c r="F507" i="50"/>
  <c r="G507" i="50" s="1"/>
  <c r="H507" i="50" s="1"/>
  <c r="J507" i="50" s="1"/>
  <c r="F262" i="50"/>
  <c r="G262" i="50" s="1"/>
  <c r="H262" i="50" s="1"/>
  <c r="J262" i="50" s="1"/>
  <c r="F518" i="50"/>
  <c r="G518" i="50" s="1"/>
  <c r="H518" i="50" s="1"/>
  <c r="J518" i="50" s="1"/>
  <c r="F182" i="50"/>
  <c r="G182" i="50" s="1"/>
  <c r="H182" i="50" s="1"/>
  <c r="J182" i="50" s="1"/>
  <c r="F473" i="50"/>
  <c r="G473" i="50" s="1"/>
  <c r="H473" i="50" s="1"/>
  <c r="J473" i="50" s="1"/>
  <c r="F218" i="50"/>
  <c r="G218" i="50" s="1"/>
  <c r="H218" i="50" s="1"/>
  <c r="J218" i="50" s="1"/>
  <c r="F520" i="50"/>
  <c r="G520" i="50" s="1"/>
  <c r="H520" i="50" s="1"/>
  <c r="J520" i="50" s="1"/>
  <c r="F594" i="50"/>
  <c r="G594" i="50" s="1"/>
  <c r="H594" i="50" s="1"/>
  <c r="J594" i="50" s="1"/>
  <c r="F250" i="50"/>
  <c r="G250" i="50" s="1"/>
  <c r="H250" i="50" s="1"/>
  <c r="J250" i="50" s="1"/>
  <c r="F379" i="50"/>
  <c r="G379" i="50" s="1"/>
  <c r="H379" i="50" s="1"/>
  <c r="J379" i="50" s="1"/>
  <c r="F390" i="50"/>
  <c r="G390" i="50" s="1"/>
  <c r="H390" i="50" s="1"/>
  <c r="J390" i="50" s="1"/>
  <c r="F345" i="50"/>
  <c r="G345" i="50" s="1"/>
  <c r="H345" i="50" s="1"/>
  <c r="J345" i="50" s="1"/>
  <c r="F264" i="50"/>
  <c r="G264" i="50" s="1"/>
  <c r="H264" i="50" s="1"/>
  <c r="J264" i="50" s="1"/>
  <c r="F141" i="50"/>
  <c r="G334" i="50"/>
  <c r="H334" i="50" s="1"/>
  <c r="J334" i="50" s="1"/>
  <c r="G367" i="50"/>
  <c r="H367" i="50" s="1"/>
  <c r="J367" i="50" s="1"/>
  <c r="IQ414" i="48"/>
  <c r="IR414" i="48" s="1"/>
  <c r="IS414" i="48" s="1"/>
  <c r="IU414" i="48"/>
  <c r="IV414" i="48" s="1"/>
  <c r="JA414" i="48" s="1"/>
  <c r="IQ460" i="48"/>
  <c r="IR460" i="48" s="1"/>
  <c r="IS460" i="48" s="1"/>
  <c r="IU460" i="48"/>
  <c r="IV460" i="48" s="1"/>
  <c r="IW460" i="48" s="1"/>
  <c r="IU155" i="48"/>
  <c r="IV155" i="48" s="1"/>
  <c r="IZ155" i="48" s="1"/>
  <c r="IQ155" i="48"/>
  <c r="IR155" i="48" s="1"/>
  <c r="IT155" i="48" s="1"/>
  <c r="IQ288" i="48"/>
  <c r="IR288" i="48" s="1"/>
  <c r="IT288" i="48" s="1"/>
  <c r="IU288" i="48"/>
  <c r="IV288" i="48" s="1"/>
  <c r="JA288" i="48" s="1"/>
  <c r="IQ506" i="48"/>
  <c r="IR506" i="48" s="1"/>
  <c r="IS506" i="48" s="1"/>
  <c r="IU506" i="48"/>
  <c r="IV506" i="48" s="1"/>
  <c r="JA506" i="48" s="1"/>
  <c r="IQ492" i="48"/>
  <c r="IR492" i="48" s="1"/>
  <c r="IT492" i="48" s="1"/>
  <c r="J88" i="50"/>
  <c r="I88" i="50"/>
  <c r="IU346" i="48"/>
  <c r="IV346" i="48" s="1"/>
  <c r="IX346" i="48" s="1"/>
  <c r="IU409" i="48"/>
  <c r="IV409" i="48" s="1"/>
  <c r="IW409" i="48" s="1"/>
  <c r="JG55" i="48"/>
  <c r="JH55" i="48" s="1"/>
  <c r="JI55" i="48" s="1"/>
  <c r="JJ55" i="48" s="1"/>
  <c r="IQ394" i="48"/>
  <c r="IR394" i="48" s="1"/>
  <c r="IT394" i="48" s="1"/>
  <c r="IU204" i="48"/>
  <c r="IV204" i="48" s="1"/>
  <c r="IY204" i="48" s="1"/>
  <c r="IU260" i="48"/>
  <c r="IV260" i="48" s="1"/>
  <c r="IY260" i="48" s="1"/>
  <c r="IQ266" i="48"/>
  <c r="IR266" i="48" s="1"/>
  <c r="IT266" i="48" s="1"/>
  <c r="IU313" i="48"/>
  <c r="IV313" i="48" s="1"/>
  <c r="JA313" i="48" s="1"/>
  <c r="IU70" i="48"/>
  <c r="IV70" i="48" s="1"/>
  <c r="IY70" i="48" s="1"/>
  <c r="IU200" i="48"/>
  <c r="IV200" i="48" s="1"/>
  <c r="JA200" i="48" s="1"/>
  <c r="IU426" i="48"/>
  <c r="IV426" i="48" s="1"/>
  <c r="IZ426" i="48" s="1"/>
  <c r="IU261" i="48"/>
  <c r="IV261" i="48" s="1"/>
  <c r="IY261" i="48" s="1"/>
  <c r="IQ112" i="48"/>
  <c r="IR112" i="48" s="1"/>
  <c r="IT112" i="48" s="1"/>
  <c r="IU294" i="48"/>
  <c r="IV294" i="48" s="1"/>
  <c r="IY294" i="48" s="1"/>
  <c r="IQ169" i="48"/>
  <c r="IR169" i="48" s="1"/>
  <c r="IT169" i="48" s="1"/>
  <c r="IQ198" i="48"/>
  <c r="IR198" i="48" s="1"/>
  <c r="IT198" i="48" s="1"/>
  <c r="IQ206" i="48"/>
  <c r="IR206" i="48" s="1"/>
  <c r="IT206" i="48" s="1"/>
  <c r="IU378" i="48"/>
  <c r="IV378" i="48" s="1"/>
  <c r="IZ378" i="48" s="1"/>
  <c r="IQ156" i="48"/>
  <c r="IR156" i="48" s="1"/>
  <c r="IT156" i="48" s="1"/>
  <c r="IQ127" i="48"/>
  <c r="IR127" i="48" s="1"/>
  <c r="IT127" i="48" s="1"/>
  <c r="IQ287" i="48"/>
  <c r="IR287" i="48" s="1"/>
  <c r="IT287" i="48" s="1"/>
  <c r="IQ95" i="48"/>
  <c r="IR95" i="48" s="1"/>
  <c r="IS95" i="48" s="1"/>
  <c r="IQ473" i="48"/>
  <c r="IR473" i="48" s="1"/>
  <c r="IT473" i="48" s="1"/>
  <c r="IU242" i="48"/>
  <c r="IV242" i="48" s="1"/>
  <c r="IY242" i="48" s="1"/>
  <c r="IQ187" i="48"/>
  <c r="IR187" i="48" s="1"/>
  <c r="IT187" i="48" s="1"/>
  <c r="IU481" i="48"/>
  <c r="IV481" i="48" s="1"/>
  <c r="IX481" i="48" s="1"/>
  <c r="IQ424" i="48"/>
  <c r="IR424" i="48" s="1"/>
  <c r="IS424" i="48" s="1"/>
  <c r="IU308" i="48"/>
  <c r="IV308" i="48" s="1"/>
  <c r="IX308" i="48" s="1"/>
  <c r="IU85" i="48"/>
  <c r="IV85" i="48" s="1"/>
  <c r="JA85" i="48" s="1"/>
  <c r="JG57" i="48"/>
  <c r="JH57" i="48" s="1"/>
  <c r="JI57" i="48" s="1"/>
  <c r="JJ57" i="48" s="1"/>
  <c r="JG65" i="48"/>
  <c r="JH65" i="48" s="1"/>
  <c r="JI65" i="48" s="1"/>
  <c r="JJ65" i="48" s="1"/>
  <c r="JK65" i="48" s="1"/>
  <c r="IU218" i="48"/>
  <c r="IV218" i="48" s="1"/>
  <c r="JA218" i="48" s="1"/>
  <c r="IQ442" i="48"/>
  <c r="IR442" i="48" s="1"/>
  <c r="IT442" i="48" s="1"/>
  <c r="IQ139" i="48"/>
  <c r="IR139" i="48" s="1"/>
  <c r="IS139" i="48" s="1"/>
  <c r="IQ71" i="48"/>
  <c r="IR71" i="48" s="1"/>
  <c r="IT71" i="48" s="1"/>
  <c r="IQ97" i="48"/>
  <c r="IR97" i="48" s="1"/>
  <c r="IT97" i="48" s="1"/>
  <c r="IU176" i="48"/>
  <c r="IV176" i="48" s="1"/>
  <c r="IY176" i="48" s="1"/>
  <c r="IU314" i="48"/>
  <c r="IV314" i="48" s="1"/>
  <c r="JA314" i="48" s="1"/>
  <c r="IU175" i="48"/>
  <c r="IV175" i="48" s="1"/>
  <c r="IW175" i="48" s="1"/>
  <c r="IU167" i="48"/>
  <c r="IV167" i="48" s="1"/>
  <c r="IY167" i="48" s="1"/>
  <c r="IU278" i="48"/>
  <c r="IV278" i="48" s="1"/>
  <c r="IZ278" i="48" s="1"/>
  <c r="IU79" i="48"/>
  <c r="IV79" i="48" s="1"/>
  <c r="JA79" i="48" s="1"/>
  <c r="IU110" i="48"/>
  <c r="IV110" i="48" s="1"/>
  <c r="IZ110" i="48" s="1"/>
  <c r="IU91" i="48"/>
  <c r="IV91" i="48" s="1"/>
  <c r="JA91" i="48" s="1"/>
  <c r="IU315" i="48"/>
  <c r="IV315" i="48" s="1"/>
  <c r="IW315" i="48" s="1"/>
  <c r="IQ107" i="48"/>
  <c r="IR107" i="48" s="1"/>
  <c r="IS107" i="48" s="1"/>
  <c r="IU135" i="48"/>
  <c r="IV135" i="48" s="1"/>
  <c r="JA135" i="48" s="1"/>
  <c r="IQ462" i="48"/>
  <c r="IR462" i="48" s="1"/>
  <c r="IT462" i="48" s="1"/>
  <c r="IQ320" i="48"/>
  <c r="IR320" i="48" s="1"/>
  <c r="IS320" i="48" s="1"/>
  <c r="IQ166" i="48"/>
  <c r="IR166" i="48" s="1"/>
  <c r="IS166" i="48" s="1"/>
  <c r="IQ170" i="48"/>
  <c r="IR170" i="48" s="1"/>
  <c r="IS170" i="48" s="1"/>
  <c r="IQ102" i="48"/>
  <c r="IR102" i="48" s="1"/>
  <c r="IT102" i="48" s="1"/>
  <c r="IU456" i="48"/>
  <c r="IV456" i="48" s="1"/>
  <c r="IX456" i="48" s="1"/>
  <c r="IU330" i="48"/>
  <c r="IV330" i="48" s="1"/>
  <c r="IX330" i="48" s="1"/>
  <c r="IU116" i="48"/>
  <c r="IV116" i="48" s="1"/>
  <c r="IW116" i="48" s="1"/>
  <c r="IQ307" i="48"/>
  <c r="IR307" i="48" s="1"/>
  <c r="IS307" i="48" s="1"/>
  <c r="IQ168" i="48"/>
  <c r="IR168" i="48" s="1"/>
  <c r="IS168" i="48" s="1"/>
  <c r="IU215" i="48"/>
  <c r="IV215" i="48" s="1"/>
  <c r="IW215" i="48" s="1"/>
  <c r="IU262" i="48"/>
  <c r="IV262" i="48" s="1"/>
  <c r="IX262" i="48" s="1"/>
  <c r="IU496" i="48"/>
  <c r="IV496" i="48" s="1"/>
  <c r="IZ496" i="48" s="1"/>
  <c r="IU466" i="48"/>
  <c r="IV466" i="48" s="1"/>
  <c r="IY466" i="48" s="1"/>
  <c r="IQ297" i="48"/>
  <c r="IR297" i="48" s="1"/>
  <c r="IS297" i="48" s="1"/>
  <c r="IQ406" i="48"/>
  <c r="IR406" i="48" s="1"/>
  <c r="IS406" i="48" s="1"/>
  <c r="IU246" i="48"/>
  <c r="IV246" i="48" s="1"/>
  <c r="IY246" i="48" s="1"/>
  <c r="IQ131" i="48"/>
  <c r="IR131" i="48" s="1"/>
  <c r="IS131" i="48" s="1"/>
  <c r="IQ373" i="48"/>
  <c r="IR373" i="48" s="1"/>
  <c r="IT373" i="48" s="1"/>
  <c r="IQ249" i="48"/>
  <c r="IR249" i="48" s="1"/>
  <c r="IT249" i="48" s="1"/>
  <c r="IQ420" i="48"/>
  <c r="IR420" i="48" s="1"/>
  <c r="IT420" i="48" s="1"/>
  <c r="IU250" i="48"/>
  <c r="IV250" i="48" s="1"/>
  <c r="IW250" i="48" s="1"/>
  <c r="IQ150" i="48"/>
  <c r="IR150" i="48" s="1"/>
  <c r="IT150" i="48" s="1"/>
  <c r="IQ209" i="48"/>
  <c r="IR209" i="48" s="1"/>
  <c r="IS209" i="48" s="1"/>
  <c r="IQ483" i="48"/>
  <c r="IR483" i="48" s="1"/>
  <c r="IS483" i="48" s="1"/>
  <c r="IQ433" i="48"/>
  <c r="IR433" i="48" s="1"/>
  <c r="IT433" i="48" s="1"/>
  <c r="IQ388" i="48"/>
  <c r="IR388" i="48" s="1"/>
  <c r="IT388" i="48" s="1"/>
  <c r="IQ90" i="48"/>
  <c r="IR90" i="48" s="1"/>
  <c r="IS90" i="48" s="1"/>
  <c r="IU463" i="48"/>
  <c r="IV463" i="48" s="1"/>
  <c r="IY463" i="48" s="1"/>
  <c r="IQ101" i="48"/>
  <c r="IR101" i="48" s="1"/>
  <c r="IT101" i="48" s="1"/>
  <c r="IQ162" i="48"/>
  <c r="IR162" i="48" s="1"/>
  <c r="IT162" i="48" s="1"/>
  <c r="IU516" i="48"/>
  <c r="IV516" i="48" s="1"/>
  <c r="IX516" i="48" s="1"/>
  <c r="IU452" i="48"/>
  <c r="IV452" i="48" s="1"/>
  <c r="IW452" i="48" s="1"/>
  <c r="IQ191" i="48"/>
  <c r="IR191" i="48" s="1"/>
  <c r="IT191" i="48" s="1"/>
  <c r="IW437" i="48"/>
  <c r="IX437" i="48"/>
  <c r="JA437" i="48"/>
  <c r="IZ437" i="48"/>
  <c r="IY437" i="48"/>
  <c r="IX363" i="48"/>
  <c r="IW363" i="48"/>
  <c r="IY363" i="48"/>
  <c r="JA363" i="48"/>
  <c r="IZ363" i="48"/>
  <c r="IS331" i="48"/>
  <c r="IT331" i="48"/>
  <c r="IY231" i="48"/>
  <c r="IZ231" i="48"/>
  <c r="IX231" i="48"/>
  <c r="JA231" i="48"/>
  <c r="IW231" i="48"/>
  <c r="IW416" i="48"/>
  <c r="IY416" i="48"/>
  <c r="IX416" i="48"/>
  <c r="JA416" i="48"/>
  <c r="IZ416" i="48"/>
  <c r="IT283" i="48"/>
  <c r="IS283" i="48"/>
  <c r="IZ157" i="48"/>
  <c r="JA157" i="48"/>
  <c r="IY157" i="48"/>
  <c r="IX157" i="48"/>
  <c r="IW157" i="48"/>
  <c r="IY373" i="48"/>
  <c r="IZ373" i="48"/>
  <c r="IX373" i="48"/>
  <c r="IW373" i="48"/>
  <c r="JA373" i="48"/>
  <c r="IT482" i="48"/>
  <c r="IS482" i="48"/>
  <c r="IZ137" i="48"/>
  <c r="IY137" i="48"/>
  <c r="IX137" i="48"/>
  <c r="IW137" i="48"/>
  <c r="JA137" i="48"/>
  <c r="IY491" i="48"/>
  <c r="IX491" i="48"/>
  <c r="JA491" i="48"/>
  <c r="IZ491" i="48"/>
  <c r="IW491" i="48"/>
  <c r="JA191" i="48"/>
  <c r="IZ191" i="48"/>
  <c r="IY191" i="48"/>
  <c r="IX191" i="48"/>
  <c r="IW191" i="48"/>
  <c r="IS319" i="48"/>
  <c r="IT319" i="48"/>
  <c r="JS69" i="48"/>
  <c r="JO69" i="48"/>
  <c r="JQ69" i="48"/>
  <c r="JR69" i="48"/>
  <c r="JP69" i="48"/>
  <c r="IZ392" i="48"/>
  <c r="JA392" i="48"/>
  <c r="IY392" i="48"/>
  <c r="IX392" i="48"/>
  <c r="IW392" i="48"/>
  <c r="JA445" i="48"/>
  <c r="IY445" i="48"/>
  <c r="IX445" i="48"/>
  <c r="IW445" i="48"/>
  <c r="IZ445" i="48"/>
  <c r="IT158" i="48"/>
  <c r="IS158" i="48"/>
  <c r="IT159" i="48"/>
  <c r="IS159" i="48"/>
  <c r="IS436" i="48"/>
  <c r="IT436" i="48"/>
  <c r="JP71" i="48"/>
  <c r="JO71" i="48"/>
  <c r="JS71" i="48"/>
  <c r="JR71" i="48"/>
  <c r="JQ71" i="48"/>
  <c r="IX198" i="48"/>
  <c r="IY198" i="48"/>
  <c r="JA198" i="48"/>
  <c r="IW198" i="48"/>
  <c r="IZ198" i="48"/>
  <c r="IX206" i="48"/>
  <c r="JA206" i="48"/>
  <c r="IW206" i="48"/>
  <c r="IZ206" i="48"/>
  <c r="IY206" i="48"/>
  <c r="JA217" i="48"/>
  <c r="IZ217" i="48"/>
  <c r="IY217" i="48"/>
  <c r="IX217" i="48"/>
  <c r="IW217" i="48"/>
  <c r="IS260" i="48"/>
  <c r="IT260" i="48"/>
  <c r="IZ486" i="48"/>
  <c r="IX486" i="48"/>
  <c r="IW486" i="48"/>
  <c r="JA486" i="48"/>
  <c r="IY486" i="48"/>
  <c r="IT256" i="48"/>
  <c r="IS256" i="48"/>
  <c r="IT276" i="48"/>
  <c r="IS276" i="48"/>
  <c r="IT327" i="48"/>
  <c r="IS327" i="48"/>
  <c r="IY387" i="48"/>
  <c r="IW387" i="48"/>
  <c r="IX387" i="48"/>
  <c r="JA387" i="48"/>
  <c r="IZ387" i="48"/>
  <c r="IS282" i="48"/>
  <c r="IT282" i="48"/>
  <c r="IY220" i="48"/>
  <c r="IX220" i="48"/>
  <c r="IW220" i="48"/>
  <c r="JA220" i="48"/>
  <c r="IZ220" i="48"/>
  <c r="JA63" i="48"/>
  <c r="IZ63" i="48"/>
  <c r="IY63" i="48"/>
  <c r="IX63" i="48"/>
  <c r="IW63" i="48"/>
  <c r="IY87" i="48"/>
  <c r="IX87" i="48"/>
  <c r="IZ87" i="48"/>
  <c r="IW87" i="48"/>
  <c r="JA87" i="48"/>
  <c r="IY492" i="48"/>
  <c r="IX492" i="48"/>
  <c r="IZ492" i="48"/>
  <c r="IW492" i="48"/>
  <c r="JA492" i="48"/>
  <c r="IW365" i="48"/>
  <c r="JA365" i="48"/>
  <c r="IZ365" i="48"/>
  <c r="IY365" i="48"/>
  <c r="IX365" i="48"/>
  <c r="IT475" i="48"/>
  <c r="IS475" i="48"/>
  <c r="JA302" i="48"/>
  <c r="IW302" i="48"/>
  <c r="IY302" i="48"/>
  <c r="IZ302" i="48"/>
  <c r="IX302" i="48"/>
  <c r="IT58" i="48"/>
  <c r="IS58" i="48"/>
  <c r="IT189" i="48"/>
  <c r="IS189" i="48"/>
  <c r="IT477" i="48"/>
  <c r="IS477" i="48"/>
  <c r="IY418" i="48"/>
  <c r="IX418" i="48"/>
  <c r="JA418" i="48"/>
  <c r="IW418" i="48"/>
  <c r="IZ418" i="48"/>
  <c r="JA187" i="48"/>
  <c r="IZ187" i="48"/>
  <c r="IY187" i="48"/>
  <c r="IX187" i="48"/>
  <c r="IW187" i="48"/>
  <c r="IT474" i="48"/>
  <c r="IS474" i="48"/>
  <c r="IX300" i="48"/>
  <c r="IW300" i="48"/>
  <c r="IY300" i="48"/>
  <c r="IZ300" i="48"/>
  <c r="JA300" i="48"/>
  <c r="IX111" i="48"/>
  <c r="IY111" i="48"/>
  <c r="IZ111" i="48"/>
  <c r="JA111" i="48"/>
  <c r="IW111" i="48"/>
  <c r="IT313" i="48"/>
  <c r="IS313" i="48"/>
  <c r="IZ470" i="48"/>
  <c r="IY470" i="48"/>
  <c r="IX470" i="48"/>
  <c r="IW470" i="48"/>
  <c r="JA470" i="48"/>
  <c r="IY118" i="48"/>
  <c r="IW118" i="48"/>
  <c r="IX118" i="48"/>
  <c r="JA118" i="48"/>
  <c r="IZ118" i="48"/>
  <c r="IS110" i="48"/>
  <c r="IT110" i="48"/>
  <c r="IS401" i="48"/>
  <c r="IT401" i="48"/>
  <c r="IS120" i="48"/>
  <c r="IT120" i="48"/>
  <c r="IS504" i="48"/>
  <c r="IT504" i="48"/>
  <c r="IW145" i="48"/>
  <c r="IZ145" i="48"/>
  <c r="IY145" i="48"/>
  <c r="JA145" i="48"/>
  <c r="IX145" i="48"/>
  <c r="JM63" i="48"/>
  <c r="JN63" i="48" s="1"/>
  <c r="JG63" i="48"/>
  <c r="IS312" i="48"/>
  <c r="IT312" i="48"/>
  <c r="IW390" i="48"/>
  <c r="IZ390" i="48"/>
  <c r="IY390" i="48"/>
  <c r="JA390" i="48"/>
  <c r="IX390" i="48"/>
  <c r="IS273" i="48"/>
  <c r="IT273" i="48"/>
  <c r="IZ227" i="48"/>
  <c r="JA227" i="48"/>
  <c r="IY227" i="48"/>
  <c r="IW227" i="48"/>
  <c r="IX227" i="48"/>
  <c r="IT94" i="48"/>
  <c r="IS94" i="48"/>
  <c r="IT62" i="48"/>
  <c r="IS62" i="48"/>
  <c r="IT207" i="48"/>
  <c r="IS207" i="48"/>
  <c r="JQ66" i="48"/>
  <c r="JP66" i="48"/>
  <c r="JO66" i="48"/>
  <c r="JS66" i="48"/>
  <c r="JR66" i="48"/>
  <c r="IT299" i="48"/>
  <c r="IS299" i="48"/>
  <c r="IZ311" i="48"/>
  <c r="JA311" i="48"/>
  <c r="IW311" i="48"/>
  <c r="IY311" i="48"/>
  <c r="IX311" i="48"/>
  <c r="IT329" i="48"/>
  <c r="IS329" i="48"/>
  <c r="IT322" i="48"/>
  <c r="IS322" i="48"/>
  <c r="JA101" i="48"/>
  <c r="IY101" i="48"/>
  <c r="IX101" i="48"/>
  <c r="IW101" i="48"/>
  <c r="IZ101" i="48"/>
  <c r="IW119" i="48"/>
  <c r="IY119" i="48"/>
  <c r="IX119" i="48"/>
  <c r="JA119" i="48"/>
  <c r="IZ119" i="48"/>
  <c r="IW307" i="48"/>
  <c r="IZ307" i="48"/>
  <c r="IY307" i="48"/>
  <c r="JA307" i="48"/>
  <c r="IX307" i="48"/>
  <c r="IS234" i="48"/>
  <c r="IT234" i="48"/>
  <c r="IT517" i="48"/>
  <c r="IS517" i="48"/>
  <c r="IZ196" i="48"/>
  <c r="JA196" i="48"/>
  <c r="IY196" i="48"/>
  <c r="IX196" i="48"/>
  <c r="IW196" i="48"/>
  <c r="IS257" i="48"/>
  <c r="IT257" i="48"/>
  <c r="IT261" i="48"/>
  <c r="IS261" i="48"/>
  <c r="IS254" i="48"/>
  <c r="IT254" i="48"/>
  <c r="IY467" i="48"/>
  <c r="IX467" i="48"/>
  <c r="IW467" i="48"/>
  <c r="IZ467" i="48"/>
  <c r="JA467" i="48"/>
  <c r="IZ367" i="48"/>
  <c r="IY367" i="48"/>
  <c r="IX367" i="48"/>
  <c r="IW367" i="48"/>
  <c r="JA367" i="48"/>
  <c r="IT243" i="48"/>
  <c r="IS243" i="48"/>
  <c r="IS154" i="48"/>
  <c r="IT154" i="48"/>
  <c r="IS439" i="48"/>
  <c r="IT439" i="48"/>
  <c r="IZ513" i="48"/>
  <c r="IW513" i="48"/>
  <c r="IX513" i="48"/>
  <c r="JA513" i="48"/>
  <c r="IY513" i="48"/>
  <c r="IW56" i="48"/>
  <c r="IZ56" i="48"/>
  <c r="IX56" i="48"/>
  <c r="JA56" i="48"/>
  <c r="IY56" i="48"/>
  <c r="JA364" i="48"/>
  <c r="IY364" i="48"/>
  <c r="IX364" i="48"/>
  <c r="IW364" i="48"/>
  <c r="IZ364" i="48"/>
  <c r="IY255" i="48"/>
  <c r="JA255" i="48"/>
  <c r="IW255" i="48"/>
  <c r="IX255" i="48"/>
  <c r="IZ255" i="48"/>
  <c r="IZ82" i="48"/>
  <c r="IY82" i="48"/>
  <c r="IX82" i="48"/>
  <c r="JA82" i="48"/>
  <c r="IW82" i="48"/>
  <c r="JA259" i="48"/>
  <c r="IZ259" i="48"/>
  <c r="IY259" i="48"/>
  <c r="IW259" i="48"/>
  <c r="IX259" i="48"/>
  <c r="JO68" i="48"/>
  <c r="JQ68" i="48"/>
  <c r="JR68" i="48"/>
  <c r="JS68" i="48"/>
  <c r="JP68" i="48"/>
  <c r="IX461" i="48"/>
  <c r="IW461" i="48"/>
  <c r="JA461" i="48"/>
  <c r="IZ461" i="48"/>
  <c r="IY461" i="48"/>
  <c r="IT469" i="48"/>
  <c r="IS469" i="48"/>
  <c r="IT270" i="48"/>
  <c r="IS270" i="48"/>
  <c r="IS130" i="48"/>
  <c r="IT130" i="48"/>
  <c r="IX478" i="48"/>
  <c r="IY478" i="48"/>
  <c r="IW478" i="48"/>
  <c r="JA478" i="48"/>
  <c r="IZ478" i="48"/>
  <c r="IS325" i="48"/>
  <c r="IT325" i="48"/>
  <c r="IY143" i="48"/>
  <c r="IX143" i="48"/>
  <c r="IW143" i="48"/>
  <c r="IZ143" i="48"/>
  <c r="JA143" i="48"/>
  <c r="IZ297" i="48"/>
  <c r="IY297" i="48"/>
  <c r="IX297" i="48"/>
  <c r="IW297" i="48"/>
  <c r="JA297" i="48"/>
  <c r="IY249" i="48"/>
  <c r="IX249" i="48"/>
  <c r="IZ249" i="48"/>
  <c r="IW249" i="48"/>
  <c r="JA249" i="48"/>
  <c r="IS395" i="48"/>
  <c r="IT395" i="48"/>
  <c r="IX174" i="48"/>
  <c r="IW174" i="48"/>
  <c r="IZ174" i="48"/>
  <c r="IY174" i="48"/>
  <c r="JA174" i="48"/>
  <c r="IT447" i="48"/>
  <c r="IS447" i="48"/>
  <c r="JA510" i="48"/>
  <c r="IZ510" i="48"/>
  <c r="IX510" i="48"/>
  <c r="IY510" i="48"/>
  <c r="IW510" i="48"/>
  <c r="JA235" i="48"/>
  <c r="IZ235" i="48"/>
  <c r="IX235" i="48"/>
  <c r="IW235" i="48"/>
  <c r="IY235" i="48"/>
  <c r="IY208" i="48"/>
  <c r="IZ208" i="48"/>
  <c r="JA208" i="48"/>
  <c r="IX208" i="48"/>
  <c r="IW208" i="48"/>
  <c r="IT501" i="48"/>
  <c r="IS501" i="48"/>
  <c r="IW73" i="48"/>
  <c r="IX73" i="48"/>
  <c r="IY73" i="48"/>
  <c r="IZ73" i="48"/>
  <c r="JA73" i="48"/>
  <c r="IW497" i="48"/>
  <c r="JA497" i="48"/>
  <c r="IX497" i="48"/>
  <c r="IZ497" i="48"/>
  <c r="IY497" i="48"/>
  <c r="JA142" i="48"/>
  <c r="IY142" i="48"/>
  <c r="IX142" i="48"/>
  <c r="IW142" i="48"/>
  <c r="IZ142" i="48"/>
  <c r="IQ317" i="48"/>
  <c r="IR317" i="48" s="1"/>
  <c r="IU317" i="48"/>
  <c r="IV317" i="48" s="1"/>
  <c r="JA383" i="48"/>
  <c r="IX383" i="48"/>
  <c r="IW383" i="48"/>
  <c r="IY383" i="48"/>
  <c r="IZ383" i="48"/>
  <c r="IZ172" i="48"/>
  <c r="IX172" i="48"/>
  <c r="IY172" i="48"/>
  <c r="JA172" i="48"/>
  <c r="IW172" i="48"/>
  <c r="IT480" i="48"/>
  <c r="IS480" i="48"/>
  <c r="IS321" i="48"/>
  <c r="IT321" i="48"/>
  <c r="IW117" i="48"/>
  <c r="IZ117" i="48"/>
  <c r="IY117" i="48"/>
  <c r="IX117" i="48"/>
  <c r="JA117" i="48"/>
  <c r="IY97" i="48"/>
  <c r="IW97" i="48"/>
  <c r="JA97" i="48"/>
  <c r="IX97" i="48"/>
  <c r="IZ97" i="48"/>
  <c r="IS218" i="48"/>
  <c r="IT218" i="48"/>
  <c r="IW442" i="48"/>
  <c r="IX442" i="48"/>
  <c r="JA442" i="48"/>
  <c r="IZ442" i="48"/>
  <c r="IY442" i="48"/>
  <c r="IS310" i="48"/>
  <c r="IT310" i="48"/>
  <c r="JA271" i="48"/>
  <c r="IZ271" i="48"/>
  <c r="IY271" i="48"/>
  <c r="IX271" i="48"/>
  <c r="IW271" i="48"/>
  <c r="IS294" i="48"/>
  <c r="IT294" i="48"/>
  <c r="JO60" i="48"/>
  <c r="JR60" i="48"/>
  <c r="JQ60" i="48"/>
  <c r="JP60" i="48"/>
  <c r="JS60" i="48"/>
  <c r="IT149" i="48"/>
  <c r="IS149" i="48"/>
  <c r="IW393" i="48"/>
  <c r="JA393" i="48"/>
  <c r="IY393" i="48"/>
  <c r="IX393" i="48"/>
  <c r="IZ393" i="48"/>
  <c r="IT200" i="48"/>
  <c r="IS200" i="48"/>
  <c r="IZ309" i="48"/>
  <c r="IW309" i="48"/>
  <c r="JA309" i="48"/>
  <c r="IY309" i="48"/>
  <c r="IX309" i="48"/>
  <c r="IZ229" i="48"/>
  <c r="IY229" i="48"/>
  <c r="IX229" i="48"/>
  <c r="IW229" i="48"/>
  <c r="JA229" i="48"/>
  <c r="IZ413" i="48"/>
  <c r="IW413" i="48"/>
  <c r="JA413" i="48"/>
  <c r="IX413" i="48"/>
  <c r="IY413" i="48"/>
  <c r="IS411" i="48"/>
  <c r="IT411" i="48"/>
  <c r="IT251" i="48"/>
  <c r="IS251" i="48"/>
  <c r="IW493" i="48"/>
  <c r="IY493" i="48"/>
  <c r="JA493" i="48"/>
  <c r="IZ493" i="48"/>
  <c r="IT267" i="48"/>
  <c r="IS267" i="48"/>
  <c r="IW372" i="48"/>
  <c r="IX372" i="48"/>
  <c r="JA372" i="48"/>
  <c r="IZ372" i="48"/>
  <c r="IY372" i="48"/>
  <c r="IT471" i="48"/>
  <c r="IS471" i="48"/>
  <c r="IY258" i="48"/>
  <c r="IX258" i="48"/>
  <c r="JA258" i="48"/>
  <c r="IW258" i="48"/>
  <c r="IZ258" i="48"/>
  <c r="IT275" i="48"/>
  <c r="IS275" i="48"/>
  <c r="IY131" i="48"/>
  <c r="IX131" i="48"/>
  <c r="JA131" i="48"/>
  <c r="IZ131" i="48"/>
  <c r="IW131" i="48"/>
  <c r="IY398" i="48"/>
  <c r="IX398" i="48"/>
  <c r="IZ398" i="48"/>
  <c r="IW398" i="48"/>
  <c r="JA398" i="48"/>
  <c r="IT109" i="48"/>
  <c r="IS109" i="48"/>
  <c r="IX488" i="48"/>
  <c r="IZ488" i="48"/>
  <c r="IW488" i="48"/>
  <c r="JA488" i="48"/>
  <c r="IY488" i="48"/>
  <c r="IT495" i="48"/>
  <c r="IS495" i="48"/>
  <c r="IY239" i="48"/>
  <c r="IX239" i="48"/>
  <c r="JA239" i="48"/>
  <c r="IW239" i="48"/>
  <c r="IZ239" i="48"/>
  <c r="IS484" i="48"/>
  <c r="IT484" i="48"/>
  <c r="JA291" i="48"/>
  <c r="IZ291" i="48"/>
  <c r="IX291" i="48"/>
  <c r="IY291" i="48"/>
  <c r="IW291" i="48"/>
  <c r="IX68" i="48"/>
  <c r="IW68" i="48"/>
  <c r="IZ68" i="48"/>
  <c r="IY68" i="48"/>
  <c r="JA68" i="48"/>
  <c r="IT148" i="48"/>
  <c r="IS148" i="48"/>
  <c r="IZ459" i="48"/>
  <c r="JA459" i="48"/>
  <c r="IW459" i="48"/>
  <c r="IY459" i="48"/>
  <c r="IX459" i="48"/>
  <c r="IS448" i="48"/>
  <c r="IT448" i="48"/>
  <c r="IT140" i="48"/>
  <c r="IS140" i="48"/>
  <c r="IS452" i="48"/>
  <c r="IT452" i="48"/>
  <c r="IT93" i="48"/>
  <c r="IS93" i="48"/>
  <c r="JA440" i="48"/>
  <c r="IZ440" i="48"/>
  <c r="IY440" i="48"/>
  <c r="IX440" i="48"/>
  <c r="IW440" i="48"/>
  <c r="JA286" i="48"/>
  <c r="IW286" i="48"/>
  <c r="IZ286" i="48"/>
  <c r="IY286" i="48"/>
  <c r="IX286" i="48"/>
  <c r="IZ381" i="48"/>
  <c r="IW381" i="48"/>
  <c r="JA381" i="48"/>
  <c r="IY381" i="48"/>
  <c r="IX381" i="48"/>
  <c r="IZ71" i="48"/>
  <c r="IY71" i="48"/>
  <c r="IX71" i="48"/>
  <c r="IW71" i="48"/>
  <c r="JA71" i="48"/>
  <c r="IX112" i="48"/>
  <c r="IY112" i="48"/>
  <c r="IW112" i="48"/>
  <c r="JA112" i="48"/>
  <c r="IZ112" i="48"/>
  <c r="IQ163" i="48"/>
  <c r="IR163" i="48" s="1"/>
  <c r="IU163" i="48"/>
  <c r="IV163" i="48" s="1"/>
  <c r="IX164" i="48"/>
  <c r="IY164" i="48"/>
  <c r="JA164" i="48"/>
  <c r="IZ164" i="48"/>
  <c r="IW164" i="48"/>
  <c r="IT360" i="48"/>
  <c r="IS360" i="48"/>
  <c r="IS176" i="48"/>
  <c r="IT176" i="48"/>
  <c r="IX115" i="48"/>
  <c r="JA115" i="48"/>
  <c r="IZ115" i="48"/>
  <c r="IY115" i="48"/>
  <c r="IW115" i="48"/>
  <c r="IT314" i="48"/>
  <c r="IS314" i="48"/>
  <c r="IX342" i="48"/>
  <c r="IW342" i="48"/>
  <c r="JA342" i="48"/>
  <c r="IZ342" i="48"/>
  <c r="IY342" i="48"/>
  <c r="IS502" i="48"/>
  <c r="IT502" i="48"/>
  <c r="IS66" i="48"/>
  <c r="IT66" i="48"/>
  <c r="JA162" i="48"/>
  <c r="IZ162" i="48"/>
  <c r="IY162" i="48"/>
  <c r="IX162" i="48"/>
  <c r="IW162" i="48"/>
  <c r="IW465" i="48"/>
  <c r="IX465" i="48"/>
  <c r="IZ465" i="48"/>
  <c r="IY465" i="48"/>
  <c r="JA465" i="48"/>
  <c r="JA509" i="48"/>
  <c r="IX509" i="48"/>
  <c r="IZ509" i="48"/>
  <c r="IW509" i="48"/>
  <c r="IY509" i="48"/>
  <c r="IS516" i="48"/>
  <c r="IT516" i="48"/>
  <c r="IX179" i="48"/>
  <c r="IW179" i="48"/>
  <c r="IZ179" i="48"/>
  <c r="IY179" i="48"/>
  <c r="JA179" i="48"/>
  <c r="IY240" i="48"/>
  <c r="IZ240" i="48"/>
  <c r="IX240" i="48"/>
  <c r="JA240" i="48"/>
  <c r="IW240" i="48"/>
  <c r="IY83" i="48"/>
  <c r="JA83" i="48"/>
  <c r="IZ83" i="48"/>
  <c r="IX83" i="48"/>
  <c r="IW83" i="48"/>
  <c r="JA69" i="48"/>
  <c r="IZ69" i="48"/>
  <c r="IY69" i="48"/>
  <c r="IX69" i="48"/>
  <c r="IW69" i="48"/>
  <c r="IS410" i="48"/>
  <c r="IT410" i="48"/>
  <c r="IT481" i="48"/>
  <c r="IS481" i="48"/>
  <c r="IW290" i="48"/>
  <c r="IY290" i="48"/>
  <c r="IX290" i="48"/>
  <c r="IZ290" i="48"/>
  <c r="JA290" i="48"/>
  <c r="IZ352" i="48"/>
  <c r="IY352" i="48"/>
  <c r="IX352" i="48"/>
  <c r="IW352" i="48"/>
  <c r="JA352" i="48"/>
  <c r="IW489" i="48"/>
  <c r="IY489" i="48"/>
  <c r="IX489" i="48"/>
  <c r="JA489" i="48"/>
  <c r="IZ489" i="48"/>
  <c r="IT376" i="48"/>
  <c r="IS376" i="48"/>
  <c r="IT188" i="48"/>
  <c r="IS188" i="48"/>
  <c r="IY72" i="48"/>
  <c r="IX72" i="48"/>
  <c r="IW72" i="48"/>
  <c r="IZ72" i="48"/>
  <c r="JA72" i="48"/>
  <c r="JA454" i="48"/>
  <c r="IY454" i="48"/>
  <c r="IZ454" i="48"/>
  <c r="IX454" i="48"/>
  <c r="IW454" i="48"/>
  <c r="IX132" i="48"/>
  <c r="IZ132" i="48"/>
  <c r="IW132" i="48"/>
  <c r="JA132" i="48"/>
  <c r="IY132" i="48"/>
  <c r="IY285" i="48"/>
  <c r="IX285" i="48"/>
  <c r="IW285" i="48"/>
  <c r="IZ285" i="48"/>
  <c r="JA285" i="48"/>
  <c r="IT279" i="48"/>
  <c r="IS279" i="48"/>
  <c r="IT389" i="48"/>
  <c r="IS389" i="48"/>
  <c r="IX272" i="48"/>
  <c r="JA272" i="48"/>
  <c r="IY272" i="48"/>
  <c r="IZ272" i="48"/>
  <c r="IW272" i="48"/>
  <c r="IW417" i="48"/>
  <c r="JA417" i="48"/>
  <c r="IY417" i="48"/>
  <c r="IX417" i="48"/>
  <c r="IZ417" i="48"/>
  <c r="IT385" i="48"/>
  <c r="IS385" i="48"/>
  <c r="IY80" i="48"/>
  <c r="IZ80" i="48"/>
  <c r="IX80" i="48"/>
  <c r="JA80" i="48"/>
  <c r="IW80" i="48"/>
  <c r="IS303" i="48"/>
  <c r="IT303" i="48"/>
  <c r="IZ86" i="48"/>
  <c r="IX86" i="48"/>
  <c r="IW86" i="48"/>
  <c r="JA86" i="48"/>
  <c r="IY86" i="48"/>
  <c r="IT316" i="48"/>
  <c r="IS316" i="48"/>
  <c r="JA370" i="48"/>
  <c r="IZ370" i="48"/>
  <c r="IX370" i="48"/>
  <c r="IY370" i="48"/>
  <c r="IW370" i="48"/>
  <c r="IX105" i="48"/>
  <c r="IW105" i="48"/>
  <c r="JA105" i="48"/>
  <c r="IY105" i="48"/>
  <c r="IZ105" i="48"/>
  <c r="IY391" i="48"/>
  <c r="IX391" i="48"/>
  <c r="IW391" i="48"/>
  <c r="JA391" i="48"/>
  <c r="IZ391" i="48"/>
  <c r="IW152" i="48"/>
  <c r="IX152" i="48"/>
  <c r="JA152" i="48"/>
  <c r="IZ152" i="48"/>
  <c r="IY152" i="48"/>
  <c r="IS399" i="48"/>
  <c r="IT399" i="48"/>
  <c r="IT361" i="48"/>
  <c r="IS361" i="48"/>
  <c r="JA483" i="48"/>
  <c r="IW483" i="48"/>
  <c r="IX483" i="48"/>
  <c r="IZ483" i="48"/>
  <c r="IY483" i="48"/>
  <c r="JA221" i="48"/>
  <c r="IZ221" i="48"/>
  <c r="IY221" i="48"/>
  <c r="IX221" i="48"/>
  <c r="IW221" i="48"/>
  <c r="IW420" i="48"/>
  <c r="JA420" i="48"/>
  <c r="IZ420" i="48"/>
  <c r="IY420" i="48"/>
  <c r="IX420" i="48"/>
  <c r="IY394" i="48"/>
  <c r="IX394" i="48"/>
  <c r="IW394" i="48"/>
  <c r="IZ394" i="48"/>
  <c r="JA394" i="48"/>
  <c r="IX90" i="48"/>
  <c r="IW90" i="48"/>
  <c r="IZ90" i="48"/>
  <c r="IY90" i="48"/>
  <c r="JA90" i="48"/>
  <c r="JA247" i="48"/>
  <c r="IZ247" i="48"/>
  <c r="IY247" i="48"/>
  <c r="IX247" i="48"/>
  <c r="IW247" i="48"/>
  <c r="JS70" i="48"/>
  <c r="JR70" i="48"/>
  <c r="JQ70" i="48"/>
  <c r="JP70" i="48"/>
  <c r="JO70" i="48"/>
  <c r="IZ280" i="48"/>
  <c r="JA280" i="48"/>
  <c r="IY280" i="48"/>
  <c r="IW280" i="48"/>
  <c r="IX280" i="48"/>
  <c r="IS358" i="48"/>
  <c r="IT358" i="48"/>
  <c r="JA450" i="48"/>
  <c r="IZ450" i="48"/>
  <c r="IY450" i="48"/>
  <c r="IX450" i="48"/>
  <c r="IW450" i="48"/>
  <c r="IX214" i="48"/>
  <c r="JA214" i="48"/>
  <c r="IW214" i="48"/>
  <c r="IZ214" i="48"/>
  <c r="IY214" i="48"/>
  <c r="IT438" i="48"/>
  <c r="IS438" i="48"/>
  <c r="JO59" i="48"/>
  <c r="JP59" i="48"/>
  <c r="JS59" i="48"/>
  <c r="JR59" i="48"/>
  <c r="JQ59" i="48"/>
  <c r="IS205" i="48"/>
  <c r="IT205" i="48"/>
  <c r="IT301" i="48"/>
  <c r="IS301" i="48"/>
  <c r="JA89" i="48"/>
  <c r="IZ89" i="48"/>
  <c r="IY89" i="48"/>
  <c r="IX89" i="48"/>
  <c r="IW89" i="48"/>
  <c r="IT225" i="48"/>
  <c r="IS225" i="48"/>
  <c r="IT518" i="48"/>
  <c r="IS518" i="48"/>
  <c r="IT350" i="48"/>
  <c r="IS350" i="48"/>
  <c r="JA233" i="48"/>
  <c r="IZ233" i="48"/>
  <c r="IW233" i="48"/>
  <c r="IX233" i="48"/>
  <c r="IY233" i="48"/>
  <c r="IT378" i="48"/>
  <c r="IS378" i="48"/>
  <c r="JA113" i="48"/>
  <c r="IZ113" i="48"/>
  <c r="IY113" i="48"/>
  <c r="IX113" i="48"/>
  <c r="IW113" i="48"/>
  <c r="IT336" i="48"/>
  <c r="IS336" i="48"/>
  <c r="IX156" i="48"/>
  <c r="JA156" i="48"/>
  <c r="IZ156" i="48"/>
  <c r="IW156" i="48"/>
  <c r="IY156" i="48"/>
  <c r="JA127" i="48"/>
  <c r="IX127" i="48"/>
  <c r="IZ127" i="48"/>
  <c r="IW127" i="48"/>
  <c r="IY127" i="48"/>
  <c r="JA287" i="48"/>
  <c r="IZ287" i="48"/>
  <c r="IX287" i="48"/>
  <c r="IW287" i="48"/>
  <c r="IY287" i="48"/>
  <c r="IX499" i="48"/>
  <c r="IZ499" i="48"/>
  <c r="JA499" i="48"/>
  <c r="IW499" i="48"/>
  <c r="IY499" i="48"/>
  <c r="IT232" i="48"/>
  <c r="IS232" i="48"/>
  <c r="IS446" i="48"/>
  <c r="IT446" i="48"/>
  <c r="IT81" i="48"/>
  <c r="IS81" i="48"/>
  <c r="IX324" i="48"/>
  <c r="IW324" i="48"/>
  <c r="JA324" i="48"/>
  <c r="IZ324" i="48"/>
  <c r="IY324" i="48"/>
  <c r="IW134" i="48"/>
  <c r="JA134" i="48"/>
  <c r="IX134" i="48"/>
  <c r="IY134" i="48"/>
  <c r="IZ134" i="48"/>
  <c r="IY126" i="48"/>
  <c r="IX126" i="48"/>
  <c r="IW126" i="48"/>
  <c r="IZ126" i="48"/>
  <c r="JA126" i="48"/>
  <c r="IX356" i="48"/>
  <c r="JA356" i="48"/>
  <c r="IZ356" i="48"/>
  <c r="IW356" i="48"/>
  <c r="IY356" i="48"/>
  <c r="JA444" i="48"/>
  <c r="IZ444" i="48"/>
  <c r="IY444" i="48"/>
  <c r="IW444" i="48"/>
  <c r="IX444" i="48"/>
  <c r="IT403" i="48"/>
  <c r="IS403" i="48"/>
  <c r="IS106" i="48"/>
  <c r="IT106" i="48"/>
  <c r="IX136" i="48"/>
  <c r="JA136" i="48"/>
  <c r="IW136" i="48"/>
  <c r="IY136" i="48"/>
  <c r="IZ136" i="48"/>
  <c r="JK64" i="48"/>
  <c r="JL64" i="48"/>
  <c r="IY212" i="48"/>
  <c r="IX212" i="48"/>
  <c r="IW212" i="48"/>
  <c r="JA212" i="48"/>
  <c r="IZ212" i="48"/>
  <c r="IX230" i="48"/>
  <c r="JA230" i="48"/>
  <c r="IZ230" i="48"/>
  <c r="IY230" i="48"/>
  <c r="IW230" i="48"/>
  <c r="IS432" i="48"/>
  <c r="IT432" i="48"/>
  <c r="IU125" i="48"/>
  <c r="IV125" i="48" s="1"/>
  <c r="IQ125" i="48"/>
  <c r="IR125" i="48" s="1"/>
  <c r="IS344" i="48"/>
  <c r="IT344" i="48"/>
  <c r="IT173" i="48"/>
  <c r="IS173" i="48"/>
  <c r="IY505" i="48"/>
  <c r="IX505" i="48"/>
  <c r="IW505" i="48"/>
  <c r="JA505" i="48"/>
  <c r="IZ505" i="48"/>
  <c r="IU65" i="48"/>
  <c r="IV65" i="48" s="1"/>
  <c r="IQ65" i="48"/>
  <c r="IR65" i="48" s="1"/>
  <c r="IY326" i="48"/>
  <c r="IZ326" i="48"/>
  <c r="IX326" i="48"/>
  <c r="IW326" i="48"/>
  <c r="JA326" i="48"/>
  <c r="IS181" i="48"/>
  <c r="IT181" i="48"/>
  <c r="IY388" i="48"/>
  <c r="IX388" i="48"/>
  <c r="JA388" i="48"/>
  <c r="IW388" i="48"/>
  <c r="IZ388" i="48"/>
  <c r="IY178" i="48"/>
  <c r="IX178" i="48"/>
  <c r="IW178" i="48"/>
  <c r="JA178" i="48"/>
  <c r="IZ178" i="48"/>
  <c r="IW473" i="48"/>
  <c r="JA473" i="48"/>
  <c r="IZ473" i="48"/>
  <c r="IY473" i="48"/>
  <c r="IX473" i="48"/>
  <c r="IY122" i="48"/>
  <c r="IW122" i="48"/>
  <c r="IX122" i="48"/>
  <c r="JA122" i="48"/>
  <c r="IZ122" i="48"/>
  <c r="IT146" i="48"/>
  <c r="IS146" i="48"/>
  <c r="IW304" i="48"/>
  <c r="JA304" i="48"/>
  <c r="IZ304" i="48"/>
  <c r="IY304" i="48"/>
  <c r="IX304" i="48"/>
  <c r="IS426" i="48"/>
  <c r="IT426" i="48"/>
  <c r="IS263" i="48"/>
  <c r="IT263" i="48"/>
  <c r="IS434" i="48"/>
  <c r="IT434" i="48"/>
  <c r="IS500" i="48"/>
  <c r="IT500" i="48"/>
  <c r="IY339" i="48"/>
  <c r="IX339" i="48"/>
  <c r="JA339" i="48"/>
  <c r="IZ339" i="48"/>
  <c r="IW339" i="48"/>
  <c r="IT91" i="48"/>
  <c r="IS91" i="48"/>
  <c r="IT315" i="48"/>
  <c r="IS315" i="48"/>
  <c r="IT357" i="48"/>
  <c r="IS357" i="48"/>
  <c r="JA107" i="48"/>
  <c r="IZ107" i="48"/>
  <c r="IW107" i="48"/>
  <c r="IY107" i="48"/>
  <c r="IX107" i="48"/>
  <c r="IW284" i="48"/>
  <c r="JA284" i="48"/>
  <c r="IY284" i="48"/>
  <c r="IZ284" i="48"/>
  <c r="IX284" i="48"/>
  <c r="IT135" i="48"/>
  <c r="IS135" i="48"/>
  <c r="IZ462" i="48"/>
  <c r="IY462" i="48"/>
  <c r="IX462" i="48"/>
  <c r="IW462" i="48"/>
  <c r="JA462" i="48"/>
  <c r="IW320" i="48"/>
  <c r="JA320" i="48"/>
  <c r="IY320" i="48"/>
  <c r="IZ320" i="48"/>
  <c r="IX320" i="48"/>
  <c r="IT67" i="48"/>
  <c r="IS67" i="48"/>
  <c r="JA269" i="48"/>
  <c r="IW269" i="48"/>
  <c r="IY269" i="48"/>
  <c r="IZ269" i="48"/>
  <c r="IX269" i="48"/>
  <c r="IX57" i="48"/>
  <c r="IY57" i="48"/>
  <c r="IW57" i="48"/>
  <c r="JA57" i="48"/>
  <c r="IZ57" i="48"/>
  <c r="IY293" i="48"/>
  <c r="IX293" i="48"/>
  <c r="JA293" i="48"/>
  <c r="IZ293" i="48"/>
  <c r="IW293" i="48"/>
  <c r="IX487" i="48"/>
  <c r="IZ487" i="48"/>
  <c r="IY487" i="48"/>
  <c r="IW487" i="48"/>
  <c r="JA487" i="48"/>
  <c r="JA479" i="48"/>
  <c r="IY479" i="48"/>
  <c r="IZ479" i="48"/>
  <c r="IX479" i="48"/>
  <c r="IW479" i="48"/>
  <c r="IT201" i="48"/>
  <c r="IS201" i="48"/>
  <c r="IT100" i="48"/>
  <c r="IS100" i="48"/>
  <c r="JA422" i="48"/>
  <c r="IZ422" i="48"/>
  <c r="IW422" i="48"/>
  <c r="IY422" i="48"/>
  <c r="IX422" i="48"/>
  <c r="IW446" i="48"/>
  <c r="IZ446" i="48"/>
  <c r="IY446" i="48"/>
  <c r="JA446" i="48"/>
  <c r="IX446" i="48"/>
  <c r="IT121" i="48"/>
  <c r="IS121" i="48"/>
  <c r="IY253" i="48"/>
  <c r="IX253" i="48"/>
  <c r="IW253" i="48"/>
  <c r="IZ253" i="48"/>
  <c r="JA253" i="48"/>
  <c r="IY406" i="48"/>
  <c r="IX406" i="48"/>
  <c r="JA406" i="48"/>
  <c r="IZ406" i="48"/>
  <c r="IW406" i="48"/>
  <c r="JA169" i="48"/>
  <c r="IX169" i="48"/>
  <c r="IZ169" i="48"/>
  <c r="IW169" i="48"/>
  <c r="IY169" i="48"/>
  <c r="JS55" i="48"/>
  <c r="JR55" i="48"/>
  <c r="JQ55" i="48"/>
  <c r="JP55" i="48"/>
  <c r="JO55" i="48"/>
  <c r="IS99" i="48"/>
  <c r="IT99" i="48"/>
  <c r="IT458" i="48"/>
  <c r="IS458" i="48"/>
  <c r="IS408" i="48"/>
  <c r="IT408" i="48"/>
  <c r="IW292" i="48"/>
  <c r="JA292" i="48"/>
  <c r="IX292" i="48"/>
  <c r="IZ292" i="48"/>
  <c r="IY292" i="48"/>
  <c r="IT104" i="48"/>
  <c r="IS104" i="48"/>
  <c r="IT371" i="48"/>
  <c r="IS371" i="48"/>
  <c r="IY368" i="48"/>
  <c r="IX368" i="48"/>
  <c r="IW368" i="48"/>
  <c r="IZ368" i="48"/>
  <c r="JA368" i="48"/>
  <c r="IY103" i="48"/>
  <c r="IW103" i="48"/>
  <c r="JA103" i="48"/>
  <c r="IZ103" i="48"/>
  <c r="IX103" i="48"/>
  <c r="IY366" i="48"/>
  <c r="IX366" i="48"/>
  <c r="JA366" i="48"/>
  <c r="IZ366" i="48"/>
  <c r="IW366" i="48"/>
  <c r="IS443" i="48"/>
  <c r="IT443" i="48"/>
  <c r="IX223" i="48"/>
  <c r="IW223" i="48"/>
  <c r="JA223" i="48"/>
  <c r="IZ223" i="48"/>
  <c r="IY223" i="48"/>
  <c r="IY147" i="48"/>
  <c r="IX147" i="48"/>
  <c r="IW147" i="48"/>
  <c r="JA147" i="48"/>
  <c r="IZ147" i="48"/>
  <c r="IZ512" i="48"/>
  <c r="IY512" i="48"/>
  <c r="IX512" i="48"/>
  <c r="IW512" i="48"/>
  <c r="JA512" i="48"/>
  <c r="JQ62" i="48"/>
  <c r="JR62" i="48"/>
  <c r="JS62" i="48"/>
  <c r="JP62" i="48"/>
  <c r="JO62" i="48"/>
  <c r="JA353" i="48"/>
  <c r="IZ353" i="48"/>
  <c r="IY353" i="48"/>
  <c r="IX353" i="48"/>
  <c r="IW353" i="48"/>
  <c r="IQ341" i="48"/>
  <c r="IR341" i="48" s="1"/>
  <c r="IU341" i="48"/>
  <c r="IV341" i="48" s="1"/>
  <c r="IT515" i="48"/>
  <c r="IS515" i="48"/>
  <c r="IX195" i="48"/>
  <c r="IW195" i="48"/>
  <c r="IY195" i="48"/>
  <c r="JA195" i="48"/>
  <c r="IZ195" i="48"/>
  <c r="IT250" i="48"/>
  <c r="IS250" i="48"/>
  <c r="IS421" i="48"/>
  <c r="IT421" i="48"/>
  <c r="IQ202" i="48"/>
  <c r="IR202" i="48" s="1"/>
  <c r="IU202" i="48"/>
  <c r="IV202" i="48" s="1"/>
  <c r="IW186" i="48"/>
  <c r="IX186" i="48"/>
  <c r="IY186" i="48"/>
  <c r="JA186" i="48"/>
  <c r="IZ186" i="48"/>
  <c r="JA340" i="48"/>
  <c r="IY340" i="48"/>
  <c r="IX340" i="48"/>
  <c r="IW340" i="48"/>
  <c r="IZ340" i="48"/>
  <c r="IY415" i="48"/>
  <c r="JA415" i="48"/>
  <c r="IX415" i="48"/>
  <c r="IW415" i="48"/>
  <c r="IZ415" i="48"/>
  <c r="IT359" i="48"/>
  <c r="IS359" i="48"/>
  <c r="JO67" i="48"/>
  <c r="JS67" i="48"/>
  <c r="JP67" i="48"/>
  <c r="JQ67" i="48"/>
  <c r="JR67" i="48"/>
  <c r="IW425" i="48"/>
  <c r="JA425" i="48"/>
  <c r="IX425" i="48"/>
  <c r="IZ425" i="48"/>
  <c r="IY425" i="48"/>
  <c r="IZ337" i="48"/>
  <c r="IX337" i="48"/>
  <c r="IY337" i="48"/>
  <c r="IW337" i="48"/>
  <c r="JA337" i="48"/>
  <c r="IS457" i="48"/>
  <c r="IT457" i="48"/>
  <c r="IS503" i="48"/>
  <c r="IT503" i="48"/>
  <c r="JA508" i="48"/>
  <c r="IZ508" i="48"/>
  <c r="IW508" i="48"/>
  <c r="IY508" i="48"/>
  <c r="IX508" i="48"/>
  <c r="IY76" i="48"/>
  <c r="IX76" i="48"/>
  <c r="JA76" i="48"/>
  <c r="IZ76" i="48"/>
  <c r="IW76" i="48"/>
  <c r="IS468" i="48"/>
  <c r="IT468" i="48"/>
  <c r="IT485" i="48"/>
  <c r="IS485" i="48"/>
  <c r="IT281" i="48"/>
  <c r="IS281" i="48"/>
  <c r="IT397" i="48"/>
  <c r="IS397" i="48"/>
  <c r="IT493" i="48"/>
  <c r="IS493" i="48"/>
  <c r="IS197" i="48"/>
  <c r="IT197" i="48"/>
  <c r="IT84" i="48"/>
  <c r="IS84" i="48"/>
  <c r="IT362" i="48"/>
  <c r="IS362" i="48"/>
  <c r="JL58" i="48"/>
  <c r="JK58" i="48"/>
  <c r="IT333" i="48"/>
  <c r="IS333" i="48"/>
  <c r="JA77" i="48"/>
  <c r="IZ77" i="48"/>
  <c r="IY77" i="48"/>
  <c r="IX77" i="48"/>
  <c r="IW77" i="48"/>
  <c r="IT379" i="48"/>
  <c r="IS379" i="48"/>
  <c r="IT70" i="48"/>
  <c r="IS70" i="48"/>
  <c r="IT463" i="48"/>
  <c r="IS463" i="48"/>
  <c r="JA139" i="48"/>
  <c r="IY139" i="48"/>
  <c r="IX139" i="48"/>
  <c r="IW139" i="48"/>
  <c r="IZ139" i="48"/>
  <c r="IZ88" i="48"/>
  <c r="IY88" i="48"/>
  <c r="IX88" i="48"/>
  <c r="IW88" i="48"/>
  <c r="JA88" i="48"/>
  <c r="IT79" i="48"/>
  <c r="IS79" i="48"/>
  <c r="JA141" i="48"/>
  <c r="IW141" i="48"/>
  <c r="IY141" i="48"/>
  <c r="IZ141" i="48"/>
  <c r="IX141" i="48"/>
  <c r="IY433" i="48"/>
  <c r="IZ433" i="48"/>
  <c r="IW433" i="48"/>
  <c r="IX433" i="48"/>
  <c r="JA433" i="48"/>
  <c r="IS64" i="48"/>
  <c r="IT64" i="48"/>
  <c r="IW277" i="48"/>
  <c r="JA277" i="48"/>
  <c r="IZ277" i="48"/>
  <c r="IY277" i="48"/>
  <c r="IX277" i="48"/>
  <c r="IZ384" i="48"/>
  <c r="IY384" i="48"/>
  <c r="JA384" i="48"/>
  <c r="IX384" i="48"/>
  <c r="IW384" i="48"/>
  <c r="IU123" i="48"/>
  <c r="IV123" i="48" s="1"/>
  <c r="IQ123" i="48"/>
  <c r="IR123" i="48" s="1"/>
  <c r="IT124" i="48"/>
  <c r="IS124" i="48"/>
  <c r="IW476" i="48"/>
  <c r="IX476" i="48"/>
  <c r="IZ476" i="48"/>
  <c r="JA476" i="48"/>
  <c r="IY476" i="48"/>
  <c r="IT334" i="48"/>
  <c r="IS334" i="48"/>
  <c r="IQ354" i="48"/>
  <c r="IR354" i="48" s="1"/>
  <c r="IU354" i="48"/>
  <c r="IV354" i="48" s="1"/>
  <c r="IZ98" i="48"/>
  <c r="IY98" i="48"/>
  <c r="IW98" i="48"/>
  <c r="IX98" i="48"/>
  <c r="JA98" i="48"/>
  <c r="JA359" i="48"/>
  <c r="IT175" i="48"/>
  <c r="IS175" i="48"/>
  <c r="IT167" i="48"/>
  <c r="IS167" i="48"/>
  <c r="IS348" i="48"/>
  <c r="IT348" i="48"/>
  <c r="IS278" i="48"/>
  <c r="IT278" i="48"/>
  <c r="IT242" i="48"/>
  <c r="IS242" i="48"/>
  <c r="IT60" i="48"/>
  <c r="IS60" i="48"/>
  <c r="IS306" i="48"/>
  <c r="IT306" i="48"/>
  <c r="JA209" i="48"/>
  <c r="IZ209" i="48"/>
  <c r="IW209" i="48"/>
  <c r="IY209" i="48"/>
  <c r="IX209" i="48"/>
  <c r="IY244" i="48"/>
  <c r="IX244" i="48"/>
  <c r="IW244" i="48"/>
  <c r="IZ244" i="48"/>
  <c r="JA244" i="48"/>
  <c r="IT412" i="48"/>
  <c r="IS210" i="48"/>
  <c r="IT210" i="48"/>
  <c r="IT305" i="48"/>
  <c r="IS305" i="48"/>
  <c r="IX168" i="48"/>
  <c r="IY168" i="48"/>
  <c r="IW168" i="48"/>
  <c r="JA168" i="48"/>
  <c r="IZ168" i="48"/>
  <c r="IY419" i="48"/>
  <c r="JA419" i="48"/>
  <c r="IW419" i="48"/>
  <c r="IZ419" i="48"/>
  <c r="IX419" i="48"/>
  <c r="IS215" i="48"/>
  <c r="IT215" i="48"/>
  <c r="IT423" i="48"/>
  <c r="IS423" i="48"/>
  <c r="IS262" i="48"/>
  <c r="IT262" i="48"/>
  <c r="JA380" i="48"/>
  <c r="IZ380" i="48"/>
  <c r="IY380" i="48"/>
  <c r="IX380" i="48"/>
  <c r="IW380" i="48"/>
  <c r="IT511" i="48"/>
  <c r="IS511" i="48"/>
  <c r="IS496" i="48"/>
  <c r="IT496" i="48"/>
  <c r="IS466" i="48"/>
  <c r="IT466" i="48"/>
  <c r="IT171" i="48"/>
  <c r="IS171" i="48"/>
  <c r="IW424" i="48"/>
  <c r="IX424" i="48"/>
  <c r="JA424" i="48"/>
  <c r="IZ424" i="48"/>
  <c r="IY424" i="48"/>
  <c r="JA183" i="48"/>
  <c r="IZ183" i="48"/>
  <c r="IY183" i="48"/>
  <c r="IX183" i="48"/>
  <c r="IW183" i="48"/>
  <c r="JA369" i="48"/>
  <c r="IZ369" i="48"/>
  <c r="IX382" i="48"/>
  <c r="IW382" i="48"/>
  <c r="JA382" i="48"/>
  <c r="IY382" i="48"/>
  <c r="IZ382" i="48"/>
  <c r="IS407" i="48"/>
  <c r="IT407" i="48"/>
  <c r="IS308" i="48"/>
  <c r="IT308" i="48"/>
  <c r="IS85" i="48"/>
  <c r="IT85" i="48"/>
  <c r="IT338" i="48"/>
  <c r="IS338" i="48"/>
  <c r="JP57" i="48"/>
  <c r="JO57" i="48"/>
  <c r="JS57" i="48"/>
  <c r="JR57" i="48"/>
  <c r="JQ57" i="48"/>
  <c r="JA224" i="48"/>
  <c r="IY224" i="48"/>
  <c r="IW224" i="48"/>
  <c r="IZ224" i="48"/>
  <c r="IX224" i="48"/>
  <c r="IZ74" i="48"/>
  <c r="IY74" i="48"/>
  <c r="IW74" i="48"/>
  <c r="IX74" i="48"/>
  <c r="JA74" i="48"/>
  <c r="JA245" i="48"/>
  <c r="IZ245" i="48"/>
  <c r="IW245" i="48"/>
  <c r="IY245" i="48"/>
  <c r="IX245" i="48"/>
  <c r="IX402" i="48"/>
  <c r="IY402" i="48"/>
  <c r="IW402" i="48"/>
  <c r="JA402" i="48"/>
  <c r="IZ402" i="48"/>
  <c r="JP65" i="48"/>
  <c r="JO65" i="48"/>
  <c r="JS65" i="48"/>
  <c r="JR65" i="48"/>
  <c r="JQ65" i="48"/>
  <c r="IS238" i="48"/>
  <c r="IT238" i="48"/>
  <c r="JA180" i="48"/>
  <c r="IW180" i="48"/>
  <c r="IY180" i="48"/>
  <c r="IX180" i="48"/>
  <c r="IZ180" i="48"/>
  <c r="IX343" i="48"/>
  <c r="JA343" i="48"/>
  <c r="IZ343" i="48"/>
  <c r="IY343" i="48"/>
  <c r="IW343" i="48"/>
  <c r="IY345" i="48"/>
  <c r="JA345" i="48"/>
  <c r="IZ345" i="48"/>
  <c r="IW345" i="48"/>
  <c r="IX345" i="48"/>
  <c r="IS265" i="48"/>
  <c r="IT265" i="48"/>
  <c r="IX296" i="48"/>
  <c r="IW296" i="48"/>
  <c r="JA296" i="48"/>
  <c r="IZ296" i="48"/>
  <c r="IY296" i="48"/>
  <c r="IT246" i="48"/>
  <c r="IS246" i="48"/>
  <c r="IT427" i="48"/>
  <c r="IS427" i="48"/>
  <c r="IT236" i="48"/>
  <c r="IS236" i="48"/>
  <c r="JH61" i="48"/>
  <c r="JI61" i="48" s="1"/>
  <c r="JJ61" i="48" s="1"/>
  <c r="IZ464" i="48"/>
  <c r="JA464" i="48"/>
  <c r="IX464" i="48"/>
  <c r="IW464" i="48"/>
  <c r="IY464" i="48"/>
  <c r="JA298" i="48"/>
  <c r="IW298" i="48"/>
  <c r="IZ298" i="48"/>
  <c r="IY298" i="48"/>
  <c r="IX298" i="48"/>
  <c r="IT222" i="48"/>
  <c r="IS222" i="48"/>
  <c r="IY430" i="48"/>
  <c r="JA430" i="48"/>
  <c r="IZ430" i="48"/>
  <c r="IX430" i="48"/>
  <c r="IW430" i="48"/>
  <c r="IT386" i="48"/>
  <c r="IS386" i="48"/>
  <c r="IS472" i="48"/>
  <c r="IT472" i="48"/>
  <c r="JA95" i="48"/>
  <c r="IY95" i="48"/>
  <c r="IZ95" i="48"/>
  <c r="IX95" i="48"/>
  <c r="IW95" i="48"/>
  <c r="IS153" i="48"/>
  <c r="IT153" i="48"/>
  <c r="IS349" i="48"/>
  <c r="IT349" i="48"/>
  <c r="IT237" i="48"/>
  <c r="IS237" i="48"/>
  <c r="IW203" i="48"/>
  <c r="JA203" i="48"/>
  <c r="IY203" i="48"/>
  <c r="IX203" i="48"/>
  <c r="IZ203" i="48"/>
  <c r="IS151" i="48"/>
  <c r="IT151" i="48"/>
  <c r="IT114" i="48"/>
  <c r="IS114" i="48"/>
  <c r="IU377" i="48"/>
  <c r="IV377" i="48" s="1"/>
  <c r="IQ377" i="48"/>
  <c r="IR377" i="48" s="1"/>
  <c r="IQ355" i="48"/>
  <c r="IR355" i="48" s="1"/>
  <c r="IU355" i="48"/>
  <c r="IV355" i="48" s="1"/>
  <c r="IW266" i="48"/>
  <c r="IX266" i="48"/>
  <c r="IZ266" i="48"/>
  <c r="IY266" i="48"/>
  <c r="JA266" i="48"/>
  <c r="IZ55" i="48"/>
  <c r="IY55" i="48"/>
  <c r="IW55" i="48"/>
  <c r="IX55" i="48"/>
  <c r="JA55" i="48"/>
  <c r="JA498" i="48"/>
  <c r="IZ498" i="48"/>
  <c r="IY498" i="48"/>
  <c r="IX498" i="48"/>
  <c r="IW498" i="48"/>
  <c r="IY289" i="48"/>
  <c r="IX289" i="48"/>
  <c r="IW289" i="48"/>
  <c r="JA289" i="48"/>
  <c r="IZ289" i="48"/>
  <c r="IT335" i="48"/>
  <c r="IS335" i="48"/>
  <c r="IT351" i="48"/>
  <c r="IS351" i="48"/>
  <c r="IY334" i="48"/>
  <c r="IX334" i="48"/>
  <c r="IW334" i="48"/>
  <c r="IZ138" i="48"/>
  <c r="JA138" i="48"/>
  <c r="IY138" i="48"/>
  <c r="IX138" i="48"/>
  <c r="IW138" i="48"/>
  <c r="IT346" i="48"/>
  <c r="IS346" i="48"/>
  <c r="IS409" i="48"/>
  <c r="IT409" i="48"/>
  <c r="IZ226" i="48"/>
  <c r="IW226" i="48"/>
  <c r="JA226" i="48"/>
  <c r="IX226" i="48"/>
  <c r="IY226" i="48"/>
  <c r="IS396" i="48"/>
  <c r="IT396" i="48"/>
  <c r="JQ56" i="48"/>
  <c r="JR56" i="48"/>
  <c r="JP56" i="48"/>
  <c r="JS56" i="48"/>
  <c r="JO56" i="48"/>
  <c r="IS264" i="48"/>
  <c r="IT264" i="48"/>
  <c r="IS192" i="48"/>
  <c r="IT192" i="48"/>
  <c r="JA160" i="48"/>
  <c r="IZ160" i="48"/>
  <c r="IY160" i="48"/>
  <c r="IW160" i="48"/>
  <c r="IX160" i="48"/>
  <c r="IT194" i="48"/>
  <c r="IS194" i="48"/>
  <c r="JA405" i="48"/>
  <c r="IZ405" i="48"/>
  <c r="IY405" i="48"/>
  <c r="IX405" i="48"/>
  <c r="IW405" i="48"/>
  <c r="IT455" i="48"/>
  <c r="IS455" i="48"/>
  <c r="IX190" i="48"/>
  <c r="IZ190" i="48"/>
  <c r="IW190" i="48"/>
  <c r="IY190" i="48"/>
  <c r="JA190" i="48"/>
  <c r="IT453" i="48"/>
  <c r="IS453" i="48"/>
  <c r="IT75" i="48"/>
  <c r="IS75" i="48"/>
  <c r="IS268" i="48"/>
  <c r="IT268" i="48"/>
  <c r="IT144" i="48"/>
  <c r="IS144" i="48"/>
  <c r="IZ161" i="48"/>
  <c r="IY161" i="48"/>
  <c r="IX161" i="48"/>
  <c r="IW161" i="48"/>
  <c r="JA161" i="48"/>
  <c r="JL72" i="48"/>
  <c r="JK72" i="48"/>
  <c r="IS204" i="48"/>
  <c r="IT204" i="48"/>
  <c r="IT431" i="48"/>
  <c r="IS431" i="48"/>
  <c r="IX92" i="48"/>
  <c r="JA92" i="48"/>
  <c r="IW92" i="48"/>
  <c r="IY92" i="48"/>
  <c r="IZ92" i="48"/>
  <c r="IY216" i="48"/>
  <c r="IX216" i="48"/>
  <c r="IW216" i="48"/>
  <c r="JA216" i="48"/>
  <c r="IZ216" i="48"/>
  <c r="IW193" i="48"/>
  <c r="JA193" i="48"/>
  <c r="IZ193" i="48"/>
  <c r="IY193" i="48"/>
  <c r="IX193" i="48"/>
  <c r="IS428" i="48"/>
  <c r="IT428" i="48"/>
  <c r="IX133" i="48"/>
  <c r="JA133" i="48"/>
  <c r="IZ133" i="48"/>
  <c r="IY133" i="48"/>
  <c r="IW133" i="48"/>
  <c r="IT185" i="48"/>
  <c r="IS185" i="48"/>
  <c r="IZ129" i="48"/>
  <c r="IY129" i="48"/>
  <c r="IX129" i="48"/>
  <c r="IW129" i="48"/>
  <c r="JA129" i="48"/>
  <c r="IT441" i="48"/>
  <c r="IS441" i="48"/>
  <c r="IY165" i="48"/>
  <c r="IX165" i="48"/>
  <c r="JA165" i="48"/>
  <c r="IZ165" i="48"/>
  <c r="IW165" i="48"/>
  <c r="IZ96" i="48"/>
  <c r="IX96" i="48"/>
  <c r="IW96" i="48"/>
  <c r="JA96" i="48"/>
  <c r="IY96" i="48"/>
  <c r="IQ494" i="48"/>
  <c r="IR494" i="48" s="1"/>
  <c r="IU494" i="48"/>
  <c r="IV494" i="48" s="1"/>
  <c r="IT228" i="48"/>
  <c r="IS228" i="48"/>
  <c r="IW59" i="48"/>
  <c r="JA59" i="48"/>
  <c r="IX59" i="48"/>
  <c r="IZ59" i="48"/>
  <c r="IY59" i="48"/>
  <c r="IS323" i="48"/>
  <c r="IT323" i="48"/>
  <c r="IW274" i="48"/>
  <c r="IX274" i="48"/>
  <c r="JA274" i="48"/>
  <c r="IZ274" i="48"/>
  <c r="IY274" i="48"/>
  <c r="IT347" i="48"/>
  <c r="IS347" i="48"/>
  <c r="IX241" i="48"/>
  <c r="IW241" i="48"/>
  <c r="IZ241" i="48"/>
  <c r="IY241" i="48"/>
  <c r="JA241" i="48"/>
  <c r="IS184" i="48"/>
  <c r="IT184" i="48"/>
  <c r="IZ318" i="48"/>
  <c r="IW318" i="48"/>
  <c r="IY318" i="48"/>
  <c r="IX318" i="48"/>
  <c r="JA318" i="48"/>
  <c r="IT330" i="48"/>
  <c r="IS330" i="48"/>
  <c r="IT295" i="48"/>
  <c r="IS295" i="48"/>
  <c r="IT116" i="48"/>
  <c r="IS116" i="48"/>
  <c r="IS211" i="48"/>
  <c r="IT211" i="48"/>
  <c r="IY435" i="48"/>
  <c r="IX435" i="48"/>
  <c r="IW435" i="48"/>
  <c r="IZ435" i="48"/>
  <c r="JA435" i="48"/>
  <c r="JA374" i="48"/>
  <c r="IZ374" i="48"/>
  <c r="IY374" i="48"/>
  <c r="IW374" i="48"/>
  <c r="IX374" i="48"/>
  <c r="IY182" i="48"/>
  <c r="IW182" i="48"/>
  <c r="JA182" i="48"/>
  <c r="IX182" i="48"/>
  <c r="IZ182" i="48"/>
  <c r="IZ400" i="48"/>
  <c r="IX400" i="48"/>
  <c r="IW400" i="48"/>
  <c r="JA400" i="48"/>
  <c r="IY400" i="48"/>
  <c r="IT449" i="48"/>
  <c r="IS449" i="48"/>
  <c r="IT328" i="48"/>
  <c r="IS328" i="48"/>
  <c r="IZ404" i="48"/>
  <c r="JA404" i="48"/>
  <c r="IY404" i="48"/>
  <c r="IW404" i="48"/>
  <c r="IX404" i="48"/>
  <c r="IW429" i="48"/>
  <c r="IX429" i="48"/>
  <c r="JA429" i="48"/>
  <c r="IZ429" i="48"/>
  <c r="IY429" i="48"/>
  <c r="JA248" i="48"/>
  <c r="IY248" i="48"/>
  <c r="IX248" i="48"/>
  <c r="IW248" i="48"/>
  <c r="IZ248" i="48"/>
  <c r="JA108" i="48"/>
  <c r="IZ108" i="48"/>
  <c r="IY108" i="48"/>
  <c r="IW108" i="48"/>
  <c r="IX108" i="48"/>
  <c r="IS514" i="48"/>
  <c r="IY150" i="48"/>
  <c r="IX150" i="48"/>
  <c r="IW150" i="48"/>
  <c r="JA150" i="48"/>
  <c r="IZ150" i="48"/>
  <c r="IY166" i="48"/>
  <c r="IX166" i="48"/>
  <c r="IW166" i="48"/>
  <c r="JA166" i="48"/>
  <c r="IZ166" i="48"/>
  <c r="IS490" i="48"/>
  <c r="IT490" i="48"/>
  <c r="IT128" i="48"/>
  <c r="IS128" i="48"/>
  <c r="IY451" i="48"/>
  <c r="IX451" i="48"/>
  <c r="JA451" i="48"/>
  <c r="IW451" i="48"/>
  <c r="IZ451" i="48"/>
  <c r="IY177" i="48"/>
  <c r="IX177" i="48"/>
  <c r="JA177" i="48"/>
  <c r="IZ177" i="48"/>
  <c r="IW177" i="48"/>
  <c r="IX252" i="48"/>
  <c r="IY252" i="48"/>
  <c r="IZ252" i="48"/>
  <c r="JA252" i="48"/>
  <c r="IW252" i="48"/>
  <c r="IX170" i="48"/>
  <c r="IY170" i="48"/>
  <c r="IW170" i="48"/>
  <c r="IZ170" i="48"/>
  <c r="JA170" i="48"/>
  <c r="JA213" i="48"/>
  <c r="IZ213" i="48"/>
  <c r="IY213" i="48"/>
  <c r="IW213" i="48"/>
  <c r="IX213" i="48"/>
  <c r="IZ78" i="48"/>
  <c r="IY78" i="48"/>
  <c r="IX78" i="48"/>
  <c r="IW78" i="48"/>
  <c r="JA78" i="48"/>
  <c r="JA199" i="48"/>
  <c r="IW199" i="48"/>
  <c r="IZ199" i="48"/>
  <c r="IY199" i="48"/>
  <c r="IX199" i="48"/>
  <c r="IW219" i="48"/>
  <c r="JA219" i="48"/>
  <c r="IX219" i="48"/>
  <c r="IZ219" i="48"/>
  <c r="IY219" i="48"/>
  <c r="IX102" i="48"/>
  <c r="IW102" i="48"/>
  <c r="JA102" i="48"/>
  <c r="IZ102" i="48"/>
  <c r="IY102" i="48"/>
  <c r="IZ61" i="48"/>
  <c r="IY61" i="48"/>
  <c r="IW61" i="48"/>
  <c r="IX61" i="48"/>
  <c r="JA61" i="48"/>
  <c r="IS456" i="48"/>
  <c r="IT456" i="48"/>
  <c r="IT375" i="48"/>
  <c r="IS375" i="48"/>
  <c r="IP54" i="48" l="1" a="1"/>
  <c r="IP54" i="48" s="1"/>
  <c r="IU412" i="48"/>
  <c r="IV412" i="48" s="1"/>
  <c r="IY412" i="48" s="1"/>
  <c r="IX369" i="48"/>
  <c r="IY369" i="48"/>
  <c r="IQ507" i="48"/>
  <c r="IR507" i="48" s="1"/>
  <c r="IT507" i="48" s="1"/>
  <c r="IT255" i="48"/>
  <c r="IS105" i="48"/>
  <c r="IX359" i="48"/>
  <c r="IY359" i="48"/>
  <c r="IU514" i="48"/>
  <c r="IV514" i="48" s="1"/>
  <c r="JA514" i="48" s="1"/>
  <c r="IW359" i="48"/>
  <c r="IX256" i="48"/>
  <c r="IS425" i="48"/>
  <c r="JA507" i="48"/>
  <c r="IX507" i="48"/>
  <c r="IY507" i="48"/>
  <c r="IW507" i="48"/>
  <c r="IZ507" i="48"/>
  <c r="JA334" i="48"/>
  <c r="IX205" i="48"/>
  <c r="IY471" i="48"/>
  <c r="IX471" i="48"/>
  <c r="IW471" i="48"/>
  <c r="IZ205" i="48"/>
  <c r="IY205" i="48"/>
  <c r="JA205" i="48"/>
  <c r="JL71" i="48"/>
  <c r="IQ332" i="48"/>
  <c r="IR332" i="48" s="1"/>
  <c r="IS332" i="48" s="1"/>
  <c r="IZ121" i="48"/>
  <c r="IY121" i="48"/>
  <c r="IU332" i="48"/>
  <c r="IV332" i="48" s="1"/>
  <c r="JA332" i="48" s="1"/>
  <c r="JA121" i="48"/>
  <c r="IZ375" i="48"/>
  <c r="IZ67" i="48"/>
  <c r="IX490" i="48"/>
  <c r="IW375" i="48"/>
  <c r="IZ490" i="48"/>
  <c r="IX432" i="48"/>
  <c r="IY490" i="48"/>
  <c r="JA432" i="48"/>
  <c r="JA490" i="48"/>
  <c r="IZ432" i="48"/>
  <c r="IT381" i="48"/>
  <c r="IW350" i="48"/>
  <c r="IZ350" i="48"/>
  <c r="JA375" i="48"/>
  <c r="IT435" i="48"/>
  <c r="IX350" i="48"/>
  <c r="IS478" i="48"/>
  <c r="JA350" i="48"/>
  <c r="IX375" i="48"/>
  <c r="IW434" i="48"/>
  <c r="IY432" i="48"/>
  <c r="IX121" i="48"/>
  <c r="JA256" i="48"/>
  <c r="IW361" i="48"/>
  <c r="IW256" i="48"/>
  <c r="IX361" i="48"/>
  <c r="IZ410" i="48"/>
  <c r="JA361" i="48"/>
  <c r="IZ361" i="48"/>
  <c r="IY207" i="48"/>
  <c r="IX207" i="48"/>
  <c r="JA207" i="48"/>
  <c r="IY236" i="48"/>
  <c r="IX84" i="48"/>
  <c r="IZ207" i="48"/>
  <c r="IW236" i="48"/>
  <c r="JA154" i="48"/>
  <c r="IZ84" i="48"/>
  <c r="JA236" i="48"/>
  <c r="JA84" i="48"/>
  <c r="IW154" i="48"/>
  <c r="IZ236" i="48"/>
  <c r="IZ81" i="48"/>
  <c r="IZ154" i="48"/>
  <c r="IW110" i="48"/>
  <c r="IS77" i="48"/>
  <c r="IT417" i="48"/>
  <c r="IX81" i="48"/>
  <c r="IS269" i="48"/>
  <c r="IS280" i="48"/>
  <c r="JA110" i="48"/>
  <c r="IW84" i="48"/>
  <c r="IZ256" i="48"/>
  <c r="IX385" i="48"/>
  <c r="IS247" i="48"/>
  <c r="IS342" i="48"/>
  <c r="IS145" i="48"/>
  <c r="IS340" i="48"/>
  <c r="JA243" i="48"/>
  <c r="IT68" i="48"/>
  <c r="IY385" i="48"/>
  <c r="IY431" i="48"/>
  <c r="IS230" i="48"/>
  <c r="IS193" i="48"/>
  <c r="IX243" i="48"/>
  <c r="IS122" i="48"/>
  <c r="IW385" i="48"/>
  <c r="JA99" i="48"/>
  <c r="IZ431" i="48"/>
  <c r="IZ395" i="48"/>
  <c r="IT337" i="48"/>
  <c r="JA441" i="48"/>
  <c r="IX410" i="48"/>
  <c r="JA395" i="48"/>
  <c r="IY410" i="48"/>
  <c r="IW396" i="48"/>
  <c r="IW395" i="48"/>
  <c r="JA410" i="48"/>
  <c r="IX148" i="48"/>
  <c r="IY396" i="48"/>
  <c r="IY395" i="48"/>
  <c r="IX515" i="48"/>
  <c r="IT430" i="48"/>
  <c r="IT486" i="48"/>
  <c r="IT352" i="48"/>
  <c r="IS253" i="48"/>
  <c r="JA515" i="48"/>
  <c r="JA471" i="48"/>
  <c r="IY243" i="48"/>
  <c r="IT203" i="48"/>
  <c r="IW243" i="48"/>
  <c r="JA396" i="48"/>
  <c r="IS508" i="48"/>
  <c r="IZ396" i="48"/>
  <c r="IY449" i="48"/>
  <c r="IS374" i="48"/>
  <c r="IX114" i="48"/>
  <c r="IW362" i="48"/>
  <c r="IZ449" i="48"/>
  <c r="IZ114" i="48"/>
  <c r="IY362" i="48"/>
  <c r="JA449" i="48"/>
  <c r="JA114" i="48"/>
  <c r="IZ362" i="48"/>
  <c r="IY232" i="48"/>
  <c r="IX449" i="48"/>
  <c r="IY114" i="48"/>
  <c r="JA362" i="48"/>
  <c r="JK68" i="48"/>
  <c r="IS59" i="48"/>
  <c r="IZ453" i="48"/>
  <c r="IS445" i="48"/>
  <c r="IT227" i="48"/>
  <c r="IY515" i="48"/>
  <c r="IT142" i="48"/>
  <c r="IS220" i="48"/>
  <c r="IW225" i="48"/>
  <c r="IZ515" i="48"/>
  <c r="IT137" i="48"/>
  <c r="IS271" i="48"/>
  <c r="IZ321" i="48"/>
  <c r="IS415" i="48"/>
  <c r="IY518" i="48"/>
  <c r="IX225" i="48"/>
  <c r="JA436" i="48"/>
  <c r="JA321" i="48"/>
  <c r="JL66" i="48"/>
  <c r="IT180" i="48"/>
  <c r="IZ518" i="48"/>
  <c r="IW321" i="48"/>
  <c r="JA469" i="48"/>
  <c r="IS382" i="48"/>
  <c r="IW518" i="48"/>
  <c r="IT229" i="48"/>
  <c r="JA411" i="48"/>
  <c r="IX434" i="48"/>
  <c r="IZ441" i="48"/>
  <c r="IX99" i="48"/>
  <c r="IX154" i="48"/>
  <c r="IW441" i="48"/>
  <c r="IX67" i="48"/>
  <c r="IT72" i="48"/>
  <c r="IY99" i="48"/>
  <c r="IY81" i="48"/>
  <c r="IY441" i="48"/>
  <c r="IS164" i="48"/>
  <c r="JL56" i="48"/>
  <c r="JA211" i="48"/>
  <c r="JA281" i="48"/>
  <c r="IW67" i="48"/>
  <c r="IS470" i="48"/>
  <c r="JA130" i="48"/>
  <c r="JA434" i="48"/>
  <c r="IS88" i="48"/>
  <c r="IW99" i="48"/>
  <c r="IZ281" i="48"/>
  <c r="IT343" i="48"/>
  <c r="IY211" i="48"/>
  <c r="IX281" i="48"/>
  <c r="IT107" i="48"/>
  <c r="IW504" i="48"/>
  <c r="IW130" i="48"/>
  <c r="IW211" i="48"/>
  <c r="IY357" i="48"/>
  <c r="IS370" i="48"/>
  <c r="IY148" i="48"/>
  <c r="IZ130" i="48"/>
  <c r="IX130" i="48"/>
  <c r="IX211" i="48"/>
  <c r="IY305" i="48"/>
  <c r="IT208" i="48"/>
  <c r="IW148" i="48"/>
  <c r="IY67" i="48"/>
  <c r="IW305" i="48"/>
  <c r="IZ148" i="48"/>
  <c r="JL60" i="48"/>
  <c r="JA171" i="48"/>
  <c r="IX210" i="48"/>
  <c r="IX518" i="48"/>
  <c r="JA225" i="48"/>
  <c r="IT172" i="48"/>
  <c r="IS86" i="48"/>
  <c r="IZ448" i="48"/>
  <c r="IT186" i="48"/>
  <c r="JA210" i="48"/>
  <c r="IX232" i="48"/>
  <c r="IY225" i="48"/>
  <c r="IS450" i="48"/>
  <c r="IY321" i="48"/>
  <c r="IW257" i="48"/>
  <c r="IS380" i="48"/>
  <c r="IW109" i="48"/>
  <c r="IX100" i="48"/>
  <c r="JA75" i="48"/>
  <c r="IS274" i="48"/>
  <c r="IY100" i="48"/>
  <c r="JA257" i="48"/>
  <c r="IZ210" i="48"/>
  <c r="IW448" i="48"/>
  <c r="IS119" i="48"/>
  <c r="IY210" i="48"/>
  <c r="IS383" i="48"/>
  <c r="IX75" i="48"/>
  <c r="IX128" i="48"/>
  <c r="IS248" i="48"/>
  <c r="IS182" i="48"/>
  <c r="IY238" i="48"/>
  <c r="JA305" i="48"/>
  <c r="IY75" i="48"/>
  <c r="IZ128" i="48"/>
  <c r="IT241" i="48"/>
  <c r="IS398" i="48"/>
  <c r="IW181" i="48"/>
  <c r="IY270" i="48"/>
  <c r="IX305" i="48"/>
  <c r="IY257" i="48"/>
  <c r="IW75" i="48"/>
  <c r="JA128" i="48"/>
  <c r="IY181" i="48"/>
  <c r="IT309" i="48"/>
  <c r="JA397" i="48"/>
  <c r="IZ270" i="48"/>
  <c r="IZ257" i="48"/>
  <c r="IY128" i="48"/>
  <c r="JA181" i="48"/>
  <c r="JA270" i="48"/>
  <c r="IX181" i="48"/>
  <c r="JA385" i="48"/>
  <c r="IY443" i="48"/>
  <c r="IX270" i="48"/>
  <c r="IX336" i="48"/>
  <c r="IZ411" i="48"/>
  <c r="IS290" i="48"/>
  <c r="IZ469" i="48"/>
  <c r="IT113" i="48"/>
  <c r="IS326" i="48"/>
  <c r="IW469" i="48"/>
  <c r="IY110" i="48"/>
  <c r="IT92" i="48"/>
  <c r="IY469" i="48"/>
  <c r="IZ358" i="48"/>
  <c r="IS190" i="48"/>
  <c r="IY151" i="48"/>
  <c r="JA358" i="48"/>
  <c r="IS277" i="48"/>
  <c r="IX376" i="48"/>
  <c r="IW443" i="48"/>
  <c r="IW81" i="48"/>
  <c r="IW159" i="48"/>
  <c r="IW431" i="48"/>
  <c r="IS80" i="48"/>
  <c r="IS512" i="48"/>
  <c r="JA431" i="48"/>
  <c r="JA412" i="48"/>
  <c r="IS454" i="48"/>
  <c r="IT157" i="48"/>
  <c r="IT366" i="48"/>
  <c r="IZ232" i="48"/>
  <c r="IT96" i="48"/>
  <c r="IS339" i="48"/>
  <c r="IY411" i="48"/>
  <c r="IW358" i="48"/>
  <c r="IT118" i="48"/>
  <c r="IY376" i="48"/>
  <c r="IZ443" i="48"/>
  <c r="IX399" i="48"/>
  <c r="IX159" i="48"/>
  <c r="IS196" i="48"/>
  <c r="IS404" i="48"/>
  <c r="IX412" i="48"/>
  <c r="IT217" i="48"/>
  <c r="IS212" i="48"/>
  <c r="IT73" i="48"/>
  <c r="IW232" i="48"/>
  <c r="IW281" i="48"/>
  <c r="IY434" i="48"/>
  <c r="IW411" i="48"/>
  <c r="JA443" i="48"/>
  <c r="IY399" i="48"/>
  <c r="IY159" i="48"/>
  <c r="IZ283" i="48"/>
  <c r="IW371" i="48"/>
  <c r="IX283" i="48"/>
  <c r="IZ412" i="48"/>
  <c r="IS363" i="48"/>
  <c r="IX135" i="48"/>
  <c r="IT133" i="48"/>
  <c r="IS292" i="48"/>
  <c r="IS388" i="48"/>
  <c r="IW336" i="48"/>
  <c r="JQ72" i="48"/>
  <c r="IY358" i="48"/>
  <c r="IT345" i="48"/>
  <c r="IW376" i="48"/>
  <c r="JA504" i="48"/>
  <c r="IY347" i="48"/>
  <c r="IZ327" i="48"/>
  <c r="IS419" i="48"/>
  <c r="JA295" i="48"/>
  <c r="IS296" i="48"/>
  <c r="IT424" i="48"/>
  <c r="IS221" i="48"/>
  <c r="IS288" i="48"/>
  <c r="JA448" i="48"/>
  <c r="IW295" i="48"/>
  <c r="IY153" i="48"/>
  <c r="IX171" i="48"/>
  <c r="IS393" i="48"/>
  <c r="JK70" i="48"/>
  <c r="IX153" i="48"/>
  <c r="IX448" i="48"/>
  <c r="IY295" i="48"/>
  <c r="IZ153" i="48"/>
  <c r="IY171" i="48"/>
  <c r="IW151" i="48"/>
  <c r="IY316" i="48"/>
  <c r="IZ295" i="48"/>
  <c r="IW153" i="48"/>
  <c r="IZ503" i="48"/>
  <c r="IZ171" i="48"/>
  <c r="IX151" i="48"/>
  <c r="IT178" i="48"/>
  <c r="IX316" i="48"/>
  <c r="JA503" i="48"/>
  <c r="IW316" i="48"/>
  <c r="IS465" i="48"/>
  <c r="IW85" i="48"/>
  <c r="IZ151" i="48"/>
  <c r="IX485" i="48"/>
  <c r="IX200" i="48"/>
  <c r="IZ316" i="48"/>
  <c r="IW200" i="48"/>
  <c r="IW60" i="48"/>
  <c r="IY200" i="48"/>
  <c r="IW482" i="48"/>
  <c r="IX60" i="48"/>
  <c r="IY237" i="48"/>
  <c r="IW426" i="48"/>
  <c r="IY481" i="48"/>
  <c r="IZ482" i="48"/>
  <c r="IZ347" i="48"/>
  <c r="IW327" i="48"/>
  <c r="IW514" i="48"/>
  <c r="IZ60" i="48"/>
  <c r="JA237" i="48"/>
  <c r="JA426" i="48"/>
  <c r="IT302" i="48"/>
  <c r="IX504" i="48"/>
  <c r="IX347" i="48"/>
  <c r="IX327" i="48"/>
  <c r="JA60" i="48"/>
  <c r="IW237" i="48"/>
  <c r="IX426" i="48"/>
  <c r="IZ376" i="48"/>
  <c r="IY504" i="48"/>
  <c r="JA347" i="48"/>
  <c r="JA327" i="48"/>
  <c r="IX237" i="48"/>
  <c r="JA336" i="48"/>
  <c r="JA94" i="48"/>
  <c r="IT459" i="48"/>
  <c r="IT429" i="48"/>
  <c r="IW94" i="48"/>
  <c r="IX423" i="48"/>
  <c r="IW500" i="48"/>
  <c r="IZ94" i="48"/>
  <c r="JA466" i="48"/>
  <c r="IW264" i="48"/>
  <c r="JL65" i="48"/>
  <c r="IX407" i="48"/>
  <c r="JA496" i="48"/>
  <c r="IZ438" i="48"/>
  <c r="IZ319" i="48"/>
  <c r="IS464" i="48"/>
  <c r="IT166" i="48"/>
  <c r="IW407" i="48"/>
  <c r="IZ264" i="48"/>
  <c r="IS199" i="48"/>
  <c r="IS224" i="48"/>
  <c r="IZ407" i="48"/>
  <c r="IY496" i="48"/>
  <c r="IX333" i="48"/>
  <c r="IW438" i="48"/>
  <c r="IT286" i="48"/>
  <c r="IW331" i="48"/>
  <c r="IZ331" i="48"/>
  <c r="JA184" i="48"/>
  <c r="IY144" i="48"/>
  <c r="IZ357" i="48"/>
  <c r="JA331" i="48"/>
  <c r="IS56" i="48"/>
  <c r="IX438" i="48"/>
  <c r="JA315" i="48"/>
  <c r="IS304" i="48"/>
  <c r="JA360" i="48"/>
  <c r="IS510" i="48"/>
  <c r="IX360" i="48"/>
  <c r="IW120" i="48"/>
  <c r="IS69" i="48"/>
  <c r="IX506" i="48"/>
  <c r="IS499" i="48"/>
  <c r="IZ120" i="48"/>
  <c r="IY423" i="48"/>
  <c r="JA423" i="48"/>
  <c r="IX264" i="48"/>
  <c r="IT406" i="48"/>
  <c r="IY506" i="48"/>
  <c r="IY85" i="48"/>
  <c r="IZ263" i="48"/>
  <c r="IZ159" i="48"/>
  <c r="IY439" i="48"/>
  <c r="IW323" i="48"/>
  <c r="IT141" i="48"/>
  <c r="IX173" i="48"/>
  <c r="IS293" i="48"/>
  <c r="IX357" i="48"/>
  <c r="IT223" i="48"/>
  <c r="IX436" i="48"/>
  <c r="IZ439" i="48"/>
  <c r="IZ409" i="48"/>
  <c r="JA283" i="48"/>
  <c r="IS252" i="48"/>
  <c r="IY379" i="48"/>
  <c r="JA323" i="48"/>
  <c r="IT498" i="48"/>
  <c r="JA511" i="48"/>
  <c r="IT98" i="48"/>
  <c r="IY173" i="48"/>
  <c r="IS71" i="48"/>
  <c r="IX275" i="48"/>
  <c r="IS233" i="48"/>
  <c r="IZ135" i="48"/>
  <c r="IY263" i="48"/>
  <c r="JA155" i="48"/>
  <c r="IT497" i="48"/>
  <c r="IY436" i="48"/>
  <c r="JA158" i="48"/>
  <c r="JA93" i="48"/>
  <c r="IT356" i="48"/>
  <c r="IZ275" i="48"/>
  <c r="IY283" i="48"/>
  <c r="IW412" i="48"/>
  <c r="IW275" i="48"/>
  <c r="IY93" i="48"/>
  <c r="IT391" i="48"/>
  <c r="IS416" i="48"/>
  <c r="IS177" i="48"/>
  <c r="IZ379" i="48"/>
  <c r="IY323" i="48"/>
  <c r="IZ338" i="48"/>
  <c r="IW511" i="48"/>
  <c r="IZ173" i="48"/>
  <c r="IT165" i="48"/>
  <c r="IY275" i="48"/>
  <c r="IY135" i="48"/>
  <c r="JA263" i="48"/>
  <c r="IS413" i="48"/>
  <c r="IW158" i="48"/>
  <c r="IW93" i="48"/>
  <c r="IT367" i="48"/>
  <c r="IW436" i="48"/>
  <c r="IT213" i="48"/>
  <c r="IW379" i="48"/>
  <c r="IS369" i="48"/>
  <c r="IX158" i="48"/>
  <c r="IS300" i="48"/>
  <c r="IW184" i="48"/>
  <c r="JA379" i="48"/>
  <c r="IX323" i="48"/>
  <c r="IY338" i="48"/>
  <c r="IZ511" i="48"/>
  <c r="IW173" i="48"/>
  <c r="IS136" i="48"/>
  <c r="IX265" i="48"/>
  <c r="JS58" i="48"/>
  <c r="IW135" i="48"/>
  <c r="IY158" i="48"/>
  <c r="JR64" i="48"/>
  <c r="JR58" i="48"/>
  <c r="IX389" i="48"/>
  <c r="IY184" i="48"/>
  <c r="IW468" i="48"/>
  <c r="IX511" i="48"/>
  <c r="IY265" i="48"/>
  <c r="JP58" i="48"/>
  <c r="IS63" i="48"/>
  <c r="IS240" i="48"/>
  <c r="IX428" i="48"/>
  <c r="JS64" i="48"/>
  <c r="IZ463" i="48"/>
  <c r="JA463" i="48"/>
  <c r="IX263" i="48"/>
  <c r="IS226" i="48"/>
  <c r="IS169" i="48"/>
  <c r="IT476" i="48"/>
  <c r="IZ468" i="48"/>
  <c r="IX371" i="48"/>
  <c r="IW265" i="48"/>
  <c r="IS195" i="48"/>
  <c r="JQ58" i="48"/>
  <c r="IY140" i="48"/>
  <c r="IW428" i="48"/>
  <c r="IS161" i="48"/>
  <c r="JA109" i="48"/>
  <c r="JA468" i="48"/>
  <c r="IY371" i="48"/>
  <c r="IZ265" i="48"/>
  <c r="JP61" i="48"/>
  <c r="JA100" i="48"/>
  <c r="IZ140" i="48"/>
  <c r="IZ428" i="48"/>
  <c r="IZ109" i="48"/>
  <c r="JA338" i="48"/>
  <c r="IZ93" i="48"/>
  <c r="IY468" i="48"/>
  <c r="IZ371" i="48"/>
  <c r="IZ238" i="48"/>
  <c r="JO61" i="48"/>
  <c r="IZ100" i="48"/>
  <c r="IT487" i="48"/>
  <c r="IW146" i="48"/>
  <c r="IY360" i="48"/>
  <c r="IT115" i="48"/>
  <c r="IX495" i="48"/>
  <c r="IY428" i="48"/>
  <c r="IS108" i="48"/>
  <c r="IW238" i="48"/>
  <c r="IZ146" i="48"/>
  <c r="IZ360" i="48"/>
  <c r="IY319" i="48"/>
  <c r="IY495" i="48"/>
  <c r="IY453" i="48"/>
  <c r="IT183" i="48"/>
  <c r="IT320" i="48"/>
  <c r="IZ500" i="48"/>
  <c r="IS492" i="48"/>
  <c r="JA453" i="48"/>
  <c r="IW506" i="48"/>
  <c r="IY251" i="48"/>
  <c r="IW308" i="48"/>
  <c r="IX496" i="48"/>
  <c r="IW423" i="48"/>
  <c r="IX500" i="48"/>
  <c r="IT131" i="48"/>
  <c r="IZ506" i="48"/>
  <c r="IW346" i="48"/>
  <c r="IS440" i="48"/>
  <c r="IZ348" i="48"/>
  <c r="IX315" i="48"/>
  <c r="IT353" i="48"/>
  <c r="JA120" i="48"/>
  <c r="IW484" i="48"/>
  <c r="IX517" i="48"/>
  <c r="IS384" i="48"/>
  <c r="JA346" i="48"/>
  <c r="IX325" i="48"/>
  <c r="IY315" i="48"/>
  <c r="IY120" i="48"/>
  <c r="JA484" i="48"/>
  <c r="IW517" i="48"/>
  <c r="IT488" i="48"/>
  <c r="IS216" i="48"/>
  <c r="IY325" i="48"/>
  <c r="IZ315" i="48"/>
  <c r="IW294" i="48"/>
  <c r="IZ484" i="48"/>
  <c r="IZ279" i="48"/>
  <c r="IT83" i="48"/>
  <c r="IZ517" i="48"/>
  <c r="JA500" i="48"/>
  <c r="IX267" i="48"/>
  <c r="IZ325" i="48"/>
  <c r="IZ91" i="48"/>
  <c r="IZ294" i="48"/>
  <c r="IX484" i="48"/>
  <c r="JA279" i="48"/>
  <c r="JA517" i="48"/>
  <c r="IT318" i="48"/>
  <c r="IY267" i="48"/>
  <c r="JA325" i="48"/>
  <c r="IS244" i="48"/>
  <c r="IW279" i="48"/>
  <c r="IY234" i="48"/>
  <c r="IX299" i="48"/>
  <c r="JA477" i="48"/>
  <c r="IZ267" i="48"/>
  <c r="IX279" i="48"/>
  <c r="IT489" i="48"/>
  <c r="IZ234" i="48"/>
  <c r="IY299" i="48"/>
  <c r="IX62" i="48"/>
  <c r="IX477" i="48"/>
  <c r="IS112" i="48"/>
  <c r="IW351" i="48"/>
  <c r="JA267" i="48"/>
  <c r="IX466" i="48"/>
  <c r="IS89" i="48"/>
  <c r="JP72" i="48"/>
  <c r="IS179" i="48"/>
  <c r="JA234" i="48"/>
  <c r="IZ299" i="48"/>
  <c r="IW62" i="48"/>
  <c r="IS129" i="48"/>
  <c r="IX85" i="48"/>
  <c r="IW466" i="48"/>
  <c r="JO72" i="48"/>
  <c r="IS387" i="48"/>
  <c r="IW234" i="48"/>
  <c r="IW299" i="48"/>
  <c r="IY62" i="48"/>
  <c r="IW453" i="48"/>
  <c r="IZ85" i="48"/>
  <c r="IZ466" i="48"/>
  <c r="IX124" i="48"/>
  <c r="JR72" i="48"/>
  <c r="JA124" i="48"/>
  <c r="IS206" i="48"/>
  <c r="IX455" i="48"/>
  <c r="IX110" i="48"/>
  <c r="IX184" i="48"/>
  <c r="JK62" i="48"/>
  <c r="JA238" i="48"/>
  <c r="IW389" i="48"/>
  <c r="IS405" i="48"/>
  <c r="IY264" i="48"/>
  <c r="IY346" i="48"/>
  <c r="IW477" i="48"/>
  <c r="JA407" i="48"/>
  <c r="IY124" i="48"/>
  <c r="IZ228" i="48"/>
  <c r="JQ61" i="48"/>
  <c r="JA357" i="48"/>
  <c r="IZ310" i="48"/>
  <c r="JA389" i="48"/>
  <c r="IS132" i="48"/>
  <c r="IS509" i="48"/>
  <c r="JA276" i="48"/>
  <c r="IS442" i="48"/>
  <c r="IX312" i="48"/>
  <c r="IY254" i="48"/>
  <c r="JA62" i="48"/>
  <c r="JA408" i="48"/>
  <c r="IZ457" i="48"/>
  <c r="IS390" i="48"/>
  <c r="IY455" i="48"/>
  <c r="IX457" i="48"/>
  <c r="IW310" i="48"/>
  <c r="IZ312" i="48"/>
  <c r="IZ104" i="48"/>
  <c r="IX427" i="48"/>
  <c r="IW124" i="48"/>
  <c r="IY310" i="48"/>
  <c r="IW312" i="48"/>
  <c r="IX408" i="48"/>
  <c r="IZ346" i="48"/>
  <c r="IZ477" i="48"/>
  <c r="IT139" i="48"/>
  <c r="JA348" i="48"/>
  <c r="JS61" i="48"/>
  <c r="IT479" i="48"/>
  <c r="IY426" i="48"/>
  <c r="JA310" i="48"/>
  <c r="IY389" i="48"/>
  <c r="IW276" i="48"/>
  <c r="IX331" i="48"/>
  <c r="IS249" i="48"/>
  <c r="IS461" i="48"/>
  <c r="IS513" i="48"/>
  <c r="IX254" i="48"/>
  <c r="IY408" i="48"/>
  <c r="IT160" i="48"/>
  <c r="IT61" i="48"/>
  <c r="IS451" i="48"/>
  <c r="IW348" i="48"/>
  <c r="JK59" i="48"/>
  <c r="IS134" i="48"/>
  <c r="IX276" i="48"/>
  <c r="IZ408" i="48"/>
  <c r="IX409" i="48"/>
  <c r="IT402" i="48"/>
  <c r="IY348" i="48"/>
  <c r="IS365" i="48"/>
  <c r="IX201" i="48"/>
  <c r="IW349" i="48"/>
  <c r="IX319" i="48"/>
  <c r="IZ397" i="48"/>
  <c r="IZ414" i="48"/>
  <c r="IX140" i="48"/>
  <c r="IZ276" i="48"/>
  <c r="JA439" i="48"/>
  <c r="IY333" i="48"/>
  <c r="IW201" i="48"/>
  <c r="IW378" i="48"/>
  <c r="IS444" i="48"/>
  <c r="IZ458" i="48"/>
  <c r="IZ268" i="48"/>
  <c r="IS231" i="48"/>
  <c r="IT219" i="48"/>
  <c r="IZ328" i="48"/>
  <c r="IT289" i="48"/>
  <c r="IS147" i="48"/>
  <c r="IT324" i="48"/>
  <c r="IZ308" i="48"/>
  <c r="IX378" i="48"/>
  <c r="IY438" i="48"/>
  <c r="IW421" i="48"/>
  <c r="IZ144" i="48"/>
  <c r="IW91" i="48"/>
  <c r="JA294" i="48"/>
  <c r="JA319" i="48"/>
  <c r="IX397" i="48"/>
  <c r="IW481" i="48"/>
  <c r="IX66" i="48"/>
  <c r="IW140" i="48"/>
  <c r="IS298" i="48"/>
  <c r="IX94" i="48"/>
  <c r="JA458" i="48"/>
  <c r="IW261" i="48"/>
  <c r="IY457" i="48"/>
  <c r="IX328" i="48"/>
  <c r="IY268" i="48"/>
  <c r="IW66" i="48"/>
  <c r="IW268" i="48"/>
  <c r="IT152" i="48"/>
  <c r="IW328" i="48"/>
  <c r="IT76" i="48"/>
  <c r="JA308" i="48"/>
  <c r="IW333" i="48"/>
  <c r="IY378" i="48"/>
  <c r="IY421" i="48"/>
  <c r="IS103" i="48"/>
  <c r="JA144" i="48"/>
  <c r="IX91" i="48"/>
  <c r="IX146" i="48"/>
  <c r="IX294" i="48"/>
  <c r="IZ481" i="48"/>
  <c r="IY66" i="48"/>
  <c r="IW495" i="48"/>
  <c r="JP64" i="48"/>
  <c r="IW458" i="48"/>
  <c r="IY349" i="48"/>
  <c r="IX414" i="48"/>
  <c r="IX458" i="48"/>
  <c r="IY308" i="48"/>
  <c r="IZ421" i="48"/>
  <c r="IX268" i="48"/>
  <c r="IS291" i="48"/>
  <c r="IT297" i="48"/>
  <c r="IW496" i="48"/>
  <c r="IX109" i="48"/>
  <c r="IZ333" i="48"/>
  <c r="JA421" i="48"/>
  <c r="IS239" i="48"/>
  <c r="IW144" i="48"/>
  <c r="IY91" i="48"/>
  <c r="IY146" i="48"/>
  <c r="IZ200" i="48"/>
  <c r="JA481" i="48"/>
  <c r="IZ66" i="48"/>
  <c r="JA495" i="48"/>
  <c r="JQ64" i="48"/>
  <c r="IS467" i="48"/>
  <c r="IS126" i="48"/>
  <c r="IS102" i="48"/>
  <c r="JA409" i="48"/>
  <c r="JA328" i="48"/>
  <c r="IW397" i="48"/>
  <c r="JA378" i="48"/>
  <c r="IT111" i="48"/>
  <c r="IZ251" i="48"/>
  <c r="IW485" i="48"/>
  <c r="IY155" i="48"/>
  <c r="IZ116" i="48"/>
  <c r="IW457" i="48"/>
  <c r="IS420" i="48"/>
  <c r="IX472" i="48"/>
  <c r="IX349" i="48"/>
  <c r="IX176" i="48"/>
  <c r="JA501" i="48"/>
  <c r="IW104" i="48"/>
  <c r="IZ351" i="48"/>
  <c r="IZ485" i="48"/>
  <c r="JA351" i="48"/>
  <c r="IX251" i="48"/>
  <c r="IX301" i="48"/>
  <c r="IW472" i="48"/>
  <c r="IS437" i="48"/>
  <c r="IY401" i="48"/>
  <c r="JA116" i="48"/>
  <c r="IT460" i="48"/>
  <c r="IY472" i="48"/>
  <c r="JA349" i="48"/>
  <c r="IX460" i="48"/>
  <c r="IZ501" i="48"/>
  <c r="IY104" i="48"/>
  <c r="IY351" i="48"/>
  <c r="IY116" i="48"/>
  <c r="IX501" i="48"/>
  <c r="IZ192" i="48"/>
  <c r="IZ401" i="48"/>
  <c r="IT138" i="48"/>
  <c r="IY250" i="48"/>
  <c r="IZ472" i="48"/>
  <c r="IY460" i="48"/>
  <c r="JA188" i="48"/>
  <c r="IW501" i="48"/>
  <c r="JA104" i="48"/>
  <c r="IS258" i="48"/>
  <c r="IW192" i="48"/>
  <c r="IW401" i="48"/>
  <c r="IT418" i="48"/>
  <c r="IX228" i="48"/>
  <c r="IW222" i="48"/>
  <c r="IS57" i="48"/>
  <c r="JA460" i="48"/>
  <c r="IW480" i="48"/>
  <c r="JA250" i="48"/>
  <c r="IX192" i="48"/>
  <c r="IX401" i="48"/>
  <c r="IY228" i="48"/>
  <c r="JA222" i="48"/>
  <c r="IY447" i="48"/>
  <c r="IZ460" i="48"/>
  <c r="IX480" i="48"/>
  <c r="IZ322" i="48"/>
  <c r="JA192" i="48"/>
  <c r="IZ222" i="48"/>
  <c r="JA447" i="48"/>
  <c r="IX218" i="48"/>
  <c r="JA480" i="48"/>
  <c r="IS311" i="48"/>
  <c r="IX503" i="48"/>
  <c r="IZ70" i="48"/>
  <c r="IS287" i="48"/>
  <c r="IY222" i="48"/>
  <c r="IY282" i="48"/>
  <c r="IW399" i="48"/>
  <c r="IS392" i="48"/>
  <c r="IY218" i="48"/>
  <c r="IY480" i="48"/>
  <c r="IZ254" i="48"/>
  <c r="JA251" i="48"/>
  <c r="IW503" i="48"/>
  <c r="IS462" i="48"/>
  <c r="IX282" i="48"/>
  <c r="JA399" i="48"/>
  <c r="IZ218" i="48"/>
  <c r="JA312" i="48"/>
  <c r="IT82" i="48"/>
  <c r="IW439" i="48"/>
  <c r="JA254" i="48"/>
  <c r="IX155" i="48"/>
  <c r="IS422" i="48"/>
  <c r="IY201" i="48"/>
  <c r="IS285" i="48"/>
  <c r="IX116" i="48"/>
  <c r="JA242" i="48"/>
  <c r="IY149" i="48"/>
  <c r="IY482" i="48"/>
  <c r="IT307" i="48"/>
  <c r="IW329" i="48"/>
  <c r="IW455" i="48"/>
  <c r="IY409" i="48"/>
  <c r="IX474" i="48"/>
  <c r="IY427" i="48"/>
  <c r="JA344" i="48"/>
  <c r="IX106" i="48"/>
  <c r="IW58" i="48"/>
  <c r="IW338" i="48"/>
  <c r="IT209" i="48"/>
  <c r="IZ242" i="48"/>
  <c r="IW301" i="48"/>
  <c r="IW149" i="48"/>
  <c r="IW414" i="48"/>
  <c r="IS191" i="48"/>
  <c r="IW189" i="48"/>
  <c r="JA475" i="48"/>
  <c r="JA260" i="48"/>
  <c r="IS97" i="48"/>
  <c r="IY329" i="48"/>
  <c r="IS174" i="48"/>
  <c r="JA106" i="48"/>
  <c r="IW242" i="48"/>
  <c r="JA201" i="48"/>
  <c r="IW106" i="48"/>
  <c r="JA167" i="48"/>
  <c r="IX475" i="48"/>
  <c r="IY474" i="48"/>
  <c r="IZ344" i="48"/>
  <c r="IZ58" i="48"/>
  <c r="JA278" i="48"/>
  <c r="IX303" i="48"/>
  <c r="IW474" i="48"/>
  <c r="IW427" i="48"/>
  <c r="IT78" i="48"/>
  <c r="IY288" i="48"/>
  <c r="JA330" i="48"/>
  <c r="IY452" i="48"/>
  <c r="IW313" i="48"/>
  <c r="IW386" i="48"/>
  <c r="JA335" i="48"/>
  <c r="IY344" i="48"/>
  <c r="IW64" i="48"/>
  <c r="JA58" i="48"/>
  <c r="IS245" i="48"/>
  <c r="IW306" i="48"/>
  <c r="IX278" i="48"/>
  <c r="IS127" i="48"/>
  <c r="IY197" i="48"/>
  <c r="IS373" i="48"/>
  <c r="JA149" i="48"/>
  <c r="IW303" i="48"/>
  <c r="IZ502" i="48"/>
  <c r="IY189" i="48"/>
  <c r="IY475" i="48"/>
  <c r="IT117" i="48"/>
  <c r="IT143" i="48"/>
  <c r="IX329" i="48"/>
  <c r="IS187" i="48"/>
  <c r="IZ185" i="48"/>
  <c r="JA322" i="48"/>
  <c r="IW167" i="48"/>
  <c r="JA185" i="48"/>
  <c r="IX167" i="48"/>
  <c r="IW185" i="48"/>
  <c r="IW322" i="48"/>
  <c r="IY301" i="48"/>
  <c r="IZ282" i="48"/>
  <c r="IZ260" i="48"/>
  <c r="IX322" i="48"/>
  <c r="IZ167" i="48"/>
  <c r="IX149" i="48"/>
  <c r="IX185" i="48"/>
  <c r="IW260" i="48"/>
  <c r="IZ427" i="48"/>
  <c r="IY414" i="48"/>
  <c r="IX260" i="48"/>
  <c r="IX189" i="48"/>
  <c r="IZ194" i="48"/>
  <c r="IS368" i="48"/>
  <c r="JA246" i="48"/>
  <c r="IZ288" i="48"/>
  <c r="IZ330" i="48"/>
  <c r="IZ452" i="48"/>
  <c r="IX313" i="48"/>
  <c r="IX386" i="48"/>
  <c r="IW335" i="48"/>
  <c r="IX344" i="48"/>
  <c r="IX64" i="48"/>
  <c r="IZ306" i="48"/>
  <c r="IW278" i="48"/>
  <c r="IW197" i="48"/>
  <c r="IY303" i="48"/>
  <c r="JA502" i="48"/>
  <c r="IW273" i="48"/>
  <c r="JA189" i="48"/>
  <c r="IY403" i="48"/>
  <c r="IZ475" i="48"/>
  <c r="IS372" i="48"/>
  <c r="IT235" i="48"/>
  <c r="IS266" i="48"/>
  <c r="JA455" i="48"/>
  <c r="JA329" i="48"/>
  <c r="IX194" i="48"/>
  <c r="IZ246" i="48"/>
  <c r="IW288" i="48"/>
  <c r="IT400" i="48"/>
  <c r="IY330" i="48"/>
  <c r="JA452" i="48"/>
  <c r="IY313" i="48"/>
  <c r="IY386" i="48"/>
  <c r="IX335" i="48"/>
  <c r="IY64" i="48"/>
  <c r="IS74" i="48"/>
  <c r="JA306" i="48"/>
  <c r="IY278" i="48"/>
  <c r="JA70" i="48"/>
  <c r="IS394" i="48"/>
  <c r="IS156" i="48"/>
  <c r="IX197" i="48"/>
  <c r="JA303" i="48"/>
  <c r="IT272" i="48"/>
  <c r="IX188" i="48"/>
  <c r="IX502" i="48"/>
  <c r="IX273" i="48"/>
  <c r="JA403" i="48"/>
  <c r="IS364" i="48"/>
  <c r="IW194" i="48"/>
  <c r="IX246" i="48"/>
  <c r="IX288" i="48"/>
  <c r="IW330" i="48"/>
  <c r="IX452" i="48"/>
  <c r="IZ313" i="48"/>
  <c r="IZ386" i="48"/>
  <c r="IY335" i="48"/>
  <c r="IZ64" i="48"/>
  <c r="IX306" i="48"/>
  <c r="IW70" i="48"/>
  <c r="IT214" i="48"/>
  <c r="IX250" i="48"/>
  <c r="IZ197" i="48"/>
  <c r="IY188" i="48"/>
  <c r="IY502" i="48"/>
  <c r="IY273" i="48"/>
  <c r="IZ403" i="48"/>
  <c r="IT95" i="48"/>
  <c r="IS259" i="48"/>
  <c r="JA482" i="48"/>
  <c r="IZ474" i="48"/>
  <c r="IX58" i="48"/>
  <c r="IS505" i="48"/>
  <c r="IY194" i="48"/>
  <c r="IW246" i="48"/>
  <c r="IT170" i="48"/>
  <c r="IX70" i="48"/>
  <c r="JA228" i="48"/>
  <c r="IY336" i="48"/>
  <c r="IZ250" i="48"/>
  <c r="JA485" i="48"/>
  <c r="IS284" i="48"/>
  <c r="IT87" i="48"/>
  <c r="IW447" i="48"/>
  <c r="IZ188" i="48"/>
  <c r="IZ273" i="48"/>
  <c r="IW403" i="48"/>
  <c r="IW218" i="48"/>
  <c r="IZ447" i="48"/>
  <c r="IT491" i="48"/>
  <c r="IZ106" i="48"/>
  <c r="IX242" i="48"/>
  <c r="IZ301" i="48"/>
  <c r="JA282" i="48"/>
  <c r="Q140" i="50" a="1"/>
  <c r="Q140" i="50" s="1"/>
  <c r="S149" i="50"/>
  <c r="T149" i="50" s="1"/>
  <c r="U149" i="50" s="1"/>
  <c r="S148" i="50"/>
  <c r="T148" i="50" s="1"/>
  <c r="U148" i="50" s="1"/>
  <c r="S147" i="50"/>
  <c r="T147" i="50" s="1"/>
  <c r="U147" i="50" s="1"/>
  <c r="S146" i="50"/>
  <c r="T146" i="50" s="1"/>
  <c r="U146" i="50" s="1"/>
  <c r="S151" i="50"/>
  <c r="T151" i="50" s="1"/>
  <c r="U151" i="50" s="1"/>
  <c r="S157" i="50"/>
  <c r="T157" i="50" s="1"/>
  <c r="U157" i="50" s="1"/>
  <c r="S155" i="50"/>
  <c r="T155" i="50" s="1"/>
  <c r="U155" i="50" s="1"/>
  <c r="S154" i="50"/>
  <c r="T154" i="50" s="1"/>
  <c r="U154" i="50" s="1"/>
  <c r="S150" i="50"/>
  <c r="T150" i="50" s="1"/>
  <c r="U150" i="50" s="1"/>
  <c r="S145" i="50"/>
  <c r="T145" i="50" s="1"/>
  <c r="U145" i="50" s="1"/>
  <c r="S144" i="50"/>
  <c r="T144" i="50" s="1"/>
  <c r="U144" i="50" s="1"/>
  <c r="S141" i="50"/>
  <c r="T141" i="50" s="1"/>
  <c r="U141" i="50" s="1"/>
  <c r="S143" i="50"/>
  <c r="T143" i="50" s="1"/>
  <c r="U143" i="50" s="1"/>
  <c r="S156" i="50"/>
  <c r="T156" i="50" s="1"/>
  <c r="U156" i="50" s="1"/>
  <c r="S153" i="50"/>
  <c r="T153" i="50" s="1"/>
  <c r="U153" i="50" s="1"/>
  <c r="S158" i="50"/>
  <c r="T158" i="50" s="1"/>
  <c r="U158" i="50" s="1"/>
  <c r="S152" i="50"/>
  <c r="T152" i="50" s="1"/>
  <c r="U152" i="50" s="1"/>
  <c r="S142" i="50"/>
  <c r="T142" i="50" s="1"/>
  <c r="U142" i="50" s="1"/>
  <c r="I460" i="50"/>
  <c r="I364" i="50"/>
  <c r="I149" i="50"/>
  <c r="I559" i="50"/>
  <c r="I368" i="50"/>
  <c r="I156" i="50"/>
  <c r="I214" i="50"/>
  <c r="I602" i="50"/>
  <c r="I191" i="50"/>
  <c r="I393" i="50"/>
  <c r="I297" i="50"/>
  <c r="I568" i="50"/>
  <c r="I346" i="50"/>
  <c r="I352" i="50"/>
  <c r="I462" i="50"/>
  <c r="I335" i="50"/>
  <c r="I487" i="50"/>
  <c r="I604" i="50"/>
  <c r="I438" i="50"/>
  <c r="I414" i="50"/>
  <c r="I577" i="50"/>
  <c r="I554" i="50"/>
  <c r="I459" i="50"/>
  <c r="I425" i="50"/>
  <c r="I198" i="50"/>
  <c r="I575" i="50"/>
  <c r="I540" i="50"/>
  <c r="I514" i="50"/>
  <c r="I321" i="50"/>
  <c r="I473" i="50"/>
  <c r="I439" i="50"/>
  <c r="I404" i="50"/>
  <c r="I536" i="50"/>
  <c r="I277" i="50"/>
  <c r="I203" i="50"/>
  <c r="I320" i="50"/>
  <c r="I433" i="50"/>
  <c r="I432" i="50"/>
  <c r="I582" i="50"/>
  <c r="I273" i="50"/>
  <c r="I411" i="50"/>
  <c r="I449" i="50"/>
  <c r="I598" i="50"/>
  <c r="I290" i="50"/>
  <c r="I239" i="50"/>
  <c r="I398" i="50"/>
  <c r="I142" i="50"/>
  <c r="I557" i="50"/>
  <c r="I301" i="50"/>
  <c r="I496" i="50"/>
  <c r="I226" i="50"/>
  <c r="I592" i="50"/>
  <c r="I478" i="50"/>
  <c r="I522" i="50"/>
  <c r="I150" i="50"/>
  <c r="I532" i="50"/>
  <c r="I396" i="50"/>
  <c r="I508" i="50"/>
  <c r="I527" i="50"/>
  <c r="I369" i="50"/>
  <c r="I365" i="50"/>
  <c r="I400" i="50"/>
  <c r="I521" i="50"/>
  <c r="I262" i="50"/>
  <c r="I597" i="50"/>
  <c r="I561" i="50"/>
  <c r="I283" i="50"/>
  <c r="I306" i="50"/>
  <c r="I548" i="50"/>
  <c r="I176" i="50"/>
  <c r="I530" i="50"/>
  <c r="I506" i="50"/>
  <c r="I202" i="50"/>
  <c r="I164" i="50"/>
  <c r="I571" i="50"/>
  <c r="I501" i="50"/>
  <c r="I466" i="50"/>
  <c r="I341" i="50"/>
  <c r="I358" i="50"/>
  <c r="I470" i="50"/>
  <c r="I311" i="50"/>
  <c r="I333" i="50"/>
  <c r="I284" i="50"/>
  <c r="I380" i="50"/>
  <c r="I242" i="50"/>
  <c r="I451" i="50"/>
  <c r="I271" i="50"/>
  <c r="I355" i="50"/>
  <c r="I248" i="50"/>
  <c r="I243" i="50"/>
  <c r="I564" i="50"/>
  <c r="I268" i="50"/>
  <c r="I285" i="50"/>
  <c r="I417" i="50"/>
  <c r="I362" i="50"/>
  <c r="I218" i="50"/>
  <c r="I342" i="50"/>
  <c r="I588" i="50"/>
  <c r="I546" i="50"/>
  <c r="I366" i="50"/>
  <c r="I327" i="50"/>
  <c r="I305" i="50"/>
  <c r="I201" i="50"/>
  <c r="I165" i="50"/>
  <c r="I266" i="50"/>
  <c r="I483" i="50"/>
  <c r="I453" i="50"/>
  <c r="I419" i="50"/>
  <c r="I147" i="50"/>
  <c r="I378" i="50"/>
  <c r="I343" i="50"/>
  <c r="I308" i="50"/>
  <c r="I345" i="50"/>
  <c r="I168" i="50"/>
  <c r="I570" i="50"/>
  <c r="I260" i="50"/>
  <c r="I313" i="50"/>
  <c r="I372" i="50"/>
  <c r="I528" i="50"/>
  <c r="I213" i="50"/>
  <c r="I294" i="50"/>
  <c r="I389" i="50"/>
  <c r="I544" i="50"/>
  <c r="I230" i="50"/>
  <c r="I143" i="50"/>
  <c r="I350" i="50"/>
  <c r="I447" i="50"/>
  <c r="I509" i="50"/>
  <c r="I253" i="50"/>
  <c r="I399" i="50"/>
  <c r="I347" i="50"/>
  <c r="I328" i="50"/>
  <c r="I167" i="50"/>
  <c r="I249" i="50"/>
  <c r="I236" i="50"/>
  <c r="I227" i="50"/>
  <c r="I363" i="50"/>
  <c r="I579" i="50"/>
  <c r="I188" i="50"/>
  <c r="I454" i="50"/>
  <c r="I385" i="50"/>
  <c r="I567" i="50"/>
  <c r="I344" i="50"/>
  <c r="I314" i="50"/>
  <c r="I278" i="50"/>
  <c r="I247" i="50"/>
  <c r="I586" i="50"/>
  <c r="I552" i="50"/>
  <c r="I241" i="50"/>
  <c r="I275" i="50"/>
  <c r="I353" i="50"/>
  <c r="I507" i="50"/>
  <c r="I194" i="50"/>
  <c r="I370" i="50"/>
  <c r="I524" i="50"/>
  <c r="I211" i="50"/>
  <c r="I590" i="50"/>
  <c r="I334" i="50"/>
  <c r="I415" i="50"/>
  <c r="I493" i="50"/>
  <c r="I237" i="50"/>
  <c r="I388" i="50"/>
  <c r="I367" i="50"/>
  <c r="I446" i="50"/>
  <c r="I174" i="50"/>
  <c r="I228" i="50"/>
  <c r="I502" i="50"/>
  <c r="I339" i="50"/>
  <c r="I600" i="50"/>
  <c r="I468" i="50"/>
  <c r="I573" i="50"/>
  <c r="I384" i="50"/>
  <c r="I515" i="50"/>
  <c r="I440" i="50"/>
  <c r="I474" i="50"/>
  <c r="I373" i="50"/>
  <c r="I511" i="50"/>
  <c r="I395" i="50"/>
  <c r="I517" i="50"/>
  <c r="I376" i="50"/>
  <c r="I279" i="50"/>
  <c r="I232" i="50"/>
  <c r="I408" i="50"/>
  <c r="I269" i="50"/>
  <c r="I256" i="50"/>
  <c r="I553" i="50"/>
  <c r="I520" i="50"/>
  <c r="I443" i="50"/>
  <c r="I386" i="50"/>
  <c r="I356" i="50"/>
  <c r="I280" i="50"/>
  <c r="I146" i="50"/>
  <c r="I534" i="50"/>
  <c r="I331" i="50"/>
  <c r="I172" i="50"/>
  <c r="I348" i="50"/>
  <c r="I192" i="50"/>
  <c r="I477" i="50"/>
  <c r="I576" i="50"/>
  <c r="I480" i="50"/>
  <c r="I434" i="50"/>
  <c r="I423" i="50"/>
  <c r="I361" i="50"/>
  <c r="I387" i="50"/>
  <c r="I357" i="50"/>
  <c r="I323" i="50"/>
  <c r="I441" i="50"/>
  <c r="I281" i="50"/>
  <c r="I245" i="50"/>
  <c r="I208" i="50"/>
  <c r="I587" i="50"/>
  <c r="I523" i="50"/>
  <c r="I516" i="50"/>
  <c r="I200" i="50"/>
  <c r="I196" i="50"/>
  <c r="I312" i="50"/>
  <c r="I469" i="50"/>
  <c r="I153" i="50"/>
  <c r="I177" i="50"/>
  <c r="I329" i="50"/>
  <c r="I486" i="50"/>
  <c r="I170" i="50"/>
  <c r="I558" i="50"/>
  <c r="I302" i="50"/>
  <c r="I351" i="50"/>
  <c r="I461" i="50"/>
  <c r="I205" i="50"/>
  <c r="I430" i="50"/>
  <c r="I519" i="50"/>
  <c r="I539" i="50"/>
  <c r="I594" i="50"/>
  <c r="I471" i="50"/>
  <c r="I452" i="50"/>
  <c r="I152" i="50"/>
  <c r="I317" i="50"/>
  <c r="I484" i="50"/>
  <c r="I455" i="50"/>
  <c r="I481" i="50"/>
  <c r="I405" i="50"/>
  <c r="I392" i="50"/>
  <c r="I427" i="50"/>
  <c r="I382" i="50"/>
  <c r="I299" i="50"/>
  <c r="I482" i="50"/>
  <c r="I406" i="50"/>
  <c r="I412" i="50"/>
  <c r="I354" i="50"/>
  <c r="I332" i="50"/>
  <c r="I479" i="50"/>
  <c r="I420" i="50"/>
  <c r="I148" i="50"/>
  <c r="I513" i="50"/>
  <c r="I421" i="50"/>
  <c r="I503" i="50"/>
  <c r="I315" i="50"/>
  <c r="I244" i="50"/>
  <c r="I555" i="50"/>
  <c r="I219" i="50"/>
  <c r="I234" i="50"/>
  <c r="I488" i="50"/>
  <c r="I215" i="50"/>
  <c r="I505" i="50"/>
  <c r="I221" i="50"/>
  <c r="I491" i="50"/>
  <c r="I394" i="50"/>
  <c r="I360" i="50"/>
  <c r="I337" i="50"/>
  <c r="I265" i="50"/>
  <c r="I359" i="50"/>
  <c r="I324" i="50"/>
  <c r="I288" i="50"/>
  <c r="I379" i="50"/>
  <c r="I246" i="50"/>
  <c r="I209" i="50"/>
  <c r="I169" i="50"/>
  <c r="I556" i="50"/>
  <c r="I498" i="50"/>
  <c r="I497" i="50"/>
  <c r="I181" i="50"/>
  <c r="I601" i="50"/>
  <c r="I293" i="50"/>
  <c r="I450" i="50"/>
  <c r="I295" i="50"/>
  <c r="I155" i="50"/>
  <c r="I310" i="50"/>
  <c r="I467" i="50"/>
  <c r="I151" i="50"/>
  <c r="I542" i="50"/>
  <c r="I286" i="50"/>
  <c r="I319" i="50"/>
  <c r="I445" i="50"/>
  <c r="I189" i="50"/>
  <c r="I569" i="50"/>
  <c r="I424" i="50"/>
  <c r="I182" i="50"/>
  <c r="I436" i="50"/>
  <c r="I418" i="50"/>
  <c r="I529" i="50"/>
  <c r="I371" i="50"/>
  <c r="I545" i="50"/>
  <c r="I381" i="50"/>
  <c r="I422" i="50"/>
  <c r="I338" i="50"/>
  <c r="I560" i="50"/>
  <c r="I340" i="50"/>
  <c r="I195" i="50"/>
  <c r="I206" i="50"/>
  <c r="I500" i="50"/>
  <c r="I190" i="50"/>
  <c r="I240" i="50"/>
  <c r="I457" i="50"/>
  <c r="I303" i="50"/>
  <c r="I550" i="50"/>
  <c r="I472" i="50"/>
  <c r="I158" i="50"/>
  <c r="I207" i="50"/>
  <c r="I525" i="50"/>
  <c r="I383" i="50"/>
  <c r="I401" i="50"/>
  <c r="I304" i="50"/>
  <c r="I264" i="50"/>
  <c r="I257" i="50"/>
  <c r="I184" i="50"/>
  <c r="I325" i="50"/>
  <c r="I289" i="50"/>
  <c r="I258" i="50"/>
  <c r="I316" i="50"/>
  <c r="I210" i="50"/>
  <c r="I179" i="50"/>
  <c r="I595" i="50"/>
  <c r="I531" i="50"/>
  <c r="I464" i="50"/>
  <c r="I475" i="50"/>
  <c r="I162" i="50"/>
  <c r="I583" i="50"/>
  <c r="I274" i="50"/>
  <c r="I428" i="50"/>
  <c r="I276" i="50"/>
  <c r="I599" i="50"/>
  <c r="I291" i="50"/>
  <c r="I448" i="50"/>
  <c r="I495" i="50"/>
  <c r="I526" i="50"/>
  <c r="I270" i="50"/>
  <c r="I287" i="50"/>
  <c r="I429" i="50"/>
  <c r="I173" i="50"/>
  <c r="I231" i="50"/>
  <c r="I193" i="50"/>
  <c r="I171" i="50"/>
  <c r="I298" i="50"/>
  <c r="I562" i="50"/>
  <c r="I574" i="50"/>
  <c r="I326" i="50"/>
  <c r="I220" i="50"/>
  <c r="I166" i="50"/>
  <c r="I163" i="50"/>
  <c r="I585" i="50"/>
  <c r="I296" i="50"/>
  <c r="I259" i="50"/>
  <c r="I224" i="50"/>
  <c r="I282" i="50"/>
  <c r="I180" i="50"/>
  <c r="I144" i="50"/>
  <c r="I537" i="50"/>
  <c r="I499" i="50"/>
  <c r="I435" i="50"/>
  <c r="I456" i="50"/>
  <c r="I216" i="50"/>
  <c r="I565" i="50"/>
  <c r="I252" i="50"/>
  <c r="I409" i="50"/>
  <c r="I235" i="50"/>
  <c r="I581" i="50"/>
  <c r="I272" i="50"/>
  <c r="I426" i="50"/>
  <c r="I463" i="50"/>
  <c r="I510" i="50"/>
  <c r="I254" i="50"/>
  <c r="I255" i="50"/>
  <c r="I413" i="50"/>
  <c r="I157" i="50"/>
  <c r="I538" i="50"/>
  <c r="I186" i="50"/>
  <c r="I416" i="50"/>
  <c r="I222" i="50"/>
  <c r="I485" i="50"/>
  <c r="I187" i="50"/>
  <c r="I593" i="50"/>
  <c r="I403" i="50"/>
  <c r="I584" i="50"/>
  <c r="I566" i="50"/>
  <c r="I212" i="50"/>
  <c r="I159" i="50"/>
  <c r="I336" i="50"/>
  <c r="I300" i="50"/>
  <c r="I199" i="50"/>
  <c r="I160" i="50"/>
  <c r="I504" i="50"/>
  <c r="I533" i="50"/>
  <c r="I374" i="50"/>
  <c r="I377" i="50"/>
  <c r="I489" i="50"/>
  <c r="I330" i="50"/>
  <c r="I349" i="50"/>
  <c r="I322" i="50"/>
  <c r="I596" i="50"/>
  <c r="I603" i="50"/>
  <c r="I442" i="50"/>
  <c r="I535" i="50"/>
  <c r="I183" i="50"/>
  <c r="I267" i="50"/>
  <c r="I512" i="50"/>
  <c r="I154" i="50"/>
  <c r="I490" i="50"/>
  <c r="I589" i="50"/>
  <c r="I161" i="50"/>
  <c r="I572" i="50"/>
  <c r="I307" i="50"/>
  <c r="I292" i="50"/>
  <c r="I309" i="50"/>
  <c r="I492" i="50"/>
  <c r="I543" i="50"/>
  <c r="I375" i="50"/>
  <c r="I410" i="50"/>
  <c r="I251" i="50"/>
  <c r="I580" i="50"/>
  <c r="I541" i="50"/>
  <c r="I263" i="50"/>
  <c r="I444" i="50"/>
  <c r="I204" i="50"/>
  <c r="I391" i="50"/>
  <c r="I175" i="50"/>
  <c r="I318" i="50"/>
  <c r="I578" i="50"/>
  <c r="I229" i="50"/>
  <c r="I551" i="50"/>
  <c r="I458" i="50"/>
  <c r="I549" i="50"/>
  <c r="I518" i="50"/>
  <c r="I261" i="50"/>
  <c r="I225" i="50"/>
  <c r="I185" i="50"/>
  <c r="I217" i="50"/>
  <c r="I145" i="50"/>
  <c r="I591" i="50"/>
  <c r="I476" i="50"/>
  <c r="I465" i="50"/>
  <c r="I402" i="50"/>
  <c r="I437" i="50"/>
  <c r="I178" i="50"/>
  <c r="I547" i="50"/>
  <c r="I233" i="50"/>
  <c r="I390" i="50"/>
  <c r="I197" i="50"/>
  <c r="I563" i="50"/>
  <c r="I250" i="50"/>
  <c r="I407" i="50"/>
  <c r="I431" i="50"/>
  <c r="I494" i="50"/>
  <c r="I238" i="50"/>
  <c r="I223" i="50"/>
  <c r="I397" i="50"/>
  <c r="F140" i="50" a="1"/>
  <c r="F140" i="50" s="1"/>
  <c r="G141" i="50"/>
  <c r="H141" i="50" s="1"/>
  <c r="J141" i="50" s="1"/>
  <c r="IT168" i="48"/>
  <c r="IX175" i="48"/>
  <c r="IZ176" i="48"/>
  <c r="JA261" i="48"/>
  <c r="IT414" i="48"/>
  <c r="IW176" i="48"/>
  <c r="IW155" i="48"/>
  <c r="IY79" i="48"/>
  <c r="IY314" i="48"/>
  <c r="IZ456" i="48"/>
  <c r="JA204" i="48"/>
  <c r="JA215" i="48"/>
  <c r="IZ79" i="48"/>
  <c r="IX314" i="48"/>
  <c r="JA456" i="48"/>
  <c r="IT506" i="48"/>
  <c r="IZ204" i="48"/>
  <c r="IY262" i="48"/>
  <c r="IY215" i="48"/>
  <c r="IW79" i="48"/>
  <c r="IW314" i="48"/>
  <c r="IY456" i="48"/>
  <c r="IX204" i="48"/>
  <c r="IW262" i="48"/>
  <c r="IZ215" i="48"/>
  <c r="IX79" i="48"/>
  <c r="IZ314" i="48"/>
  <c r="IW456" i="48"/>
  <c r="IS150" i="48"/>
  <c r="IW204" i="48"/>
  <c r="JA262" i="48"/>
  <c r="IX215" i="48"/>
  <c r="IZ262" i="48"/>
  <c r="IZ175" i="48"/>
  <c r="JA175" i="48"/>
  <c r="IZ261" i="48"/>
  <c r="IY175" i="48"/>
  <c r="IS473" i="48"/>
  <c r="IS155" i="48"/>
  <c r="JA176" i="48"/>
  <c r="IS198" i="48"/>
  <c r="IX261" i="48"/>
  <c r="IT483" i="48"/>
  <c r="IS162" i="48"/>
  <c r="IS101" i="48"/>
  <c r="IS433" i="48"/>
  <c r="JA516" i="48"/>
  <c r="IT90" i="48"/>
  <c r="IZ516" i="48"/>
  <c r="IX463" i="48"/>
  <c r="IY516" i="48"/>
  <c r="IW463" i="48"/>
  <c r="IW516" i="48"/>
  <c r="IV54" i="48"/>
  <c r="JL61" i="48"/>
  <c r="JK61" i="48"/>
  <c r="JL69" i="48"/>
  <c r="JK69" i="48"/>
  <c r="JL57" i="48"/>
  <c r="JK57" i="48"/>
  <c r="JK67" i="48"/>
  <c r="JL67" i="48"/>
  <c r="IT355" i="48"/>
  <c r="IS355" i="48"/>
  <c r="JH63" i="48"/>
  <c r="JI63" i="48" s="1"/>
  <c r="JJ63" i="48" s="1"/>
  <c r="IS377" i="48"/>
  <c r="IT377" i="48"/>
  <c r="JO63" i="48"/>
  <c r="JP63" i="48"/>
  <c r="JS63" i="48"/>
  <c r="JR63" i="48"/>
  <c r="JQ63" i="48"/>
  <c r="JA377" i="48"/>
  <c r="IZ377" i="48"/>
  <c r="IY377" i="48"/>
  <c r="IW377" i="48"/>
  <c r="IX377" i="48"/>
  <c r="JK55" i="48"/>
  <c r="JL55" i="48"/>
  <c r="JA341" i="48"/>
  <c r="IZ341" i="48"/>
  <c r="IY341" i="48"/>
  <c r="IX341" i="48"/>
  <c r="IW341" i="48"/>
  <c r="IS202" i="48"/>
  <c r="IT202" i="48"/>
  <c r="IW163" i="48"/>
  <c r="JA163" i="48"/>
  <c r="IZ163" i="48"/>
  <c r="IY163" i="48"/>
  <c r="IX163" i="48"/>
  <c r="JA494" i="48"/>
  <c r="IY494" i="48"/>
  <c r="IX494" i="48"/>
  <c r="IW494" i="48"/>
  <c r="IZ494" i="48"/>
  <c r="IT163" i="48"/>
  <c r="IS163" i="48"/>
  <c r="IT341" i="48"/>
  <c r="IS341" i="48"/>
  <c r="IS494" i="48"/>
  <c r="IT494" i="48"/>
  <c r="IT123" i="48"/>
  <c r="IS123" i="48"/>
  <c r="IS65" i="48"/>
  <c r="IT65" i="48"/>
  <c r="JA123" i="48"/>
  <c r="IZ123" i="48"/>
  <c r="IX123" i="48"/>
  <c r="IW123" i="48"/>
  <c r="IY123" i="48"/>
  <c r="IX65" i="48"/>
  <c r="JA65" i="48"/>
  <c r="IY65" i="48"/>
  <c r="IZ65" i="48"/>
  <c r="IW65" i="48"/>
  <c r="IX202" i="48"/>
  <c r="JA202" i="48"/>
  <c r="IW202" i="48"/>
  <c r="IZ202" i="48"/>
  <c r="IY202" i="48"/>
  <c r="IT55" i="48"/>
  <c r="IS55" i="48"/>
  <c r="JN54" i="48"/>
  <c r="IS125" i="48"/>
  <c r="IT125" i="48"/>
  <c r="JA317" i="48"/>
  <c r="IZ317" i="48"/>
  <c r="IY317" i="48"/>
  <c r="IW317" i="48"/>
  <c r="IX317" i="48"/>
  <c r="JA354" i="48"/>
  <c r="IZ354" i="48"/>
  <c r="IX354" i="48"/>
  <c r="IY354" i="48"/>
  <c r="IW354" i="48"/>
  <c r="JA125" i="48"/>
  <c r="IZ125" i="48"/>
  <c r="IY125" i="48"/>
  <c r="IW125" i="48"/>
  <c r="IX125" i="48"/>
  <c r="IT317" i="48"/>
  <c r="IS317" i="48"/>
  <c r="IX355" i="48"/>
  <c r="IW355" i="48"/>
  <c r="IY355" i="48"/>
  <c r="JA355" i="48"/>
  <c r="IZ355" i="48"/>
  <c r="IS354" i="48"/>
  <c r="IT354" i="48"/>
  <c r="IY514" i="48" l="1"/>
  <c r="IQ54" i="48" a="1"/>
  <c r="IQ54" i="48" s="1"/>
  <c r="IX514" i="48"/>
  <c r="IX54" i="48" s="1"/>
  <c r="IS507" i="48"/>
  <c r="IZ514" i="48"/>
  <c r="IR54" i="48"/>
  <c r="IT332" i="48"/>
  <c r="IZ332" i="48"/>
  <c r="IY332" i="48"/>
  <c r="IX332" i="48"/>
  <c r="IW332" i="48"/>
  <c r="JO54" i="48"/>
  <c r="JS54" i="48"/>
  <c r="JP54" i="48"/>
  <c r="JR54" i="48"/>
  <c r="JQ54" i="48"/>
  <c r="J140" i="50"/>
  <c r="V145" i="50"/>
  <c r="W145" i="50"/>
  <c r="W150" i="50"/>
  <c r="V150" i="50"/>
  <c r="W157" i="50"/>
  <c r="V157" i="50"/>
  <c r="W148" i="50"/>
  <c r="V148" i="50"/>
  <c r="W156" i="50"/>
  <c r="V156" i="50"/>
  <c r="V153" i="50"/>
  <c r="W153" i="50"/>
  <c r="W151" i="50"/>
  <c r="V151" i="50"/>
  <c r="W154" i="50"/>
  <c r="V154" i="50"/>
  <c r="V146" i="50"/>
  <c r="W146" i="50"/>
  <c r="V152" i="50"/>
  <c r="W152" i="50"/>
  <c r="W147" i="50"/>
  <c r="V147" i="50"/>
  <c r="W143" i="50"/>
  <c r="V143" i="50"/>
  <c r="V155" i="50"/>
  <c r="W155" i="50"/>
  <c r="W158" i="50"/>
  <c r="V158" i="50"/>
  <c r="W142" i="50"/>
  <c r="V142" i="50"/>
  <c r="W144" i="50"/>
  <c r="V144" i="50"/>
  <c r="W149" i="50"/>
  <c r="V149" i="50"/>
  <c r="W141" i="50"/>
  <c r="V141" i="50"/>
  <c r="U140" i="50"/>
  <c r="U133" i="50" s="1"/>
  <c r="L88" i="50" s="1"/>
  <c r="I141" i="50"/>
  <c r="I140" i="50" s="1"/>
  <c r="T135" i="50" s="1"/>
  <c r="H140" i="50"/>
  <c r="T133" i="50" s="1"/>
  <c r="G140" i="50" a="1"/>
  <c r="G140" i="50" s="1"/>
  <c r="K33" i="48"/>
  <c r="JA54" i="48"/>
  <c r="IW54" i="48"/>
  <c r="IZ54" i="48"/>
  <c r="IY54" i="48"/>
  <c r="JL63" i="48"/>
  <c r="JL54" i="48" s="1"/>
  <c r="JK63" i="48"/>
  <c r="JK54" i="48" s="1"/>
  <c r="JJ54" i="48"/>
  <c r="E33" i="48" s="1"/>
  <c r="H33" i="48" s="1"/>
  <c r="IS54" i="48"/>
  <c r="IT54" i="48"/>
  <c r="L33" i="48" l="1"/>
  <c r="P33" i="48"/>
  <c r="M33" i="48"/>
  <c r="O33" i="48"/>
  <c r="N33" i="48"/>
  <c r="Q33" i="48" s="1"/>
  <c r="T136" i="50"/>
  <c r="T134" i="50" s="1"/>
  <c r="V140" i="50"/>
  <c r="U135" i="50" s="1"/>
  <c r="V135" i="50" s="1"/>
  <c r="W140" i="50"/>
  <c r="U136" i="50" s="1"/>
  <c r="P88" i="50" s="1"/>
  <c r="G33" i="48"/>
  <c r="J33" i="48" s="1"/>
  <c r="F33" i="48"/>
  <c r="I33" i="48" s="1"/>
  <c r="V136" i="50" l="1"/>
  <c r="U134" i="50"/>
  <c r="N88" i="50"/>
  <c r="S33" i="48"/>
  <c r="C34" i="48" s="1"/>
  <c r="JV48" i="48" s="1"/>
  <c r="R33" i="48"/>
  <c r="B34" i="48" s="1"/>
  <c r="U33" i="48"/>
  <c r="T33" i="48"/>
  <c r="D34" i="48" s="1"/>
  <c r="JV49" i="48" l="1"/>
  <c r="JV47" i="48"/>
  <c r="JY163" i="48" l="1"/>
  <c r="KD163" i="48" s="1"/>
  <c r="KE163" i="48" s="1"/>
  <c r="JY239" i="48"/>
  <c r="JY89" i="48"/>
  <c r="JY222" i="48"/>
  <c r="JY86" i="48"/>
  <c r="JY414" i="48"/>
  <c r="JY143" i="48"/>
  <c r="JY69" i="48"/>
  <c r="JY406" i="48"/>
  <c r="JY133" i="48"/>
  <c r="KO66" i="48"/>
  <c r="JY243" i="48"/>
  <c r="JY99" i="48"/>
  <c r="JY451" i="48"/>
  <c r="JY113" i="48"/>
  <c r="JY110" i="48"/>
  <c r="JY106" i="48"/>
  <c r="JY235" i="48"/>
  <c r="JY439" i="48"/>
  <c r="JY375" i="48"/>
  <c r="JY365" i="48"/>
  <c r="JY83" i="48"/>
  <c r="JY361" i="48"/>
  <c r="JY73" i="48"/>
  <c r="JY310" i="48"/>
  <c r="JY75" i="48"/>
  <c r="JY255" i="48"/>
  <c r="JY159" i="48"/>
  <c r="JY58" i="48"/>
  <c r="JY248" i="48"/>
  <c r="KO72" i="48"/>
  <c r="JY177" i="48"/>
  <c r="JY207" i="48"/>
  <c r="JY62" i="48"/>
  <c r="JY60" i="48"/>
  <c r="JY114" i="48"/>
  <c r="JY81" i="48"/>
  <c r="JY126" i="48"/>
  <c r="JY121" i="48"/>
  <c r="JY56" i="48"/>
  <c r="JY157" i="48"/>
  <c r="JY153" i="48"/>
  <c r="JY516" i="48"/>
  <c r="JY452" i="48"/>
  <c r="JY465" i="48"/>
  <c r="JY419" i="48"/>
  <c r="JY358" i="48"/>
  <c r="JY389" i="48"/>
  <c r="JY506" i="48"/>
  <c r="JY479" i="48"/>
  <c r="JY443" i="48"/>
  <c r="JY271" i="48"/>
  <c r="JY455" i="48"/>
  <c r="JY305" i="48"/>
  <c r="JY356" i="48"/>
  <c r="JY225" i="48"/>
  <c r="JY266" i="48"/>
  <c r="JY215" i="48"/>
  <c r="JY150" i="48"/>
  <c r="JY186" i="48"/>
  <c r="JY183" i="48"/>
  <c r="JY144" i="48"/>
  <c r="JY167" i="48"/>
  <c r="JY59" i="48"/>
  <c r="JY125" i="48"/>
  <c r="JY118" i="48"/>
  <c r="JY122" i="48"/>
  <c r="JY204" i="48"/>
  <c r="JY65" i="48"/>
  <c r="JY445" i="48"/>
  <c r="JY373" i="48"/>
  <c r="JY293" i="48"/>
  <c r="JY372" i="48"/>
  <c r="JY320" i="48"/>
  <c r="JY132" i="48"/>
  <c r="JY145" i="48"/>
  <c r="JY98" i="48"/>
  <c r="JY262" i="48"/>
  <c r="JY71" i="48"/>
  <c r="JY374" i="48"/>
  <c r="JY209" i="48"/>
  <c r="JY128" i="48"/>
  <c r="JY141" i="48"/>
  <c r="JY93" i="48"/>
  <c r="JY512" i="48"/>
  <c r="JY448" i="48"/>
  <c r="JY459" i="48"/>
  <c r="JY417" i="48"/>
  <c r="JY354" i="48"/>
  <c r="JY376" i="48"/>
  <c r="JY502" i="48"/>
  <c r="JY426" i="48"/>
  <c r="JY429" i="48"/>
  <c r="JY267" i="48"/>
  <c r="JY340" i="48"/>
  <c r="JY301" i="48"/>
  <c r="JY352" i="48"/>
  <c r="JY221" i="48"/>
  <c r="JY398" i="48"/>
  <c r="JY210" i="48"/>
  <c r="JY146" i="48"/>
  <c r="JY485" i="48"/>
  <c r="JY179" i="48"/>
  <c r="JY140" i="48"/>
  <c r="JY120" i="48"/>
  <c r="JY386" i="48"/>
  <c r="JY244" i="48"/>
  <c r="KO65" i="48"/>
  <c r="JY68" i="48"/>
  <c r="JY199" i="48"/>
  <c r="JY131" i="48"/>
  <c r="JY90" i="48"/>
  <c r="JY61" i="48"/>
  <c r="JY302" i="48"/>
  <c r="JY329" i="48"/>
  <c r="JY500" i="48"/>
  <c r="JY421" i="48"/>
  <c r="JY505" i="48"/>
  <c r="JY442" i="48"/>
  <c r="JY370" i="48"/>
  <c r="JY312" i="48"/>
  <c r="JY368" i="48"/>
  <c r="JY306" i="48"/>
  <c r="JY108" i="48"/>
  <c r="JY102" i="48"/>
  <c r="JY496" i="48"/>
  <c r="JY499" i="48"/>
  <c r="JY508" i="48"/>
  <c r="JY444" i="48"/>
  <c r="JY446" i="48"/>
  <c r="JY410" i="48"/>
  <c r="JY350" i="48"/>
  <c r="JY449" i="48"/>
  <c r="JY498" i="48"/>
  <c r="JY409" i="48"/>
  <c r="JY418" i="48"/>
  <c r="JY489" i="48"/>
  <c r="JY321" i="48"/>
  <c r="JY297" i="48"/>
  <c r="JY341" i="48"/>
  <c r="JY217" i="48"/>
  <c r="JY383" i="48"/>
  <c r="JY447" i="48"/>
  <c r="JY142" i="48"/>
  <c r="JY380" i="48"/>
  <c r="JY175" i="48"/>
  <c r="JY136" i="48"/>
  <c r="JY116" i="48"/>
  <c r="JY357" i="48"/>
  <c r="JY188" i="48"/>
  <c r="JY395" i="48"/>
  <c r="KO59" i="48"/>
  <c r="JY117" i="48"/>
  <c r="JY202" i="48"/>
  <c r="JY64" i="48"/>
  <c r="JY211" i="48"/>
  <c r="JY134" i="48"/>
  <c r="JY504" i="48"/>
  <c r="JY440" i="48"/>
  <c r="JY346" i="48"/>
  <c r="JY381" i="48"/>
  <c r="JY173" i="48"/>
  <c r="JY289" i="48"/>
  <c r="KO58" i="48"/>
  <c r="JY488" i="48"/>
  <c r="JY424" i="48"/>
  <c r="JY501" i="48"/>
  <c r="JY473" i="48"/>
  <c r="JY330" i="48"/>
  <c r="JY371" i="48"/>
  <c r="JY359" i="48"/>
  <c r="JY511" i="48"/>
  <c r="JY307" i="48"/>
  <c r="JY462" i="48"/>
  <c r="JY300" i="48"/>
  <c r="JY400" i="48"/>
  <c r="JY263" i="48"/>
  <c r="JY197" i="48"/>
  <c r="JY286" i="48"/>
  <c r="JY220" i="48"/>
  <c r="JY232" i="48"/>
  <c r="JY236" i="48"/>
  <c r="JY180" i="48"/>
  <c r="JY246" i="48"/>
  <c r="JY96" i="48"/>
  <c r="JY223" i="48"/>
  <c r="JY79" i="48"/>
  <c r="JY97" i="48"/>
  <c r="JY74" i="48"/>
  <c r="JY87" i="48"/>
  <c r="JY458" i="48"/>
  <c r="JY240" i="48"/>
  <c r="JY401" i="48"/>
  <c r="JY441" i="48"/>
  <c r="JY430" i="48"/>
  <c r="JY391" i="48"/>
  <c r="JY466" i="48"/>
  <c r="JY249" i="48"/>
  <c r="JY274" i="48"/>
  <c r="JY256" i="48"/>
  <c r="JY194" i="48"/>
  <c r="JY278" i="48"/>
  <c r="JY190" i="48"/>
  <c r="KO57" i="48"/>
  <c r="JY287" i="48"/>
  <c r="JY242" i="48"/>
  <c r="JY216" i="48"/>
  <c r="JY103" i="48"/>
  <c r="JY484" i="48"/>
  <c r="JY420" i="48"/>
  <c r="JY495" i="48"/>
  <c r="JY467" i="48"/>
  <c r="JY326" i="48"/>
  <c r="JY366" i="48"/>
  <c r="JY355" i="48"/>
  <c r="JY470" i="48"/>
  <c r="JY303" i="48"/>
  <c r="JY390" i="48"/>
  <c r="JY296" i="48"/>
  <c r="JY319" i="48"/>
  <c r="JY257" i="48"/>
  <c r="JY193" i="48"/>
  <c r="JY280" i="48"/>
  <c r="JY182" i="48"/>
  <c r="JY218" i="48"/>
  <c r="JY507" i="48"/>
  <c r="JY176" i="48"/>
  <c r="JY231" i="48"/>
  <c r="JY92" i="48"/>
  <c r="JY127" i="48"/>
  <c r="KO67" i="48"/>
  <c r="JY94" i="48"/>
  <c r="JY66" i="48"/>
  <c r="JY476" i="48"/>
  <c r="JY412" i="48"/>
  <c r="JY318" i="48"/>
  <c r="JY347" i="48"/>
  <c r="JY295" i="48"/>
  <c r="JY277" i="48"/>
  <c r="JY185" i="48"/>
  <c r="JY174" i="48"/>
  <c r="JY168" i="48"/>
  <c r="JY84" i="48"/>
  <c r="JY332" i="48"/>
  <c r="JY337" i="48"/>
  <c r="JY160" i="48"/>
  <c r="JY265" i="48"/>
  <c r="KO60" i="48"/>
  <c r="JY480" i="48"/>
  <c r="JY416" i="48"/>
  <c r="JY482" i="48"/>
  <c r="JY454" i="48"/>
  <c r="JY322" i="48"/>
  <c r="JY517" i="48"/>
  <c r="JY351" i="48"/>
  <c r="JY413" i="48"/>
  <c r="JY299" i="48"/>
  <c r="JY387" i="48"/>
  <c r="JY493" i="48"/>
  <c r="JY314" i="48"/>
  <c r="JY253" i="48"/>
  <c r="JY189" i="48"/>
  <c r="JY382" i="48"/>
  <c r="JY178" i="48"/>
  <c r="JY192" i="48"/>
  <c r="JY258" i="48"/>
  <c r="JY172" i="48"/>
  <c r="JY227" i="48"/>
  <c r="JY88" i="48"/>
  <c r="JY169" i="48"/>
  <c r="KO56" i="48"/>
  <c r="JY91" i="48"/>
  <c r="JY388" i="48"/>
  <c r="JY469" i="48"/>
  <c r="JY364" i="48"/>
  <c r="JY294" i="48"/>
  <c r="KO71" i="48"/>
  <c r="JY241" i="48"/>
  <c r="JY472" i="48"/>
  <c r="JY408" i="48"/>
  <c r="JY463" i="48"/>
  <c r="JY435" i="48"/>
  <c r="JY461" i="48"/>
  <c r="JY402" i="48"/>
  <c r="JY343" i="48"/>
  <c r="JY345" i="48"/>
  <c r="JY291" i="48"/>
  <c r="JY396" i="48"/>
  <c r="JY377" i="48"/>
  <c r="JY270" i="48"/>
  <c r="JY245" i="48"/>
  <c r="JY378" i="48"/>
  <c r="JY254" i="48"/>
  <c r="JY170" i="48"/>
  <c r="JY290" i="48"/>
  <c r="JY251" i="48"/>
  <c r="JY164" i="48"/>
  <c r="JY161" i="48"/>
  <c r="JY80" i="48"/>
  <c r="JY226" i="48"/>
  <c r="JY282" i="48"/>
  <c r="JY70" i="48"/>
  <c r="JY111" i="48"/>
  <c r="JY63" i="48"/>
  <c r="KO64" i="48"/>
  <c r="KO62" i="48"/>
  <c r="JY468" i="48"/>
  <c r="JY510" i="48"/>
  <c r="JY450" i="48"/>
  <c r="JY422" i="48"/>
  <c r="JY457" i="48"/>
  <c r="JY397" i="48"/>
  <c r="JY494" i="48"/>
  <c r="JY353" i="48"/>
  <c r="JY348" i="48"/>
  <c r="JY268" i="48"/>
  <c r="JY288" i="48"/>
  <c r="JY252" i="48"/>
  <c r="JY166" i="48"/>
  <c r="JY261" i="48"/>
  <c r="JY129" i="48"/>
  <c r="JY76" i="48"/>
  <c r="KO63" i="48"/>
  <c r="JY456" i="48"/>
  <c r="JY478" i="48"/>
  <c r="JY423" i="48"/>
  <c r="JY362" i="48"/>
  <c r="JY394" i="48"/>
  <c r="JY509" i="48"/>
  <c r="JY483" i="48"/>
  <c r="JY323" i="48"/>
  <c r="JY275" i="48"/>
  <c r="JY481" i="48"/>
  <c r="JY309" i="48"/>
  <c r="JY360" i="48"/>
  <c r="JY229" i="48"/>
  <c r="JY273" i="48"/>
  <c r="JY224" i="48"/>
  <c r="JY154" i="48"/>
  <c r="JY195" i="48"/>
  <c r="JY198" i="48"/>
  <c r="JY148" i="48"/>
  <c r="JY250" i="48"/>
  <c r="KO61" i="48"/>
  <c r="JY130" i="48"/>
  <c r="JY155" i="48"/>
  <c r="JY151" i="48"/>
  <c r="JY339" i="48"/>
  <c r="JY107" i="48"/>
  <c r="JY149" i="48"/>
  <c r="JY433" i="48"/>
  <c r="JY518" i="48"/>
  <c r="JY379" i="48"/>
  <c r="JY407" i="48"/>
  <c r="JY393" i="48"/>
  <c r="JY316" i="48"/>
  <c r="JY213" i="48"/>
  <c r="JY138" i="48"/>
  <c r="JY171" i="48"/>
  <c r="JY112" i="48"/>
  <c r="JY187" i="48"/>
  <c r="JY436" i="48"/>
  <c r="JY342" i="48"/>
  <c r="JY405" i="48"/>
  <c r="JY349" i="48"/>
  <c r="JY411" i="48"/>
  <c r="JY264" i="48"/>
  <c r="JY272" i="48"/>
  <c r="JY191" i="48"/>
  <c r="JY196" i="48"/>
  <c r="JY95" i="48"/>
  <c r="JY432" i="48"/>
  <c r="JY438" i="48"/>
  <c r="JY514" i="48"/>
  <c r="JY487" i="48"/>
  <c r="JY313" i="48"/>
  <c r="JY228" i="48"/>
  <c r="JY152" i="48"/>
  <c r="JY184" i="48"/>
  <c r="JY55" i="48"/>
  <c r="JY137" i="48"/>
  <c r="JY437" i="48"/>
  <c r="JY392" i="48"/>
  <c r="JY285" i="48"/>
  <c r="JY259" i="48"/>
  <c r="JY124" i="48"/>
  <c r="JY135" i="48"/>
  <c r="JY72" i="48"/>
  <c r="JY234" i="48"/>
  <c r="JY269" i="48"/>
  <c r="JY105" i="48"/>
  <c r="JY78" i="48"/>
  <c r="JY515" i="48"/>
  <c r="JY403" i="48"/>
  <c r="JY230" i="48"/>
  <c r="JY404" i="48"/>
  <c r="JY344" i="48"/>
  <c r="JY425" i="48"/>
  <c r="JY109" i="48"/>
  <c r="JY139" i="48"/>
  <c r="JY491" i="48"/>
  <c r="JY336" i="48"/>
  <c r="JY431" i="48"/>
  <c r="JY367" i="48"/>
  <c r="JY281" i="48"/>
  <c r="JY214" i="48"/>
  <c r="JY486" i="48"/>
  <c r="JY335" i="48"/>
  <c r="JY260" i="48"/>
  <c r="JY162" i="48"/>
  <c r="JY471" i="48"/>
  <c r="JY57" i="48"/>
  <c r="JY415" i="48"/>
  <c r="JY328" i="48"/>
  <c r="JY158" i="48"/>
  <c r="JY317" i="48"/>
  <c r="JY104" i="48"/>
  <c r="JY311" i="48"/>
  <c r="JY100" i="48"/>
  <c r="JY203" i="48"/>
  <c r="JY219" i="48"/>
  <c r="JY304" i="48"/>
  <c r="JY363" i="48"/>
  <c r="JY334" i="48"/>
  <c r="JY283" i="48"/>
  <c r="JY237" i="48"/>
  <c r="JY238" i="48"/>
  <c r="KO69" i="48"/>
  <c r="JY474" i="48"/>
  <c r="JY492" i="48"/>
  <c r="JY298" i="48"/>
  <c r="KO70" i="48"/>
  <c r="JY464" i="48"/>
  <c r="JY434" i="48"/>
  <c r="JY201" i="48"/>
  <c r="JY165" i="48"/>
  <c r="JY212" i="48"/>
  <c r="JY284" i="48"/>
  <c r="JY369" i="48"/>
  <c r="JY85" i="48"/>
  <c r="JY292" i="48"/>
  <c r="JY453" i="48"/>
  <c r="JY279" i="48"/>
  <c r="JY233" i="48"/>
  <c r="JY200" i="48"/>
  <c r="JY67" i="48"/>
  <c r="JY385" i="48"/>
  <c r="JY399" i="48"/>
  <c r="JY503" i="48"/>
  <c r="JY205" i="48"/>
  <c r="JY181" i="48"/>
  <c r="JY475" i="48"/>
  <c r="JY276" i="48"/>
  <c r="KO68" i="48"/>
  <c r="JY115" i="48"/>
  <c r="JY324" i="48"/>
  <c r="JY123" i="48"/>
  <c r="JY428" i="48"/>
  <c r="JY308" i="48"/>
  <c r="JY82" i="48"/>
  <c r="JY460" i="48"/>
  <c r="JY384" i="48"/>
  <c r="JY333" i="48"/>
  <c r="JY477" i="48"/>
  <c r="JY208" i="48"/>
  <c r="JY147" i="48"/>
  <c r="JY513" i="48"/>
  <c r="JY497" i="48"/>
  <c r="JY427" i="48"/>
  <c r="JY490" i="48"/>
  <c r="JY327" i="48"/>
  <c r="JY247" i="48"/>
  <c r="JY156" i="48"/>
  <c r="JY206" i="48"/>
  <c r="JY101" i="48"/>
  <c r="JY315" i="48"/>
  <c r="JY338" i="48"/>
  <c r="JY325" i="48"/>
  <c r="JY77" i="48"/>
  <c r="JY331" i="48"/>
  <c r="JY119" i="48"/>
  <c r="KO55" i="48"/>
  <c r="JZ163" i="48" l="1"/>
  <c r="KA163" i="48" s="1"/>
  <c r="JZ385" i="48"/>
  <c r="KA385" i="48" s="1"/>
  <c r="KD385" i="48"/>
  <c r="KE385" i="48" s="1"/>
  <c r="KD291" i="48"/>
  <c r="KE291" i="48" s="1"/>
  <c r="JZ291" i="48"/>
  <c r="KA291" i="48" s="1"/>
  <c r="KD277" i="48"/>
  <c r="KE277" i="48" s="1"/>
  <c r="JZ277" i="48"/>
  <c r="KA277" i="48" s="1"/>
  <c r="KD280" i="48"/>
  <c r="KE280" i="48" s="1"/>
  <c r="JZ280" i="48"/>
  <c r="KA280" i="48" s="1"/>
  <c r="KD113" i="48"/>
  <c r="KE113" i="48" s="1"/>
  <c r="JZ113" i="48"/>
  <c r="KA113" i="48" s="1"/>
  <c r="KD437" i="48"/>
  <c r="KE437" i="48" s="1"/>
  <c r="JZ437" i="48"/>
  <c r="KA437" i="48" s="1"/>
  <c r="KD517" i="48"/>
  <c r="KE517" i="48" s="1"/>
  <c r="JZ517" i="48"/>
  <c r="KA517" i="48" s="1"/>
  <c r="KD451" i="48"/>
  <c r="KE451" i="48" s="1"/>
  <c r="JZ451" i="48"/>
  <c r="KA451" i="48" s="1"/>
  <c r="JZ338" i="48"/>
  <c r="KA338" i="48" s="1"/>
  <c r="KD338" i="48"/>
  <c r="KE338" i="48" s="1"/>
  <c r="KD460" i="48"/>
  <c r="KE460" i="48" s="1"/>
  <c r="JZ460" i="48"/>
  <c r="KA460" i="48" s="1"/>
  <c r="KD200" i="48"/>
  <c r="KE200" i="48" s="1"/>
  <c r="JZ200" i="48"/>
  <c r="KA200" i="48" s="1"/>
  <c r="KD474" i="48"/>
  <c r="KE474" i="48" s="1"/>
  <c r="JZ474" i="48"/>
  <c r="KA474" i="48" s="1"/>
  <c r="JZ415" i="48"/>
  <c r="KA415" i="48" s="1"/>
  <c r="KD415" i="48"/>
  <c r="KE415" i="48" s="1"/>
  <c r="KD344" i="48"/>
  <c r="KE344" i="48" s="1"/>
  <c r="JZ344" i="48"/>
  <c r="KA344" i="48" s="1"/>
  <c r="JZ137" i="48"/>
  <c r="KA137" i="48" s="1"/>
  <c r="KD137" i="48"/>
  <c r="KE137" i="48" s="1"/>
  <c r="JZ349" i="48"/>
  <c r="KA349" i="48" s="1"/>
  <c r="KD349" i="48"/>
  <c r="KE349" i="48" s="1"/>
  <c r="KD107" i="48"/>
  <c r="KE107" i="48" s="1"/>
  <c r="JZ107" i="48"/>
  <c r="KA107" i="48" s="1"/>
  <c r="KD481" i="48"/>
  <c r="KE481" i="48" s="1"/>
  <c r="JZ481" i="48"/>
  <c r="KA481" i="48" s="1"/>
  <c r="KD288" i="48"/>
  <c r="KE288" i="48" s="1"/>
  <c r="JZ288" i="48"/>
  <c r="KA288" i="48" s="1"/>
  <c r="KD282" i="48"/>
  <c r="KE282" i="48" s="1"/>
  <c r="JZ282" i="48"/>
  <c r="KA282" i="48" s="1"/>
  <c r="JZ343" i="48"/>
  <c r="KA343" i="48" s="1"/>
  <c r="KD343" i="48"/>
  <c r="KE343" i="48" s="1"/>
  <c r="KD88" i="48"/>
  <c r="KE88" i="48" s="1"/>
  <c r="JZ88" i="48"/>
  <c r="KA88" i="48" s="1"/>
  <c r="KD322" i="48"/>
  <c r="KE322" i="48" s="1"/>
  <c r="JZ322" i="48"/>
  <c r="KA322" i="48" s="1"/>
  <c r="JZ347" i="48"/>
  <c r="KA347" i="48" s="1"/>
  <c r="KD347" i="48"/>
  <c r="KE347" i="48" s="1"/>
  <c r="JZ257" i="48"/>
  <c r="KA257" i="48" s="1"/>
  <c r="KD257" i="48"/>
  <c r="KE257" i="48" s="1"/>
  <c r="JZ287" i="48"/>
  <c r="KA287" i="48" s="1"/>
  <c r="KD287" i="48"/>
  <c r="KE287" i="48" s="1"/>
  <c r="JZ74" i="48"/>
  <c r="KA74" i="48" s="1"/>
  <c r="KD74" i="48"/>
  <c r="KE74" i="48" s="1"/>
  <c r="JZ307" i="48"/>
  <c r="KA307" i="48" s="1"/>
  <c r="KD307" i="48"/>
  <c r="KE307" i="48" s="1"/>
  <c r="JZ134" i="48"/>
  <c r="KA134" i="48" s="1"/>
  <c r="KD134" i="48"/>
  <c r="KE134" i="48" s="1"/>
  <c r="KD217" i="48"/>
  <c r="KE217" i="48" s="1"/>
  <c r="JZ217" i="48"/>
  <c r="KA217" i="48" s="1"/>
  <c r="KD102" i="48"/>
  <c r="KE102" i="48" s="1"/>
  <c r="JZ102" i="48"/>
  <c r="KA102" i="48" s="1"/>
  <c r="KD68" i="48"/>
  <c r="KE68" i="48" s="1"/>
  <c r="JZ68" i="48"/>
  <c r="KA68" i="48" s="1"/>
  <c r="KD429" i="48"/>
  <c r="KE429" i="48" s="1"/>
  <c r="JZ429" i="48"/>
  <c r="KA429" i="48" s="1"/>
  <c r="KD98" i="48"/>
  <c r="KE98" i="48" s="1"/>
  <c r="JZ98" i="48"/>
  <c r="KA98" i="48" s="1"/>
  <c r="KD183" i="48"/>
  <c r="KE183" i="48" s="1"/>
  <c r="JZ183" i="48"/>
  <c r="KA183" i="48" s="1"/>
  <c r="KD465" i="48"/>
  <c r="KE465" i="48" s="1"/>
  <c r="JZ465" i="48"/>
  <c r="KA465" i="48" s="1"/>
  <c r="KD58" i="48"/>
  <c r="KE58" i="48" s="1"/>
  <c r="JZ58" i="48"/>
  <c r="KA58" i="48" s="1"/>
  <c r="JZ99" i="48"/>
  <c r="KA99" i="48" s="1"/>
  <c r="KD99" i="48"/>
  <c r="KE99" i="48" s="1"/>
  <c r="KD433" i="48"/>
  <c r="KE433" i="48" s="1"/>
  <c r="JZ433" i="48"/>
  <c r="KA433" i="48" s="1"/>
  <c r="JZ499" i="48"/>
  <c r="KA499" i="48" s="1"/>
  <c r="KD499" i="48"/>
  <c r="KE499" i="48" s="1"/>
  <c r="JZ345" i="48"/>
  <c r="KA345" i="48" s="1"/>
  <c r="KD345" i="48"/>
  <c r="KE345" i="48" s="1"/>
  <c r="JZ419" i="48"/>
  <c r="KA419" i="48" s="1"/>
  <c r="KD419" i="48"/>
  <c r="KE419" i="48" s="1"/>
  <c r="JZ55" i="48"/>
  <c r="JY54" i="48" a="1"/>
  <c r="JY54" i="48" s="1"/>
  <c r="KD55" i="48"/>
  <c r="KE55" i="48" s="1"/>
  <c r="JZ402" i="48"/>
  <c r="KA402" i="48" s="1"/>
  <c r="KD402" i="48"/>
  <c r="KE402" i="48" s="1"/>
  <c r="KD319" i="48"/>
  <c r="KE319" i="48" s="1"/>
  <c r="JZ319" i="48"/>
  <c r="KA319" i="48" s="1"/>
  <c r="JZ97" i="48"/>
  <c r="KA97" i="48" s="1"/>
  <c r="KD97" i="48"/>
  <c r="KE97" i="48" s="1"/>
  <c r="KD101" i="48"/>
  <c r="KE101" i="48" s="1"/>
  <c r="JZ101" i="48"/>
  <c r="KA101" i="48" s="1"/>
  <c r="JZ308" i="48"/>
  <c r="KA308" i="48" s="1"/>
  <c r="KD308" i="48"/>
  <c r="KE308" i="48" s="1"/>
  <c r="JZ279" i="48"/>
  <c r="KA279" i="48" s="1"/>
  <c r="KD279" i="48"/>
  <c r="KE279" i="48" s="1"/>
  <c r="KD238" i="48"/>
  <c r="KE238" i="48" s="1"/>
  <c r="JZ238" i="48"/>
  <c r="KA238" i="48" s="1"/>
  <c r="JZ471" i="48"/>
  <c r="KA471" i="48" s="1"/>
  <c r="KD471" i="48"/>
  <c r="KE471" i="48" s="1"/>
  <c r="JZ230" i="48"/>
  <c r="KA230" i="48" s="1"/>
  <c r="KD230" i="48"/>
  <c r="KE230" i="48" s="1"/>
  <c r="KD184" i="48"/>
  <c r="KE184" i="48" s="1"/>
  <c r="JZ184" i="48"/>
  <c r="KA184" i="48" s="1"/>
  <c r="JZ342" i="48"/>
  <c r="KA342" i="48" s="1"/>
  <c r="KD342" i="48"/>
  <c r="KE342" i="48" s="1"/>
  <c r="KD151" i="48"/>
  <c r="KE151" i="48" s="1"/>
  <c r="JZ151" i="48"/>
  <c r="KA151" i="48" s="1"/>
  <c r="JZ323" i="48"/>
  <c r="KA323" i="48" s="1"/>
  <c r="KD323" i="48"/>
  <c r="KE323" i="48" s="1"/>
  <c r="KD348" i="48"/>
  <c r="KE348" i="48" s="1"/>
  <c r="JZ348" i="48"/>
  <c r="KA348" i="48" s="1"/>
  <c r="KD80" i="48"/>
  <c r="KE80" i="48" s="1"/>
  <c r="JZ80" i="48"/>
  <c r="KA80" i="48" s="1"/>
  <c r="JZ461" i="48"/>
  <c r="KA461" i="48" s="1"/>
  <c r="KD461" i="48"/>
  <c r="KE461" i="48" s="1"/>
  <c r="JZ172" i="48"/>
  <c r="KA172" i="48" s="1"/>
  <c r="KD172" i="48"/>
  <c r="KE172" i="48" s="1"/>
  <c r="KD482" i="48"/>
  <c r="KE482" i="48" s="1"/>
  <c r="JZ482" i="48"/>
  <c r="KA482" i="48" s="1"/>
  <c r="JZ412" i="48"/>
  <c r="KA412" i="48" s="1"/>
  <c r="KD412" i="48"/>
  <c r="KE412" i="48" s="1"/>
  <c r="KD296" i="48"/>
  <c r="KE296" i="48" s="1"/>
  <c r="JZ296" i="48"/>
  <c r="KA296" i="48" s="1"/>
  <c r="KD190" i="48"/>
  <c r="KE190" i="48" s="1"/>
  <c r="JZ190" i="48"/>
  <c r="KA190" i="48" s="1"/>
  <c r="KD79" i="48"/>
  <c r="KE79" i="48" s="1"/>
  <c r="JZ79" i="48"/>
  <c r="KA79" i="48" s="1"/>
  <c r="JZ359" i="48"/>
  <c r="KA359" i="48" s="1"/>
  <c r="KD359" i="48"/>
  <c r="KE359" i="48" s="1"/>
  <c r="KD64" i="48"/>
  <c r="KE64" i="48" s="1"/>
  <c r="JZ64" i="48"/>
  <c r="KA64" i="48" s="1"/>
  <c r="KD297" i="48"/>
  <c r="KE297" i="48" s="1"/>
  <c r="JZ297" i="48"/>
  <c r="KA297" i="48" s="1"/>
  <c r="JZ306" i="48"/>
  <c r="KA306" i="48" s="1"/>
  <c r="KD306" i="48"/>
  <c r="KE306" i="48" s="1"/>
  <c r="JZ244" i="48"/>
  <c r="KA244" i="48" s="1"/>
  <c r="KD244" i="48"/>
  <c r="KE244" i="48" s="1"/>
  <c r="JZ502" i="48"/>
  <c r="KA502" i="48" s="1"/>
  <c r="KD502" i="48"/>
  <c r="KE502" i="48" s="1"/>
  <c r="KD132" i="48"/>
  <c r="KE132" i="48" s="1"/>
  <c r="JZ132" i="48"/>
  <c r="KA132" i="48" s="1"/>
  <c r="JZ150" i="48"/>
  <c r="KA150" i="48" s="1"/>
  <c r="KD150" i="48"/>
  <c r="KE150" i="48" s="1"/>
  <c r="JZ516" i="48"/>
  <c r="KA516" i="48" s="1"/>
  <c r="KD516" i="48"/>
  <c r="KE516" i="48" s="1"/>
  <c r="KD255" i="48"/>
  <c r="KE255" i="48" s="1"/>
  <c r="JZ255" i="48"/>
  <c r="KA255" i="48" s="1"/>
  <c r="KP66" i="48"/>
  <c r="KQ66" i="48" s="1"/>
  <c r="KR66" i="48" s="1"/>
  <c r="KS66" i="48" s="1"/>
  <c r="KV66" i="48"/>
  <c r="KW66" i="48" s="1"/>
  <c r="KD264" i="48"/>
  <c r="KE264" i="48" s="1"/>
  <c r="JZ264" i="48"/>
  <c r="KA264" i="48" s="1"/>
  <c r="KD216" i="48"/>
  <c r="KE216" i="48" s="1"/>
  <c r="JZ216" i="48"/>
  <c r="KA216" i="48" s="1"/>
  <c r="KD384" i="48"/>
  <c r="KE384" i="48" s="1"/>
  <c r="JZ384" i="48"/>
  <c r="KA384" i="48" s="1"/>
  <c r="KD169" i="48"/>
  <c r="KE169" i="48" s="1"/>
  <c r="JZ169" i="48"/>
  <c r="KA169" i="48" s="1"/>
  <c r="KD248" i="48"/>
  <c r="KE248" i="48" s="1"/>
  <c r="JZ248" i="48"/>
  <c r="KA248" i="48" s="1"/>
  <c r="KV69" i="48"/>
  <c r="KW69" i="48" s="1"/>
  <c r="KP69" i="48"/>
  <c r="KQ69" i="48" s="1"/>
  <c r="KR69" i="48" s="1"/>
  <c r="KS69" i="48" s="1"/>
  <c r="JZ339" i="48"/>
  <c r="KA339" i="48" s="1"/>
  <c r="KD339" i="48"/>
  <c r="KE339" i="48" s="1"/>
  <c r="KD226" i="48"/>
  <c r="KE226" i="48" s="1"/>
  <c r="JZ226" i="48"/>
  <c r="KA226" i="48" s="1"/>
  <c r="KV57" i="48"/>
  <c r="KW57" i="48" s="1"/>
  <c r="KP57" i="48"/>
  <c r="KQ57" i="48" s="1"/>
  <c r="KR57" i="48" s="1"/>
  <c r="KS57" i="48" s="1"/>
  <c r="JZ511" i="48"/>
  <c r="KA511" i="48" s="1"/>
  <c r="KD511" i="48"/>
  <c r="KE511" i="48" s="1"/>
  <c r="KD206" i="48"/>
  <c r="KE206" i="48" s="1"/>
  <c r="JZ206" i="48"/>
  <c r="KA206" i="48" s="1"/>
  <c r="JZ428" i="48"/>
  <c r="KA428" i="48" s="1"/>
  <c r="KD428" i="48"/>
  <c r="KE428" i="48" s="1"/>
  <c r="KD453" i="48"/>
  <c r="KE453" i="48" s="1"/>
  <c r="JZ453" i="48"/>
  <c r="KA453" i="48" s="1"/>
  <c r="JZ237" i="48"/>
  <c r="KA237" i="48" s="1"/>
  <c r="KD237" i="48"/>
  <c r="KE237" i="48" s="1"/>
  <c r="KD162" i="48"/>
  <c r="KE162" i="48" s="1"/>
  <c r="JZ162" i="48"/>
  <c r="KA162" i="48" s="1"/>
  <c r="KD403" i="48"/>
  <c r="KE403" i="48" s="1"/>
  <c r="JZ403" i="48"/>
  <c r="KA403" i="48" s="1"/>
  <c r="KD152" i="48"/>
  <c r="KE152" i="48" s="1"/>
  <c r="JZ152" i="48"/>
  <c r="KA152" i="48" s="1"/>
  <c r="JZ436" i="48"/>
  <c r="KA436" i="48" s="1"/>
  <c r="KD436" i="48"/>
  <c r="KE436" i="48" s="1"/>
  <c r="KD155" i="48"/>
  <c r="KE155" i="48" s="1"/>
  <c r="JZ155" i="48"/>
  <c r="KA155" i="48" s="1"/>
  <c r="KD483" i="48"/>
  <c r="KE483" i="48" s="1"/>
  <c r="JZ483" i="48"/>
  <c r="KA483" i="48" s="1"/>
  <c r="KD353" i="48"/>
  <c r="KE353" i="48" s="1"/>
  <c r="JZ353" i="48"/>
  <c r="KA353" i="48" s="1"/>
  <c r="KD161" i="48"/>
  <c r="KE161" i="48" s="1"/>
  <c r="JZ161" i="48"/>
  <c r="KA161" i="48" s="1"/>
  <c r="JZ435" i="48"/>
  <c r="KA435" i="48" s="1"/>
  <c r="KD435" i="48"/>
  <c r="KE435" i="48" s="1"/>
  <c r="KD258" i="48"/>
  <c r="KE258" i="48" s="1"/>
  <c r="JZ258" i="48"/>
  <c r="KA258" i="48" s="1"/>
  <c r="JZ416" i="48"/>
  <c r="KA416" i="48" s="1"/>
  <c r="KD416" i="48"/>
  <c r="KE416" i="48" s="1"/>
  <c r="KD476" i="48"/>
  <c r="KE476" i="48" s="1"/>
  <c r="JZ476" i="48"/>
  <c r="KA476" i="48" s="1"/>
  <c r="KD390" i="48"/>
  <c r="KE390" i="48" s="1"/>
  <c r="JZ390" i="48"/>
  <c r="KA390" i="48" s="1"/>
  <c r="JZ278" i="48"/>
  <c r="KA278" i="48" s="1"/>
  <c r="KD278" i="48"/>
  <c r="KE278" i="48" s="1"/>
  <c r="KD223" i="48"/>
  <c r="KE223" i="48" s="1"/>
  <c r="JZ223" i="48"/>
  <c r="KA223" i="48" s="1"/>
  <c r="KD371" i="48"/>
  <c r="KE371" i="48" s="1"/>
  <c r="JZ371" i="48"/>
  <c r="KA371" i="48" s="1"/>
  <c r="KD202" i="48"/>
  <c r="KE202" i="48" s="1"/>
  <c r="JZ202" i="48"/>
  <c r="KA202" i="48" s="1"/>
  <c r="KD321" i="48"/>
  <c r="KE321" i="48" s="1"/>
  <c r="JZ321" i="48"/>
  <c r="KA321" i="48" s="1"/>
  <c r="JZ368" i="48"/>
  <c r="KA368" i="48" s="1"/>
  <c r="KD368" i="48"/>
  <c r="KE368" i="48" s="1"/>
  <c r="JZ386" i="48"/>
  <c r="KA386" i="48" s="1"/>
  <c r="KD386" i="48"/>
  <c r="KE386" i="48" s="1"/>
  <c r="KD376" i="48"/>
  <c r="KE376" i="48" s="1"/>
  <c r="JZ376" i="48"/>
  <c r="KA376" i="48" s="1"/>
  <c r="KD320" i="48"/>
  <c r="KE320" i="48" s="1"/>
  <c r="JZ320" i="48"/>
  <c r="KA320" i="48" s="1"/>
  <c r="KD215" i="48"/>
  <c r="KE215" i="48" s="1"/>
  <c r="JZ215" i="48"/>
  <c r="KA215" i="48" s="1"/>
  <c r="KD153" i="48"/>
  <c r="KE153" i="48" s="1"/>
  <c r="JZ153" i="48"/>
  <c r="KA153" i="48" s="1"/>
  <c r="KD75" i="48"/>
  <c r="KE75" i="48" s="1"/>
  <c r="JZ75" i="48"/>
  <c r="KA75" i="48" s="1"/>
  <c r="KD133" i="48"/>
  <c r="KE133" i="48" s="1"/>
  <c r="JZ133" i="48"/>
  <c r="KA133" i="48" s="1"/>
  <c r="JZ111" i="48"/>
  <c r="KA111" i="48" s="1"/>
  <c r="KD111" i="48"/>
  <c r="KE111" i="48" s="1"/>
  <c r="JZ167" i="48"/>
  <c r="KA167" i="48" s="1"/>
  <c r="KD167" i="48"/>
  <c r="KE167" i="48" s="1"/>
  <c r="KD252" i="48"/>
  <c r="KE252" i="48" s="1"/>
  <c r="JZ252" i="48"/>
  <c r="KA252" i="48" s="1"/>
  <c r="JZ267" i="48"/>
  <c r="KA267" i="48" s="1"/>
  <c r="KD267" i="48"/>
  <c r="KE267" i="48" s="1"/>
  <c r="JZ57" i="48"/>
  <c r="KA57" i="48" s="1"/>
  <c r="KD57" i="48"/>
  <c r="KE57" i="48" s="1"/>
  <c r="JZ227" i="48"/>
  <c r="KA227" i="48" s="1"/>
  <c r="KD227" i="48"/>
  <c r="KE227" i="48" s="1"/>
  <c r="JZ452" i="48"/>
  <c r="KA452" i="48" s="1"/>
  <c r="KD452" i="48"/>
  <c r="KE452" i="48" s="1"/>
  <c r="KD156" i="48"/>
  <c r="KE156" i="48" s="1"/>
  <c r="JZ156" i="48"/>
  <c r="KA156" i="48" s="1"/>
  <c r="KD123" i="48"/>
  <c r="KE123" i="48" s="1"/>
  <c r="JZ123" i="48"/>
  <c r="KA123" i="48" s="1"/>
  <c r="JZ292" i="48"/>
  <c r="KA292" i="48" s="1"/>
  <c r="KD292" i="48"/>
  <c r="KE292" i="48" s="1"/>
  <c r="KD283" i="48"/>
  <c r="KE283" i="48" s="1"/>
  <c r="JZ283" i="48"/>
  <c r="KA283" i="48" s="1"/>
  <c r="KD260" i="48"/>
  <c r="KE260" i="48" s="1"/>
  <c r="JZ260" i="48"/>
  <c r="KA260" i="48" s="1"/>
  <c r="JZ515" i="48"/>
  <c r="KA515" i="48" s="1"/>
  <c r="KD515" i="48"/>
  <c r="KE515" i="48" s="1"/>
  <c r="JZ228" i="48"/>
  <c r="KA228" i="48" s="1"/>
  <c r="KD228" i="48"/>
  <c r="KE228" i="48" s="1"/>
  <c r="JZ187" i="48"/>
  <c r="KA187" i="48" s="1"/>
  <c r="KD187" i="48"/>
  <c r="KE187" i="48" s="1"/>
  <c r="JZ130" i="48"/>
  <c r="KA130" i="48" s="1"/>
  <c r="KD130" i="48"/>
  <c r="KE130" i="48" s="1"/>
  <c r="JZ509" i="48"/>
  <c r="KA509" i="48" s="1"/>
  <c r="KD509" i="48"/>
  <c r="KE509" i="48" s="1"/>
  <c r="KD494" i="48"/>
  <c r="KE494" i="48" s="1"/>
  <c r="JZ494" i="48"/>
  <c r="KA494" i="48" s="1"/>
  <c r="KD164" i="48"/>
  <c r="KE164" i="48" s="1"/>
  <c r="JZ164" i="48"/>
  <c r="KA164" i="48" s="1"/>
  <c r="JZ463" i="48"/>
  <c r="KA463" i="48" s="1"/>
  <c r="KD463" i="48"/>
  <c r="KE463" i="48" s="1"/>
  <c r="JZ192" i="48"/>
  <c r="KA192" i="48" s="1"/>
  <c r="KD192" i="48"/>
  <c r="KE192" i="48" s="1"/>
  <c r="JZ480" i="48"/>
  <c r="KA480" i="48" s="1"/>
  <c r="KD480" i="48"/>
  <c r="KE480" i="48" s="1"/>
  <c r="JZ66" i="48"/>
  <c r="KA66" i="48" s="1"/>
  <c r="KD66" i="48"/>
  <c r="KE66" i="48" s="1"/>
  <c r="JZ303" i="48"/>
  <c r="KA303" i="48" s="1"/>
  <c r="KD303" i="48"/>
  <c r="KE303" i="48" s="1"/>
  <c r="JZ194" i="48"/>
  <c r="KA194" i="48" s="1"/>
  <c r="KD194" i="48"/>
  <c r="KE194" i="48" s="1"/>
  <c r="JZ96" i="48"/>
  <c r="KA96" i="48" s="1"/>
  <c r="KD96" i="48"/>
  <c r="KE96" i="48" s="1"/>
  <c r="KD330" i="48"/>
  <c r="KE330" i="48" s="1"/>
  <c r="JZ330" i="48"/>
  <c r="KA330" i="48" s="1"/>
  <c r="KD117" i="48"/>
  <c r="KE117" i="48" s="1"/>
  <c r="JZ117" i="48"/>
  <c r="KA117" i="48" s="1"/>
  <c r="KD489" i="48"/>
  <c r="KE489" i="48" s="1"/>
  <c r="JZ489" i="48"/>
  <c r="KA489" i="48" s="1"/>
  <c r="KD312" i="48"/>
  <c r="KE312" i="48" s="1"/>
  <c r="JZ312" i="48"/>
  <c r="KA312" i="48" s="1"/>
  <c r="JZ120" i="48"/>
  <c r="KA120" i="48" s="1"/>
  <c r="KD120" i="48"/>
  <c r="KE120" i="48" s="1"/>
  <c r="KD354" i="48"/>
  <c r="KE354" i="48" s="1"/>
  <c r="JZ354" i="48"/>
  <c r="KA354" i="48" s="1"/>
  <c r="JZ372" i="48"/>
  <c r="KA372" i="48" s="1"/>
  <c r="KD372" i="48"/>
  <c r="KE372" i="48" s="1"/>
  <c r="JZ266" i="48"/>
  <c r="KA266" i="48" s="1"/>
  <c r="KD266" i="48"/>
  <c r="KE266" i="48" s="1"/>
  <c r="JZ157" i="48"/>
  <c r="KA157" i="48" s="1"/>
  <c r="KD157" i="48"/>
  <c r="KE157" i="48" s="1"/>
  <c r="JZ310" i="48"/>
  <c r="KA310" i="48" s="1"/>
  <c r="KD310" i="48"/>
  <c r="KE310" i="48" s="1"/>
  <c r="KD406" i="48"/>
  <c r="KE406" i="48" s="1"/>
  <c r="JZ406" i="48"/>
  <c r="KA406" i="48" s="1"/>
  <c r="JZ333" i="48"/>
  <c r="KA333" i="48" s="1"/>
  <c r="KD333" i="48"/>
  <c r="KE333" i="48" s="1"/>
  <c r="JZ447" i="48"/>
  <c r="KA447" i="48" s="1"/>
  <c r="KD447" i="48"/>
  <c r="KE447" i="48" s="1"/>
  <c r="JZ425" i="48"/>
  <c r="KA425" i="48" s="1"/>
  <c r="KD425" i="48"/>
  <c r="KE425" i="48" s="1"/>
  <c r="JZ295" i="48"/>
  <c r="KA295" i="48" s="1"/>
  <c r="KD295" i="48"/>
  <c r="KE295" i="48" s="1"/>
  <c r="JZ144" i="48"/>
  <c r="KA144" i="48" s="1"/>
  <c r="KD144" i="48"/>
  <c r="KE144" i="48" s="1"/>
  <c r="KD404" i="48"/>
  <c r="KE404" i="48" s="1"/>
  <c r="JZ404" i="48"/>
  <c r="KA404" i="48" s="1"/>
  <c r="JZ454" i="48"/>
  <c r="KA454" i="48" s="1"/>
  <c r="KD454" i="48"/>
  <c r="KE454" i="48" s="1"/>
  <c r="KD426" i="48"/>
  <c r="KE426" i="48" s="1"/>
  <c r="JZ426" i="48"/>
  <c r="KA426" i="48" s="1"/>
  <c r="KD247" i="48"/>
  <c r="KE247" i="48" s="1"/>
  <c r="JZ247" i="48"/>
  <c r="KA247" i="48" s="1"/>
  <c r="KD324" i="48"/>
  <c r="KE324" i="48" s="1"/>
  <c r="JZ324" i="48"/>
  <c r="KA324" i="48" s="1"/>
  <c r="KD85" i="48"/>
  <c r="KE85" i="48" s="1"/>
  <c r="JZ85" i="48"/>
  <c r="KA85" i="48" s="1"/>
  <c r="JZ334" i="48"/>
  <c r="KA334" i="48" s="1"/>
  <c r="KD334" i="48"/>
  <c r="KE334" i="48" s="1"/>
  <c r="JZ335" i="48"/>
  <c r="KA335" i="48" s="1"/>
  <c r="KD335" i="48"/>
  <c r="KE335" i="48" s="1"/>
  <c r="KD78" i="48"/>
  <c r="KE78" i="48" s="1"/>
  <c r="JZ78" i="48"/>
  <c r="KA78" i="48" s="1"/>
  <c r="JZ313" i="48"/>
  <c r="KA313" i="48" s="1"/>
  <c r="KD313" i="48"/>
  <c r="KE313" i="48" s="1"/>
  <c r="JZ112" i="48"/>
  <c r="KA112" i="48" s="1"/>
  <c r="KD112" i="48"/>
  <c r="KE112" i="48" s="1"/>
  <c r="KV61" i="48"/>
  <c r="KW61" i="48" s="1"/>
  <c r="KP61" i="48"/>
  <c r="KQ61" i="48" s="1"/>
  <c r="KR61" i="48" s="1"/>
  <c r="KS61" i="48" s="1"/>
  <c r="JZ394" i="48"/>
  <c r="KA394" i="48" s="1"/>
  <c r="KD394" i="48"/>
  <c r="KE394" i="48" s="1"/>
  <c r="KD397" i="48"/>
  <c r="KE397" i="48" s="1"/>
  <c r="JZ397" i="48"/>
  <c r="KA397" i="48" s="1"/>
  <c r="KD251" i="48"/>
  <c r="KE251" i="48" s="1"/>
  <c r="JZ251" i="48"/>
  <c r="KA251" i="48" s="1"/>
  <c r="JZ408" i="48"/>
  <c r="KA408" i="48" s="1"/>
  <c r="KD408" i="48"/>
  <c r="KE408" i="48" s="1"/>
  <c r="KD178" i="48"/>
  <c r="KE178" i="48" s="1"/>
  <c r="JZ178" i="48"/>
  <c r="KA178" i="48" s="1"/>
  <c r="KP60" i="48"/>
  <c r="KQ60" i="48" s="1"/>
  <c r="KR60" i="48" s="1"/>
  <c r="KS60" i="48" s="1"/>
  <c r="KV60" i="48"/>
  <c r="KW60" i="48" s="1"/>
  <c r="JZ94" i="48"/>
  <c r="KA94" i="48" s="1"/>
  <c r="KD94" i="48"/>
  <c r="KE94" i="48" s="1"/>
  <c r="KD470" i="48"/>
  <c r="KE470" i="48" s="1"/>
  <c r="JZ470" i="48"/>
  <c r="KA470" i="48" s="1"/>
  <c r="KD256" i="48"/>
  <c r="KE256" i="48" s="1"/>
  <c r="JZ256" i="48"/>
  <c r="KA256" i="48" s="1"/>
  <c r="JZ246" i="48"/>
  <c r="KA246" i="48" s="1"/>
  <c r="KD246" i="48"/>
  <c r="KE246" i="48" s="1"/>
  <c r="JZ473" i="48"/>
  <c r="KA473" i="48" s="1"/>
  <c r="KD473" i="48"/>
  <c r="KE473" i="48" s="1"/>
  <c r="KP59" i="48"/>
  <c r="KQ59" i="48" s="1"/>
  <c r="KR59" i="48" s="1"/>
  <c r="KS59" i="48" s="1"/>
  <c r="KV59" i="48"/>
  <c r="KW59" i="48" s="1"/>
  <c r="KD418" i="48"/>
  <c r="KE418" i="48" s="1"/>
  <c r="JZ418" i="48"/>
  <c r="KA418" i="48" s="1"/>
  <c r="JZ370" i="48"/>
  <c r="KA370" i="48" s="1"/>
  <c r="KD370" i="48"/>
  <c r="KE370" i="48" s="1"/>
  <c r="KD140" i="48"/>
  <c r="KE140" i="48" s="1"/>
  <c r="JZ140" i="48"/>
  <c r="KA140" i="48" s="1"/>
  <c r="KD417" i="48"/>
  <c r="KE417" i="48" s="1"/>
  <c r="JZ417" i="48"/>
  <c r="KA417" i="48" s="1"/>
  <c r="JZ293" i="48"/>
  <c r="KA293" i="48" s="1"/>
  <c r="KD293" i="48"/>
  <c r="KE293" i="48" s="1"/>
  <c r="JZ225" i="48"/>
  <c r="KA225" i="48" s="1"/>
  <c r="KD225" i="48"/>
  <c r="KE225" i="48" s="1"/>
  <c r="KD56" i="48"/>
  <c r="KE56" i="48" s="1"/>
  <c r="JZ56" i="48"/>
  <c r="KA56" i="48" s="1"/>
  <c r="KD73" i="48"/>
  <c r="KE73" i="48" s="1"/>
  <c r="JZ73" i="48"/>
  <c r="KA73" i="48" s="1"/>
  <c r="KD69" i="48"/>
  <c r="KE69" i="48" s="1"/>
  <c r="JZ69" i="48"/>
  <c r="KA69" i="48" s="1"/>
  <c r="KD298" i="48"/>
  <c r="KE298" i="48" s="1"/>
  <c r="JZ298" i="48"/>
  <c r="KA298" i="48" s="1"/>
  <c r="KD300" i="48"/>
  <c r="KE300" i="48" s="1"/>
  <c r="JZ300" i="48"/>
  <c r="KA300" i="48" s="1"/>
  <c r="KD325" i="48"/>
  <c r="KE325" i="48" s="1"/>
  <c r="JZ325" i="48"/>
  <c r="KA325" i="48" s="1"/>
  <c r="KD87" i="48"/>
  <c r="KE87" i="48" s="1"/>
  <c r="JZ87" i="48"/>
  <c r="KA87" i="48" s="1"/>
  <c r="JZ145" i="48"/>
  <c r="KA145" i="48" s="1"/>
  <c r="KD145" i="48"/>
  <c r="KE145" i="48" s="1"/>
  <c r="JZ327" i="48"/>
  <c r="KA327" i="48" s="1"/>
  <c r="KD327" i="48"/>
  <c r="KE327" i="48" s="1"/>
  <c r="KD115" i="48"/>
  <c r="KE115" i="48" s="1"/>
  <c r="JZ115" i="48"/>
  <c r="KA115" i="48" s="1"/>
  <c r="KD369" i="48"/>
  <c r="KE369" i="48" s="1"/>
  <c r="JZ369" i="48"/>
  <c r="KA369" i="48" s="1"/>
  <c r="JZ363" i="48"/>
  <c r="KA363" i="48" s="1"/>
  <c r="KD363" i="48"/>
  <c r="KE363" i="48" s="1"/>
  <c r="KD486" i="48"/>
  <c r="KE486" i="48" s="1"/>
  <c r="JZ486" i="48"/>
  <c r="KA486" i="48" s="1"/>
  <c r="KD105" i="48"/>
  <c r="KE105" i="48" s="1"/>
  <c r="JZ105" i="48"/>
  <c r="KA105" i="48" s="1"/>
  <c r="KD487" i="48"/>
  <c r="KE487" i="48" s="1"/>
  <c r="JZ487" i="48"/>
  <c r="KA487" i="48" s="1"/>
  <c r="KD171" i="48"/>
  <c r="KE171" i="48" s="1"/>
  <c r="JZ171" i="48"/>
  <c r="KA171" i="48" s="1"/>
  <c r="KD250" i="48"/>
  <c r="KE250" i="48" s="1"/>
  <c r="JZ250" i="48"/>
  <c r="KA250" i="48" s="1"/>
  <c r="KD362" i="48"/>
  <c r="KE362" i="48" s="1"/>
  <c r="JZ362" i="48"/>
  <c r="KA362" i="48" s="1"/>
  <c r="JZ457" i="48"/>
  <c r="KA457" i="48" s="1"/>
  <c r="KD457" i="48"/>
  <c r="KE457" i="48" s="1"/>
  <c r="JZ290" i="48"/>
  <c r="KA290" i="48" s="1"/>
  <c r="KD290" i="48"/>
  <c r="KE290" i="48" s="1"/>
  <c r="KD472" i="48"/>
  <c r="KE472" i="48" s="1"/>
  <c r="JZ472" i="48"/>
  <c r="KA472" i="48" s="1"/>
  <c r="KD382" i="48"/>
  <c r="KE382" i="48" s="1"/>
  <c r="JZ382" i="48"/>
  <c r="KA382" i="48" s="1"/>
  <c r="KD265" i="48"/>
  <c r="KE265" i="48" s="1"/>
  <c r="JZ265" i="48"/>
  <c r="KA265" i="48" s="1"/>
  <c r="KP67" i="48"/>
  <c r="KV67" i="48"/>
  <c r="KW67" i="48" s="1"/>
  <c r="JZ355" i="48"/>
  <c r="KA355" i="48" s="1"/>
  <c r="KD355" i="48"/>
  <c r="KE355" i="48" s="1"/>
  <c r="KD274" i="48"/>
  <c r="KE274" i="48" s="1"/>
  <c r="JZ274" i="48"/>
  <c r="KA274" i="48" s="1"/>
  <c r="KD180" i="48"/>
  <c r="KE180" i="48" s="1"/>
  <c r="JZ180" i="48"/>
  <c r="KA180" i="48" s="1"/>
  <c r="KD501" i="48"/>
  <c r="KE501" i="48" s="1"/>
  <c r="JZ501" i="48"/>
  <c r="KA501" i="48" s="1"/>
  <c r="KD395" i="48"/>
  <c r="KE395" i="48" s="1"/>
  <c r="JZ395" i="48"/>
  <c r="KA395" i="48" s="1"/>
  <c r="KD409" i="48"/>
  <c r="KE409" i="48" s="1"/>
  <c r="JZ409" i="48"/>
  <c r="KA409" i="48" s="1"/>
  <c r="KD442" i="48"/>
  <c r="KE442" i="48" s="1"/>
  <c r="JZ442" i="48"/>
  <c r="KA442" i="48" s="1"/>
  <c r="KD179" i="48"/>
  <c r="KE179" i="48" s="1"/>
  <c r="JZ179" i="48"/>
  <c r="KA179" i="48" s="1"/>
  <c r="JZ459" i="48"/>
  <c r="KA459" i="48" s="1"/>
  <c r="KD459" i="48"/>
  <c r="KE459" i="48" s="1"/>
  <c r="JZ373" i="48"/>
  <c r="KA373" i="48" s="1"/>
  <c r="KD373" i="48"/>
  <c r="KE373" i="48" s="1"/>
  <c r="KD356" i="48"/>
  <c r="KE356" i="48" s="1"/>
  <c r="JZ356" i="48"/>
  <c r="KA356" i="48" s="1"/>
  <c r="JZ121" i="48"/>
  <c r="KA121" i="48" s="1"/>
  <c r="KD121" i="48"/>
  <c r="KE121" i="48" s="1"/>
  <c r="KD361" i="48"/>
  <c r="KE361" i="48" s="1"/>
  <c r="JZ361" i="48"/>
  <c r="KA361" i="48" s="1"/>
  <c r="KD143" i="48"/>
  <c r="KE143" i="48" s="1"/>
  <c r="JZ143" i="48"/>
  <c r="KA143" i="48" s="1"/>
  <c r="JZ351" i="48"/>
  <c r="KA351" i="48" s="1"/>
  <c r="KD351" i="48"/>
  <c r="KE351" i="48" s="1"/>
  <c r="JZ71" i="48"/>
  <c r="KA71" i="48" s="1"/>
  <c r="KD71" i="48"/>
  <c r="KE71" i="48" s="1"/>
  <c r="KD242" i="48"/>
  <c r="KE242" i="48" s="1"/>
  <c r="JZ242" i="48"/>
  <c r="KA242" i="48" s="1"/>
  <c r="JZ186" i="48"/>
  <c r="KA186" i="48" s="1"/>
  <c r="KD186" i="48"/>
  <c r="KE186" i="48" s="1"/>
  <c r="JZ490" i="48"/>
  <c r="KA490" i="48" s="1"/>
  <c r="KD490" i="48"/>
  <c r="KE490" i="48" s="1"/>
  <c r="KP68" i="48"/>
  <c r="KQ68" i="48" s="1"/>
  <c r="KR68" i="48" s="1"/>
  <c r="KS68" i="48" s="1"/>
  <c r="KV68" i="48"/>
  <c r="KW68" i="48" s="1"/>
  <c r="KD284" i="48"/>
  <c r="KE284" i="48" s="1"/>
  <c r="JZ284" i="48"/>
  <c r="KA284" i="48" s="1"/>
  <c r="KD304" i="48"/>
  <c r="KE304" i="48" s="1"/>
  <c r="JZ304" i="48"/>
  <c r="KA304" i="48" s="1"/>
  <c r="JZ214" i="48"/>
  <c r="KA214" i="48" s="1"/>
  <c r="KD214" i="48"/>
  <c r="KE214" i="48" s="1"/>
  <c r="JZ269" i="48"/>
  <c r="KA269" i="48" s="1"/>
  <c r="KD269" i="48"/>
  <c r="KE269" i="48" s="1"/>
  <c r="JZ514" i="48"/>
  <c r="KA514" i="48" s="1"/>
  <c r="KD514" i="48"/>
  <c r="KE514" i="48" s="1"/>
  <c r="JZ138" i="48"/>
  <c r="KA138" i="48" s="1"/>
  <c r="KD138" i="48"/>
  <c r="KE138" i="48" s="1"/>
  <c r="KD148" i="48"/>
  <c r="KE148" i="48" s="1"/>
  <c r="JZ148" i="48"/>
  <c r="KA148" i="48" s="1"/>
  <c r="JZ423" i="48"/>
  <c r="KA423" i="48" s="1"/>
  <c r="KD423" i="48"/>
  <c r="KE423" i="48" s="1"/>
  <c r="KD422" i="48"/>
  <c r="KE422" i="48" s="1"/>
  <c r="JZ422" i="48"/>
  <c r="KA422" i="48" s="1"/>
  <c r="JZ170" i="48"/>
  <c r="KA170" i="48" s="1"/>
  <c r="KD170" i="48"/>
  <c r="KE170" i="48" s="1"/>
  <c r="JZ241" i="48"/>
  <c r="KA241" i="48" s="1"/>
  <c r="KD241" i="48"/>
  <c r="KE241" i="48" s="1"/>
  <c r="JZ189" i="48"/>
  <c r="KA189" i="48" s="1"/>
  <c r="KD189" i="48"/>
  <c r="KE189" i="48" s="1"/>
  <c r="KD160" i="48"/>
  <c r="KE160" i="48" s="1"/>
  <c r="JZ160" i="48"/>
  <c r="KA160" i="48" s="1"/>
  <c r="JZ127" i="48"/>
  <c r="KA127" i="48" s="1"/>
  <c r="KD127" i="48"/>
  <c r="KE127" i="48" s="1"/>
  <c r="KD366" i="48"/>
  <c r="KE366" i="48" s="1"/>
  <c r="JZ366" i="48"/>
  <c r="KA366" i="48" s="1"/>
  <c r="JZ249" i="48"/>
  <c r="KA249" i="48" s="1"/>
  <c r="KD249" i="48"/>
  <c r="KE249" i="48" s="1"/>
  <c r="KD236" i="48"/>
  <c r="KE236" i="48" s="1"/>
  <c r="JZ236" i="48"/>
  <c r="KA236" i="48" s="1"/>
  <c r="JZ424" i="48"/>
  <c r="KA424" i="48" s="1"/>
  <c r="KD424" i="48"/>
  <c r="KE424" i="48" s="1"/>
  <c r="KD188" i="48"/>
  <c r="KE188" i="48" s="1"/>
  <c r="JZ188" i="48"/>
  <c r="KA188" i="48" s="1"/>
  <c r="KD498" i="48"/>
  <c r="KE498" i="48" s="1"/>
  <c r="JZ498" i="48"/>
  <c r="KA498" i="48" s="1"/>
  <c r="JZ505" i="48"/>
  <c r="KA505" i="48" s="1"/>
  <c r="KD505" i="48"/>
  <c r="KE505" i="48" s="1"/>
  <c r="KD485" i="48"/>
  <c r="KE485" i="48" s="1"/>
  <c r="JZ485" i="48"/>
  <c r="KA485" i="48" s="1"/>
  <c r="JZ448" i="48"/>
  <c r="KA448" i="48" s="1"/>
  <c r="KD448" i="48"/>
  <c r="KE448" i="48" s="1"/>
  <c r="JZ445" i="48"/>
  <c r="KA445" i="48" s="1"/>
  <c r="KD445" i="48"/>
  <c r="KE445" i="48" s="1"/>
  <c r="KD305" i="48"/>
  <c r="KE305" i="48" s="1"/>
  <c r="JZ305" i="48"/>
  <c r="KA305" i="48" s="1"/>
  <c r="KD126" i="48"/>
  <c r="KE126" i="48" s="1"/>
  <c r="JZ126" i="48"/>
  <c r="KA126" i="48" s="1"/>
  <c r="KD83" i="48"/>
  <c r="KE83" i="48" s="1"/>
  <c r="JZ83" i="48"/>
  <c r="KA83" i="48" s="1"/>
  <c r="KD414" i="48"/>
  <c r="KE414" i="48" s="1"/>
  <c r="JZ414" i="48"/>
  <c r="KA414" i="48" s="1"/>
  <c r="JZ158" i="48"/>
  <c r="KA158" i="48" s="1"/>
  <c r="KD158" i="48"/>
  <c r="KE158" i="48" s="1"/>
  <c r="JZ440" i="48"/>
  <c r="KA440" i="48" s="1"/>
  <c r="KD440" i="48"/>
  <c r="KE440" i="48" s="1"/>
  <c r="KD328" i="48"/>
  <c r="KE328" i="48" s="1"/>
  <c r="JZ328" i="48"/>
  <c r="KA328" i="48" s="1"/>
  <c r="KD462" i="48"/>
  <c r="KE462" i="48" s="1"/>
  <c r="JZ462" i="48"/>
  <c r="KA462" i="48" s="1"/>
  <c r="KD82" i="48"/>
  <c r="KE82" i="48" s="1"/>
  <c r="JZ82" i="48"/>
  <c r="KA82" i="48" s="1"/>
  <c r="KD159" i="48"/>
  <c r="KE159" i="48" s="1"/>
  <c r="JZ159" i="48"/>
  <c r="KA159" i="48" s="1"/>
  <c r="JZ427" i="48"/>
  <c r="KA427" i="48" s="1"/>
  <c r="KD427" i="48"/>
  <c r="KE427" i="48" s="1"/>
  <c r="JZ276" i="48"/>
  <c r="KA276" i="48" s="1"/>
  <c r="KD276" i="48"/>
  <c r="KE276" i="48" s="1"/>
  <c r="KD212" i="48"/>
  <c r="KE212" i="48" s="1"/>
  <c r="JZ212" i="48"/>
  <c r="KA212" i="48" s="1"/>
  <c r="JZ219" i="48"/>
  <c r="KA219" i="48" s="1"/>
  <c r="KD219" i="48"/>
  <c r="KE219" i="48" s="1"/>
  <c r="JZ281" i="48"/>
  <c r="KA281" i="48" s="1"/>
  <c r="KD281" i="48"/>
  <c r="KE281" i="48" s="1"/>
  <c r="KD234" i="48"/>
  <c r="KE234" i="48" s="1"/>
  <c r="JZ234" i="48"/>
  <c r="KA234" i="48" s="1"/>
  <c r="JZ438" i="48"/>
  <c r="KA438" i="48" s="1"/>
  <c r="KD438" i="48"/>
  <c r="KE438" i="48" s="1"/>
  <c r="KD213" i="48"/>
  <c r="KE213" i="48" s="1"/>
  <c r="JZ213" i="48"/>
  <c r="KA213" i="48" s="1"/>
  <c r="JZ198" i="48"/>
  <c r="KA198" i="48" s="1"/>
  <c r="KD198" i="48"/>
  <c r="KE198" i="48" s="1"/>
  <c r="KD478" i="48"/>
  <c r="KE478" i="48" s="1"/>
  <c r="JZ478" i="48"/>
  <c r="KA478" i="48" s="1"/>
  <c r="JZ450" i="48"/>
  <c r="KA450" i="48" s="1"/>
  <c r="KD450" i="48"/>
  <c r="KE450" i="48" s="1"/>
  <c r="KD254" i="48"/>
  <c r="KE254" i="48" s="1"/>
  <c r="JZ254" i="48"/>
  <c r="KA254" i="48" s="1"/>
  <c r="KP71" i="48"/>
  <c r="KQ71" i="48" s="1"/>
  <c r="KR71" i="48" s="1"/>
  <c r="KS71" i="48" s="1"/>
  <c r="KV71" i="48"/>
  <c r="KW71" i="48" s="1"/>
  <c r="KD253" i="48"/>
  <c r="KE253" i="48" s="1"/>
  <c r="JZ253" i="48"/>
  <c r="KA253" i="48" s="1"/>
  <c r="JZ337" i="48"/>
  <c r="KA337" i="48" s="1"/>
  <c r="KD337" i="48"/>
  <c r="KE337" i="48" s="1"/>
  <c r="JZ92" i="48"/>
  <c r="KA92" i="48" s="1"/>
  <c r="KD92" i="48"/>
  <c r="KE92" i="48" s="1"/>
  <c r="KD326" i="48"/>
  <c r="KE326" i="48" s="1"/>
  <c r="JZ326" i="48"/>
  <c r="KA326" i="48" s="1"/>
  <c r="KD466" i="48"/>
  <c r="KE466" i="48" s="1"/>
  <c r="JZ466" i="48"/>
  <c r="KA466" i="48" s="1"/>
  <c r="KD232" i="48"/>
  <c r="KE232" i="48" s="1"/>
  <c r="JZ232" i="48"/>
  <c r="KA232" i="48" s="1"/>
  <c r="JZ488" i="48"/>
  <c r="KA488" i="48" s="1"/>
  <c r="KD488" i="48"/>
  <c r="KE488" i="48" s="1"/>
  <c r="JZ357" i="48"/>
  <c r="KA357" i="48" s="1"/>
  <c r="KD357" i="48"/>
  <c r="KE357" i="48" s="1"/>
  <c r="KD449" i="48"/>
  <c r="KE449" i="48" s="1"/>
  <c r="JZ449" i="48"/>
  <c r="KA449" i="48" s="1"/>
  <c r="KD421" i="48"/>
  <c r="KE421" i="48" s="1"/>
  <c r="JZ421" i="48"/>
  <c r="KA421" i="48" s="1"/>
  <c r="JZ146" i="48"/>
  <c r="KA146" i="48" s="1"/>
  <c r="KD146" i="48"/>
  <c r="KE146" i="48" s="1"/>
  <c r="JZ512" i="48"/>
  <c r="KA512" i="48" s="1"/>
  <c r="KD512" i="48"/>
  <c r="KE512" i="48" s="1"/>
  <c r="JZ65" i="48"/>
  <c r="KA65" i="48" s="1"/>
  <c r="KD65" i="48"/>
  <c r="KE65" i="48" s="1"/>
  <c r="KD455" i="48"/>
  <c r="KE455" i="48" s="1"/>
  <c r="JZ455" i="48"/>
  <c r="KA455" i="48" s="1"/>
  <c r="KD81" i="48"/>
  <c r="KE81" i="48" s="1"/>
  <c r="JZ81" i="48"/>
  <c r="KA81" i="48" s="1"/>
  <c r="KD365" i="48"/>
  <c r="KE365" i="48" s="1"/>
  <c r="JZ365" i="48"/>
  <c r="KA365" i="48" s="1"/>
  <c r="KD86" i="48"/>
  <c r="KE86" i="48" s="1"/>
  <c r="JZ86" i="48"/>
  <c r="KA86" i="48" s="1"/>
  <c r="JZ392" i="48"/>
  <c r="KA392" i="48" s="1"/>
  <c r="KD392" i="48"/>
  <c r="KE392" i="48" s="1"/>
  <c r="KD458" i="48"/>
  <c r="KE458" i="48" s="1"/>
  <c r="JZ458" i="48"/>
  <c r="KA458" i="48" s="1"/>
  <c r="KD492" i="48"/>
  <c r="KE492" i="48" s="1"/>
  <c r="JZ492" i="48"/>
  <c r="KA492" i="48" s="1"/>
  <c r="JZ504" i="48"/>
  <c r="KA504" i="48" s="1"/>
  <c r="KD504" i="48"/>
  <c r="KE504" i="48" s="1"/>
  <c r="KV65" i="48"/>
  <c r="KW65" i="48" s="1"/>
  <c r="KP65" i="48"/>
  <c r="KD497" i="48"/>
  <c r="KE497" i="48" s="1"/>
  <c r="JZ497" i="48"/>
  <c r="KA497" i="48" s="1"/>
  <c r="JZ475" i="48"/>
  <c r="KA475" i="48" s="1"/>
  <c r="KD475" i="48"/>
  <c r="KE475" i="48" s="1"/>
  <c r="JZ165" i="48"/>
  <c r="KA165" i="48" s="1"/>
  <c r="KD165" i="48"/>
  <c r="KE165" i="48" s="1"/>
  <c r="KD203" i="48"/>
  <c r="KE203" i="48" s="1"/>
  <c r="JZ203" i="48"/>
  <c r="KA203" i="48" s="1"/>
  <c r="KD367" i="48"/>
  <c r="KE367" i="48" s="1"/>
  <c r="JZ367" i="48"/>
  <c r="KA367" i="48" s="1"/>
  <c r="KD72" i="48"/>
  <c r="KE72" i="48" s="1"/>
  <c r="JZ72" i="48"/>
  <c r="KA72" i="48" s="1"/>
  <c r="JZ432" i="48"/>
  <c r="KA432" i="48" s="1"/>
  <c r="KD432" i="48"/>
  <c r="KE432" i="48" s="1"/>
  <c r="KD316" i="48"/>
  <c r="KE316" i="48" s="1"/>
  <c r="JZ316" i="48"/>
  <c r="KA316" i="48" s="1"/>
  <c r="JZ195" i="48"/>
  <c r="KA195" i="48" s="1"/>
  <c r="KD195" i="48"/>
  <c r="KE195" i="48" s="1"/>
  <c r="JZ456" i="48"/>
  <c r="KA456" i="48" s="1"/>
  <c r="KD456" i="48"/>
  <c r="KE456" i="48" s="1"/>
  <c r="JZ510" i="48"/>
  <c r="KA510" i="48" s="1"/>
  <c r="KD510" i="48"/>
  <c r="KE510" i="48" s="1"/>
  <c r="KD378" i="48"/>
  <c r="KE378" i="48" s="1"/>
  <c r="JZ378" i="48"/>
  <c r="KA378" i="48" s="1"/>
  <c r="KD294" i="48"/>
  <c r="KE294" i="48" s="1"/>
  <c r="JZ294" i="48"/>
  <c r="KA294" i="48" s="1"/>
  <c r="KD314" i="48"/>
  <c r="KE314" i="48" s="1"/>
  <c r="JZ314" i="48"/>
  <c r="KA314" i="48" s="1"/>
  <c r="KD332" i="48"/>
  <c r="KE332" i="48" s="1"/>
  <c r="JZ332" i="48"/>
  <c r="KA332" i="48" s="1"/>
  <c r="KD231" i="48"/>
  <c r="KE231" i="48" s="1"/>
  <c r="JZ231" i="48"/>
  <c r="KA231" i="48" s="1"/>
  <c r="KD467" i="48"/>
  <c r="KE467" i="48" s="1"/>
  <c r="JZ467" i="48"/>
  <c r="KA467" i="48" s="1"/>
  <c r="JZ391" i="48"/>
  <c r="KA391" i="48" s="1"/>
  <c r="KD391" i="48"/>
  <c r="KE391" i="48" s="1"/>
  <c r="JZ220" i="48"/>
  <c r="KA220" i="48" s="1"/>
  <c r="KD220" i="48"/>
  <c r="KE220" i="48" s="1"/>
  <c r="KV58" i="48"/>
  <c r="KW58" i="48" s="1"/>
  <c r="KP58" i="48"/>
  <c r="KQ58" i="48" s="1"/>
  <c r="KR58" i="48" s="1"/>
  <c r="KS58" i="48" s="1"/>
  <c r="KD116" i="48"/>
  <c r="KE116" i="48" s="1"/>
  <c r="JZ116" i="48"/>
  <c r="KA116" i="48" s="1"/>
  <c r="KD350" i="48"/>
  <c r="KE350" i="48" s="1"/>
  <c r="JZ350" i="48"/>
  <c r="KA350" i="48" s="1"/>
  <c r="JZ500" i="48"/>
  <c r="KA500" i="48" s="1"/>
  <c r="KD500" i="48"/>
  <c r="KE500" i="48" s="1"/>
  <c r="KD210" i="48"/>
  <c r="KE210" i="48" s="1"/>
  <c r="JZ210" i="48"/>
  <c r="KA210" i="48" s="1"/>
  <c r="KD93" i="48"/>
  <c r="KE93" i="48" s="1"/>
  <c r="JZ93" i="48"/>
  <c r="KA93" i="48" s="1"/>
  <c r="KD204" i="48"/>
  <c r="KE204" i="48" s="1"/>
  <c r="JZ204" i="48"/>
  <c r="KA204" i="48" s="1"/>
  <c r="JZ271" i="48"/>
  <c r="KA271" i="48" s="1"/>
  <c r="KD271" i="48"/>
  <c r="KE271" i="48" s="1"/>
  <c r="KD114" i="48"/>
  <c r="KE114" i="48" s="1"/>
  <c r="JZ114" i="48"/>
  <c r="KA114" i="48" s="1"/>
  <c r="JZ375" i="48"/>
  <c r="KA375" i="48" s="1"/>
  <c r="KD375" i="48"/>
  <c r="KE375" i="48" s="1"/>
  <c r="KD222" i="48"/>
  <c r="KE222" i="48" s="1"/>
  <c r="JZ222" i="48"/>
  <c r="KA222" i="48" s="1"/>
  <c r="KD109" i="48"/>
  <c r="KE109" i="48" s="1"/>
  <c r="JZ109" i="48"/>
  <c r="KA109" i="48" s="1"/>
  <c r="KP72" i="48"/>
  <c r="KQ72" i="48" s="1"/>
  <c r="KR72" i="48" s="1"/>
  <c r="KS72" i="48" s="1"/>
  <c r="KV72" i="48"/>
  <c r="KW72" i="48" s="1"/>
  <c r="JZ309" i="48"/>
  <c r="KA309" i="48" s="1"/>
  <c r="KD309" i="48"/>
  <c r="KE309" i="48" s="1"/>
  <c r="KD199" i="48"/>
  <c r="KE199" i="48" s="1"/>
  <c r="JZ199" i="48"/>
  <c r="KA199" i="48" s="1"/>
  <c r="JZ233" i="48"/>
  <c r="KA233" i="48" s="1"/>
  <c r="KD233" i="48"/>
  <c r="KE233" i="48" s="1"/>
  <c r="JZ275" i="48"/>
  <c r="KA275" i="48" s="1"/>
  <c r="KD275" i="48"/>
  <c r="KE275" i="48" s="1"/>
  <c r="JZ318" i="48"/>
  <c r="KA318" i="48" s="1"/>
  <c r="KD318" i="48"/>
  <c r="KE318" i="48" s="1"/>
  <c r="JZ341" i="48"/>
  <c r="KA341" i="48" s="1"/>
  <c r="KD341" i="48"/>
  <c r="KE341" i="48" s="1"/>
  <c r="KD513" i="48"/>
  <c r="KE513" i="48" s="1"/>
  <c r="JZ513" i="48"/>
  <c r="KA513" i="48" s="1"/>
  <c r="KD181" i="48"/>
  <c r="KE181" i="48" s="1"/>
  <c r="JZ181" i="48"/>
  <c r="KA181" i="48" s="1"/>
  <c r="KD201" i="48"/>
  <c r="KE201" i="48" s="1"/>
  <c r="JZ201" i="48"/>
  <c r="KA201" i="48" s="1"/>
  <c r="JZ100" i="48"/>
  <c r="KA100" i="48" s="1"/>
  <c r="KD100" i="48"/>
  <c r="KE100" i="48" s="1"/>
  <c r="JZ431" i="48"/>
  <c r="KA431" i="48" s="1"/>
  <c r="KD431" i="48"/>
  <c r="KE431" i="48" s="1"/>
  <c r="JZ135" i="48"/>
  <c r="KA135" i="48" s="1"/>
  <c r="KD135" i="48"/>
  <c r="KE135" i="48" s="1"/>
  <c r="JZ95" i="48"/>
  <c r="KA95" i="48" s="1"/>
  <c r="KD95" i="48"/>
  <c r="KE95" i="48" s="1"/>
  <c r="KD393" i="48"/>
  <c r="KE393" i="48" s="1"/>
  <c r="JZ393" i="48"/>
  <c r="KA393" i="48" s="1"/>
  <c r="JZ154" i="48"/>
  <c r="KA154" i="48" s="1"/>
  <c r="KD154" i="48"/>
  <c r="KE154" i="48" s="1"/>
  <c r="KV63" i="48"/>
  <c r="KW63" i="48" s="1"/>
  <c r="KP63" i="48"/>
  <c r="JZ468" i="48"/>
  <c r="KA468" i="48" s="1"/>
  <c r="KD468" i="48"/>
  <c r="KE468" i="48" s="1"/>
  <c r="KD245" i="48"/>
  <c r="KE245" i="48" s="1"/>
  <c r="JZ245" i="48"/>
  <c r="KA245" i="48" s="1"/>
  <c r="KD364" i="48"/>
  <c r="KE364" i="48" s="1"/>
  <c r="JZ364" i="48"/>
  <c r="KA364" i="48" s="1"/>
  <c r="JZ493" i="48"/>
  <c r="KA493" i="48" s="1"/>
  <c r="KD493" i="48"/>
  <c r="KE493" i="48" s="1"/>
  <c r="JZ84" i="48"/>
  <c r="KA84" i="48" s="1"/>
  <c r="KD84" i="48"/>
  <c r="KE84" i="48" s="1"/>
  <c r="KD176" i="48"/>
  <c r="KE176" i="48" s="1"/>
  <c r="JZ176" i="48"/>
  <c r="KA176" i="48" s="1"/>
  <c r="JZ495" i="48"/>
  <c r="KA495" i="48" s="1"/>
  <c r="KD495" i="48"/>
  <c r="KE495" i="48" s="1"/>
  <c r="JZ430" i="48"/>
  <c r="KA430" i="48" s="1"/>
  <c r="KD430" i="48"/>
  <c r="KE430" i="48" s="1"/>
  <c r="KD286" i="48"/>
  <c r="KE286" i="48" s="1"/>
  <c r="JZ286" i="48"/>
  <c r="KA286" i="48" s="1"/>
  <c r="JZ289" i="48"/>
  <c r="KA289" i="48" s="1"/>
  <c r="KD289" i="48"/>
  <c r="KE289" i="48" s="1"/>
  <c r="KD136" i="48"/>
  <c r="KE136" i="48" s="1"/>
  <c r="JZ136" i="48"/>
  <c r="KA136" i="48" s="1"/>
  <c r="JZ410" i="48"/>
  <c r="KA410" i="48" s="1"/>
  <c r="KD410" i="48"/>
  <c r="KE410" i="48" s="1"/>
  <c r="KD329" i="48"/>
  <c r="KE329" i="48" s="1"/>
  <c r="JZ329" i="48"/>
  <c r="KA329" i="48" s="1"/>
  <c r="JZ398" i="48"/>
  <c r="KA398" i="48" s="1"/>
  <c r="KD398" i="48"/>
  <c r="KE398" i="48" s="1"/>
  <c r="KD141" i="48"/>
  <c r="KE141" i="48" s="1"/>
  <c r="JZ141" i="48"/>
  <c r="KA141" i="48" s="1"/>
  <c r="KD122" i="48"/>
  <c r="KE122" i="48" s="1"/>
  <c r="JZ122" i="48"/>
  <c r="KA122" i="48" s="1"/>
  <c r="KD443" i="48"/>
  <c r="KE443" i="48" s="1"/>
  <c r="JZ443" i="48"/>
  <c r="KA443" i="48" s="1"/>
  <c r="KD60" i="48"/>
  <c r="KE60" i="48" s="1"/>
  <c r="JZ60" i="48"/>
  <c r="KA60" i="48" s="1"/>
  <c r="KD439" i="48"/>
  <c r="KE439" i="48" s="1"/>
  <c r="JZ439" i="48"/>
  <c r="KA439" i="48" s="1"/>
  <c r="KD89" i="48"/>
  <c r="KE89" i="48" s="1"/>
  <c r="JZ89" i="48"/>
  <c r="KA89" i="48" s="1"/>
  <c r="KD360" i="48"/>
  <c r="KE360" i="48" s="1"/>
  <c r="JZ360" i="48"/>
  <c r="KA360" i="48" s="1"/>
  <c r="JZ340" i="48"/>
  <c r="KA340" i="48" s="1"/>
  <c r="KD340" i="48"/>
  <c r="KE340" i="48" s="1"/>
  <c r="KD67" i="48"/>
  <c r="KE67" i="48" s="1"/>
  <c r="JZ67" i="48"/>
  <c r="KA67" i="48" s="1"/>
  <c r="JZ70" i="48"/>
  <c r="KA70" i="48" s="1"/>
  <c r="KD70" i="48"/>
  <c r="KE70" i="48" s="1"/>
  <c r="JZ496" i="48"/>
  <c r="KA496" i="48" s="1"/>
  <c r="KD496" i="48"/>
  <c r="KE496" i="48" s="1"/>
  <c r="KD268" i="48"/>
  <c r="KE268" i="48" s="1"/>
  <c r="JZ268" i="48"/>
  <c r="KA268" i="48" s="1"/>
  <c r="JZ243" i="48"/>
  <c r="KA243" i="48" s="1"/>
  <c r="KD243" i="48"/>
  <c r="KE243" i="48" s="1"/>
  <c r="KV55" i="48"/>
  <c r="KW55" i="48" s="1"/>
  <c r="KP55" i="48"/>
  <c r="KQ55" i="48" s="1"/>
  <c r="KR55" i="48" s="1"/>
  <c r="KS55" i="48" s="1"/>
  <c r="JZ147" i="48"/>
  <c r="KA147" i="48" s="1"/>
  <c r="KD147" i="48"/>
  <c r="KE147" i="48" s="1"/>
  <c r="JZ205" i="48"/>
  <c r="KA205" i="48" s="1"/>
  <c r="KD205" i="48"/>
  <c r="KE205" i="48" s="1"/>
  <c r="KD434" i="48"/>
  <c r="KE434" i="48" s="1"/>
  <c r="JZ434" i="48"/>
  <c r="KA434" i="48" s="1"/>
  <c r="JZ311" i="48"/>
  <c r="KA311" i="48" s="1"/>
  <c r="KD311" i="48"/>
  <c r="KE311" i="48" s="1"/>
  <c r="KD336" i="48"/>
  <c r="KE336" i="48" s="1"/>
  <c r="JZ336" i="48"/>
  <c r="KA336" i="48" s="1"/>
  <c r="JZ124" i="48"/>
  <c r="KA124" i="48" s="1"/>
  <c r="KD124" i="48"/>
  <c r="KE124" i="48" s="1"/>
  <c r="KD196" i="48"/>
  <c r="KE196" i="48" s="1"/>
  <c r="JZ196" i="48"/>
  <c r="KA196" i="48" s="1"/>
  <c r="KD407" i="48"/>
  <c r="KE407" i="48" s="1"/>
  <c r="JZ407" i="48"/>
  <c r="KA407" i="48" s="1"/>
  <c r="JZ224" i="48"/>
  <c r="KA224" i="48" s="1"/>
  <c r="KD224" i="48"/>
  <c r="KE224" i="48" s="1"/>
  <c r="JZ76" i="48"/>
  <c r="KA76" i="48" s="1"/>
  <c r="KD76" i="48"/>
  <c r="KE76" i="48" s="1"/>
  <c r="KP62" i="48"/>
  <c r="KQ62" i="48" s="1"/>
  <c r="KR62" i="48" s="1"/>
  <c r="KS62" i="48" s="1"/>
  <c r="KV62" i="48"/>
  <c r="KW62" i="48" s="1"/>
  <c r="KD270" i="48"/>
  <c r="KE270" i="48" s="1"/>
  <c r="JZ270" i="48"/>
  <c r="KA270" i="48" s="1"/>
  <c r="KD469" i="48"/>
  <c r="KE469" i="48" s="1"/>
  <c r="JZ469" i="48"/>
  <c r="KA469" i="48" s="1"/>
  <c r="KD387" i="48"/>
  <c r="KE387" i="48" s="1"/>
  <c r="JZ387" i="48"/>
  <c r="KA387" i="48" s="1"/>
  <c r="KD168" i="48"/>
  <c r="KE168" i="48" s="1"/>
  <c r="JZ168" i="48"/>
  <c r="KA168" i="48" s="1"/>
  <c r="KD507" i="48"/>
  <c r="KE507" i="48" s="1"/>
  <c r="JZ507" i="48"/>
  <c r="KA507" i="48" s="1"/>
  <c r="JZ420" i="48"/>
  <c r="KA420" i="48" s="1"/>
  <c r="KD420" i="48"/>
  <c r="KE420" i="48" s="1"/>
  <c r="JZ441" i="48"/>
  <c r="KA441" i="48" s="1"/>
  <c r="KD441" i="48"/>
  <c r="KE441" i="48" s="1"/>
  <c r="KD197" i="48"/>
  <c r="KE197" i="48" s="1"/>
  <c r="JZ197" i="48"/>
  <c r="KA197" i="48" s="1"/>
  <c r="KD173" i="48"/>
  <c r="KE173" i="48" s="1"/>
  <c r="JZ173" i="48"/>
  <c r="KA173" i="48" s="1"/>
  <c r="KD175" i="48"/>
  <c r="KE175" i="48" s="1"/>
  <c r="JZ175" i="48"/>
  <c r="KA175" i="48" s="1"/>
  <c r="JZ446" i="48"/>
  <c r="KA446" i="48" s="1"/>
  <c r="KD446" i="48"/>
  <c r="KE446" i="48" s="1"/>
  <c r="KD302" i="48"/>
  <c r="KE302" i="48" s="1"/>
  <c r="JZ302" i="48"/>
  <c r="KA302" i="48" s="1"/>
  <c r="KD221" i="48"/>
  <c r="KE221" i="48" s="1"/>
  <c r="JZ221" i="48"/>
  <c r="KA221" i="48" s="1"/>
  <c r="KD128" i="48"/>
  <c r="KE128" i="48" s="1"/>
  <c r="JZ128" i="48"/>
  <c r="KA128" i="48" s="1"/>
  <c r="JZ118" i="48"/>
  <c r="KA118" i="48" s="1"/>
  <c r="KD118" i="48"/>
  <c r="KE118" i="48" s="1"/>
  <c r="KD479" i="48"/>
  <c r="KE479" i="48" s="1"/>
  <c r="JZ479" i="48"/>
  <c r="KA479" i="48" s="1"/>
  <c r="KD62" i="48"/>
  <c r="KE62" i="48" s="1"/>
  <c r="JZ62" i="48"/>
  <c r="KA62" i="48" s="1"/>
  <c r="JZ235" i="48"/>
  <c r="KA235" i="48" s="1"/>
  <c r="KD235" i="48"/>
  <c r="KE235" i="48" s="1"/>
  <c r="JZ239" i="48"/>
  <c r="KA239" i="48" s="1"/>
  <c r="KD239" i="48"/>
  <c r="KE239" i="48" s="1"/>
  <c r="KD77" i="48"/>
  <c r="KE77" i="48" s="1"/>
  <c r="JZ77" i="48"/>
  <c r="KA77" i="48" s="1"/>
  <c r="KV56" i="48"/>
  <c r="KW56" i="48" s="1"/>
  <c r="KP56" i="48"/>
  <c r="KQ56" i="48" s="1"/>
  <c r="KR56" i="48" s="1"/>
  <c r="KS56" i="48" s="1"/>
  <c r="KD131" i="48"/>
  <c r="KE131" i="48" s="1"/>
  <c r="JZ131" i="48"/>
  <c r="KA131" i="48" s="1"/>
  <c r="JZ149" i="48"/>
  <c r="KA149" i="48" s="1"/>
  <c r="KD149" i="48"/>
  <c r="KE149" i="48" s="1"/>
  <c r="KD383" i="48"/>
  <c r="KE383" i="48" s="1"/>
  <c r="JZ383" i="48"/>
  <c r="KA383" i="48" s="1"/>
  <c r="KD315" i="48"/>
  <c r="KE315" i="48" s="1"/>
  <c r="JZ315" i="48"/>
  <c r="KA315" i="48" s="1"/>
  <c r="KD211" i="48"/>
  <c r="KE211" i="48" s="1"/>
  <c r="JZ211" i="48"/>
  <c r="KA211" i="48" s="1"/>
  <c r="JZ119" i="48"/>
  <c r="KA119" i="48" s="1"/>
  <c r="KD119" i="48"/>
  <c r="KE119" i="48" s="1"/>
  <c r="JZ208" i="48"/>
  <c r="KA208" i="48" s="1"/>
  <c r="KD208" i="48"/>
  <c r="KE208" i="48" s="1"/>
  <c r="JZ503" i="48"/>
  <c r="KA503" i="48" s="1"/>
  <c r="KD503" i="48"/>
  <c r="KE503" i="48" s="1"/>
  <c r="JZ464" i="48"/>
  <c r="KA464" i="48" s="1"/>
  <c r="KD464" i="48"/>
  <c r="KE464" i="48" s="1"/>
  <c r="JZ104" i="48"/>
  <c r="KA104" i="48" s="1"/>
  <c r="KD104" i="48"/>
  <c r="KE104" i="48" s="1"/>
  <c r="KD491" i="48"/>
  <c r="KE491" i="48" s="1"/>
  <c r="JZ491" i="48"/>
  <c r="KA491" i="48" s="1"/>
  <c r="KD259" i="48"/>
  <c r="KE259" i="48" s="1"/>
  <c r="JZ259" i="48"/>
  <c r="KA259" i="48" s="1"/>
  <c r="JZ191" i="48"/>
  <c r="KA191" i="48" s="1"/>
  <c r="KD191" i="48"/>
  <c r="KE191" i="48" s="1"/>
  <c r="JZ379" i="48"/>
  <c r="KA379" i="48" s="1"/>
  <c r="KD379" i="48"/>
  <c r="KE379" i="48" s="1"/>
  <c r="KD273" i="48"/>
  <c r="KE273" i="48" s="1"/>
  <c r="JZ273" i="48"/>
  <c r="KA273" i="48" s="1"/>
  <c r="KD129" i="48"/>
  <c r="KE129" i="48" s="1"/>
  <c r="JZ129" i="48"/>
  <c r="KA129" i="48" s="1"/>
  <c r="KV64" i="48"/>
  <c r="KW64" i="48" s="1"/>
  <c r="KP64" i="48"/>
  <c r="KD377" i="48"/>
  <c r="KE377" i="48" s="1"/>
  <c r="JZ377" i="48"/>
  <c r="KA377" i="48" s="1"/>
  <c r="JZ388" i="48"/>
  <c r="KA388" i="48" s="1"/>
  <c r="KD388" i="48"/>
  <c r="KE388" i="48" s="1"/>
  <c r="JZ299" i="48"/>
  <c r="KA299" i="48" s="1"/>
  <c r="KD299" i="48"/>
  <c r="KE299" i="48" s="1"/>
  <c r="JZ174" i="48"/>
  <c r="KA174" i="48" s="1"/>
  <c r="KD174" i="48"/>
  <c r="KE174" i="48" s="1"/>
  <c r="JZ218" i="48"/>
  <c r="KA218" i="48" s="1"/>
  <c r="KD218" i="48"/>
  <c r="KE218" i="48" s="1"/>
  <c r="KD484" i="48"/>
  <c r="KE484" i="48" s="1"/>
  <c r="JZ484" i="48"/>
  <c r="KA484" i="48" s="1"/>
  <c r="KD401" i="48"/>
  <c r="KE401" i="48" s="1"/>
  <c r="JZ401" i="48"/>
  <c r="KA401" i="48" s="1"/>
  <c r="JZ263" i="48"/>
  <c r="KA263" i="48" s="1"/>
  <c r="KD263" i="48"/>
  <c r="KE263" i="48" s="1"/>
  <c r="KD381" i="48"/>
  <c r="KE381" i="48" s="1"/>
  <c r="JZ381" i="48"/>
  <c r="KA381" i="48" s="1"/>
  <c r="KD380" i="48"/>
  <c r="KE380" i="48" s="1"/>
  <c r="JZ380" i="48"/>
  <c r="KA380" i="48" s="1"/>
  <c r="JZ444" i="48"/>
  <c r="KA444" i="48" s="1"/>
  <c r="KD444" i="48"/>
  <c r="KE444" i="48" s="1"/>
  <c r="JZ61" i="48"/>
  <c r="KA61" i="48" s="1"/>
  <c r="KD61" i="48"/>
  <c r="KE61" i="48" s="1"/>
  <c r="KD352" i="48"/>
  <c r="KE352" i="48" s="1"/>
  <c r="JZ352" i="48"/>
  <c r="KA352" i="48" s="1"/>
  <c r="KD209" i="48"/>
  <c r="KE209" i="48" s="1"/>
  <c r="JZ209" i="48"/>
  <c r="KA209" i="48" s="1"/>
  <c r="KD125" i="48"/>
  <c r="KE125" i="48" s="1"/>
  <c r="JZ125" i="48"/>
  <c r="KA125" i="48" s="1"/>
  <c r="KD506" i="48"/>
  <c r="KE506" i="48" s="1"/>
  <c r="JZ506" i="48"/>
  <c r="KA506" i="48" s="1"/>
  <c r="KD207" i="48"/>
  <c r="KE207" i="48" s="1"/>
  <c r="JZ207" i="48"/>
  <c r="KA207" i="48" s="1"/>
  <c r="KD106" i="48"/>
  <c r="KE106" i="48" s="1"/>
  <c r="JZ106" i="48"/>
  <c r="KA106" i="48" s="1"/>
  <c r="KB163" i="48"/>
  <c r="KC163" i="48"/>
  <c r="KD166" i="48"/>
  <c r="KE166" i="48" s="1"/>
  <c r="JZ166" i="48"/>
  <c r="KA166" i="48" s="1"/>
  <c r="JZ358" i="48"/>
  <c r="KA358" i="48" s="1"/>
  <c r="KD358" i="48"/>
  <c r="KE358" i="48" s="1"/>
  <c r="KD411" i="48"/>
  <c r="KE411" i="48" s="1"/>
  <c r="JZ411" i="48"/>
  <c r="KA411" i="48" s="1"/>
  <c r="JZ193" i="48"/>
  <c r="KA193" i="48" s="1"/>
  <c r="KD193" i="48"/>
  <c r="KE193" i="48" s="1"/>
  <c r="KD262" i="48"/>
  <c r="KE262" i="48" s="1"/>
  <c r="JZ262" i="48"/>
  <c r="KA262" i="48" s="1"/>
  <c r="KD405" i="48"/>
  <c r="KE405" i="48" s="1"/>
  <c r="JZ405" i="48"/>
  <c r="KA405" i="48" s="1"/>
  <c r="KD108" i="48"/>
  <c r="KE108" i="48" s="1"/>
  <c r="JZ108" i="48"/>
  <c r="KA108" i="48" s="1"/>
  <c r="KD331" i="48"/>
  <c r="KE331" i="48" s="1"/>
  <c r="JZ331" i="48"/>
  <c r="KA331" i="48" s="1"/>
  <c r="KD477" i="48"/>
  <c r="KE477" i="48" s="1"/>
  <c r="JZ477" i="48"/>
  <c r="KA477" i="48" s="1"/>
  <c r="JZ399" i="48"/>
  <c r="KA399" i="48" s="1"/>
  <c r="KD399" i="48"/>
  <c r="KE399" i="48" s="1"/>
  <c r="KV70" i="48"/>
  <c r="KW70" i="48" s="1"/>
  <c r="KP70" i="48"/>
  <c r="KD317" i="48"/>
  <c r="KE317" i="48" s="1"/>
  <c r="JZ317" i="48"/>
  <c r="KA317" i="48" s="1"/>
  <c r="KD139" i="48"/>
  <c r="KE139" i="48" s="1"/>
  <c r="JZ139" i="48"/>
  <c r="KA139" i="48" s="1"/>
  <c r="KD285" i="48"/>
  <c r="KE285" i="48" s="1"/>
  <c r="JZ285" i="48"/>
  <c r="KA285" i="48" s="1"/>
  <c r="KD272" i="48"/>
  <c r="KE272" i="48" s="1"/>
  <c r="JZ272" i="48"/>
  <c r="KA272" i="48" s="1"/>
  <c r="KD518" i="48"/>
  <c r="KE518" i="48" s="1"/>
  <c r="JZ518" i="48"/>
  <c r="KA518" i="48" s="1"/>
  <c r="JZ229" i="48"/>
  <c r="KA229" i="48" s="1"/>
  <c r="KD229" i="48"/>
  <c r="KE229" i="48" s="1"/>
  <c r="KD261" i="48"/>
  <c r="KE261" i="48" s="1"/>
  <c r="JZ261" i="48"/>
  <c r="KA261" i="48" s="1"/>
  <c r="KD63" i="48"/>
  <c r="KE63" i="48" s="1"/>
  <c r="JZ63" i="48"/>
  <c r="KA63" i="48" s="1"/>
  <c r="JZ396" i="48"/>
  <c r="KA396" i="48" s="1"/>
  <c r="KD396" i="48"/>
  <c r="KE396" i="48" s="1"/>
  <c r="JZ91" i="48"/>
  <c r="KA91" i="48" s="1"/>
  <c r="KD91" i="48"/>
  <c r="KE91" i="48" s="1"/>
  <c r="KD413" i="48"/>
  <c r="KE413" i="48" s="1"/>
  <c r="JZ413" i="48"/>
  <c r="KA413" i="48" s="1"/>
  <c r="JZ185" i="48"/>
  <c r="KA185" i="48" s="1"/>
  <c r="KD185" i="48"/>
  <c r="KE185" i="48" s="1"/>
  <c r="JZ182" i="48"/>
  <c r="KA182" i="48" s="1"/>
  <c r="KD182" i="48"/>
  <c r="KE182" i="48" s="1"/>
  <c r="KD103" i="48"/>
  <c r="KE103" i="48" s="1"/>
  <c r="JZ103" i="48"/>
  <c r="KA103" i="48" s="1"/>
  <c r="JZ240" i="48"/>
  <c r="KA240" i="48" s="1"/>
  <c r="KD240" i="48"/>
  <c r="KE240" i="48" s="1"/>
  <c r="KD400" i="48"/>
  <c r="KE400" i="48" s="1"/>
  <c r="JZ400" i="48"/>
  <c r="KA400" i="48" s="1"/>
  <c r="KD346" i="48"/>
  <c r="KE346" i="48" s="1"/>
  <c r="JZ346" i="48"/>
  <c r="KA346" i="48" s="1"/>
  <c r="KD142" i="48"/>
  <c r="KE142" i="48" s="1"/>
  <c r="JZ142" i="48"/>
  <c r="KA142" i="48" s="1"/>
  <c r="JZ508" i="48"/>
  <c r="KA508" i="48" s="1"/>
  <c r="KD508" i="48"/>
  <c r="KE508" i="48" s="1"/>
  <c r="KD90" i="48"/>
  <c r="KE90" i="48" s="1"/>
  <c r="JZ90" i="48"/>
  <c r="KA90" i="48" s="1"/>
  <c r="JZ301" i="48"/>
  <c r="KA301" i="48" s="1"/>
  <c r="KD301" i="48"/>
  <c r="KE301" i="48" s="1"/>
  <c r="JZ374" i="48"/>
  <c r="KA374" i="48" s="1"/>
  <c r="KD374" i="48"/>
  <c r="KE374" i="48" s="1"/>
  <c r="JZ59" i="48"/>
  <c r="KA59" i="48" s="1"/>
  <c r="KD59" i="48"/>
  <c r="KE59" i="48" s="1"/>
  <c r="JZ389" i="48"/>
  <c r="KA389" i="48" s="1"/>
  <c r="KD389" i="48"/>
  <c r="KE389" i="48" s="1"/>
  <c r="KD177" i="48"/>
  <c r="KE177" i="48" s="1"/>
  <c r="JZ177" i="48"/>
  <c r="KA177" i="48" s="1"/>
  <c r="KD110" i="48"/>
  <c r="KE110" i="48" s="1"/>
  <c r="JZ110" i="48"/>
  <c r="KA110" i="48" s="1"/>
  <c r="KI163" i="48"/>
  <c r="KF163" i="48"/>
  <c r="KH163" i="48"/>
  <c r="KG163" i="48"/>
  <c r="KJ163" i="48"/>
  <c r="V133" i="50" l="1"/>
  <c r="K88" i="50"/>
  <c r="O88" i="50"/>
  <c r="KB389" i="48"/>
  <c r="KC389" i="48"/>
  <c r="KJ302" i="48"/>
  <c r="KH302" i="48"/>
  <c r="KG302" i="48"/>
  <c r="KF302" i="48"/>
  <c r="KI302" i="48"/>
  <c r="KC220" i="48"/>
  <c r="KB220" i="48"/>
  <c r="KB445" i="48"/>
  <c r="KC445" i="48"/>
  <c r="KC370" i="48"/>
  <c r="KB370" i="48"/>
  <c r="KG320" i="48"/>
  <c r="KF320" i="48"/>
  <c r="KH320" i="48"/>
  <c r="KJ320" i="48"/>
  <c r="KI320" i="48"/>
  <c r="KG190" i="48"/>
  <c r="KF190" i="48"/>
  <c r="KJ190" i="48"/>
  <c r="KI190" i="48"/>
  <c r="KH190" i="48"/>
  <c r="KI240" i="48"/>
  <c r="KF240" i="48"/>
  <c r="KH240" i="48"/>
  <c r="KG240" i="48"/>
  <c r="KJ240" i="48"/>
  <c r="KJ218" i="48"/>
  <c r="KI218" i="48"/>
  <c r="KH218" i="48"/>
  <c r="KG218" i="48"/>
  <c r="KF218" i="48"/>
  <c r="KC387" i="48"/>
  <c r="KB387" i="48"/>
  <c r="KB245" i="48"/>
  <c r="KC245" i="48"/>
  <c r="KI391" i="48"/>
  <c r="KG391" i="48"/>
  <c r="KH391" i="48"/>
  <c r="KJ391" i="48"/>
  <c r="KF391" i="48"/>
  <c r="KJ357" i="48"/>
  <c r="KI357" i="48"/>
  <c r="KH357" i="48"/>
  <c r="KF357" i="48"/>
  <c r="KG357" i="48"/>
  <c r="KJ448" i="48"/>
  <c r="KI448" i="48"/>
  <c r="KG448" i="48"/>
  <c r="KF448" i="48"/>
  <c r="KH448" i="48"/>
  <c r="KF457" i="48"/>
  <c r="KH457" i="48"/>
  <c r="KG457" i="48"/>
  <c r="KI457" i="48"/>
  <c r="KJ457" i="48"/>
  <c r="KC404" i="48"/>
  <c r="KB404" i="48"/>
  <c r="KC252" i="48"/>
  <c r="KB252" i="48"/>
  <c r="KC384" i="48"/>
  <c r="KB384" i="48"/>
  <c r="KH68" i="48"/>
  <c r="KG68" i="48"/>
  <c r="KI68" i="48"/>
  <c r="KJ68" i="48"/>
  <c r="KF68" i="48"/>
  <c r="KC240" i="48"/>
  <c r="KB240" i="48"/>
  <c r="KC119" i="48"/>
  <c r="KB119" i="48"/>
  <c r="KF60" i="48"/>
  <c r="KH60" i="48"/>
  <c r="KG60" i="48"/>
  <c r="KI60" i="48"/>
  <c r="KJ60" i="48"/>
  <c r="KJ204" i="48"/>
  <c r="KH204" i="48"/>
  <c r="KG204" i="48"/>
  <c r="KF204" i="48"/>
  <c r="KI204" i="48"/>
  <c r="KJ365" i="48"/>
  <c r="KI365" i="48"/>
  <c r="KH365" i="48"/>
  <c r="KF365" i="48"/>
  <c r="KG365" i="48"/>
  <c r="KF366" i="48"/>
  <c r="KJ366" i="48"/>
  <c r="KI366" i="48"/>
  <c r="KG366" i="48"/>
  <c r="KH366" i="48"/>
  <c r="KC457" i="48"/>
  <c r="KB457" i="48"/>
  <c r="KG404" i="48"/>
  <c r="KJ404" i="48"/>
  <c r="KI404" i="48"/>
  <c r="KF404" i="48"/>
  <c r="KH404" i="48"/>
  <c r="KI252" i="48"/>
  <c r="KH252" i="48"/>
  <c r="KG252" i="48"/>
  <c r="KF252" i="48"/>
  <c r="KJ252" i="48"/>
  <c r="KC502" i="48"/>
  <c r="KB502" i="48"/>
  <c r="KI101" i="48"/>
  <c r="KH101" i="48"/>
  <c r="KF101" i="48"/>
  <c r="KJ101" i="48"/>
  <c r="KG101" i="48"/>
  <c r="KJ137" i="48"/>
  <c r="KI137" i="48"/>
  <c r="KH137" i="48"/>
  <c r="KG137" i="48"/>
  <c r="KF137" i="48"/>
  <c r="KF374" i="48"/>
  <c r="KG374" i="48"/>
  <c r="KI374" i="48"/>
  <c r="KH374" i="48"/>
  <c r="KJ374" i="48"/>
  <c r="KC103" i="48"/>
  <c r="KB103" i="48"/>
  <c r="KH229" i="48"/>
  <c r="KJ229" i="48"/>
  <c r="KI229" i="48"/>
  <c r="KG229" i="48"/>
  <c r="KF229" i="48"/>
  <c r="KC477" i="48"/>
  <c r="KB477" i="48"/>
  <c r="KC166" i="48"/>
  <c r="KB166" i="48"/>
  <c r="KJ61" i="48"/>
  <c r="KF61" i="48"/>
  <c r="KH61" i="48"/>
  <c r="KI61" i="48"/>
  <c r="KG61" i="48"/>
  <c r="KG174" i="48"/>
  <c r="KH174" i="48"/>
  <c r="KJ174" i="48"/>
  <c r="KI174" i="48"/>
  <c r="KF174" i="48"/>
  <c r="KF191" i="48"/>
  <c r="KG191" i="48"/>
  <c r="KH191" i="48"/>
  <c r="KJ191" i="48"/>
  <c r="KI191" i="48"/>
  <c r="KC211" i="48"/>
  <c r="KB211" i="48"/>
  <c r="KG235" i="48"/>
  <c r="KF235" i="48"/>
  <c r="KJ235" i="48"/>
  <c r="KH235" i="48"/>
  <c r="KI235" i="48"/>
  <c r="KC175" i="48"/>
  <c r="KB175" i="48"/>
  <c r="KC469" i="48"/>
  <c r="KB469" i="48"/>
  <c r="KC336" i="48"/>
  <c r="KB336" i="48"/>
  <c r="KI496" i="48"/>
  <c r="KJ496" i="48"/>
  <c r="KH496" i="48"/>
  <c r="KF496" i="48"/>
  <c r="KG496" i="48"/>
  <c r="KB443" i="48"/>
  <c r="KC443" i="48"/>
  <c r="KC286" i="48"/>
  <c r="KB286" i="48"/>
  <c r="KG468" i="48"/>
  <c r="KF468" i="48"/>
  <c r="KJ468" i="48"/>
  <c r="KI468" i="48"/>
  <c r="KH468" i="48"/>
  <c r="KC201" i="48"/>
  <c r="KB201" i="48"/>
  <c r="KH309" i="48"/>
  <c r="KG309" i="48"/>
  <c r="KJ309" i="48"/>
  <c r="KI309" i="48"/>
  <c r="KF309" i="48"/>
  <c r="KC93" i="48"/>
  <c r="KB93" i="48"/>
  <c r="KB467" i="48"/>
  <c r="KC467" i="48"/>
  <c r="KG195" i="48"/>
  <c r="KF195" i="48"/>
  <c r="KJ195" i="48"/>
  <c r="KI195" i="48"/>
  <c r="KH195" i="48"/>
  <c r="KB497" i="48"/>
  <c r="KC497" i="48"/>
  <c r="KC81" i="48"/>
  <c r="KB81" i="48"/>
  <c r="KG488" i="48"/>
  <c r="KF488" i="48"/>
  <c r="KI488" i="48"/>
  <c r="KH488" i="48"/>
  <c r="KJ488" i="48"/>
  <c r="KC254" i="48"/>
  <c r="KB254" i="48"/>
  <c r="KH219" i="48"/>
  <c r="KI219" i="48"/>
  <c r="KG219" i="48"/>
  <c r="KF219" i="48"/>
  <c r="KJ219" i="48"/>
  <c r="KJ440" i="48"/>
  <c r="KI440" i="48"/>
  <c r="KH440" i="48"/>
  <c r="KG440" i="48"/>
  <c r="KF440" i="48"/>
  <c r="KC485" i="48"/>
  <c r="KB485" i="48"/>
  <c r="KF127" i="48"/>
  <c r="KJ127" i="48"/>
  <c r="KI127" i="48"/>
  <c r="KH127" i="48"/>
  <c r="KG127" i="48"/>
  <c r="KI138" i="48"/>
  <c r="KJ138" i="48"/>
  <c r="KF138" i="48"/>
  <c r="KG138" i="48"/>
  <c r="KH138" i="48"/>
  <c r="KG186" i="48"/>
  <c r="KF186" i="48"/>
  <c r="KI186" i="48"/>
  <c r="KH186" i="48"/>
  <c r="KJ186" i="48"/>
  <c r="KJ373" i="48"/>
  <c r="KF373" i="48"/>
  <c r="KH373" i="48"/>
  <c r="KG373" i="48"/>
  <c r="KI373" i="48"/>
  <c r="KB274" i="48"/>
  <c r="KC274" i="48"/>
  <c r="KC362" i="48"/>
  <c r="KB362" i="48"/>
  <c r="KC115" i="48"/>
  <c r="KB115" i="48"/>
  <c r="KC73" i="48"/>
  <c r="KB73" i="48"/>
  <c r="LB59" i="48"/>
  <c r="KZ59" i="48"/>
  <c r="KY59" i="48"/>
  <c r="KX59" i="48"/>
  <c r="LA59" i="48"/>
  <c r="KH408" i="48"/>
  <c r="KJ408" i="48"/>
  <c r="KI408" i="48"/>
  <c r="KG408" i="48"/>
  <c r="KF408" i="48"/>
  <c r="KJ335" i="48"/>
  <c r="KI335" i="48"/>
  <c r="KG335" i="48"/>
  <c r="KF335" i="48"/>
  <c r="KH335" i="48"/>
  <c r="KI144" i="48"/>
  <c r="KF144" i="48"/>
  <c r="KJ144" i="48"/>
  <c r="KH144" i="48"/>
  <c r="KG144" i="48"/>
  <c r="KJ266" i="48"/>
  <c r="KI266" i="48"/>
  <c r="KH266" i="48"/>
  <c r="KF266" i="48"/>
  <c r="KG266" i="48"/>
  <c r="KJ96" i="48"/>
  <c r="KF96" i="48"/>
  <c r="KI96" i="48"/>
  <c r="KG96" i="48"/>
  <c r="KH96" i="48"/>
  <c r="KC494" i="48"/>
  <c r="KB494" i="48"/>
  <c r="KI292" i="48"/>
  <c r="KG292" i="48"/>
  <c r="KH292" i="48"/>
  <c r="KF292" i="48"/>
  <c r="KJ292" i="48"/>
  <c r="KG167" i="48"/>
  <c r="KF167" i="48"/>
  <c r="KI167" i="48"/>
  <c r="KH167" i="48"/>
  <c r="KJ167" i="48"/>
  <c r="KI386" i="48"/>
  <c r="KH386" i="48"/>
  <c r="KG386" i="48"/>
  <c r="KJ386" i="48"/>
  <c r="KF386" i="48"/>
  <c r="KB476" i="48"/>
  <c r="KC476" i="48"/>
  <c r="KJ436" i="48"/>
  <c r="KI436" i="48"/>
  <c r="KH436" i="48"/>
  <c r="KG436" i="48"/>
  <c r="KF436" i="48"/>
  <c r="KF511" i="48"/>
  <c r="KG511" i="48"/>
  <c r="KI511" i="48"/>
  <c r="KH511" i="48"/>
  <c r="KJ511" i="48"/>
  <c r="KC216" i="48"/>
  <c r="KB216" i="48"/>
  <c r="KJ244" i="48"/>
  <c r="KF244" i="48"/>
  <c r="KG244" i="48"/>
  <c r="KH244" i="48"/>
  <c r="KI244" i="48"/>
  <c r="KF412" i="48"/>
  <c r="KJ412" i="48"/>
  <c r="KH412" i="48"/>
  <c r="KI412" i="48"/>
  <c r="KG412" i="48"/>
  <c r="KF342" i="48"/>
  <c r="KH342" i="48"/>
  <c r="KG342" i="48"/>
  <c r="KJ342" i="48"/>
  <c r="KI342" i="48"/>
  <c r="KF97" i="48"/>
  <c r="KG97" i="48"/>
  <c r="KJ97" i="48"/>
  <c r="KI97" i="48"/>
  <c r="KH97" i="48"/>
  <c r="KF433" i="48"/>
  <c r="KJ433" i="48"/>
  <c r="KI433" i="48"/>
  <c r="KH433" i="48"/>
  <c r="KG433" i="48"/>
  <c r="KH102" i="48"/>
  <c r="KG102" i="48"/>
  <c r="KJ102" i="48"/>
  <c r="KF102" i="48"/>
  <c r="KI102" i="48"/>
  <c r="KF322" i="48"/>
  <c r="KG322" i="48"/>
  <c r="KH322" i="48"/>
  <c r="KJ322" i="48"/>
  <c r="KI322" i="48"/>
  <c r="KC137" i="48"/>
  <c r="KB137" i="48"/>
  <c r="KF517" i="48"/>
  <c r="KI517" i="48"/>
  <c r="KH517" i="48"/>
  <c r="KJ517" i="48"/>
  <c r="KG517" i="48"/>
  <c r="KY70" i="48"/>
  <c r="KX70" i="48"/>
  <c r="LB70" i="48"/>
  <c r="LA70" i="48"/>
  <c r="KZ70" i="48"/>
  <c r="KI196" i="48"/>
  <c r="KH196" i="48"/>
  <c r="KF196" i="48"/>
  <c r="KJ196" i="48"/>
  <c r="KG196" i="48"/>
  <c r="KF86" i="48"/>
  <c r="KH86" i="48"/>
  <c r="KG86" i="48"/>
  <c r="KJ86" i="48"/>
  <c r="KI86" i="48"/>
  <c r="KB290" i="48"/>
  <c r="KC290" i="48"/>
  <c r="KJ169" i="48"/>
  <c r="KI169" i="48"/>
  <c r="KF169" i="48"/>
  <c r="KG169" i="48"/>
  <c r="KH169" i="48"/>
  <c r="KJ59" i="48"/>
  <c r="KG59" i="48"/>
  <c r="KH59" i="48"/>
  <c r="KF59" i="48"/>
  <c r="KI59" i="48"/>
  <c r="KC352" i="48"/>
  <c r="KB352" i="48"/>
  <c r="KJ446" i="48"/>
  <c r="KI446" i="48"/>
  <c r="KH446" i="48"/>
  <c r="KG446" i="48"/>
  <c r="KF446" i="48"/>
  <c r="KB60" i="48"/>
  <c r="KC60" i="48"/>
  <c r="KB199" i="48"/>
  <c r="KC199" i="48"/>
  <c r="KB365" i="48"/>
  <c r="KC365" i="48"/>
  <c r="KC366" i="48"/>
  <c r="KB366" i="48"/>
  <c r="KB69" i="48"/>
  <c r="KC69" i="48"/>
  <c r="KF157" i="48"/>
  <c r="KG157" i="48"/>
  <c r="KH157" i="48"/>
  <c r="KI157" i="48"/>
  <c r="KJ157" i="48"/>
  <c r="KC376" i="48"/>
  <c r="KB376" i="48"/>
  <c r="KC296" i="48"/>
  <c r="KB296" i="48"/>
  <c r="KH451" i="48"/>
  <c r="KG451" i="48"/>
  <c r="KF451" i="48"/>
  <c r="KJ451" i="48"/>
  <c r="KI451" i="48"/>
  <c r="KI352" i="48"/>
  <c r="KG352" i="48"/>
  <c r="KJ352" i="48"/>
  <c r="KH352" i="48"/>
  <c r="KF352" i="48"/>
  <c r="KC446" i="48"/>
  <c r="KB446" i="48"/>
  <c r="KC289" i="48"/>
  <c r="KB289" i="48"/>
  <c r="KC391" i="48"/>
  <c r="KB391" i="48"/>
  <c r="KB281" i="48"/>
  <c r="KC281" i="48"/>
  <c r="KG356" i="48"/>
  <c r="KF356" i="48"/>
  <c r="KH356" i="48"/>
  <c r="KJ356" i="48"/>
  <c r="KI356" i="48"/>
  <c r="KJ418" i="48"/>
  <c r="KI418" i="48"/>
  <c r="KH418" i="48"/>
  <c r="KG418" i="48"/>
  <c r="KF418" i="48"/>
  <c r="KI164" i="48"/>
  <c r="KJ164" i="48"/>
  <c r="KG164" i="48"/>
  <c r="KF164" i="48"/>
  <c r="KH164" i="48"/>
  <c r="KJ376" i="48"/>
  <c r="KI376" i="48"/>
  <c r="KH376" i="48"/>
  <c r="KF376" i="48"/>
  <c r="KG376" i="48"/>
  <c r="KI384" i="48"/>
  <c r="KJ384" i="48"/>
  <c r="KG384" i="48"/>
  <c r="KF384" i="48"/>
  <c r="KH384" i="48"/>
  <c r="KJ151" i="48"/>
  <c r="KI151" i="48"/>
  <c r="KF151" i="48"/>
  <c r="KH151" i="48"/>
  <c r="KG151" i="48"/>
  <c r="KB517" i="48"/>
  <c r="KC517" i="48"/>
  <c r="KC374" i="48"/>
  <c r="KB374" i="48"/>
  <c r="KF103" i="48"/>
  <c r="KI103" i="48"/>
  <c r="KH103" i="48"/>
  <c r="KJ103" i="48"/>
  <c r="KG103" i="48"/>
  <c r="KC229" i="48"/>
  <c r="KB229" i="48"/>
  <c r="KJ477" i="48"/>
  <c r="KI477" i="48"/>
  <c r="KH477" i="48"/>
  <c r="KG477" i="48"/>
  <c r="KF477" i="48"/>
  <c r="KG166" i="48"/>
  <c r="KJ166" i="48"/>
  <c r="KI166" i="48"/>
  <c r="KF166" i="48"/>
  <c r="KH166" i="48"/>
  <c r="KC61" i="48"/>
  <c r="KB61" i="48"/>
  <c r="KB174" i="48"/>
  <c r="KC174" i="48"/>
  <c r="KB191" i="48"/>
  <c r="KC191" i="48"/>
  <c r="KF211" i="48"/>
  <c r="KI211" i="48"/>
  <c r="KG211" i="48"/>
  <c r="KH211" i="48"/>
  <c r="KJ211" i="48"/>
  <c r="KC235" i="48"/>
  <c r="KB235" i="48"/>
  <c r="KI175" i="48"/>
  <c r="KF175" i="48"/>
  <c r="KG175" i="48"/>
  <c r="KJ175" i="48"/>
  <c r="KH175" i="48"/>
  <c r="KF469" i="48"/>
  <c r="KG469" i="48"/>
  <c r="KI469" i="48"/>
  <c r="KJ469" i="48"/>
  <c r="KH469" i="48"/>
  <c r="KG336" i="48"/>
  <c r="KJ336" i="48"/>
  <c r="KF336" i="48"/>
  <c r="KI336" i="48"/>
  <c r="KH336" i="48"/>
  <c r="KB496" i="48"/>
  <c r="KC496" i="48"/>
  <c r="KJ443" i="48"/>
  <c r="KI443" i="48"/>
  <c r="KG443" i="48"/>
  <c r="KF443" i="48"/>
  <c r="KH443" i="48"/>
  <c r="KJ286" i="48"/>
  <c r="KH286" i="48"/>
  <c r="KG286" i="48"/>
  <c r="KI286" i="48"/>
  <c r="KF286" i="48"/>
  <c r="KB468" i="48"/>
  <c r="KC468" i="48"/>
  <c r="KG201" i="48"/>
  <c r="KF201" i="48"/>
  <c r="KJ201" i="48"/>
  <c r="KH201" i="48"/>
  <c r="KI201" i="48"/>
  <c r="KC309" i="48"/>
  <c r="KB309" i="48"/>
  <c r="KI93" i="48"/>
  <c r="KF93" i="48"/>
  <c r="KH93" i="48"/>
  <c r="KJ93" i="48"/>
  <c r="KG93" i="48"/>
  <c r="KJ467" i="48"/>
  <c r="KI467" i="48"/>
  <c r="KH467" i="48"/>
  <c r="KG467" i="48"/>
  <c r="KF467" i="48"/>
  <c r="KB195" i="48"/>
  <c r="KC195" i="48"/>
  <c r="KF497" i="48"/>
  <c r="KJ497" i="48"/>
  <c r="KG497" i="48"/>
  <c r="KI497" i="48"/>
  <c r="KH497" i="48"/>
  <c r="KJ81" i="48"/>
  <c r="KI81" i="48"/>
  <c r="KH81" i="48"/>
  <c r="KG81" i="48"/>
  <c r="KF81" i="48"/>
  <c r="KB488" i="48"/>
  <c r="KC488" i="48"/>
  <c r="KI254" i="48"/>
  <c r="KH254" i="48"/>
  <c r="KG254" i="48"/>
  <c r="KF254" i="48"/>
  <c r="KJ254" i="48"/>
  <c r="KC219" i="48"/>
  <c r="KB219" i="48"/>
  <c r="KC440" i="48"/>
  <c r="KB440" i="48"/>
  <c r="KJ485" i="48"/>
  <c r="KG485" i="48"/>
  <c r="KI485" i="48"/>
  <c r="KF485" i="48"/>
  <c r="KH485" i="48"/>
  <c r="KC127" i="48"/>
  <c r="KB127" i="48"/>
  <c r="KB138" i="48"/>
  <c r="KC138" i="48"/>
  <c r="KC186" i="48"/>
  <c r="KB186" i="48"/>
  <c r="KB373" i="48"/>
  <c r="KC373" i="48"/>
  <c r="KF274" i="48"/>
  <c r="KG274" i="48"/>
  <c r="KJ274" i="48"/>
  <c r="KI274" i="48"/>
  <c r="KH274" i="48"/>
  <c r="KI362" i="48"/>
  <c r="KH362" i="48"/>
  <c r="KF362" i="48"/>
  <c r="KJ362" i="48"/>
  <c r="KG362" i="48"/>
  <c r="KJ115" i="48"/>
  <c r="KI115" i="48"/>
  <c r="KG115" i="48"/>
  <c r="KH115" i="48"/>
  <c r="KF115" i="48"/>
  <c r="KG73" i="48"/>
  <c r="KH73" i="48"/>
  <c r="KJ73" i="48"/>
  <c r="KI73" i="48"/>
  <c r="KF73" i="48"/>
  <c r="KT59" i="48"/>
  <c r="KU59" i="48"/>
  <c r="KB408" i="48"/>
  <c r="KC408" i="48"/>
  <c r="KC335" i="48"/>
  <c r="KB335" i="48"/>
  <c r="KC144" i="48"/>
  <c r="KB144" i="48"/>
  <c r="KC266" i="48"/>
  <c r="KB266" i="48"/>
  <c r="KC96" i="48"/>
  <c r="KB96" i="48"/>
  <c r="KI494" i="48"/>
  <c r="KJ494" i="48"/>
  <c r="KH494" i="48"/>
  <c r="KG494" i="48"/>
  <c r="KF494" i="48"/>
  <c r="KB292" i="48"/>
  <c r="KC292" i="48"/>
  <c r="KC167" i="48"/>
  <c r="KB167" i="48"/>
  <c r="KB386" i="48"/>
  <c r="KC386" i="48"/>
  <c r="KH476" i="48"/>
  <c r="KG476" i="48"/>
  <c r="KF476" i="48"/>
  <c r="KI476" i="48"/>
  <c r="KJ476" i="48"/>
  <c r="KC436" i="48"/>
  <c r="KB436" i="48"/>
  <c r="KC511" i="48"/>
  <c r="KB511" i="48"/>
  <c r="KJ216" i="48"/>
  <c r="KF216" i="48"/>
  <c r="KI216" i="48"/>
  <c r="KH216" i="48"/>
  <c r="KG216" i="48"/>
  <c r="KC244" i="48"/>
  <c r="KB244" i="48"/>
  <c r="KB412" i="48"/>
  <c r="KC412" i="48"/>
  <c r="KC342" i="48"/>
  <c r="KB342" i="48"/>
  <c r="KB97" i="48"/>
  <c r="KC97" i="48"/>
  <c r="KH99" i="48"/>
  <c r="KJ99" i="48"/>
  <c r="KG99" i="48"/>
  <c r="KI99" i="48"/>
  <c r="KF99" i="48"/>
  <c r="KB217" i="48"/>
  <c r="KC217" i="48"/>
  <c r="KC88" i="48"/>
  <c r="KB88" i="48"/>
  <c r="KC344" i="48"/>
  <c r="KB344" i="48"/>
  <c r="KC437" i="48"/>
  <c r="KB437" i="48"/>
  <c r="KG63" i="48"/>
  <c r="KJ63" i="48"/>
  <c r="KI63" i="48"/>
  <c r="KF63" i="48"/>
  <c r="KH63" i="48"/>
  <c r="KG273" i="48"/>
  <c r="KF273" i="48"/>
  <c r="KJ273" i="48"/>
  <c r="KI273" i="48"/>
  <c r="KH273" i="48"/>
  <c r="KH136" i="48"/>
  <c r="KI136" i="48"/>
  <c r="KJ136" i="48"/>
  <c r="KG136" i="48"/>
  <c r="KF136" i="48"/>
  <c r="KB510" i="48"/>
  <c r="KC510" i="48"/>
  <c r="KH253" i="48"/>
  <c r="KJ253" i="48"/>
  <c r="KG253" i="48"/>
  <c r="KI253" i="48"/>
  <c r="KF253" i="48"/>
  <c r="KC423" i="48"/>
  <c r="KB423" i="48"/>
  <c r="KB363" i="48"/>
  <c r="KC363" i="48"/>
  <c r="KB313" i="48"/>
  <c r="KC313" i="48"/>
  <c r="KC267" i="48"/>
  <c r="KB267" i="48"/>
  <c r="KC428" i="48"/>
  <c r="KB428" i="48"/>
  <c r="KJ499" i="48"/>
  <c r="KI499" i="48"/>
  <c r="KH499" i="48"/>
  <c r="KG499" i="48"/>
  <c r="KF499" i="48"/>
  <c r="KJ399" i="48"/>
  <c r="KG399" i="48"/>
  <c r="KI399" i="48"/>
  <c r="KH399" i="48"/>
  <c r="KF399" i="48"/>
  <c r="KF358" i="48"/>
  <c r="KG358" i="48"/>
  <c r="KJ358" i="48"/>
  <c r="KI358" i="48"/>
  <c r="KH358" i="48"/>
  <c r="KG239" i="48"/>
  <c r="KF239" i="48"/>
  <c r="KJ239" i="48"/>
  <c r="KH239" i="48"/>
  <c r="KI239" i="48"/>
  <c r="KF124" i="48"/>
  <c r="KH124" i="48"/>
  <c r="KG124" i="48"/>
  <c r="KI124" i="48"/>
  <c r="KJ124" i="48"/>
  <c r="KJ100" i="48"/>
  <c r="KF100" i="48"/>
  <c r="KI100" i="48"/>
  <c r="KH100" i="48"/>
  <c r="KG100" i="48"/>
  <c r="KB204" i="48"/>
  <c r="KC204" i="48"/>
  <c r="KJ475" i="48"/>
  <c r="KI475" i="48"/>
  <c r="KG475" i="48"/>
  <c r="KF475" i="48"/>
  <c r="KH475" i="48"/>
  <c r="KC328" i="48"/>
  <c r="KB328" i="48"/>
  <c r="KJ490" i="48"/>
  <c r="KI490" i="48"/>
  <c r="KH490" i="48"/>
  <c r="KG490" i="48"/>
  <c r="KF490" i="48"/>
  <c r="KC180" i="48"/>
  <c r="KB180" i="48"/>
  <c r="KC369" i="48"/>
  <c r="KB369" i="48"/>
  <c r="KB78" i="48"/>
  <c r="KC78" i="48"/>
  <c r="KC283" i="48"/>
  <c r="KB283" i="48"/>
  <c r="KC155" i="48"/>
  <c r="KB155" i="48"/>
  <c r="KG502" i="48"/>
  <c r="KF502" i="48"/>
  <c r="KH502" i="48"/>
  <c r="KJ502" i="48"/>
  <c r="KI502" i="48"/>
  <c r="KC499" i="48"/>
  <c r="KB499" i="48"/>
  <c r="KB59" i="48"/>
  <c r="KC59" i="48"/>
  <c r="KC358" i="48"/>
  <c r="KB358" i="48"/>
  <c r="KC218" i="48"/>
  <c r="KB218" i="48"/>
  <c r="KC239" i="48"/>
  <c r="KB239" i="48"/>
  <c r="KJ268" i="48"/>
  <c r="KI268" i="48"/>
  <c r="KH268" i="48"/>
  <c r="KG268" i="48"/>
  <c r="KF268" i="48"/>
  <c r="KI245" i="48"/>
  <c r="KJ245" i="48"/>
  <c r="KG245" i="48"/>
  <c r="KF245" i="48"/>
  <c r="KH245" i="48"/>
  <c r="KI199" i="48"/>
  <c r="KG199" i="48"/>
  <c r="KF199" i="48"/>
  <c r="KJ199" i="48"/>
  <c r="KH199" i="48"/>
  <c r="KB456" i="48"/>
  <c r="KC456" i="48"/>
  <c r="KC357" i="48"/>
  <c r="KB357" i="48"/>
  <c r="KB448" i="48"/>
  <c r="KC448" i="48"/>
  <c r="KF180" i="48"/>
  <c r="KI180" i="48"/>
  <c r="KJ180" i="48"/>
  <c r="KH180" i="48"/>
  <c r="KG180" i="48"/>
  <c r="KF178" i="48"/>
  <c r="KI178" i="48"/>
  <c r="KG178" i="48"/>
  <c r="KH178" i="48"/>
  <c r="KJ178" i="48"/>
  <c r="KJ330" i="48"/>
  <c r="KI330" i="48"/>
  <c r="KF330" i="48"/>
  <c r="KH330" i="48"/>
  <c r="KG330" i="48"/>
  <c r="KH155" i="48"/>
  <c r="KG155" i="48"/>
  <c r="KJ155" i="48"/>
  <c r="KF155" i="48"/>
  <c r="KI155" i="48"/>
  <c r="KC433" i="48"/>
  <c r="KB433" i="48"/>
  <c r="KH301" i="48"/>
  <c r="KG301" i="48"/>
  <c r="KF301" i="48"/>
  <c r="KI301" i="48"/>
  <c r="KJ301" i="48"/>
  <c r="KF182" i="48"/>
  <c r="KH182" i="48"/>
  <c r="KI182" i="48"/>
  <c r="KJ182" i="48"/>
  <c r="KG182" i="48"/>
  <c r="KC518" i="48"/>
  <c r="KB518" i="48"/>
  <c r="KC331" i="48"/>
  <c r="KB331" i="48"/>
  <c r="KF444" i="48"/>
  <c r="KG444" i="48"/>
  <c r="KI444" i="48"/>
  <c r="KH444" i="48"/>
  <c r="KJ444" i="48"/>
  <c r="KG299" i="48"/>
  <c r="KF299" i="48"/>
  <c r="KJ299" i="48"/>
  <c r="KI299" i="48"/>
  <c r="KH299" i="48"/>
  <c r="KB259" i="48"/>
  <c r="KC259" i="48"/>
  <c r="KC315" i="48"/>
  <c r="KB315" i="48"/>
  <c r="KC62" i="48"/>
  <c r="KB62" i="48"/>
  <c r="KB173" i="48"/>
  <c r="KC173" i="48"/>
  <c r="KC270" i="48"/>
  <c r="KB270" i="48"/>
  <c r="KH311" i="48"/>
  <c r="KF311" i="48"/>
  <c r="KI311" i="48"/>
  <c r="KG311" i="48"/>
  <c r="KJ311" i="48"/>
  <c r="KJ70" i="48"/>
  <c r="KF70" i="48"/>
  <c r="KH70" i="48"/>
  <c r="KI70" i="48"/>
  <c r="KG70" i="48"/>
  <c r="KB122" i="48"/>
  <c r="KC122" i="48"/>
  <c r="KI430" i="48"/>
  <c r="KJ430" i="48"/>
  <c r="KF430" i="48"/>
  <c r="KH430" i="48"/>
  <c r="KG430" i="48"/>
  <c r="KQ63" i="48"/>
  <c r="KR63" i="48" s="1"/>
  <c r="KS63" i="48" s="1"/>
  <c r="KC181" i="48"/>
  <c r="KB181" i="48"/>
  <c r="LA72" i="48"/>
  <c r="KY72" i="48"/>
  <c r="KZ72" i="48"/>
  <c r="KX72" i="48"/>
  <c r="LB72" i="48"/>
  <c r="KB210" i="48"/>
  <c r="KC210" i="48"/>
  <c r="KC231" i="48"/>
  <c r="KB231" i="48"/>
  <c r="KC316" i="48"/>
  <c r="KB316" i="48"/>
  <c r="KQ65" i="48"/>
  <c r="KR65" i="48" s="1"/>
  <c r="KS65" i="48" s="1"/>
  <c r="KB455" i="48"/>
  <c r="KC455" i="48"/>
  <c r="KB232" i="48"/>
  <c r="KC232" i="48"/>
  <c r="KH450" i="48"/>
  <c r="KG450" i="48"/>
  <c r="KF450" i="48"/>
  <c r="KI450" i="48"/>
  <c r="KJ450" i="48"/>
  <c r="KB212" i="48"/>
  <c r="KC212" i="48"/>
  <c r="KG158" i="48"/>
  <c r="KI158" i="48"/>
  <c r="KH158" i="48"/>
  <c r="KF158" i="48"/>
  <c r="KJ158" i="48"/>
  <c r="KI505" i="48"/>
  <c r="KF505" i="48"/>
  <c r="KJ505" i="48"/>
  <c r="KH505" i="48"/>
  <c r="KG505" i="48"/>
  <c r="KC160" i="48"/>
  <c r="KB160" i="48"/>
  <c r="KF514" i="48"/>
  <c r="KG514" i="48"/>
  <c r="KH514" i="48"/>
  <c r="KJ514" i="48"/>
  <c r="KI514" i="48"/>
  <c r="KC242" i="48"/>
  <c r="KB242" i="48"/>
  <c r="KJ459" i="48"/>
  <c r="KI459" i="48"/>
  <c r="KH459" i="48"/>
  <c r="KG459" i="48"/>
  <c r="KF459" i="48"/>
  <c r="KJ355" i="48"/>
  <c r="KG355" i="48"/>
  <c r="KI355" i="48"/>
  <c r="KH355" i="48"/>
  <c r="KF355" i="48"/>
  <c r="KC250" i="48"/>
  <c r="KB250" i="48"/>
  <c r="KJ327" i="48"/>
  <c r="KI327" i="48"/>
  <c r="KH327" i="48"/>
  <c r="KG327" i="48"/>
  <c r="KF327" i="48"/>
  <c r="KC56" i="48"/>
  <c r="KB56" i="48"/>
  <c r="KF473" i="48"/>
  <c r="KI473" i="48"/>
  <c r="KG473" i="48"/>
  <c r="KJ473" i="48"/>
  <c r="KH473" i="48"/>
  <c r="KC251" i="48"/>
  <c r="KB251" i="48"/>
  <c r="KJ334" i="48"/>
  <c r="KI334" i="48"/>
  <c r="KH334" i="48"/>
  <c r="KG334" i="48"/>
  <c r="KF334" i="48"/>
  <c r="KG295" i="48"/>
  <c r="KI295" i="48"/>
  <c r="KJ295" i="48"/>
  <c r="KH295" i="48"/>
  <c r="KF295" i="48"/>
  <c r="KG372" i="48"/>
  <c r="KF372" i="48"/>
  <c r="KI372" i="48"/>
  <c r="KH372" i="48"/>
  <c r="KJ372" i="48"/>
  <c r="KI194" i="48"/>
  <c r="KH194" i="48"/>
  <c r="KF194" i="48"/>
  <c r="KJ194" i="48"/>
  <c r="KG194" i="48"/>
  <c r="KI509" i="48"/>
  <c r="KH509" i="48"/>
  <c r="KG509" i="48"/>
  <c r="KJ509" i="48"/>
  <c r="KF509" i="48"/>
  <c r="KC123" i="48"/>
  <c r="KB123" i="48"/>
  <c r="KI111" i="48"/>
  <c r="KH111" i="48"/>
  <c r="KG111" i="48"/>
  <c r="KF111" i="48"/>
  <c r="KJ111" i="48"/>
  <c r="KF368" i="48"/>
  <c r="KH368" i="48"/>
  <c r="KJ368" i="48"/>
  <c r="KI368" i="48"/>
  <c r="KG368" i="48"/>
  <c r="KF416" i="48"/>
  <c r="KJ416" i="48"/>
  <c r="KI416" i="48"/>
  <c r="KG416" i="48"/>
  <c r="KH416" i="48"/>
  <c r="KC152" i="48"/>
  <c r="KB152" i="48"/>
  <c r="KT57" i="48"/>
  <c r="KU57" i="48"/>
  <c r="KC264" i="48"/>
  <c r="KB264" i="48"/>
  <c r="KG306" i="48"/>
  <c r="KF306" i="48"/>
  <c r="KH306" i="48"/>
  <c r="KJ306" i="48"/>
  <c r="KI306" i="48"/>
  <c r="KC482" i="48"/>
  <c r="KB482" i="48"/>
  <c r="KB184" i="48"/>
  <c r="KC184" i="48"/>
  <c r="KC319" i="48"/>
  <c r="KB319" i="48"/>
  <c r="KC99" i="48"/>
  <c r="KB99" i="48"/>
  <c r="KJ217" i="48"/>
  <c r="KH217" i="48"/>
  <c r="KI217" i="48"/>
  <c r="KG217" i="48"/>
  <c r="KF217" i="48"/>
  <c r="KI88" i="48"/>
  <c r="KF88" i="48"/>
  <c r="KH88" i="48"/>
  <c r="KG88" i="48"/>
  <c r="KJ88" i="48"/>
  <c r="KG344" i="48"/>
  <c r="KF344" i="48"/>
  <c r="KJ344" i="48"/>
  <c r="KH344" i="48"/>
  <c r="KI344" i="48"/>
  <c r="KH437" i="48"/>
  <c r="KF437" i="48"/>
  <c r="KG437" i="48"/>
  <c r="KI437" i="48"/>
  <c r="KJ437" i="48"/>
  <c r="KC301" i="48"/>
  <c r="KB301" i="48"/>
  <c r="KB182" i="48"/>
  <c r="KC182" i="48"/>
  <c r="KJ518" i="48"/>
  <c r="KI518" i="48"/>
  <c r="KH518" i="48"/>
  <c r="KG518" i="48"/>
  <c r="KF518" i="48"/>
  <c r="KG331" i="48"/>
  <c r="KF331" i="48"/>
  <c r="KJ331" i="48"/>
  <c r="KI331" i="48"/>
  <c r="KH331" i="48"/>
  <c r="KB444" i="48"/>
  <c r="KC444" i="48"/>
  <c r="KC299" i="48"/>
  <c r="KB299" i="48"/>
  <c r="KJ259" i="48"/>
  <c r="KH259" i="48"/>
  <c r="KI259" i="48"/>
  <c r="KF259" i="48"/>
  <c r="KG259" i="48"/>
  <c r="KG315" i="48"/>
  <c r="KJ315" i="48"/>
  <c r="KI315" i="48"/>
  <c r="KH315" i="48"/>
  <c r="KF315" i="48"/>
  <c r="KF62" i="48"/>
  <c r="KI62" i="48"/>
  <c r="KH62" i="48"/>
  <c r="KG62" i="48"/>
  <c r="KJ62" i="48"/>
  <c r="KF173" i="48"/>
  <c r="KJ173" i="48"/>
  <c r="KI173" i="48"/>
  <c r="KH173" i="48"/>
  <c r="KG173" i="48"/>
  <c r="KI270" i="48"/>
  <c r="KF270" i="48"/>
  <c r="KJ270" i="48"/>
  <c r="KH270" i="48"/>
  <c r="KG270" i="48"/>
  <c r="KC311" i="48"/>
  <c r="KB311" i="48"/>
  <c r="KB70" i="48"/>
  <c r="KC70" i="48"/>
  <c r="KH122" i="48"/>
  <c r="KG122" i="48"/>
  <c r="KF122" i="48"/>
  <c r="KJ122" i="48"/>
  <c r="KI122" i="48"/>
  <c r="KB430" i="48"/>
  <c r="KC430" i="48"/>
  <c r="LA63" i="48"/>
  <c r="LB63" i="48"/>
  <c r="KY63" i="48"/>
  <c r="KX63" i="48"/>
  <c r="KZ63" i="48"/>
  <c r="KJ181" i="48"/>
  <c r="KI181" i="48"/>
  <c r="KH181" i="48"/>
  <c r="KF181" i="48"/>
  <c r="KG181" i="48"/>
  <c r="KT72" i="48"/>
  <c r="KU72" i="48"/>
  <c r="KJ210" i="48"/>
  <c r="KH210" i="48"/>
  <c r="KF210" i="48"/>
  <c r="KI210" i="48"/>
  <c r="KG210" i="48"/>
  <c r="KJ231" i="48"/>
  <c r="KI231" i="48"/>
  <c r="KH231" i="48"/>
  <c r="KG231" i="48"/>
  <c r="KF231" i="48"/>
  <c r="KG316" i="48"/>
  <c r="KF316" i="48"/>
  <c r="KI316" i="48"/>
  <c r="KH316" i="48"/>
  <c r="KJ316" i="48"/>
  <c r="LB65" i="48"/>
  <c r="LA65" i="48"/>
  <c r="KX65" i="48"/>
  <c r="KZ65" i="48"/>
  <c r="KY65" i="48"/>
  <c r="KH455" i="48"/>
  <c r="KG455" i="48"/>
  <c r="KF455" i="48"/>
  <c r="KI455" i="48"/>
  <c r="KJ455" i="48"/>
  <c r="KF232" i="48"/>
  <c r="KH232" i="48"/>
  <c r="KJ232" i="48"/>
  <c r="KI232" i="48"/>
  <c r="KG232" i="48"/>
  <c r="KC450" i="48"/>
  <c r="KB450" i="48"/>
  <c r="KI212" i="48"/>
  <c r="KH212" i="48"/>
  <c r="KG212" i="48"/>
  <c r="KF212" i="48"/>
  <c r="KJ212" i="48"/>
  <c r="KC158" i="48"/>
  <c r="KB158" i="48"/>
  <c r="KC505" i="48"/>
  <c r="KB505" i="48"/>
  <c r="KH160" i="48"/>
  <c r="KG160" i="48"/>
  <c r="KJ160" i="48"/>
  <c r="KI160" i="48"/>
  <c r="KF160" i="48"/>
  <c r="KC514" i="48"/>
  <c r="KB514" i="48"/>
  <c r="KJ242" i="48"/>
  <c r="KF242" i="48"/>
  <c r="KG242" i="48"/>
  <c r="KI242" i="48"/>
  <c r="KH242" i="48"/>
  <c r="KB459" i="48"/>
  <c r="KC459" i="48"/>
  <c r="KC355" i="48"/>
  <c r="KB355" i="48"/>
  <c r="KG250" i="48"/>
  <c r="KF250" i="48"/>
  <c r="KH250" i="48"/>
  <c r="KJ250" i="48"/>
  <c r="KI250" i="48"/>
  <c r="KC327" i="48"/>
  <c r="KB327" i="48"/>
  <c r="KH56" i="48"/>
  <c r="KG56" i="48"/>
  <c r="KF56" i="48"/>
  <c r="KJ56" i="48"/>
  <c r="KI56" i="48"/>
  <c r="KC473" i="48"/>
  <c r="KB473" i="48"/>
  <c r="KI251" i="48"/>
  <c r="KH251" i="48"/>
  <c r="KF251" i="48"/>
  <c r="KJ251" i="48"/>
  <c r="KG251" i="48"/>
  <c r="KB334" i="48"/>
  <c r="KC334" i="48"/>
  <c r="KC295" i="48"/>
  <c r="KB295" i="48"/>
  <c r="KC372" i="48"/>
  <c r="KB372" i="48"/>
  <c r="KC194" i="48"/>
  <c r="KB194" i="48"/>
  <c r="KC509" i="48"/>
  <c r="KB509" i="48"/>
  <c r="KG123" i="48"/>
  <c r="KF123" i="48"/>
  <c r="KJ123" i="48"/>
  <c r="KI123" i="48"/>
  <c r="KH123" i="48"/>
  <c r="KC111" i="48"/>
  <c r="KB111" i="48"/>
  <c r="KB368" i="48"/>
  <c r="KC368" i="48"/>
  <c r="KB416" i="48"/>
  <c r="KC416" i="48"/>
  <c r="KI152" i="48"/>
  <c r="KG152" i="48"/>
  <c r="KF152" i="48"/>
  <c r="KJ152" i="48"/>
  <c r="KH152" i="48"/>
  <c r="LB57" i="48"/>
  <c r="KY57" i="48"/>
  <c r="LA57" i="48"/>
  <c r="KX57" i="48"/>
  <c r="KZ57" i="48"/>
  <c r="KI264" i="48"/>
  <c r="KJ264" i="48"/>
  <c r="KG264" i="48"/>
  <c r="KF264" i="48"/>
  <c r="KH264" i="48"/>
  <c r="KB306" i="48"/>
  <c r="KC306" i="48"/>
  <c r="KJ482" i="48"/>
  <c r="KI482" i="48"/>
  <c r="KH482" i="48"/>
  <c r="KF482" i="48"/>
  <c r="KG482" i="48"/>
  <c r="KJ184" i="48"/>
  <c r="KI184" i="48"/>
  <c r="KG184" i="48"/>
  <c r="KF184" i="48"/>
  <c r="KH184" i="48"/>
  <c r="KH319" i="48"/>
  <c r="KG319" i="48"/>
  <c r="KJ319" i="48"/>
  <c r="KI319" i="48"/>
  <c r="KF319" i="48"/>
  <c r="KC58" i="48"/>
  <c r="KB58" i="48"/>
  <c r="KG134" i="48"/>
  <c r="KH134" i="48"/>
  <c r="KJ134" i="48"/>
  <c r="KF134" i="48"/>
  <c r="KI134" i="48"/>
  <c r="KJ343" i="48"/>
  <c r="KH343" i="48"/>
  <c r="KI343" i="48"/>
  <c r="KF343" i="48"/>
  <c r="KG343" i="48"/>
  <c r="KF415" i="48"/>
  <c r="KG415" i="48"/>
  <c r="KH415" i="48"/>
  <c r="KJ415" i="48"/>
  <c r="KI415" i="48"/>
  <c r="KC113" i="48"/>
  <c r="KB113" i="48"/>
  <c r="KC208" i="48"/>
  <c r="KB208" i="48"/>
  <c r="KB233" i="48"/>
  <c r="KC233" i="48"/>
  <c r="KI462" i="48"/>
  <c r="KH462" i="48"/>
  <c r="KF462" i="48"/>
  <c r="KJ462" i="48"/>
  <c r="KG462" i="48"/>
  <c r="KH117" i="48"/>
  <c r="KG117" i="48"/>
  <c r="KJ117" i="48"/>
  <c r="KI117" i="48"/>
  <c r="KF117" i="48"/>
  <c r="KI132" i="48"/>
  <c r="KH132" i="48"/>
  <c r="KJ132" i="48"/>
  <c r="KG132" i="48"/>
  <c r="KF132" i="48"/>
  <c r="KC261" i="48"/>
  <c r="KB261" i="48"/>
  <c r="KF379" i="48"/>
  <c r="KH379" i="48"/>
  <c r="KG379" i="48"/>
  <c r="KI379" i="48"/>
  <c r="KJ379" i="48"/>
  <c r="KH289" i="48"/>
  <c r="KF289" i="48"/>
  <c r="KG289" i="48"/>
  <c r="KJ289" i="48"/>
  <c r="KI289" i="48"/>
  <c r="LB71" i="48"/>
  <c r="LA71" i="48"/>
  <c r="KY71" i="48"/>
  <c r="KZ71" i="48"/>
  <c r="KX71" i="48"/>
  <c r="KB148" i="48"/>
  <c r="KC148" i="48"/>
  <c r="KC178" i="48"/>
  <c r="KB178" i="48"/>
  <c r="KC330" i="48"/>
  <c r="KB330" i="48"/>
  <c r="KC390" i="48"/>
  <c r="KB390" i="48"/>
  <c r="KC151" i="48"/>
  <c r="KB151" i="48"/>
  <c r="KC349" i="48"/>
  <c r="KB349" i="48"/>
  <c r="KB399" i="48"/>
  <c r="KC399" i="48"/>
  <c r="KJ387" i="48"/>
  <c r="KI387" i="48"/>
  <c r="KG387" i="48"/>
  <c r="KH387" i="48"/>
  <c r="KF387" i="48"/>
  <c r="KU71" i="48"/>
  <c r="KT71" i="48"/>
  <c r="KH148" i="48"/>
  <c r="KG148" i="48"/>
  <c r="KF148" i="48"/>
  <c r="KI148" i="48"/>
  <c r="KJ148" i="48"/>
  <c r="KF369" i="48"/>
  <c r="KJ369" i="48"/>
  <c r="KI369" i="48"/>
  <c r="KG369" i="48"/>
  <c r="KH369" i="48"/>
  <c r="KC157" i="48"/>
  <c r="KB157" i="48"/>
  <c r="KI390" i="48"/>
  <c r="KG390" i="48"/>
  <c r="KJ390" i="48"/>
  <c r="KH390" i="48"/>
  <c r="KF390" i="48"/>
  <c r="KB102" i="48"/>
  <c r="KC102" i="48"/>
  <c r="KC90" i="48"/>
  <c r="KB90" i="48"/>
  <c r="KJ185" i="48"/>
  <c r="KI185" i="48"/>
  <c r="KG185" i="48"/>
  <c r="KF185" i="48"/>
  <c r="KH185" i="48"/>
  <c r="KB272" i="48"/>
  <c r="KC272" i="48"/>
  <c r="KC108" i="48"/>
  <c r="KB108" i="48"/>
  <c r="KC106" i="48"/>
  <c r="KB106" i="48"/>
  <c r="KB380" i="48"/>
  <c r="KC380" i="48"/>
  <c r="KJ388" i="48"/>
  <c r="KF388" i="48"/>
  <c r="KG388" i="48"/>
  <c r="KI388" i="48"/>
  <c r="KH388" i="48"/>
  <c r="KC491" i="48"/>
  <c r="KB491" i="48"/>
  <c r="KB383" i="48"/>
  <c r="KC383" i="48"/>
  <c r="KC479" i="48"/>
  <c r="KB479" i="48"/>
  <c r="KB197" i="48"/>
  <c r="KC197" i="48"/>
  <c r="KX62" i="48"/>
  <c r="LB62" i="48"/>
  <c r="LA62" i="48"/>
  <c r="KY62" i="48"/>
  <c r="KZ62" i="48"/>
  <c r="KB434" i="48"/>
  <c r="KC434" i="48"/>
  <c r="KC67" i="48"/>
  <c r="KB67" i="48"/>
  <c r="KB141" i="48"/>
  <c r="KC141" i="48"/>
  <c r="KI495" i="48"/>
  <c r="KH495" i="48"/>
  <c r="KF495" i="48"/>
  <c r="KJ495" i="48"/>
  <c r="KG495" i="48"/>
  <c r="KF154" i="48"/>
  <c r="KG154" i="48"/>
  <c r="KJ154" i="48"/>
  <c r="KI154" i="48"/>
  <c r="KH154" i="48"/>
  <c r="KC513" i="48"/>
  <c r="KB513" i="48"/>
  <c r="KC109" i="48"/>
  <c r="KB109" i="48"/>
  <c r="KI500" i="48"/>
  <c r="KH500" i="48"/>
  <c r="KF500" i="48"/>
  <c r="KG500" i="48"/>
  <c r="KJ500" i="48"/>
  <c r="KB332" i="48"/>
  <c r="KC332" i="48"/>
  <c r="KI432" i="48"/>
  <c r="KJ432" i="48"/>
  <c r="KF432" i="48"/>
  <c r="KH432" i="48"/>
  <c r="KG432" i="48"/>
  <c r="KJ504" i="48"/>
  <c r="KF504" i="48"/>
  <c r="KI504" i="48"/>
  <c r="KH504" i="48"/>
  <c r="KG504" i="48"/>
  <c r="KI65" i="48"/>
  <c r="KG65" i="48"/>
  <c r="KJ65" i="48"/>
  <c r="KH65" i="48"/>
  <c r="KF65" i="48"/>
  <c r="KB466" i="48"/>
  <c r="KC466" i="48"/>
  <c r="KB478" i="48"/>
  <c r="KC478" i="48"/>
  <c r="KJ276" i="48"/>
  <c r="KH276" i="48"/>
  <c r="KG276" i="48"/>
  <c r="KF276" i="48"/>
  <c r="KI276" i="48"/>
  <c r="KC414" i="48"/>
  <c r="KB414" i="48"/>
  <c r="KC498" i="48"/>
  <c r="KB498" i="48"/>
  <c r="KG189" i="48"/>
  <c r="KF189" i="48"/>
  <c r="KJ189" i="48"/>
  <c r="KH189" i="48"/>
  <c r="KI189" i="48"/>
  <c r="KI269" i="48"/>
  <c r="KG269" i="48"/>
  <c r="KF269" i="48"/>
  <c r="KJ269" i="48"/>
  <c r="KH269" i="48"/>
  <c r="KH71" i="48"/>
  <c r="KG71" i="48"/>
  <c r="KJ71" i="48"/>
  <c r="KF71" i="48"/>
  <c r="KI71" i="48"/>
  <c r="KB179" i="48"/>
  <c r="KC179" i="48"/>
  <c r="LB67" i="48"/>
  <c r="KY67" i="48"/>
  <c r="LA67" i="48"/>
  <c r="KX67" i="48"/>
  <c r="KZ67" i="48"/>
  <c r="KC171" i="48"/>
  <c r="KB171" i="48"/>
  <c r="KI145" i="48"/>
  <c r="KG145" i="48"/>
  <c r="KF145" i="48"/>
  <c r="KH145" i="48"/>
  <c r="KJ145" i="48"/>
  <c r="KH225" i="48"/>
  <c r="KJ225" i="48"/>
  <c r="KF225" i="48"/>
  <c r="KI225" i="48"/>
  <c r="KG225" i="48"/>
  <c r="KJ246" i="48"/>
  <c r="KI246" i="48"/>
  <c r="KH246" i="48"/>
  <c r="KG246" i="48"/>
  <c r="KF246" i="48"/>
  <c r="KB397" i="48"/>
  <c r="KC397" i="48"/>
  <c r="KC85" i="48"/>
  <c r="KB85" i="48"/>
  <c r="KF425" i="48"/>
  <c r="KJ425" i="48"/>
  <c r="KH425" i="48"/>
  <c r="KI425" i="48"/>
  <c r="KG425" i="48"/>
  <c r="KC354" i="48"/>
  <c r="KB354" i="48"/>
  <c r="KG303" i="48"/>
  <c r="KJ303" i="48"/>
  <c r="KI303" i="48"/>
  <c r="KH303" i="48"/>
  <c r="KF303" i="48"/>
  <c r="KJ130" i="48"/>
  <c r="KF130" i="48"/>
  <c r="KG130" i="48"/>
  <c r="KH130" i="48"/>
  <c r="KI130" i="48"/>
  <c r="KC156" i="48"/>
  <c r="KB156" i="48"/>
  <c r="KC133" i="48"/>
  <c r="KB133" i="48"/>
  <c r="KC321" i="48"/>
  <c r="KB321" i="48"/>
  <c r="KC258" i="48"/>
  <c r="KB258" i="48"/>
  <c r="KC403" i="48"/>
  <c r="KB403" i="48"/>
  <c r="KC226" i="48"/>
  <c r="KB226" i="48"/>
  <c r="KX66" i="48"/>
  <c r="LB66" i="48"/>
  <c r="KY66" i="48"/>
  <c r="LA66" i="48"/>
  <c r="KZ66" i="48"/>
  <c r="KC297" i="48"/>
  <c r="KB297" i="48"/>
  <c r="KF172" i="48"/>
  <c r="KI172" i="48"/>
  <c r="KJ172" i="48"/>
  <c r="KG172" i="48"/>
  <c r="KH172" i="48"/>
  <c r="KJ230" i="48"/>
  <c r="KI230" i="48"/>
  <c r="KH230" i="48"/>
  <c r="KG230" i="48"/>
  <c r="KF230" i="48"/>
  <c r="KF402" i="48"/>
  <c r="KI402" i="48"/>
  <c r="KG402" i="48"/>
  <c r="KH402" i="48"/>
  <c r="KJ402" i="48"/>
  <c r="KG58" i="48"/>
  <c r="KI58" i="48"/>
  <c r="KH58" i="48"/>
  <c r="KF58" i="48"/>
  <c r="KJ58" i="48"/>
  <c r="KC134" i="48"/>
  <c r="KB134" i="48"/>
  <c r="KC343" i="48"/>
  <c r="KB343" i="48"/>
  <c r="KC415" i="48"/>
  <c r="KB415" i="48"/>
  <c r="KH113" i="48"/>
  <c r="KJ113" i="48"/>
  <c r="KI113" i="48"/>
  <c r="KG113" i="48"/>
  <c r="KF113" i="48"/>
  <c r="KH411" i="48"/>
  <c r="KG411" i="48"/>
  <c r="KF411" i="48"/>
  <c r="KI411" i="48"/>
  <c r="KJ411" i="48"/>
  <c r="KH364" i="48"/>
  <c r="KJ364" i="48"/>
  <c r="KI364" i="48"/>
  <c r="KF364" i="48"/>
  <c r="KG364" i="48"/>
  <c r="KF449" i="48"/>
  <c r="KJ449" i="48"/>
  <c r="KI449" i="48"/>
  <c r="KG449" i="48"/>
  <c r="KH449" i="48"/>
  <c r="KG501" i="48"/>
  <c r="KJ501" i="48"/>
  <c r="KH501" i="48"/>
  <c r="KF501" i="48"/>
  <c r="KI501" i="48"/>
  <c r="KB463" i="48"/>
  <c r="KC463" i="48"/>
  <c r="KC323" i="48"/>
  <c r="KB323" i="48"/>
  <c r="KJ119" i="48"/>
  <c r="KG119" i="48"/>
  <c r="KF119" i="48"/>
  <c r="KI119" i="48"/>
  <c r="KH119" i="48"/>
  <c r="KC268" i="48"/>
  <c r="KB268" i="48"/>
  <c r="KF456" i="48"/>
  <c r="KJ456" i="48"/>
  <c r="KI456" i="48"/>
  <c r="KH456" i="48"/>
  <c r="KG456" i="48"/>
  <c r="KG281" i="48"/>
  <c r="KF281" i="48"/>
  <c r="KJ281" i="48"/>
  <c r="KH281" i="48"/>
  <c r="KI281" i="48"/>
  <c r="KC356" i="48"/>
  <c r="KB356" i="48"/>
  <c r="KC418" i="48"/>
  <c r="KB418" i="48"/>
  <c r="KC164" i="48"/>
  <c r="KB164" i="48"/>
  <c r="KC206" i="48"/>
  <c r="KB206" i="48"/>
  <c r="KC101" i="48"/>
  <c r="KB101" i="48"/>
  <c r="KB347" i="48"/>
  <c r="KC347" i="48"/>
  <c r="KH261" i="48"/>
  <c r="KF261" i="48"/>
  <c r="KG261" i="48"/>
  <c r="KJ261" i="48"/>
  <c r="KI261" i="48"/>
  <c r="KB379" i="48"/>
  <c r="KC379" i="48"/>
  <c r="KC124" i="48"/>
  <c r="KB124" i="48"/>
  <c r="KC100" i="48"/>
  <c r="KB100" i="48"/>
  <c r="KB475" i="48"/>
  <c r="KC475" i="48"/>
  <c r="KH328" i="48"/>
  <c r="KI328" i="48"/>
  <c r="KJ328" i="48"/>
  <c r="KG328" i="48"/>
  <c r="KF328" i="48"/>
  <c r="KB490" i="48"/>
  <c r="KC490" i="48"/>
  <c r="KJ69" i="48"/>
  <c r="KI69" i="48"/>
  <c r="KH69" i="48"/>
  <c r="KG69" i="48"/>
  <c r="KF69" i="48"/>
  <c r="KH78" i="48"/>
  <c r="KJ78" i="48"/>
  <c r="KI78" i="48"/>
  <c r="KF78" i="48"/>
  <c r="KG78" i="48"/>
  <c r="KG283" i="48"/>
  <c r="KJ283" i="48"/>
  <c r="KF283" i="48"/>
  <c r="KH283" i="48"/>
  <c r="KI283" i="48"/>
  <c r="KH206" i="48"/>
  <c r="KG206" i="48"/>
  <c r="KF206" i="48"/>
  <c r="KJ206" i="48"/>
  <c r="KI206" i="48"/>
  <c r="KJ296" i="48"/>
  <c r="KH296" i="48"/>
  <c r="KG296" i="48"/>
  <c r="KF296" i="48"/>
  <c r="KI296" i="48"/>
  <c r="KC322" i="48"/>
  <c r="KB322" i="48"/>
  <c r="KG90" i="48"/>
  <c r="KJ90" i="48"/>
  <c r="KI90" i="48"/>
  <c r="KF90" i="48"/>
  <c r="KH90" i="48"/>
  <c r="KC185" i="48"/>
  <c r="KB185" i="48"/>
  <c r="KG272" i="48"/>
  <c r="KJ272" i="48"/>
  <c r="KF272" i="48"/>
  <c r="KI272" i="48"/>
  <c r="KH272" i="48"/>
  <c r="KI108" i="48"/>
  <c r="KG108" i="48"/>
  <c r="KJ108" i="48"/>
  <c r="KH108" i="48"/>
  <c r="KF108" i="48"/>
  <c r="KJ106" i="48"/>
  <c r="KG106" i="48"/>
  <c r="KF106" i="48"/>
  <c r="KI106" i="48"/>
  <c r="KH106" i="48"/>
  <c r="KI380" i="48"/>
  <c r="KH380" i="48"/>
  <c r="KG380" i="48"/>
  <c r="KF380" i="48"/>
  <c r="KJ380" i="48"/>
  <c r="KC388" i="48"/>
  <c r="KB388" i="48"/>
  <c r="KI491" i="48"/>
  <c r="KH491" i="48"/>
  <c r="KG491" i="48"/>
  <c r="KF491" i="48"/>
  <c r="KJ491" i="48"/>
  <c r="KI383" i="48"/>
  <c r="KH383" i="48"/>
  <c r="KG383" i="48"/>
  <c r="KF383" i="48"/>
  <c r="KJ383" i="48"/>
  <c r="KJ479" i="48"/>
  <c r="KH479" i="48"/>
  <c r="KG479" i="48"/>
  <c r="KF479" i="48"/>
  <c r="KI479" i="48"/>
  <c r="KG197" i="48"/>
  <c r="KI197" i="48"/>
  <c r="KF197" i="48"/>
  <c r="KH197" i="48"/>
  <c r="KJ197" i="48"/>
  <c r="KU62" i="48"/>
  <c r="KT62" i="48"/>
  <c r="KH434" i="48"/>
  <c r="KG434" i="48"/>
  <c r="KF434" i="48"/>
  <c r="KI434" i="48"/>
  <c r="KJ434" i="48"/>
  <c r="KF67" i="48"/>
  <c r="KG67" i="48"/>
  <c r="KH67" i="48"/>
  <c r="KJ67" i="48"/>
  <c r="KI67" i="48"/>
  <c r="KJ141" i="48"/>
  <c r="KI141" i="48"/>
  <c r="KH141" i="48"/>
  <c r="KG141" i="48"/>
  <c r="KF141" i="48"/>
  <c r="KC495" i="48"/>
  <c r="KB495" i="48"/>
  <c r="KB154" i="48"/>
  <c r="KC154" i="48"/>
  <c r="KJ513" i="48"/>
  <c r="KI513" i="48"/>
  <c r="KH513" i="48"/>
  <c r="KG513" i="48"/>
  <c r="KF513" i="48"/>
  <c r="KH109" i="48"/>
  <c r="KG109" i="48"/>
  <c r="KF109" i="48"/>
  <c r="KI109" i="48"/>
  <c r="KJ109" i="48"/>
  <c r="KB500" i="48"/>
  <c r="KC500" i="48"/>
  <c r="KF332" i="48"/>
  <c r="KI332" i="48"/>
  <c r="KH332" i="48"/>
  <c r="KJ332" i="48"/>
  <c r="KG332" i="48"/>
  <c r="KB432" i="48"/>
  <c r="KC432" i="48"/>
  <c r="KC504" i="48"/>
  <c r="KB504" i="48"/>
  <c r="KC65" i="48"/>
  <c r="KB65" i="48"/>
  <c r="KF466" i="48"/>
  <c r="KG466" i="48"/>
  <c r="KH466" i="48"/>
  <c r="KI466" i="48"/>
  <c r="KJ466" i="48"/>
  <c r="KJ478" i="48"/>
  <c r="KF478" i="48"/>
  <c r="KI478" i="48"/>
  <c r="KH478" i="48"/>
  <c r="KG478" i="48"/>
  <c r="KC276" i="48"/>
  <c r="KB276" i="48"/>
  <c r="KI414" i="48"/>
  <c r="KH414" i="48"/>
  <c r="KF414" i="48"/>
  <c r="KG414" i="48"/>
  <c r="KJ414" i="48"/>
  <c r="KJ498" i="48"/>
  <c r="KI498" i="48"/>
  <c r="KH498" i="48"/>
  <c r="KG498" i="48"/>
  <c r="KF498" i="48"/>
  <c r="KB189" i="48"/>
  <c r="KC189" i="48"/>
  <c r="KC269" i="48"/>
  <c r="KB269" i="48"/>
  <c r="KB71" i="48"/>
  <c r="KC71" i="48"/>
  <c r="KF179" i="48"/>
  <c r="KG179" i="48"/>
  <c r="KJ179" i="48"/>
  <c r="KI179" i="48"/>
  <c r="KH179" i="48"/>
  <c r="KQ67" i="48"/>
  <c r="KR67" i="48" s="1"/>
  <c r="KS67" i="48" s="1"/>
  <c r="KG171" i="48"/>
  <c r="KH171" i="48"/>
  <c r="KF171" i="48"/>
  <c r="KJ171" i="48"/>
  <c r="KI171" i="48"/>
  <c r="KC145" i="48"/>
  <c r="KB145" i="48"/>
  <c r="KC225" i="48"/>
  <c r="KB225" i="48"/>
  <c r="KC246" i="48"/>
  <c r="KB246" i="48"/>
  <c r="KF397" i="48"/>
  <c r="KJ397" i="48"/>
  <c r="KG397" i="48"/>
  <c r="KI397" i="48"/>
  <c r="KH397" i="48"/>
  <c r="KI85" i="48"/>
  <c r="KG85" i="48"/>
  <c r="KH85" i="48"/>
  <c r="KJ85" i="48"/>
  <c r="KF85" i="48"/>
  <c r="KB425" i="48"/>
  <c r="KC425" i="48"/>
  <c r="KF354" i="48"/>
  <c r="KJ354" i="48"/>
  <c r="KI354" i="48"/>
  <c r="KH354" i="48"/>
  <c r="KG354" i="48"/>
  <c r="KB303" i="48"/>
  <c r="KC303" i="48"/>
  <c r="KC130" i="48"/>
  <c r="KB130" i="48"/>
  <c r="KG156" i="48"/>
  <c r="KF156" i="48"/>
  <c r="KI156" i="48"/>
  <c r="KJ156" i="48"/>
  <c r="KH156" i="48"/>
  <c r="KH133" i="48"/>
  <c r="KG133" i="48"/>
  <c r="KF133" i="48"/>
  <c r="KI133" i="48"/>
  <c r="KJ133" i="48"/>
  <c r="KI321" i="48"/>
  <c r="KH321" i="48"/>
  <c r="KJ321" i="48"/>
  <c r="KG321" i="48"/>
  <c r="KF321" i="48"/>
  <c r="KF258" i="48"/>
  <c r="KG258" i="48"/>
  <c r="KH258" i="48"/>
  <c r="KI258" i="48"/>
  <c r="KJ258" i="48"/>
  <c r="KG403" i="48"/>
  <c r="KF403" i="48"/>
  <c r="KH403" i="48"/>
  <c r="KJ403" i="48"/>
  <c r="KI403" i="48"/>
  <c r="KH226" i="48"/>
  <c r="KJ226" i="48"/>
  <c r="KI226" i="48"/>
  <c r="KF226" i="48"/>
  <c r="KG226" i="48"/>
  <c r="KU66" i="48"/>
  <c r="KT66" i="48"/>
  <c r="KH297" i="48"/>
  <c r="KI297" i="48"/>
  <c r="KG297" i="48"/>
  <c r="KJ297" i="48"/>
  <c r="KF297" i="48"/>
  <c r="KC172" i="48"/>
  <c r="KB172" i="48"/>
  <c r="KC230" i="48"/>
  <c r="KB230" i="48"/>
  <c r="KC402" i="48"/>
  <c r="KB402" i="48"/>
  <c r="KC465" i="48"/>
  <c r="KB465" i="48"/>
  <c r="KH307" i="48"/>
  <c r="KG307" i="48"/>
  <c r="KF307" i="48"/>
  <c r="KJ307" i="48"/>
  <c r="KI307" i="48"/>
  <c r="KC282" i="48"/>
  <c r="KB282" i="48"/>
  <c r="KB474" i="48"/>
  <c r="KC474" i="48"/>
  <c r="KC280" i="48"/>
  <c r="KB280" i="48"/>
  <c r="KH484" i="48"/>
  <c r="KG484" i="48"/>
  <c r="KI484" i="48"/>
  <c r="KF484" i="48"/>
  <c r="KJ484" i="48"/>
  <c r="KB431" i="48"/>
  <c r="KC431" i="48"/>
  <c r="KJ234" i="48"/>
  <c r="KI234" i="48"/>
  <c r="KG234" i="48"/>
  <c r="KH234" i="48"/>
  <c r="KF234" i="48"/>
  <c r="KJ298" i="48"/>
  <c r="KI298" i="48"/>
  <c r="KH298" i="48"/>
  <c r="KG298" i="48"/>
  <c r="KF298" i="48"/>
  <c r="KC278" i="48"/>
  <c r="KB278" i="48"/>
  <c r="KB451" i="48"/>
  <c r="KC451" i="48"/>
  <c r="KB413" i="48"/>
  <c r="KC413" i="48"/>
  <c r="KH118" i="48"/>
  <c r="KF118" i="48"/>
  <c r="KI118" i="48"/>
  <c r="KJ118" i="48"/>
  <c r="KG118" i="48"/>
  <c r="KB176" i="48"/>
  <c r="KC176" i="48"/>
  <c r="KC314" i="48"/>
  <c r="KB314" i="48"/>
  <c r="KG198" i="48"/>
  <c r="KF198" i="48"/>
  <c r="KI198" i="48"/>
  <c r="KJ198" i="48"/>
  <c r="KH198" i="48"/>
  <c r="KJ214" i="48"/>
  <c r="KI214" i="48"/>
  <c r="KH214" i="48"/>
  <c r="KF214" i="48"/>
  <c r="KG214" i="48"/>
  <c r="KB87" i="48"/>
  <c r="KC87" i="48"/>
  <c r="KJ447" i="48"/>
  <c r="KI447" i="48"/>
  <c r="KF447" i="48"/>
  <c r="KH447" i="48"/>
  <c r="KG447" i="48"/>
  <c r="KI187" i="48"/>
  <c r="KJ187" i="48"/>
  <c r="KF187" i="48"/>
  <c r="KG187" i="48"/>
  <c r="KH187" i="48"/>
  <c r="KI435" i="48"/>
  <c r="KH435" i="48"/>
  <c r="KG435" i="48"/>
  <c r="KF435" i="48"/>
  <c r="KJ435" i="48"/>
  <c r="KB255" i="48"/>
  <c r="KC255" i="48"/>
  <c r="KJ471" i="48"/>
  <c r="KH471" i="48"/>
  <c r="KG471" i="48"/>
  <c r="KF471" i="48"/>
  <c r="KI471" i="48"/>
  <c r="KF465" i="48"/>
  <c r="KJ465" i="48"/>
  <c r="KI465" i="48"/>
  <c r="KH465" i="48"/>
  <c r="KG465" i="48"/>
  <c r="KH381" i="48"/>
  <c r="KF381" i="48"/>
  <c r="KJ381" i="48"/>
  <c r="KG381" i="48"/>
  <c r="KI381" i="48"/>
  <c r="KC104" i="48"/>
  <c r="KB104" i="48"/>
  <c r="KC441" i="48"/>
  <c r="KB441" i="48"/>
  <c r="KB340" i="48"/>
  <c r="KC340" i="48"/>
  <c r="KJ393" i="48"/>
  <c r="KI393" i="48"/>
  <c r="KG393" i="48"/>
  <c r="KH393" i="48"/>
  <c r="KF393" i="48"/>
  <c r="KF350" i="48"/>
  <c r="KJ350" i="48"/>
  <c r="KI350" i="48"/>
  <c r="KH350" i="48"/>
  <c r="KG350" i="48"/>
  <c r="KH492" i="48"/>
  <c r="KG492" i="48"/>
  <c r="KJ492" i="48"/>
  <c r="KI492" i="48"/>
  <c r="KF492" i="48"/>
  <c r="KB198" i="48"/>
  <c r="KC198" i="48"/>
  <c r="KI83" i="48"/>
  <c r="KF83" i="48"/>
  <c r="KJ83" i="48"/>
  <c r="KH83" i="48"/>
  <c r="KG83" i="48"/>
  <c r="KC241" i="48"/>
  <c r="KB241" i="48"/>
  <c r="KB351" i="48"/>
  <c r="KC351" i="48"/>
  <c r="KH487" i="48"/>
  <c r="KG487" i="48"/>
  <c r="KF487" i="48"/>
  <c r="KJ487" i="48"/>
  <c r="KI487" i="48"/>
  <c r="KB293" i="48"/>
  <c r="KC293" i="48"/>
  <c r="KB394" i="48"/>
  <c r="KC394" i="48"/>
  <c r="KC447" i="48"/>
  <c r="KB447" i="48"/>
  <c r="KB66" i="48"/>
  <c r="KC66" i="48"/>
  <c r="KB187" i="48"/>
  <c r="KC187" i="48"/>
  <c r="KI75" i="48"/>
  <c r="KG75" i="48"/>
  <c r="KF75" i="48"/>
  <c r="KJ75" i="48"/>
  <c r="KH75" i="48"/>
  <c r="KG202" i="48"/>
  <c r="KH202" i="48"/>
  <c r="KF202" i="48"/>
  <c r="KJ202" i="48"/>
  <c r="KI202" i="48"/>
  <c r="KI162" i="48"/>
  <c r="KH162" i="48"/>
  <c r="KF162" i="48"/>
  <c r="KJ162" i="48"/>
  <c r="KG162" i="48"/>
  <c r="KC339" i="48"/>
  <c r="KB339" i="48"/>
  <c r="KH255" i="48"/>
  <c r="KG255" i="48"/>
  <c r="KF255" i="48"/>
  <c r="KI255" i="48"/>
  <c r="KJ255" i="48"/>
  <c r="KH64" i="48"/>
  <c r="KJ64" i="48"/>
  <c r="KG64" i="48"/>
  <c r="KF64" i="48"/>
  <c r="KI64" i="48"/>
  <c r="KC461" i="48"/>
  <c r="KB461" i="48"/>
  <c r="KC183" i="48"/>
  <c r="KB183" i="48"/>
  <c r="KH74" i="48"/>
  <c r="KG74" i="48"/>
  <c r="KI74" i="48"/>
  <c r="KF74" i="48"/>
  <c r="KJ74" i="48"/>
  <c r="KC288" i="48"/>
  <c r="KB288" i="48"/>
  <c r="KC200" i="48"/>
  <c r="KB200" i="48"/>
  <c r="KC277" i="48"/>
  <c r="KB277" i="48"/>
  <c r="KH168" i="48"/>
  <c r="KG168" i="48"/>
  <c r="KF168" i="48"/>
  <c r="KJ168" i="48"/>
  <c r="KI168" i="48"/>
  <c r="KU68" i="48"/>
  <c r="KT68" i="48"/>
  <c r="KC454" i="48"/>
  <c r="KB454" i="48"/>
  <c r="KC308" i="48"/>
  <c r="KB308" i="48"/>
  <c r="KB207" i="48"/>
  <c r="KC207" i="48"/>
  <c r="KJ104" i="48"/>
  <c r="KI104" i="48"/>
  <c r="KF104" i="48"/>
  <c r="KH104" i="48"/>
  <c r="KG104" i="48"/>
  <c r="KI205" i="48"/>
  <c r="KF205" i="48"/>
  <c r="KH205" i="48"/>
  <c r="KJ205" i="48"/>
  <c r="KG205" i="48"/>
  <c r="KI341" i="48"/>
  <c r="KH341" i="48"/>
  <c r="KF341" i="48"/>
  <c r="KJ341" i="48"/>
  <c r="KG341" i="48"/>
  <c r="KB492" i="48"/>
  <c r="KC492" i="48"/>
  <c r="KC83" i="48"/>
  <c r="KB83" i="48"/>
  <c r="KJ351" i="48"/>
  <c r="KI351" i="48"/>
  <c r="KG351" i="48"/>
  <c r="KF351" i="48"/>
  <c r="KH351" i="48"/>
  <c r="KH293" i="48"/>
  <c r="KG293" i="48"/>
  <c r="KJ293" i="48"/>
  <c r="KI293" i="48"/>
  <c r="KF293" i="48"/>
  <c r="KC324" i="48"/>
  <c r="KB324" i="48"/>
  <c r="KI66" i="48"/>
  <c r="KH66" i="48"/>
  <c r="KG66" i="48"/>
  <c r="KF66" i="48"/>
  <c r="KJ66" i="48"/>
  <c r="KC202" i="48"/>
  <c r="KB202" i="48"/>
  <c r="KB64" i="48"/>
  <c r="KC64" i="48"/>
  <c r="KJ474" i="48"/>
  <c r="KG474" i="48"/>
  <c r="KF474" i="48"/>
  <c r="KH474" i="48"/>
  <c r="KI474" i="48"/>
  <c r="KB508" i="48"/>
  <c r="KC508" i="48"/>
  <c r="KF207" i="48"/>
  <c r="KI207" i="48"/>
  <c r="KG207" i="48"/>
  <c r="KJ207" i="48"/>
  <c r="KH207" i="48"/>
  <c r="KB149" i="48"/>
  <c r="KC149" i="48"/>
  <c r="KC76" i="48"/>
  <c r="KB76" i="48"/>
  <c r="KC398" i="48"/>
  <c r="KB398" i="48"/>
  <c r="KB341" i="48"/>
  <c r="KC341" i="48"/>
  <c r="KF314" i="48"/>
  <c r="KG314" i="48"/>
  <c r="KJ314" i="48"/>
  <c r="KI314" i="48"/>
  <c r="KH314" i="48"/>
  <c r="KB512" i="48"/>
  <c r="KC512" i="48"/>
  <c r="KC427" i="48"/>
  <c r="KB427" i="48"/>
  <c r="KC214" i="48"/>
  <c r="KB214" i="48"/>
  <c r="KH265" i="48"/>
  <c r="KG265" i="48"/>
  <c r="KJ265" i="48"/>
  <c r="KI265" i="48"/>
  <c r="KF265" i="48"/>
  <c r="KJ87" i="48"/>
  <c r="KI87" i="48"/>
  <c r="KH87" i="48"/>
  <c r="KG87" i="48"/>
  <c r="KF87" i="48"/>
  <c r="KH256" i="48"/>
  <c r="KG256" i="48"/>
  <c r="KF256" i="48"/>
  <c r="KJ256" i="48"/>
  <c r="KI256" i="48"/>
  <c r="KG324" i="48"/>
  <c r="KI324" i="48"/>
  <c r="KH324" i="48"/>
  <c r="KF324" i="48"/>
  <c r="KJ324" i="48"/>
  <c r="KB120" i="48"/>
  <c r="KC120" i="48"/>
  <c r="KB452" i="48"/>
  <c r="KC452" i="48"/>
  <c r="KC471" i="48"/>
  <c r="KB471" i="48"/>
  <c r="KB110" i="48"/>
  <c r="KC110" i="48"/>
  <c r="KB142" i="48"/>
  <c r="KC142" i="48"/>
  <c r="KG91" i="48"/>
  <c r="KF91" i="48"/>
  <c r="KH91" i="48"/>
  <c r="KJ91" i="48"/>
  <c r="KI91" i="48"/>
  <c r="KC139" i="48"/>
  <c r="KB139" i="48"/>
  <c r="KB262" i="48"/>
  <c r="KC262" i="48"/>
  <c r="KB506" i="48"/>
  <c r="KC506" i="48"/>
  <c r="KH263" i="48"/>
  <c r="KJ263" i="48"/>
  <c r="KG263" i="48"/>
  <c r="KF263" i="48"/>
  <c r="KI263" i="48"/>
  <c r="KQ64" i="48"/>
  <c r="KR64" i="48" s="1"/>
  <c r="KS64" i="48" s="1"/>
  <c r="KH464" i="48"/>
  <c r="KG464" i="48"/>
  <c r="KF464" i="48"/>
  <c r="KI464" i="48"/>
  <c r="KJ464" i="48"/>
  <c r="KC131" i="48"/>
  <c r="KB131" i="48"/>
  <c r="KB128" i="48"/>
  <c r="KC128" i="48"/>
  <c r="KJ420" i="48"/>
  <c r="KI420" i="48"/>
  <c r="KG420" i="48"/>
  <c r="KH420" i="48"/>
  <c r="KF420" i="48"/>
  <c r="KJ224" i="48"/>
  <c r="KI224" i="48"/>
  <c r="KH224" i="48"/>
  <c r="KG224" i="48"/>
  <c r="KF224" i="48"/>
  <c r="KI147" i="48"/>
  <c r="KH147" i="48"/>
  <c r="KF147" i="48"/>
  <c r="KJ147" i="48"/>
  <c r="KG147" i="48"/>
  <c r="KB360" i="48"/>
  <c r="KC360" i="48"/>
  <c r="KB329" i="48"/>
  <c r="KC329" i="48"/>
  <c r="KH84" i="48"/>
  <c r="KG84" i="48"/>
  <c r="KF84" i="48"/>
  <c r="KI84" i="48"/>
  <c r="KJ84" i="48"/>
  <c r="KH95" i="48"/>
  <c r="KG95" i="48"/>
  <c r="KF95" i="48"/>
  <c r="KI95" i="48"/>
  <c r="KJ95" i="48"/>
  <c r="KF318" i="48"/>
  <c r="KH318" i="48"/>
  <c r="KI318" i="48"/>
  <c r="KJ318" i="48"/>
  <c r="KG318" i="48"/>
  <c r="KH375" i="48"/>
  <c r="KI375" i="48"/>
  <c r="KG375" i="48"/>
  <c r="KJ375" i="48"/>
  <c r="KF375" i="48"/>
  <c r="KB116" i="48"/>
  <c r="KC116" i="48"/>
  <c r="KB294" i="48"/>
  <c r="KC294" i="48"/>
  <c r="KC367" i="48"/>
  <c r="KB367" i="48"/>
  <c r="KC458" i="48"/>
  <c r="KB458" i="48"/>
  <c r="KG146" i="48"/>
  <c r="KH146" i="48"/>
  <c r="KI146" i="48"/>
  <c r="KF146" i="48"/>
  <c r="KJ146" i="48"/>
  <c r="KG92" i="48"/>
  <c r="KF92" i="48"/>
  <c r="KJ92" i="48"/>
  <c r="KI92" i="48"/>
  <c r="KH92" i="48"/>
  <c r="KC213" i="48"/>
  <c r="KB213" i="48"/>
  <c r="KC159" i="48"/>
  <c r="KB159" i="48"/>
  <c r="KB126" i="48"/>
  <c r="KC126" i="48"/>
  <c r="KI424" i="48"/>
  <c r="KH424" i="48"/>
  <c r="KF424" i="48"/>
  <c r="KJ424" i="48"/>
  <c r="KG424" i="48"/>
  <c r="KG170" i="48"/>
  <c r="KJ170" i="48"/>
  <c r="KF170" i="48"/>
  <c r="KH170" i="48"/>
  <c r="KI170" i="48"/>
  <c r="KC304" i="48"/>
  <c r="KB304" i="48"/>
  <c r="KC143" i="48"/>
  <c r="KB143" i="48"/>
  <c r="KC409" i="48"/>
  <c r="KB409" i="48"/>
  <c r="KC382" i="48"/>
  <c r="KB382" i="48"/>
  <c r="KB105" i="48"/>
  <c r="KC105" i="48"/>
  <c r="KB325" i="48"/>
  <c r="KC325" i="48"/>
  <c r="KB417" i="48"/>
  <c r="KC417" i="48"/>
  <c r="KB470" i="48"/>
  <c r="KC470" i="48"/>
  <c r="KT61" i="48"/>
  <c r="KU61" i="48"/>
  <c r="KC247" i="48"/>
  <c r="KB247" i="48"/>
  <c r="KJ333" i="48"/>
  <c r="KG333" i="48"/>
  <c r="KF333" i="48"/>
  <c r="KI333" i="48"/>
  <c r="KH333" i="48"/>
  <c r="KB312" i="48"/>
  <c r="KC312" i="48"/>
  <c r="KG480" i="48"/>
  <c r="KJ480" i="48"/>
  <c r="KF480" i="48"/>
  <c r="KH480" i="48"/>
  <c r="KI480" i="48"/>
  <c r="KJ228" i="48"/>
  <c r="KI228" i="48"/>
  <c r="KG228" i="48"/>
  <c r="KH228" i="48"/>
  <c r="KF228" i="48"/>
  <c r="KH227" i="48"/>
  <c r="KG227" i="48"/>
  <c r="KI227" i="48"/>
  <c r="KF227" i="48"/>
  <c r="KJ227" i="48"/>
  <c r="KB153" i="48"/>
  <c r="KC153" i="48"/>
  <c r="KC371" i="48"/>
  <c r="KB371" i="48"/>
  <c r="KB161" i="48"/>
  <c r="KC161" i="48"/>
  <c r="KH237" i="48"/>
  <c r="KJ237" i="48"/>
  <c r="KG237" i="48"/>
  <c r="KI237" i="48"/>
  <c r="KF237" i="48"/>
  <c r="KU69" i="48"/>
  <c r="KT69" i="48"/>
  <c r="KH516" i="48"/>
  <c r="KG516" i="48"/>
  <c r="KF516" i="48"/>
  <c r="KI516" i="48"/>
  <c r="KJ516" i="48"/>
  <c r="KF359" i="48"/>
  <c r="KG359" i="48"/>
  <c r="KH359" i="48"/>
  <c r="KJ359" i="48"/>
  <c r="KI359" i="48"/>
  <c r="KB80" i="48"/>
  <c r="KC80" i="48"/>
  <c r="KC238" i="48"/>
  <c r="KB238" i="48"/>
  <c r="KA55" i="48"/>
  <c r="JZ54" i="48" a="1"/>
  <c r="JZ54" i="48" s="1"/>
  <c r="KG183" i="48"/>
  <c r="KF183" i="48"/>
  <c r="KJ183" i="48"/>
  <c r="KH183" i="48"/>
  <c r="KI183" i="48"/>
  <c r="KC74" i="48"/>
  <c r="KB74" i="48"/>
  <c r="KH288" i="48"/>
  <c r="KJ288" i="48"/>
  <c r="KI288" i="48"/>
  <c r="KF288" i="48"/>
  <c r="KG288" i="48"/>
  <c r="KI200" i="48"/>
  <c r="KJ200" i="48"/>
  <c r="KG200" i="48"/>
  <c r="KF200" i="48"/>
  <c r="KH200" i="48"/>
  <c r="KG277" i="48"/>
  <c r="KF277" i="48"/>
  <c r="KI277" i="48"/>
  <c r="KH277" i="48"/>
  <c r="KJ277" i="48"/>
  <c r="KG400" i="48"/>
  <c r="KH400" i="48"/>
  <c r="KF400" i="48"/>
  <c r="KI400" i="48"/>
  <c r="KJ400" i="48"/>
  <c r="KJ439" i="48"/>
  <c r="KG439" i="48"/>
  <c r="KI439" i="48"/>
  <c r="KF439" i="48"/>
  <c r="KH439" i="48"/>
  <c r="KU60" i="48"/>
  <c r="KT60" i="48"/>
  <c r="KI483" i="48"/>
  <c r="KH483" i="48"/>
  <c r="KG483" i="48"/>
  <c r="KF483" i="48"/>
  <c r="KJ483" i="48"/>
  <c r="KB68" i="48"/>
  <c r="KC68" i="48"/>
  <c r="KB405" i="48"/>
  <c r="KC405" i="48"/>
  <c r="KH76" i="48"/>
  <c r="KG76" i="48"/>
  <c r="KF76" i="48"/>
  <c r="KJ76" i="48"/>
  <c r="KI76" i="48"/>
  <c r="KF398" i="48"/>
  <c r="KH398" i="48"/>
  <c r="KJ398" i="48"/>
  <c r="KG398" i="48"/>
  <c r="KI398" i="48"/>
  <c r="KC222" i="48"/>
  <c r="KB222" i="48"/>
  <c r="KJ512" i="48"/>
  <c r="KI512" i="48"/>
  <c r="KG512" i="48"/>
  <c r="KF512" i="48"/>
  <c r="KH512" i="48"/>
  <c r="KB188" i="48"/>
  <c r="KC188" i="48"/>
  <c r="KB265" i="48"/>
  <c r="KC265" i="48"/>
  <c r="KC256" i="48"/>
  <c r="KB256" i="48"/>
  <c r="KC75" i="48"/>
  <c r="KB75" i="48"/>
  <c r="KJ339" i="48"/>
  <c r="KF339" i="48"/>
  <c r="KH339" i="48"/>
  <c r="KI339" i="48"/>
  <c r="KG339" i="48"/>
  <c r="KJ55" i="48"/>
  <c r="KI55" i="48"/>
  <c r="KG55" i="48"/>
  <c r="KE54" i="48"/>
  <c r="KH55" i="48"/>
  <c r="KF55" i="48"/>
  <c r="KI280" i="48"/>
  <c r="KH280" i="48"/>
  <c r="KG280" i="48"/>
  <c r="KF280" i="48"/>
  <c r="KJ280" i="48"/>
  <c r="KF285" i="48"/>
  <c r="KJ285" i="48"/>
  <c r="KI285" i="48"/>
  <c r="KG285" i="48"/>
  <c r="KH285" i="48"/>
  <c r="KH377" i="48"/>
  <c r="KG377" i="48"/>
  <c r="KJ377" i="48"/>
  <c r="KI377" i="48"/>
  <c r="KF377" i="48"/>
  <c r="KC118" i="48"/>
  <c r="KB118" i="48"/>
  <c r="KB205" i="48"/>
  <c r="KC205" i="48"/>
  <c r="KH176" i="48"/>
  <c r="KG176" i="48"/>
  <c r="KF176" i="48"/>
  <c r="KJ176" i="48"/>
  <c r="KI176" i="48"/>
  <c r="KG222" i="48"/>
  <c r="KI222" i="48"/>
  <c r="KJ222" i="48"/>
  <c r="KF222" i="48"/>
  <c r="KH222" i="48"/>
  <c r="KJ72" i="48"/>
  <c r="KF72" i="48"/>
  <c r="KH72" i="48"/>
  <c r="KI72" i="48"/>
  <c r="KG72" i="48"/>
  <c r="KH326" i="48"/>
  <c r="KG326" i="48"/>
  <c r="KJ326" i="48"/>
  <c r="KF326" i="48"/>
  <c r="KI326" i="48"/>
  <c r="KJ188" i="48"/>
  <c r="KH188" i="48"/>
  <c r="KI188" i="48"/>
  <c r="KG188" i="48"/>
  <c r="KF188" i="48"/>
  <c r="KJ442" i="48"/>
  <c r="KI442" i="48"/>
  <c r="KH442" i="48"/>
  <c r="KF442" i="48"/>
  <c r="KG442" i="48"/>
  <c r="KC435" i="48"/>
  <c r="KB435" i="48"/>
  <c r="KI110" i="48"/>
  <c r="KJ110" i="48"/>
  <c r="KF110" i="48"/>
  <c r="KG110" i="48"/>
  <c r="KH110" i="48"/>
  <c r="KG142" i="48"/>
  <c r="KJ142" i="48"/>
  <c r="KI142" i="48"/>
  <c r="KH142" i="48"/>
  <c r="KF142" i="48"/>
  <c r="KB91" i="48"/>
  <c r="KC91" i="48"/>
  <c r="KJ139" i="48"/>
  <c r="KI139" i="48"/>
  <c r="KH139" i="48"/>
  <c r="KG139" i="48"/>
  <c r="KF139" i="48"/>
  <c r="KJ262" i="48"/>
  <c r="KI262" i="48"/>
  <c r="KG262" i="48"/>
  <c r="KH262" i="48"/>
  <c r="KF262" i="48"/>
  <c r="KF506" i="48"/>
  <c r="KG506" i="48"/>
  <c r="KJ506" i="48"/>
  <c r="KH506" i="48"/>
  <c r="KI506" i="48"/>
  <c r="KB263" i="48"/>
  <c r="KC263" i="48"/>
  <c r="KY64" i="48"/>
  <c r="LB64" i="48"/>
  <c r="KZ64" i="48"/>
  <c r="LA64" i="48"/>
  <c r="KX64" i="48"/>
  <c r="KC464" i="48"/>
  <c r="KB464" i="48"/>
  <c r="KJ131" i="48"/>
  <c r="KG131" i="48"/>
  <c r="KH131" i="48"/>
  <c r="KI131" i="48"/>
  <c r="KF131" i="48"/>
  <c r="KI128" i="48"/>
  <c r="KF128" i="48"/>
  <c r="KJ128" i="48"/>
  <c r="KH128" i="48"/>
  <c r="KG128" i="48"/>
  <c r="KC420" i="48"/>
  <c r="KB420" i="48"/>
  <c r="KB224" i="48"/>
  <c r="KC224" i="48"/>
  <c r="KC147" i="48"/>
  <c r="KB147" i="48"/>
  <c r="KG360" i="48"/>
  <c r="KF360" i="48"/>
  <c r="KI360" i="48"/>
  <c r="KH360" i="48"/>
  <c r="KJ360" i="48"/>
  <c r="KF329" i="48"/>
  <c r="KJ329" i="48"/>
  <c r="KI329" i="48"/>
  <c r="KH329" i="48"/>
  <c r="KG329" i="48"/>
  <c r="KC84" i="48"/>
  <c r="KB84" i="48"/>
  <c r="KC95" i="48"/>
  <c r="KB95" i="48"/>
  <c r="KC318" i="48"/>
  <c r="KB318" i="48"/>
  <c r="KC375" i="48"/>
  <c r="KB375" i="48"/>
  <c r="KI116" i="48"/>
  <c r="KG116" i="48"/>
  <c r="KJ116" i="48"/>
  <c r="KF116" i="48"/>
  <c r="KH116" i="48"/>
  <c r="KF294" i="48"/>
  <c r="KG294" i="48"/>
  <c r="KJ294" i="48"/>
  <c r="KH294" i="48"/>
  <c r="KI294" i="48"/>
  <c r="KJ367" i="48"/>
  <c r="KI367" i="48"/>
  <c r="KH367" i="48"/>
  <c r="KG367" i="48"/>
  <c r="KF367" i="48"/>
  <c r="KH458" i="48"/>
  <c r="KG458" i="48"/>
  <c r="KJ458" i="48"/>
  <c r="KI458" i="48"/>
  <c r="KF458" i="48"/>
  <c r="KC146" i="48"/>
  <c r="KB146" i="48"/>
  <c r="KC92" i="48"/>
  <c r="KB92" i="48"/>
  <c r="KH213" i="48"/>
  <c r="KF213" i="48"/>
  <c r="KG213" i="48"/>
  <c r="KI213" i="48"/>
  <c r="KJ213" i="48"/>
  <c r="KJ159" i="48"/>
  <c r="KF159" i="48"/>
  <c r="KG159" i="48"/>
  <c r="KI159" i="48"/>
  <c r="KH159" i="48"/>
  <c r="KG126" i="48"/>
  <c r="KJ126" i="48"/>
  <c r="KF126" i="48"/>
  <c r="KI126" i="48"/>
  <c r="KH126" i="48"/>
  <c r="KB424" i="48"/>
  <c r="KC424" i="48"/>
  <c r="KB170" i="48"/>
  <c r="KC170" i="48"/>
  <c r="KH304" i="48"/>
  <c r="KG304" i="48"/>
  <c r="KI304" i="48"/>
  <c r="KF304" i="48"/>
  <c r="KJ304" i="48"/>
  <c r="KH143" i="48"/>
  <c r="KG143" i="48"/>
  <c r="KF143" i="48"/>
  <c r="KJ143" i="48"/>
  <c r="KI143" i="48"/>
  <c r="KJ409" i="48"/>
  <c r="KH409" i="48"/>
  <c r="KG409" i="48"/>
  <c r="KI409" i="48"/>
  <c r="KF409" i="48"/>
  <c r="KJ382" i="48"/>
  <c r="KH382" i="48"/>
  <c r="KF382" i="48"/>
  <c r="KG382" i="48"/>
  <c r="KI382" i="48"/>
  <c r="KG105" i="48"/>
  <c r="KI105" i="48"/>
  <c r="KH105" i="48"/>
  <c r="KJ105" i="48"/>
  <c r="KF105" i="48"/>
  <c r="KI325" i="48"/>
  <c r="KJ325" i="48"/>
  <c r="KG325" i="48"/>
  <c r="KH325" i="48"/>
  <c r="KF325" i="48"/>
  <c r="KG417" i="48"/>
  <c r="KJ417" i="48"/>
  <c r="KH417" i="48"/>
  <c r="KF417" i="48"/>
  <c r="KI417" i="48"/>
  <c r="KJ470" i="48"/>
  <c r="KI470" i="48"/>
  <c r="KG470" i="48"/>
  <c r="KF470" i="48"/>
  <c r="KH470" i="48"/>
  <c r="LA61" i="48"/>
  <c r="KZ61" i="48"/>
  <c r="LB61" i="48"/>
  <c r="KY61" i="48"/>
  <c r="KX61" i="48"/>
  <c r="KH247" i="48"/>
  <c r="KG247" i="48"/>
  <c r="KF247" i="48"/>
  <c r="KJ247" i="48"/>
  <c r="KI247" i="48"/>
  <c r="KB333" i="48"/>
  <c r="KC333" i="48"/>
  <c r="KG312" i="48"/>
  <c r="KJ312" i="48"/>
  <c r="KF312" i="48"/>
  <c r="KI312" i="48"/>
  <c r="KH312" i="48"/>
  <c r="KB480" i="48"/>
  <c r="KC480" i="48"/>
  <c r="KC228" i="48"/>
  <c r="KB228" i="48"/>
  <c r="KC227" i="48"/>
  <c r="KB227" i="48"/>
  <c r="KI153" i="48"/>
  <c r="KH153" i="48"/>
  <c r="KF153" i="48"/>
  <c r="KG153" i="48"/>
  <c r="KJ153" i="48"/>
  <c r="KF371" i="48"/>
  <c r="KG371" i="48"/>
  <c r="KJ371" i="48"/>
  <c r="KI371" i="48"/>
  <c r="KH371" i="48"/>
  <c r="KG161" i="48"/>
  <c r="KJ161" i="48"/>
  <c r="KI161" i="48"/>
  <c r="KH161" i="48"/>
  <c r="KF161" i="48"/>
  <c r="KB237" i="48"/>
  <c r="KC237" i="48"/>
  <c r="KX69" i="48"/>
  <c r="KZ69" i="48"/>
  <c r="LB69" i="48"/>
  <c r="LA69" i="48"/>
  <c r="KY69" i="48"/>
  <c r="KB516" i="48"/>
  <c r="KC516" i="48"/>
  <c r="KC359" i="48"/>
  <c r="KB359" i="48"/>
  <c r="KJ80" i="48"/>
  <c r="KF80" i="48"/>
  <c r="KI80" i="48"/>
  <c r="KG80" i="48"/>
  <c r="KH80" i="48"/>
  <c r="KJ238" i="48"/>
  <c r="KI238" i="48"/>
  <c r="KH238" i="48"/>
  <c r="KF238" i="48"/>
  <c r="KG238" i="48"/>
  <c r="KJ419" i="48"/>
  <c r="KH419" i="48"/>
  <c r="KG419" i="48"/>
  <c r="KI419" i="48"/>
  <c r="KF419" i="48"/>
  <c r="KB98" i="48"/>
  <c r="KC98" i="48"/>
  <c r="KJ287" i="48"/>
  <c r="KI287" i="48"/>
  <c r="KF287" i="48"/>
  <c r="KH287" i="48"/>
  <c r="KG287" i="48"/>
  <c r="KC481" i="48"/>
  <c r="KB481" i="48"/>
  <c r="KB460" i="48"/>
  <c r="KC460" i="48"/>
  <c r="KB291" i="48"/>
  <c r="KC291" i="48"/>
  <c r="KB300" i="48"/>
  <c r="KC300" i="48"/>
  <c r="KB140" i="48"/>
  <c r="KC140" i="48"/>
  <c r="KH94" i="48"/>
  <c r="KG94" i="48"/>
  <c r="KF94" i="48"/>
  <c r="KI94" i="48"/>
  <c r="KJ94" i="48"/>
  <c r="KG112" i="48"/>
  <c r="KI112" i="48"/>
  <c r="KJ112" i="48"/>
  <c r="KH112" i="48"/>
  <c r="KF112" i="48"/>
  <c r="KC426" i="48"/>
  <c r="KB426" i="48"/>
  <c r="KC406" i="48"/>
  <c r="KB406" i="48"/>
  <c r="KC489" i="48"/>
  <c r="KB489" i="48"/>
  <c r="KJ192" i="48"/>
  <c r="KG192" i="48"/>
  <c r="KF192" i="48"/>
  <c r="KI192" i="48"/>
  <c r="KH192" i="48"/>
  <c r="KI515" i="48"/>
  <c r="KH515" i="48"/>
  <c r="KG515" i="48"/>
  <c r="KF515" i="48"/>
  <c r="KJ515" i="48"/>
  <c r="KI57" i="48"/>
  <c r="KH57" i="48"/>
  <c r="KG57" i="48"/>
  <c r="KF57" i="48"/>
  <c r="KJ57" i="48"/>
  <c r="KB215" i="48"/>
  <c r="KC215" i="48"/>
  <c r="KB223" i="48"/>
  <c r="KC223" i="48"/>
  <c r="KB353" i="48"/>
  <c r="KC353" i="48"/>
  <c r="KC453" i="48"/>
  <c r="KB453" i="48"/>
  <c r="KC248" i="48"/>
  <c r="KB248" i="48"/>
  <c r="KG150" i="48"/>
  <c r="KJ150" i="48"/>
  <c r="KF150" i="48"/>
  <c r="KI150" i="48"/>
  <c r="KH150" i="48"/>
  <c r="KC79" i="48"/>
  <c r="KB79" i="48"/>
  <c r="KC348" i="48"/>
  <c r="KB348" i="48"/>
  <c r="KG279" i="48"/>
  <c r="KF279" i="48"/>
  <c r="KJ279" i="48"/>
  <c r="KH279" i="48"/>
  <c r="KI279" i="48"/>
  <c r="KB419" i="48"/>
  <c r="KC419" i="48"/>
  <c r="KH98" i="48"/>
  <c r="KG98" i="48"/>
  <c r="KI98" i="48"/>
  <c r="KJ98" i="48"/>
  <c r="KF98" i="48"/>
  <c r="KB287" i="48"/>
  <c r="KC287" i="48"/>
  <c r="KF481" i="48"/>
  <c r="KJ481" i="48"/>
  <c r="KI481" i="48"/>
  <c r="KH481" i="48"/>
  <c r="KG481" i="48"/>
  <c r="KI460" i="48"/>
  <c r="KH460" i="48"/>
  <c r="KG460" i="48"/>
  <c r="KF460" i="48"/>
  <c r="KJ460" i="48"/>
  <c r="KG291" i="48"/>
  <c r="KF291" i="48"/>
  <c r="KJ291" i="48"/>
  <c r="KI291" i="48"/>
  <c r="KH291" i="48"/>
  <c r="KJ209" i="48"/>
  <c r="KF209" i="48"/>
  <c r="KI209" i="48"/>
  <c r="KH209" i="48"/>
  <c r="KG209" i="48"/>
  <c r="KB243" i="48"/>
  <c r="KC243" i="48"/>
  <c r="KC165" i="48"/>
  <c r="KB165" i="48"/>
  <c r="KB121" i="48"/>
  <c r="KC121" i="48"/>
  <c r="KH260" i="48"/>
  <c r="KI260" i="48"/>
  <c r="KG260" i="48"/>
  <c r="KJ260" i="48"/>
  <c r="KF260" i="48"/>
  <c r="KJ347" i="48"/>
  <c r="KI347" i="48"/>
  <c r="KH347" i="48"/>
  <c r="KF347" i="48"/>
  <c r="KG347" i="48"/>
  <c r="KH508" i="48"/>
  <c r="KJ508" i="48"/>
  <c r="KI508" i="48"/>
  <c r="KG508" i="48"/>
  <c r="KF508" i="48"/>
  <c r="KB381" i="48"/>
  <c r="KC381" i="48"/>
  <c r="KI441" i="48"/>
  <c r="KH441" i="48"/>
  <c r="KG441" i="48"/>
  <c r="KJ441" i="48"/>
  <c r="KF441" i="48"/>
  <c r="KC393" i="48"/>
  <c r="KB393" i="48"/>
  <c r="KB72" i="48"/>
  <c r="KC72" i="48"/>
  <c r="KI427" i="48"/>
  <c r="KH427" i="48"/>
  <c r="KF427" i="48"/>
  <c r="KG427" i="48"/>
  <c r="KJ427" i="48"/>
  <c r="KB442" i="48"/>
  <c r="KC442" i="48"/>
  <c r="KG120" i="48"/>
  <c r="KF120" i="48"/>
  <c r="KH120" i="48"/>
  <c r="KI120" i="48"/>
  <c r="KJ120" i="48"/>
  <c r="KI282" i="48"/>
  <c r="KF282" i="48"/>
  <c r="KH282" i="48"/>
  <c r="KG282" i="48"/>
  <c r="KJ282" i="48"/>
  <c r="KJ405" i="48"/>
  <c r="KH405" i="48"/>
  <c r="KG405" i="48"/>
  <c r="KF405" i="48"/>
  <c r="KI405" i="48"/>
  <c r="KC346" i="48"/>
  <c r="KB346" i="48"/>
  <c r="KF193" i="48"/>
  <c r="KJ193" i="48"/>
  <c r="KI193" i="48"/>
  <c r="KH193" i="48"/>
  <c r="KG193" i="48"/>
  <c r="KC401" i="48"/>
  <c r="KB401" i="48"/>
  <c r="KC129" i="48"/>
  <c r="KB129" i="48"/>
  <c r="KJ503" i="48"/>
  <c r="KH503" i="48"/>
  <c r="KI503" i="48"/>
  <c r="KG503" i="48"/>
  <c r="KF503" i="48"/>
  <c r="KC221" i="48"/>
  <c r="KB221" i="48"/>
  <c r="KB507" i="48"/>
  <c r="KC507" i="48"/>
  <c r="KC407" i="48"/>
  <c r="KB407" i="48"/>
  <c r="KJ410" i="48"/>
  <c r="KI410" i="48"/>
  <c r="KH410" i="48"/>
  <c r="KG410" i="48"/>
  <c r="KF410" i="48"/>
  <c r="KT58" i="48"/>
  <c r="KU58" i="48"/>
  <c r="KC203" i="48"/>
  <c r="KB203" i="48"/>
  <c r="KJ337" i="48"/>
  <c r="KI337" i="48"/>
  <c r="KH337" i="48"/>
  <c r="KF337" i="48"/>
  <c r="KG337" i="48"/>
  <c r="KB82" i="48"/>
  <c r="KC82" i="48"/>
  <c r="KC236" i="48"/>
  <c r="KB236" i="48"/>
  <c r="KC284" i="48"/>
  <c r="KB284" i="48"/>
  <c r="KC486" i="48"/>
  <c r="KB486" i="48"/>
  <c r="KH177" i="48"/>
  <c r="KG177" i="48"/>
  <c r="KF177" i="48"/>
  <c r="KI177" i="48"/>
  <c r="KJ177" i="48"/>
  <c r="KJ346" i="48"/>
  <c r="KF346" i="48"/>
  <c r="KI346" i="48"/>
  <c r="KG346" i="48"/>
  <c r="KH346" i="48"/>
  <c r="KC396" i="48"/>
  <c r="KB396" i="48"/>
  <c r="KF317" i="48"/>
  <c r="KI317" i="48"/>
  <c r="KH317" i="48"/>
  <c r="KJ317" i="48"/>
  <c r="KG317" i="48"/>
  <c r="KC193" i="48"/>
  <c r="KB193" i="48"/>
  <c r="KI125" i="48"/>
  <c r="KG125" i="48"/>
  <c r="KF125" i="48"/>
  <c r="KH125" i="48"/>
  <c r="KJ125" i="48"/>
  <c r="KJ401" i="48"/>
  <c r="KI401" i="48"/>
  <c r="KH401" i="48"/>
  <c r="KG401" i="48"/>
  <c r="KF401" i="48"/>
  <c r="KJ129" i="48"/>
  <c r="KH129" i="48"/>
  <c r="KG129" i="48"/>
  <c r="KI129" i="48"/>
  <c r="KF129" i="48"/>
  <c r="KC503" i="48"/>
  <c r="KB503" i="48"/>
  <c r="LB56" i="48"/>
  <c r="LA56" i="48"/>
  <c r="KX56" i="48"/>
  <c r="KY56" i="48"/>
  <c r="KZ56" i="48"/>
  <c r="KH221" i="48"/>
  <c r="KI221" i="48"/>
  <c r="KG221" i="48"/>
  <c r="KF221" i="48"/>
  <c r="KJ221" i="48"/>
  <c r="KI507" i="48"/>
  <c r="KG507" i="48"/>
  <c r="KF507" i="48"/>
  <c r="KH507" i="48"/>
  <c r="KJ507" i="48"/>
  <c r="KI407" i="48"/>
  <c r="KH407" i="48"/>
  <c r="KF407" i="48"/>
  <c r="KG407" i="48"/>
  <c r="KJ407" i="48"/>
  <c r="KW54" i="48"/>
  <c r="LB55" i="48"/>
  <c r="KZ55" i="48"/>
  <c r="KX55" i="48"/>
  <c r="LA55" i="48"/>
  <c r="KY55" i="48"/>
  <c r="KJ89" i="48"/>
  <c r="KI89" i="48"/>
  <c r="KH89" i="48"/>
  <c r="KF89" i="48"/>
  <c r="KG89" i="48"/>
  <c r="KB410" i="48"/>
  <c r="KC410" i="48"/>
  <c r="KC493" i="48"/>
  <c r="KB493" i="48"/>
  <c r="KB135" i="48"/>
  <c r="KC135" i="48"/>
  <c r="KC275" i="48"/>
  <c r="KB275" i="48"/>
  <c r="KI114" i="48"/>
  <c r="KJ114" i="48"/>
  <c r="KH114" i="48"/>
  <c r="KG114" i="48"/>
  <c r="KF114" i="48"/>
  <c r="LA58" i="48"/>
  <c r="KX58" i="48"/>
  <c r="LB58" i="48"/>
  <c r="KY58" i="48"/>
  <c r="KZ58" i="48"/>
  <c r="KG378" i="48"/>
  <c r="KI378" i="48"/>
  <c r="KH378" i="48"/>
  <c r="KF378" i="48"/>
  <c r="KJ378" i="48"/>
  <c r="KF203" i="48"/>
  <c r="KH203" i="48"/>
  <c r="KJ203" i="48"/>
  <c r="KG203" i="48"/>
  <c r="KI203" i="48"/>
  <c r="KC392" i="48"/>
  <c r="KB392" i="48"/>
  <c r="KJ421" i="48"/>
  <c r="KH421" i="48"/>
  <c r="KG421" i="48"/>
  <c r="KI421" i="48"/>
  <c r="KF421" i="48"/>
  <c r="KB337" i="48"/>
  <c r="KC337" i="48"/>
  <c r="KB438" i="48"/>
  <c r="KC438" i="48"/>
  <c r="KI82" i="48"/>
  <c r="KF82" i="48"/>
  <c r="KJ82" i="48"/>
  <c r="KG82" i="48"/>
  <c r="KH82" i="48"/>
  <c r="KG305" i="48"/>
  <c r="KF305" i="48"/>
  <c r="KJ305" i="48"/>
  <c r="KI305" i="48"/>
  <c r="KH305" i="48"/>
  <c r="KF236" i="48"/>
  <c r="KI236" i="48"/>
  <c r="KH236" i="48"/>
  <c r="KG236" i="48"/>
  <c r="KJ236" i="48"/>
  <c r="KF422" i="48"/>
  <c r="KJ422" i="48"/>
  <c r="KH422" i="48"/>
  <c r="KG422" i="48"/>
  <c r="KI422" i="48"/>
  <c r="KG284" i="48"/>
  <c r="KF284" i="48"/>
  <c r="KH284" i="48"/>
  <c r="KJ284" i="48"/>
  <c r="KI284" i="48"/>
  <c r="KJ361" i="48"/>
  <c r="KF361" i="48"/>
  <c r="KI361" i="48"/>
  <c r="KH361" i="48"/>
  <c r="KG361" i="48"/>
  <c r="KI395" i="48"/>
  <c r="KG395" i="48"/>
  <c r="KF395" i="48"/>
  <c r="KJ395" i="48"/>
  <c r="KH395" i="48"/>
  <c r="KG472" i="48"/>
  <c r="KF472" i="48"/>
  <c r="KI472" i="48"/>
  <c r="KH472" i="48"/>
  <c r="KJ472" i="48"/>
  <c r="KJ486" i="48"/>
  <c r="KI486" i="48"/>
  <c r="KH486" i="48"/>
  <c r="KG486" i="48"/>
  <c r="KF486" i="48"/>
  <c r="KJ300" i="48"/>
  <c r="KH300" i="48"/>
  <c r="KF300" i="48"/>
  <c r="KI300" i="48"/>
  <c r="KG300" i="48"/>
  <c r="KI140" i="48"/>
  <c r="KJ140" i="48"/>
  <c r="KF140" i="48"/>
  <c r="KH140" i="48"/>
  <c r="KG140" i="48"/>
  <c r="KB94" i="48"/>
  <c r="KC94" i="48"/>
  <c r="KC112" i="48"/>
  <c r="KB112" i="48"/>
  <c r="KF426" i="48"/>
  <c r="KG426" i="48"/>
  <c r="KJ426" i="48"/>
  <c r="KI426" i="48"/>
  <c r="KH426" i="48"/>
  <c r="KG406" i="48"/>
  <c r="KJ406" i="48"/>
  <c r="KF406" i="48"/>
  <c r="KH406" i="48"/>
  <c r="KI406" i="48"/>
  <c r="KG489" i="48"/>
  <c r="KJ489" i="48"/>
  <c r="KI489" i="48"/>
  <c r="KH489" i="48"/>
  <c r="KF489" i="48"/>
  <c r="KC192" i="48"/>
  <c r="KB192" i="48"/>
  <c r="KC515" i="48"/>
  <c r="KB515" i="48"/>
  <c r="KB57" i="48"/>
  <c r="KC57" i="48"/>
  <c r="KI215" i="48"/>
  <c r="KG215" i="48"/>
  <c r="KH215" i="48"/>
  <c r="KJ215" i="48"/>
  <c r="KF215" i="48"/>
  <c r="KH223" i="48"/>
  <c r="KG223" i="48"/>
  <c r="KJ223" i="48"/>
  <c r="KI223" i="48"/>
  <c r="KF223" i="48"/>
  <c r="KJ353" i="48"/>
  <c r="KI353" i="48"/>
  <c r="KH353" i="48"/>
  <c r="KG353" i="48"/>
  <c r="KF353" i="48"/>
  <c r="KH453" i="48"/>
  <c r="KI453" i="48"/>
  <c r="KF453" i="48"/>
  <c r="KJ453" i="48"/>
  <c r="KG453" i="48"/>
  <c r="KJ248" i="48"/>
  <c r="KH248" i="48"/>
  <c r="KI248" i="48"/>
  <c r="KG248" i="48"/>
  <c r="KF248" i="48"/>
  <c r="KC150" i="48"/>
  <c r="KB150" i="48"/>
  <c r="KH79" i="48"/>
  <c r="KG79" i="48"/>
  <c r="KI79" i="48"/>
  <c r="KF79" i="48"/>
  <c r="KJ79" i="48"/>
  <c r="KG348" i="48"/>
  <c r="KF348" i="48"/>
  <c r="KJ348" i="48"/>
  <c r="KI348" i="48"/>
  <c r="KH348" i="48"/>
  <c r="KC279" i="48"/>
  <c r="KB279" i="48"/>
  <c r="KF345" i="48"/>
  <c r="KH345" i="48"/>
  <c r="KG345" i="48"/>
  <c r="KJ345" i="48"/>
  <c r="KI345" i="48"/>
  <c r="KC429" i="48"/>
  <c r="KB429" i="48"/>
  <c r="KI257" i="48"/>
  <c r="KG257" i="48"/>
  <c r="KJ257" i="48"/>
  <c r="KF257" i="48"/>
  <c r="KH257" i="48"/>
  <c r="KC107" i="48"/>
  <c r="KB107" i="48"/>
  <c r="KF338" i="48"/>
  <c r="KI338" i="48"/>
  <c r="KH338" i="48"/>
  <c r="KJ338" i="48"/>
  <c r="KG338" i="48"/>
  <c r="KJ385" i="48"/>
  <c r="KI385" i="48"/>
  <c r="KH385" i="48"/>
  <c r="KF385" i="48"/>
  <c r="KG385" i="48"/>
  <c r="KG77" i="48"/>
  <c r="KJ77" i="48"/>
  <c r="KH77" i="48"/>
  <c r="KI77" i="48"/>
  <c r="KF77" i="48"/>
  <c r="KC271" i="48"/>
  <c r="KB271" i="48"/>
  <c r="KC249" i="48"/>
  <c r="KB249" i="48"/>
  <c r="KB310" i="48"/>
  <c r="KC310" i="48"/>
  <c r="KI349" i="48"/>
  <c r="KH349" i="48"/>
  <c r="KG349" i="48"/>
  <c r="KF349" i="48"/>
  <c r="KJ349" i="48"/>
  <c r="KC285" i="48"/>
  <c r="KB285" i="48"/>
  <c r="KB377" i="48"/>
  <c r="KC377" i="48"/>
  <c r="KJ149" i="48"/>
  <c r="KI149" i="48"/>
  <c r="KH149" i="48"/>
  <c r="KG149" i="48"/>
  <c r="KF149" i="48"/>
  <c r="KG340" i="48"/>
  <c r="KI340" i="48"/>
  <c r="KH340" i="48"/>
  <c r="KJ340" i="48"/>
  <c r="KF340" i="48"/>
  <c r="KB350" i="48"/>
  <c r="KC350" i="48"/>
  <c r="KC326" i="48"/>
  <c r="KB326" i="48"/>
  <c r="KF241" i="48"/>
  <c r="KJ241" i="48"/>
  <c r="KI241" i="48"/>
  <c r="KG241" i="48"/>
  <c r="KH241" i="48"/>
  <c r="KC487" i="48"/>
  <c r="KB487" i="48"/>
  <c r="KJ394" i="48"/>
  <c r="KI394" i="48"/>
  <c r="KG394" i="48"/>
  <c r="KF394" i="48"/>
  <c r="KH394" i="48"/>
  <c r="KH452" i="48"/>
  <c r="KG452" i="48"/>
  <c r="KF452" i="48"/>
  <c r="KI452" i="48"/>
  <c r="KJ452" i="48"/>
  <c r="KB162" i="48"/>
  <c r="KC162" i="48"/>
  <c r="KF461" i="48"/>
  <c r="KJ461" i="48"/>
  <c r="KI461" i="48"/>
  <c r="KH461" i="48"/>
  <c r="KG461" i="48"/>
  <c r="KC307" i="48"/>
  <c r="KB307" i="48"/>
  <c r="KF413" i="48"/>
  <c r="KJ413" i="48"/>
  <c r="KH413" i="48"/>
  <c r="KG413" i="48"/>
  <c r="KI413" i="48"/>
  <c r="KC177" i="48"/>
  <c r="KB177" i="48"/>
  <c r="KJ396" i="48"/>
  <c r="KI396" i="48"/>
  <c r="KG396" i="48"/>
  <c r="KH396" i="48"/>
  <c r="KF396" i="48"/>
  <c r="KB317" i="48"/>
  <c r="KC317" i="48"/>
  <c r="KC125" i="48"/>
  <c r="KB125" i="48"/>
  <c r="KU56" i="48"/>
  <c r="KT56" i="48"/>
  <c r="KT55" i="48"/>
  <c r="KU55" i="48"/>
  <c r="KC89" i="48"/>
  <c r="KB89" i="48"/>
  <c r="KJ493" i="48"/>
  <c r="KF493" i="48"/>
  <c r="KG493" i="48"/>
  <c r="KH493" i="48"/>
  <c r="KI493" i="48"/>
  <c r="KG135" i="48"/>
  <c r="KF135" i="48"/>
  <c r="KH135" i="48"/>
  <c r="KJ135" i="48"/>
  <c r="KI135" i="48"/>
  <c r="KJ275" i="48"/>
  <c r="KI275" i="48"/>
  <c r="KF275" i="48"/>
  <c r="KH275" i="48"/>
  <c r="KG275" i="48"/>
  <c r="KB114" i="48"/>
  <c r="KC114" i="48"/>
  <c r="KB378" i="48"/>
  <c r="KC378" i="48"/>
  <c r="KJ392" i="48"/>
  <c r="KI392" i="48"/>
  <c r="KH392" i="48"/>
  <c r="KG392" i="48"/>
  <c r="KF392" i="48"/>
  <c r="KB421" i="48"/>
  <c r="KC421" i="48"/>
  <c r="KH438" i="48"/>
  <c r="KG438" i="48"/>
  <c r="KF438" i="48"/>
  <c r="KI438" i="48"/>
  <c r="KJ438" i="48"/>
  <c r="KC305" i="48"/>
  <c r="KB305" i="48"/>
  <c r="KC422" i="48"/>
  <c r="KB422" i="48"/>
  <c r="KB361" i="48"/>
  <c r="KC361" i="48"/>
  <c r="KB395" i="48"/>
  <c r="KC395" i="48"/>
  <c r="KC472" i="48"/>
  <c r="KB472" i="48"/>
  <c r="KH389" i="48"/>
  <c r="KF389" i="48"/>
  <c r="KG389" i="48"/>
  <c r="KI389" i="48"/>
  <c r="KJ389" i="48"/>
  <c r="KC400" i="48"/>
  <c r="KB400" i="48"/>
  <c r="KC63" i="48"/>
  <c r="KB63" i="48"/>
  <c r="KQ70" i="48"/>
  <c r="KR70" i="48" s="1"/>
  <c r="KS70" i="48" s="1"/>
  <c r="KB411" i="48"/>
  <c r="KC411" i="48"/>
  <c r="KB209" i="48"/>
  <c r="KC209" i="48"/>
  <c r="KC484" i="48"/>
  <c r="KB484" i="48"/>
  <c r="KB273" i="48"/>
  <c r="KC273" i="48"/>
  <c r="KJ208" i="48"/>
  <c r="KG208" i="48"/>
  <c r="KF208" i="48"/>
  <c r="KI208" i="48"/>
  <c r="KH208" i="48"/>
  <c r="KC77" i="48"/>
  <c r="KB77" i="48"/>
  <c r="KC302" i="48"/>
  <c r="KB302" i="48"/>
  <c r="KB168" i="48"/>
  <c r="KC168" i="48"/>
  <c r="KB196" i="48"/>
  <c r="KC196" i="48"/>
  <c r="KI243" i="48"/>
  <c r="KH243" i="48"/>
  <c r="KG243" i="48"/>
  <c r="KF243" i="48"/>
  <c r="KJ243" i="48"/>
  <c r="KB439" i="48"/>
  <c r="KC439" i="48"/>
  <c r="KC136" i="48"/>
  <c r="KB136" i="48"/>
  <c r="KB364" i="48"/>
  <c r="KC364" i="48"/>
  <c r="KI431" i="48"/>
  <c r="KJ431" i="48"/>
  <c r="KH431" i="48"/>
  <c r="KF431" i="48"/>
  <c r="KG431" i="48"/>
  <c r="KI233" i="48"/>
  <c r="KG233" i="48"/>
  <c r="KH233" i="48"/>
  <c r="KJ233" i="48"/>
  <c r="KF233" i="48"/>
  <c r="KF271" i="48"/>
  <c r="KJ271" i="48"/>
  <c r="KI271" i="48"/>
  <c r="KH271" i="48"/>
  <c r="KG271" i="48"/>
  <c r="KJ220" i="48"/>
  <c r="KH220" i="48"/>
  <c r="KG220" i="48"/>
  <c r="KF220" i="48"/>
  <c r="KI220" i="48"/>
  <c r="KG510" i="48"/>
  <c r="KF510" i="48"/>
  <c r="KH510" i="48"/>
  <c r="KI510" i="48"/>
  <c r="KJ510" i="48"/>
  <c r="KJ165" i="48"/>
  <c r="KI165" i="48"/>
  <c r="KH165" i="48"/>
  <c r="KF165" i="48"/>
  <c r="KG165" i="48"/>
  <c r="KB86" i="48"/>
  <c r="KC86" i="48"/>
  <c r="KC449" i="48"/>
  <c r="KB449" i="48"/>
  <c r="KC253" i="48"/>
  <c r="KB253" i="48"/>
  <c r="KC234" i="48"/>
  <c r="KB234" i="48"/>
  <c r="KC462" i="48"/>
  <c r="KB462" i="48"/>
  <c r="KF445" i="48"/>
  <c r="KJ445" i="48"/>
  <c r="KI445" i="48"/>
  <c r="KH445" i="48"/>
  <c r="KG445" i="48"/>
  <c r="KH249" i="48"/>
  <c r="KJ249" i="48"/>
  <c r="KI249" i="48"/>
  <c r="KG249" i="48"/>
  <c r="KF249" i="48"/>
  <c r="KJ423" i="48"/>
  <c r="KH423" i="48"/>
  <c r="KG423" i="48"/>
  <c r="KI423" i="48"/>
  <c r="KF423" i="48"/>
  <c r="KY68" i="48"/>
  <c r="LB68" i="48"/>
  <c r="LA68" i="48"/>
  <c r="KZ68" i="48"/>
  <c r="KX68" i="48"/>
  <c r="KI121" i="48"/>
  <c r="KH121" i="48"/>
  <c r="KJ121" i="48"/>
  <c r="KG121" i="48"/>
  <c r="KF121" i="48"/>
  <c r="KC501" i="48"/>
  <c r="KB501" i="48"/>
  <c r="KJ290" i="48"/>
  <c r="KH290" i="48"/>
  <c r="KF290" i="48"/>
  <c r="KG290" i="48"/>
  <c r="KI290" i="48"/>
  <c r="KJ363" i="48"/>
  <c r="KI363" i="48"/>
  <c r="KG363" i="48"/>
  <c r="KH363" i="48"/>
  <c r="KF363" i="48"/>
  <c r="KC298" i="48"/>
  <c r="KB298" i="48"/>
  <c r="KG370" i="48"/>
  <c r="KI370" i="48"/>
  <c r="KH370" i="48"/>
  <c r="KF370" i="48"/>
  <c r="KJ370" i="48"/>
  <c r="LA60" i="48"/>
  <c r="KY60" i="48"/>
  <c r="KZ60" i="48"/>
  <c r="KX60" i="48"/>
  <c r="LB60" i="48"/>
  <c r="KI313" i="48"/>
  <c r="KH313" i="48"/>
  <c r="KF313" i="48"/>
  <c r="KJ313" i="48"/>
  <c r="KG313" i="48"/>
  <c r="KJ454" i="48"/>
  <c r="KI454" i="48"/>
  <c r="KH454" i="48"/>
  <c r="KG454" i="48"/>
  <c r="KF454" i="48"/>
  <c r="KF310" i="48"/>
  <c r="KG310" i="48"/>
  <c r="KJ310" i="48"/>
  <c r="KI310" i="48"/>
  <c r="KH310" i="48"/>
  <c r="KB117" i="48"/>
  <c r="KC117" i="48"/>
  <c r="KF463" i="48"/>
  <c r="KJ463" i="48"/>
  <c r="KI463" i="48"/>
  <c r="KH463" i="48"/>
  <c r="KG463" i="48"/>
  <c r="KB260" i="48"/>
  <c r="KC260" i="48"/>
  <c r="KJ267" i="48"/>
  <c r="KI267" i="48"/>
  <c r="KG267" i="48"/>
  <c r="KF267" i="48"/>
  <c r="KH267" i="48"/>
  <c r="KC320" i="48"/>
  <c r="KB320" i="48"/>
  <c r="KG278" i="48"/>
  <c r="KF278" i="48"/>
  <c r="KH278" i="48"/>
  <c r="KI278" i="48"/>
  <c r="KJ278" i="48"/>
  <c r="KB483" i="48"/>
  <c r="KC483" i="48"/>
  <c r="KI428" i="48"/>
  <c r="KH428" i="48"/>
  <c r="KF428" i="48"/>
  <c r="KJ428" i="48"/>
  <c r="KG428" i="48"/>
  <c r="KB169" i="48"/>
  <c r="KC169" i="48"/>
  <c r="KB132" i="48"/>
  <c r="KC132" i="48"/>
  <c r="KC190" i="48"/>
  <c r="KB190" i="48"/>
  <c r="KG323" i="48"/>
  <c r="KI323" i="48"/>
  <c r="KF323" i="48"/>
  <c r="KJ323" i="48"/>
  <c r="KH323" i="48"/>
  <c r="KJ308" i="48"/>
  <c r="KH308" i="48"/>
  <c r="KG308" i="48"/>
  <c r="KF308" i="48"/>
  <c r="KI308" i="48"/>
  <c r="KB345" i="48"/>
  <c r="KC345" i="48"/>
  <c r="KG429" i="48"/>
  <c r="KH429" i="48"/>
  <c r="KF429" i="48"/>
  <c r="KJ429" i="48"/>
  <c r="KI429" i="48"/>
  <c r="KC257" i="48"/>
  <c r="KB257" i="48"/>
  <c r="KJ107" i="48"/>
  <c r="KH107" i="48"/>
  <c r="KG107" i="48"/>
  <c r="KI107" i="48"/>
  <c r="KF107" i="48"/>
  <c r="KC338" i="48"/>
  <c r="KB338" i="48"/>
  <c r="KB385" i="48"/>
  <c r="KC385" i="48"/>
  <c r="V88" i="50" l="1"/>
  <c r="S88" i="50"/>
  <c r="M88" i="50"/>
  <c r="V134" i="50"/>
  <c r="Q88" i="50"/>
  <c r="T88" i="50"/>
  <c r="LB54" i="48"/>
  <c r="KU63" i="48"/>
  <c r="KT63" i="48"/>
  <c r="KS54" i="48"/>
  <c r="KU70" i="48"/>
  <c r="KT70" i="48"/>
  <c r="KU65" i="48"/>
  <c r="KT65" i="48"/>
  <c r="KZ54" i="48"/>
  <c r="K34" i="48"/>
  <c r="KJ54" i="48"/>
  <c r="KG54" i="48"/>
  <c r="KU67" i="48"/>
  <c r="KT67" i="48"/>
  <c r="KI54" i="48"/>
  <c r="KY54" i="48"/>
  <c r="KU64" i="48"/>
  <c r="KT64" i="48"/>
  <c r="LA54" i="48"/>
  <c r="KF54" i="48"/>
  <c r="KX54" i="48"/>
  <c r="KH54" i="48"/>
  <c r="KC55" i="48"/>
  <c r="KA54" i="48"/>
  <c r="KB55" i="48"/>
  <c r="O34" i="48" l="1"/>
  <c r="R88" i="50"/>
  <c r="U88" i="50"/>
  <c r="KT54" i="48"/>
  <c r="P34" i="48"/>
  <c r="E34" i="48"/>
  <c r="H34" i="48" s="1"/>
  <c r="L34" i="48"/>
  <c r="M34" i="48"/>
  <c r="N34" i="48"/>
  <c r="KU54" i="48"/>
  <c r="KC54" i="48"/>
  <c r="KB54" i="48"/>
  <c r="F34" i="48" s="1"/>
  <c r="I34" i="48" s="1"/>
  <c r="Q34" i="48" l="1"/>
  <c r="G34" i="48"/>
  <c r="J34" i="48" l="1"/>
  <c r="U34" i="48" l="1"/>
  <c r="R34" i="48"/>
  <c r="B35" i="48" s="1"/>
  <c r="W38" i="48" s="1"/>
  <c r="S34" i="48"/>
  <c r="C35" i="48" s="1"/>
  <c r="W39" i="48" s="1"/>
  <c r="T34" i="48"/>
  <c r="D35" i="48" s="1"/>
  <c r="W40" i="48" s="1"/>
  <c r="LE48" i="48" l="1"/>
  <c r="E41" i="48"/>
  <c r="LE47" i="48"/>
  <c r="E43" i="48"/>
  <c r="LE49" i="48"/>
  <c r="LH434" i="48" s="1"/>
  <c r="E42" i="48"/>
  <c r="LH454" i="48"/>
  <c r="LH455" i="48"/>
  <c r="LH424" i="48"/>
  <c r="LH516" i="48"/>
  <c r="LH377" i="48"/>
  <c r="LH373" i="48"/>
  <c r="LH375" i="48"/>
  <c r="LH415" i="48"/>
  <c r="LH118" i="48"/>
  <c r="LH446" i="48"/>
  <c r="LH128" i="48" l="1"/>
  <c r="LH477" i="48"/>
  <c r="LH480" i="48"/>
  <c r="LH433" i="48"/>
  <c r="LX61" i="48"/>
  <c r="LY61" i="48" s="1"/>
  <c r="LZ61" i="48" s="1"/>
  <c r="MA61" i="48" s="1"/>
  <c r="MB61" i="48" s="1"/>
  <c r="LH504" i="48"/>
  <c r="LI504" i="48" s="1"/>
  <c r="LJ504" i="48" s="1"/>
  <c r="LH233" i="48"/>
  <c r="LH379" i="48"/>
  <c r="LI379" i="48" s="1"/>
  <c r="LJ379" i="48" s="1"/>
  <c r="LH217" i="48"/>
  <c r="LI217" i="48" s="1"/>
  <c r="LJ217" i="48" s="1"/>
  <c r="LH92" i="48"/>
  <c r="LI92" i="48" s="1"/>
  <c r="LJ92" i="48" s="1"/>
  <c r="LH237" i="48"/>
  <c r="LM237" i="48" s="1"/>
  <c r="LN237" i="48" s="1"/>
  <c r="LH391" i="48"/>
  <c r="LM391" i="48" s="1"/>
  <c r="LN391" i="48" s="1"/>
  <c r="LH245" i="48"/>
  <c r="LM245" i="48" s="1"/>
  <c r="LN245" i="48" s="1"/>
  <c r="LH297" i="48"/>
  <c r="LM297" i="48" s="1"/>
  <c r="LN297" i="48" s="1"/>
  <c r="LH294" i="48"/>
  <c r="LI294" i="48" s="1"/>
  <c r="LJ294" i="48" s="1"/>
  <c r="LH99" i="48"/>
  <c r="LI99" i="48" s="1"/>
  <c r="LJ99" i="48" s="1"/>
  <c r="LH138" i="48"/>
  <c r="LM138" i="48" s="1"/>
  <c r="LN138" i="48" s="1"/>
  <c r="LH192" i="48"/>
  <c r="LM192" i="48" s="1"/>
  <c r="LN192" i="48" s="1"/>
  <c r="LH490" i="48"/>
  <c r="LI490" i="48" s="1"/>
  <c r="LJ490" i="48" s="1"/>
  <c r="LH339" i="48"/>
  <c r="LM339" i="48" s="1"/>
  <c r="LN339" i="48" s="1"/>
  <c r="LH363" i="48"/>
  <c r="LM363" i="48" s="1"/>
  <c r="LN363" i="48" s="1"/>
  <c r="LH441" i="48"/>
  <c r="LI441" i="48" s="1"/>
  <c r="LJ441" i="48" s="1"/>
  <c r="LH448" i="48"/>
  <c r="LI448" i="48" s="1"/>
  <c r="LJ448" i="48" s="1"/>
  <c r="LH86" i="48"/>
  <c r="LI86" i="48" s="1"/>
  <c r="LJ86" i="48" s="1"/>
  <c r="LH316" i="48"/>
  <c r="LM316" i="48" s="1"/>
  <c r="LN316" i="48" s="1"/>
  <c r="LH353" i="48"/>
  <c r="LM353" i="48" s="1"/>
  <c r="LN353" i="48" s="1"/>
  <c r="LH209" i="48"/>
  <c r="LI209" i="48" s="1"/>
  <c r="LJ209" i="48" s="1"/>
  <c r="LH413" i="48"/>
  <c r="LM413" i="48" s="1"/>
  <c r="LN413" i="48" s="1"/>
  <c r="LH361" i="48"/>
  <c r="LI361" i="48" s="1"/>
  <c r="LJ361" i="48" s="1"/>
  <c r="LH124" i="48"/>
  <c r="LI124" i="48" s="1"/>
  <c r="LJ124" i="48" s="1"/>
  <c r="LH140" i="48"/>
  <c r="LI140" i="48" s="1"/>
  <c r="LJ140" i="48" s="1"/>
  <c r="LH426" i="48"/>
  <c r="LI426" i="48" s="1"/>
  <c r="LJ426" i="48" s="1"/>
  <c r="LH298" i="48"/>
  <c r="LM298" i="48" s="1"/>
  <c r="LN298" i="48" s="1"/>
  <c r="LH485" i="48"/>
  <c r="LI485" i="48" s="1"/>
  <c r="LJ485" i="48" s="1"/>
  <c r="LH193" i="48"/>
  <c r="LI193" i="48" s="1"/>
  <c r="LJ193" i="48" s="1"/>
  <c r="LH282" i="48"/>
  <c r="LM282" i="48" s="1"/>
  <c r="LN282" i="48" s="1"/>
  <c r="LH115" i="48"/>
  <c r="LI115" i="48" s="1"/>
  <c r="LJ115" i="48" s="1"/>
  <c r="LH328" i="48"/>
  <c r="LM328" i="48" s="1"/>
  <c r="LN328" i="48" s="1"/>
  <c r="LH243" i="48"/>
  <c r="LI243" i="48" s="1"/>
  <c r="LJ243" i="48" s="1"/>
  <c r="LH444" i="48"/>
  <c r="LI444" i="48" s="1"/>
  <c r="LJ444" i="48" s="1"/>
  <c r="LH314" i="48"/>
  <c r="LM314" i="48" s="1"/>
  <c r="LN314" i="48" s="1"/>
  <c r="LH324" i="48"/>
  <c r="LM324" i="48" s="1"/>
  <c r="LN324" i="48" s="1"/>
  <c r="LH498" i="48"/>
  <c r="LI498" i="48" s="1"/>
  <c r="LJ498" i="48" s="1"/>
  <c r="LH270" i="48"/>
  <c r="LI270" i="48" s="1"/>
  <c r="LJ270" i="48" s="1"/>
  <c r="LH492" i="48"/>
  <c r="LM492" i="48" s="1"/>
  <c r="LN492" i="48" s="1"/>
  <c r="LH64" i="48"/>
  <c r="LM64" i="48" s="1"/>
  <c r="LN64" i="48" s="1"/>
  <c r="LH155" i="48"/>
  <c r="LM155" i="48" s="1"/>
  <c r="LN155" i="48" s="1"/>
  <c r="LH219" i="48"/>
  <c r="LM219" i="48" s="1"/>
  <c r="LN219" i="48" s="1"/>
  <c r="LH305" i="48"/>
  <c r="LM305" i="48" s="1"/>
  <c r="LN305" i="48" s="1"/>
  <c r="LH310" i="48"/>
  <c r="LI310" i="48" s="1"/>
  <c r="LJ310" i="48" s="1"/>
  <c r="LH382" i="48"/>
  <c r="LM382" i="48" s="1"/>
  <c r="LN382" i="48" s="1"/>
  <c r="LH459" i="48"/>
  <c r="LI459" i="48" s="1"/>
  <c r="LJ459" i="48" s="1"/>
  <c r="LH499" i="48"/>
  <c r="LM499" i="48" s="1"/>
  <c r="LN499" i="48" s="1"/>
  <c r="LH80" i="48"/>
  <c r="LM80" i="48" s="1"/>
  <c r="LN80" i="48" s="1"/>
  <c r="LH510" i="48"/>
  <c r="LI510" i="48" s="1"/>
  <c r="LJ510" i="48" s="1"/>
  <c r="LH72" i="48"/>
  <c r="LI72" i="48" s="1"/>
  <c r="LJ72" i="48" s="1"/>
  <c r="LH254" i="48"/>
  <c r="LM254" i="48" s="1"/>
  <c r="LN254" i="48" s="1"/>
  <c r="LH335" i="48"/>
  <c r="LM335" i="48" s="1"/>
  <c r="LN335" i="48" s="1"/>
  <c r="LH284" i="48"/>
  <c r="LM284" i="48" s="1"/>
  <c r="LN284" i="48" s="1"/>
  <c r="LH358" i="48"/>
  <c r="LI358" i="48" s="1"/>
  <c r="LJ358" i="48" s="1"/>
  <c r="LH134" i="48"/>
  <c r="LM134" i="48" s="1"/>
  <c r="LN134" i="48" s="1"/>
  <c r="LH439" i="48"/>
  <c r="LM439" i="48" s="1"/>
  <c r="LN439" i="48" s="1"/>
  <c r="LX63" i="48"/>
  <c r="LY63" i="48" s="1"/>
  <c r="LZ63" i="48" s="1"/>
  <c r="MA63" i="48" s="1"/>
  <c r="MB63" i="48" s="1"/>
  <c r="LH153" i="48"/>
  <c r="LI153" i="48" s="1"/>
  <c r="LJ153" i="48" s="1"/>
  <c r="LH359" i="48"/>
  <c r="LM359" i="48" s="1"/>
  <c r="LN359" i="48" s="1"/>
  <c r="LH130" i="48"/>
  <c r="LM130" i="48" s="1"/>
  <c r="LN130" i="48" s="1"/>
  <c r="LH386" i="48"/>
  <c r="LM386" i="48" s="1"/>
  <c r="LN386" i="48" s="1"/>
  <c r="LH179" i="48"/>
  <c r="LM179" i="48" s="1"/>
  <c r="LN179" i="48" s="1"/>
  <c r="LX68" i="48"/>
  <c r="ME68" i="48" s="1"/>
  <c r="MF68" i="48" s="1"/>
  <c r="LH488" i="48"/>
  <c r="LI488" i="48" s="1"/>
  <c r="LJ488" i="48" s="1"/>
  <c r="LH145" i="48"/>
  <c r="LI145" i="48" s="1"/>
  <c r="LJ145" i="48" s="1"/>
  <c r="LH445" i="48"/>
  <c r="LM445" i="48" s="1"/>
  <c r="LN445" i="48" s="1"/>
  <c r="LH340" i="48"/>
  <c r="LM340" i="48" s="1"/>
  <c r="LN340" i="48" s="1"/>
  <c r="LH201" i="48"/>
  <c r="LM201" i="48" s="1"/>
  <c r="LN201" i="48" s="1"/>
  <c r="LH125" i="48"/>
  <c r="LI125" i="48" s="1"/>
  <c r="LJ125" i="48" s="1"/>
  <c r="LH212" i="48"/>
  <c r="LI212" i="48" s="1"/>
  <c r="LJ212" i="48" s="1"/>
  <c r="LH421" i="48"/>
  <c r="LM421" i="48" s="1"/>
  <c r="LN421" i="48" s="1"/>
  <c r="LH231" i="48"/>
  <c r="LI231" i="48" s="1"/>
  <c r="LJ231" i="48" s="1"/>
  <c r="LH511" i="48"/>
  <c r="LM511" i="48" s="1"/>
  <c r="LN511" i="48" s="1"/>
  <c r="LH60" i="48"/>
  <c r="LM60" i="48" s="1"/>
  <c r="LN60" i="48" s="1"/>
  <c r="LH308" i="48"/>
  <c r="LI308" i="48" s="1"/>
  <c r="LJ308" i="48" s="1"/>
  <c r="LH147" i="48"/>
  <c r="LM147" i="48" s="1"/>
  <c r="LN147" i="48" s="1"/>
  <c r="LH144" i="48"/>
  <c r="LM144" i="48" s="1"/>
  <c r="LN144" i="48" s="1"/>
  <c r="LH141" i="48"/>
  <c r="LM141" i="48" s="1"/>
  <c r="LN141" i="48" s="1"/>
  <c r="LH152" i="48"/>
  <c r="LI152" i="48" s="1"/>
  <c r="LJ152" i="48" s="1"/>
  <c r="LH384" i="48"/>
  <c r="LM384" i="48" s="1"/>
  <c r="LN384" i="48" s="1"/>
  <c r="LH211" i="48"/>
  <c r="LI211" i="48" s="1"/>
  <c r="LJ211" i="48" s="1"/>
  <c r="LH112" i="48"/>
  <c r="LM112" i="48" s="1"/>
  <c r="LN112" i="48" s="1"/>
  <c r="LH129" i="48"/>
  <c r="LM129" i="48" s="1"/>
  <c r="LN129" i="48" s="1"/>
  <c r="LH285" i="48"/>
  <c r="LM285" i="48" s="1"/>
  <c r="LN285" i="48" s="1"/>
  <c r="LH238" i="48"/>
  <c r="LI238" i="48" s="1"/>
  <c r="LJ238" i="48" s="1"/>
  <c r="LH61" i="48"/>
  <c r="LM61" i="48" s="1"/>
  <c r="LN61" i="48" s="1"/>
  <c r="LH58" i="48"/>
  <c r="LM58" i="48" s="1"/>
  <c r="LN58" i="48" s="1"/>
  <c r="LH313" i="48"/>
  <c r="LM313" i="48" s="1"/>
  <c r="LN313" i="48" s="1"/>
  <c r="LH367" i="48"/>
  <c r="LI367" i="48" s="1"/>
  <c r="LJ367" i="48" s="1"/>
  <c r="LH160" i="48"/>
  <c r="LI160" i="48" s="1"/>
  <c r="LJ160" i="48" s="1"/>
  <c r="LH131" i="48"/>
  <c r="LI131" i="48" s="1"/>
  <c r="LJ131" i="48" s="1"/>
  <c r="LH68" i="48"/>
  <c r="LM68" i="48" s="1"/>
  <c r="LN68" i="48" s="1"/>
  <c r="LH183" i="48"/>
  <c r="LI183" i="48" s="1"/>
  <c r="LJ183" i="48" s="1"/>
  <c r="LH181" i="48"/>
  <c r="LM181" i="48" s="1"/>
  <c r="LN181" i="48" s="1"/>
  <c r="LH472" i="48"/>
  <c r="LM472" i="48" s="1"/>
  <c r="LN472" i="48" s="1"/>
  <c r="LH338" i="48"/>
  <c r="LM338" i="48" s="1"/>
  <c r="LN338" i="48" s="1"/>
  <c r="LH107" i="48"/>
  <c r="LM107" i="48" s="1"/>
  <c r="LN107" i="48" s="1"/>
  <c r="LH466" i="48"/>
  <c r="LM466" i="48" s="1"/>
  <c r="LN466" i="48" s="1"/>
  <c r="LH318" i="48"/>
  <c r="LM318" i="48" s="1"/>
  <c r="LN318" i="48" s="1"/>
  <c r="LH404" i="48"/>
  <c r="LI404" i="48" s="1"/>
  <c r="LJ404" i="48" s="1"/>
  <c r="LX67" i="48"/>
  <c r="ME67" i="48" s="1"/>
  <c r="MF67" i="48" s="1"/>
  <c r="LH301" i="48"/>
  <c r="LI301" i="48" s="1"/>
  <c r="LJ301" i="48" s="1"/>
  <c r="LH110" i="48"/>
  <c r="LM110" i="48" s="1"/>
  <c r="LN110" i="48" s="1"/>
  <c r="LH496" i="48"/>
  <c r="LM496" i="48" s="1"/>
  <c r="LN496" i="48" s="1"/>
  <c r="LH240" i="48"/>
  <c r="LI240" i="48" s="1"/>
  <c r="LJ240" i="48" s="1"/>
  <c r="LH111" i="48"/>
  <c r="LM111" i="48" s="1"/>
  <c r="LN111" i="48" s="1"/>
  <c r="LH213" i="48"/>
  <c r="LM213" i="48" s="1"/>
  <c r="LN213" i="48" s="1"/>
  <c r="LH388" i="48"/>
  <c r="LM388" i="48" s="1"/>
  <c r="LN388" i="48" s="1"/>
  <c r="LH274" i="48"/>
  <c r="LI274" i="48" s="1"/>
  <c r="LJ274" i="48" s="1"/>
  <c r="LH162" i="48"/>
  <c r="LM162" i="48" s="1"/>
  <c r="LN162" i="48" s="1"/>
  <c r="LH279" i="48"/>
  <c r="LM279" i="48" s="1"/>
  <c r="LN279" i="48" s="1"/>
  <c r="LH88" i="48"/>
  <c r="LI88" i="48" s="1"/>
  <c r="LJ88" i="48" s="1"/>
  <c r="LH65" i="48"/>
  <c r="LI65" i="48" s="1"/>
  <c r="LJ65" i="48" s="1"/>
  <c r="LH218" i="48"/>
  <c r="LI218" i="48" s="1"/>
  <c r="LJ218" i="48" s="1"/>
  <c r="LH169" i="48"/>
  <c r="LM169" i="48" s="1"/>
  <c r="LN169" i="48" s="1"/>
  <c r="LH278" i="48"/>
  <c r="LI278" i="48" s="1"/>
  <c r="LJ278" i="48" s="1"/>
  <c r="LH143" i="48"/>
  <c r="LM143" i="48" s="1"/>
  <c r="LN143" i="48" s="1"/>
  <c r="LH323" i="48"/>
  <c r="LM323" i="48" s="1"/>
  <c r="LN323" i="48" s="1"/>
  <c r="LH290" i="48"/>
  <c r="LI290" i="48" s="1"/>
  <c r="LJ290" i="48" s="1"/>
  <c r="LH394" i="48"/>
  <c r="LI394" i="48" s="1"/>
  <c r="LJ394" i="48" s="1"/>
  <c r="LH392" i="48"/>
  <c r="LI392" i="48" s="1"/>
  <c r="LJ392" i="48" s="1"/>
  <c r="LH409" i="48"/>
  <c r="LM409" i="48" s="1"/>
  <c r="LN409" i="48" s="1"/>
  <c r="LH116" i="48"/>
  <c r="LI116" i="48" s="1"/>
  <c r="LJ116" i="48" s="1"/>
  <c r="LH188" i="48"/>
  <c r="LI188" i="48" s="1"/>
  <c r="LJ188" i="48" s="1"/>
  <c r="LH505" i="48"/>
  <c r="LI505" i="48" s="1"/>
  <c r="LJ505" i="48" s="1"/>
  <c r="LX60" i="48"/>
  <c r="LY60" i="48" s="1"/>
  <c r="LZ60" i="48" s="1"/>
  <c r="MA60" i="48" s="1"/>
  <c r="MB60" i="48" s="1"/>
  <c r="LH202" i="48"/>
  <c r="LI202" i="48" s="1"/>
  <c r="LJ202" i="48" s="1"/>
  <c r="LH63" i="48"/>
  <c r="LI63" i="48" s="1"/>
  <c r="LJ63" i="48" s="1"/>
  <c r="LH257" i="48"/>
  <c r="LI257" i="48" s="1"/>
  <c r="LJ257" i="48" s="1"/>
  <c r="LH288" i="48"/>
  <c r="LI288" i="48" s="1"/>
  <c r="LJ288" i="48" s="1"/>
  <c r="LL288" i="48" s="1"/>
  <c r="LH180" i="48"/>
  <c r="LM180" i="48" s="1"/>
  <c r="LN180" i="48" s="1"/>
  <c r="LH360" i="48"/>
  <c r="LI360" i="48" s="1"/>
  <c r="LJ360" i="48" s="1"/>
  <c r="LH171" i="48"/>
  <c r="LI171" i="48" s="1"/>
  <c r="LJ171" i="48" s="1"/>
  <c r="LH71" i="48"/>
  <c r="LI71" i="48" s="1"/>
  <c r="LJ71" i="48" s="1"/>
  <c r="LH250" i="48"/>
  <c r="LM250" i="48" s="1"/>
  <c r="LN250" i="48" s="1"/>
  <c r="LH364" i="48"/>
  <c r="LI364" i="48" s="1"/>
  <c r="LJ364" i="48" s="1"/>
  <c r="LH56" i="48"/>
  <c r="LI56" i="48" s="1"/>
  <c r="LJ56" i="48" s="1"/>
  <c r="LH105" i="48"/>
  <c r="LM105" i="48" s="1"/>
  <c r="LN105" i="48" s="1"/>
  <c r="LH172" i="48"/>
  <c r="LM172" i="48" s="1"/>
  <c r="LN172" i="48" s="1"/>
  <c r="LH390" i="48"/>
  <c r="LI390" i="48" s="1"/>
  <c r="LJ390" i="48" s="1"/>
  <c r="LH287" i="48"/>
  <c r="LI287" i="48" s="1"/>
  <c r="LJ287" i="48" s="1"/>
  <c r="LH291" i="48"/>
  <c r="LM291" i="48" s="1"/>
  <c r="LN291" i="48" s="1"/>
  <c r="LH450" i="48"/>
  <c r="LM450" i="48" s="1"/>
  <c r="LN450" i="48" s="1"/>
  <c r="LH260" i="48"/>
  <c r="LM260" i="48" s="1"/>
  <c r="LN260" i="48" s="1"/>
  <c r="LH497" i="48"/>
  <c r="LI497" i="48" s="1"/>
  <c r="LJ497" i="48" s="1"/>
  <c r="LH286" i="48"/>
  <c r="LM286" i="48" s="1"/>
  <c r="LN286" i="48" s="1"/>
  <c r="LH385" i="48"/>
  <c r="LI385" i="48" s="1"/>
  <c r="LJ385" i="48" s="1"/>
  <c r="LH506" i="48"/>
  <c r="LM506" i="48" s="1"/>
  <c r="LN506" i="48" s="1"/>
  <c r="LH265" i="48"/>
  <c r="LI265" i="48" s="1"/>
  <c r="LJ265" i="48" s="1"/>
  <c r="LH281" i="48"/>
  <c r="LM281" i="48" s="1"/>
  <c r="LN281" i="48" s="1"/>
  <c r="LH334" i="48"/>
  <c r="LI334" i="48" s="1"/>
  <c r="LJ334" i="48" s="1"/>
  <c r="LH464" i="48"/>
  <c r="LM464" i="48" s="1"/>
  <c r="LN464" i="48" s="1"/>
  <c r="LH283" i="48"/>
  <c r="LM283" i="48" s="1"/>
  <c r="LN283" i="48" s="1"/>
  <c r="LH101" i="48"/>
  <c r="LI101" i="48" s="1"/>
  <c r="LJ101" i="48" s="1"/>
  <c r="LH473" i="48"/>
  <c r="LM473" i="48" s="1"/>
  <c r="LN473" i="48" s="1"/>
  <c r="LH271" i="48"/>
  <c r="LM271" i="48" s="1"/>
  <c r="LN271" i="48" s="1"/>
  <c r="LH82" i="48"/>
  <c r="LM82" i="48" s="1"/>
  <c r="LN82" i="48" s="1"/>
  <c r="LH151" i="48"/>
  <c r="LI151" i="48" s="1"/>
  <c r="LJ151" i="48" s="1"/>
  <c r="LH94" i="48"/>
  <c r="LM94" i="48" s="1"/>
  <c r="LN94" i="48" s="1"/>
  <c r="LH259" i="48"/>
  <c r="LM259" i="48" s="1"/>
  <c r="LN259" i="48" s="1"/>
  <c r="LH203" i="48"/>
  <c r="LM203" i="48" s="1"/>
  <c r="LN203" i="48" s="1"/>
  <c r="LH435" i="48"/>
  <c r="LM435" i="48" s="1"/>
  <c r="LN435" i="48" s="1"/>
  <c r="LX55" i="48"/>
  <c r="LY55" i="48" s="1"/>
  <c r="LZ55" i="48" s="1"/>
  <c r="MA55" i="48" s="1"/>
  <c r="MB55" i="48" s="1"/>
  <c r="LH55" i="48"/>
  <c r="LM55" i="48" s="1"/>
  <c r="LN55" i="48" s="1"/>
  <c r="LH350" i="48"/>
  <c r="LI350" i="48" s="1"/>
  <c r="LJ350" i="48" s="1"/>
  <c r="LH157" i="48"/>
  <c r="LI157" i="48" s="1"/>
  <c r="LJ157" i="48" s="1"/>
  <c r="LH84" i="48"/>
  <c r="LI84" i="48" s="1"/>
  <c r="LJ84" i="48" s="1"/>
  <c r="LH371" i="48"/>
  <c r="LM371" i="48" s="1"/>
  <c r="LN371" i="48" s="1"/>
  <c r="LH196" i="48"/>
  <c r="LI196" i="48" s="1"/>
  <c r="LJ196" i="48" s="1"/>
  <c r="LH408" i="48"/>
  <c r="LM408" i="48" s="1"/>
  <c r="LN408" i="48" s="1"/>
  <c r="LH197" i="48"/>
  <c r="LM197" i="48" s="1"/>
  <c r="LN197" i="48" s="1"/>
  <c r="LH393" i="48"/>
  <c r="LI393" i="48" s="1"/>
  <c r="LJ393" i="48" s="1"/>
  <c r="LH462" i="48"/>
  <c r="LI462" i="48" s="1"/>
  <c r="LJ462" i="48" s="1"/>
  <c r="LH322" i="48"/>
  <c r="LM322" i="48" s="1"/>
  <c r="LN322" i="48" s="1"/>
  <c r="LH83" i="48"/>
  <c r="LI83" i="48" s="1"/>
  <c r="LJ83" i="48" s="1"/>
  <c r="LH416" i="48"/>
  <c r="LM416" i="48" s="1"/>
  <c r="LN416" i="48" s="1"/>
  <c r="LH344" i="48"/>
  <c r="LM344" i="48" s="1"/>
  <c r="LN344" i="48" s="1"/>
  <c r="LH411" i="48"/>
  <c r="LI411" i="48" s="1"/>
  <c r="LJ411" i="48" s="1"/>
  <c r="LH317" i="48"/>
  <c r="LM317" i="48" s="1"/>
  <c r="LN317" i="48" s="1"/>
  <c r="LH443" i="48"/>
  <c r="LM443" i="48" s="1"/>
  <c r="LN443" i="48" s="1"/>
  <c r="LH349" i="48"/>
  <c r="LI349" i="48" s="1"/>
  <c r="LJ349" i="48" s="1"/>
  <c r="LH113" i="48"/>
  <c r="LI113" i="48" s="1"/>
  <c r="LJ113" i="48" s="1"/>
  <c r="LH208" i="48"/>
  <c r="LI208" i="48" s="1"/>
  <c r="LJ208" i="48" s="1"/>
  <c r="LH300" i="48"/>
  <c r="LI300" i="48" s="1"/>
  <c r="LJ300" i="48" s="1"/>
  <c r="LH332" i="48"/>
  <c r="LI332" i="48" s="1"/>
  <c r="LJ332" i="48" s="1"/>
  <c r="LH121" i="48"/>
  <c r="LM121" i="48" s="1"/>
  <c r="LN121" i="48" s="1"/>
  <c r="LH227" i="48"/>
  <c r="LI227" i="48" s="1"/>
  <c r="LJ227" i="48" s="1"/>
  <c r="LH342" i="48"/>
  <c r="LM342" i="48" s="1"/>
  <c r="LN342" i="48" s="1"/>
  <c r="LH299" i="48"/>
  <c r="LI299" i="48" s="1"/>
  <c r="LJ299" i="48" s="1"/>
  <c r="LH484" i="48"/>
  <c r="LI484" i="48" s="1"/>
  <c r="LJ484" i="48" s="1"/>
  <c r="LH321" i="48"/>
  <c r="LI321" i="48" s="1"/>
  <c r="LJ321" i="48" s="1"/>
  <c r="LH407" i="48"/>
  <c r="LI407" i="48" s="1"/>
  <c r="LJ407" i="48" s="1"/>
  <c r="LH236" i="48"/>
  <c r="LI236" i="48" s="1"/>
  <c r="LJ236" i="48" s="1"/>
  <c r="LH273" i="48"/>
  <c r="LM273" i="48" s="1"/>
  <c r="LN273" i="48" s="1"/>
  <c r="LH267" i="48"/>
  <c r="LI267" i="48" s="1"/>
  <c r="LJ267" i="48" s="1"/>
  <c r="LH451" i="48"/>
  <c r="LM451" i="48" s="1"/>
  <c r="LN451" i="48" s="1"/>
  <c r="LH174" i="48"/>
  <c r="LM174" i="48" s="1"/>
  <c r="LN174" i="48" s="1"/>
  <c r="LH356" i="48"/>
  <c r="LM356" i="48" s="1"/>
  <c r="LN356" i="48" s="1"/>
  <c r="LH229" i="48"/>
  <c r="LM229" i="48" s="1"/>
  <c r="LN229" i="48" s="1"/>
  <c r="LH249" i="48"/>
  <c r="LI249" i="48" s="1"/>
  <c r="LJ249" i="48" s="1"/>
  <c r="LH228" i="48"/>
  <c r="LI228" i="48" s="1"/>
  <c r="LJ228" i="48" s="1"/>
  <c r="LH503" i="48"/>
  <c r="LM503" i="48" s="1"/>
  <c r="LN503" i="48" s="1"/>
  <c r="LH244" i="48"/>
  <c r="LI244" i="48" s="1"/>
  <c r="LJ244" i="48" s="1"/>
  <c r="LH93" i="48"/>
  <c r="LI93" i="48" s="1"/>
  <c r="LJ93" i="48" s="1"/>
  <c r="LH304" i="48"/>
  <c r="LM304" i="48" s="1"/>
  <c r="LN304" i="48" s="1"/>
  <c r="LH156" i="48"/>
  <c r="LM156" i="48" s="1"/>
  <c r="LN156" i="48" s="1"/>
  <c r="LH241" i="48"/>
  <c r="LI241" i="48" s="1"/>
  <c r="LJ241" i="48" s="1"/>
  <c r="LH104" i="48"/>
  <c r="LI104" i="48" s="1"/>
  <c r="LJ104" i="48" s="1"/>
  <c r="LH222" i="48"/>
  <c r="LM222" i="48" s="1"/>
  <c r="LN222" i="48" s="1"/>
  <c r="LH478" i="48"/>
  <c r="LM478" i="48" s="1"/>
  <c r="LN478" i="48" s="1"/>
  <c r="LH312" i="48"/>
  <c r="LI312" i="48" s="1"/>
  <c r="LJ312" i="48" s="1"/>
  <c r="LH329" i="48"/>
  <c r="LI329" i="48" s="1"/>
  <c r="LJ329" i="48" s="1"/>
  <c r="LH168" i="48"/>
  <c r="LI168" i="48" s="1"/>
  <c r="LJ168" i="48" s="1"/>
  <c r="LH187" i="48"/>
  <c r="LI187" i="48" s="1"/>
  <c r="LJ187" i="48" s="1"/>
  <c r="LH262" i="48"/>
  <c r="LI262" i="48" s="1"/>
  <c r="LJ262" i="48" s="1"/>
  <c r="LH357" i="48"/>
  <c r="LI357" i="48" s="1"/>
  <c r="LJ357" i="48" s="1"/>
  <c r="LH200" i="48"/>
  <c r="LM200" i="48" s="1"/>
  <c r="LN200" i="48" s="1"/>
  <c r="LH336" i="48"/>
  <c r="LM336" i="48" s="1"/>
  <c r="LN336" i="48" s="1"/>
  <c r="LH306" i="48"/>
  <c r="LM306" i="48" s="1"/>
  <c r="LN306" i="48" s="1"/>
  <c r="LH508" i="48"/>
  <c r="LI508" i="48" s="1"/>
  <c r="LJ508" i="48" s="1"/>
  <c r="LX59" i="48"/>
  <c r="LY59" i="48" s="1"/>
  <c r="LZ59" i="48" s="1"/>
  <c r="MA59" i="48" s="1"/>
  <c r="MB59" i="48" s="1"/>
  <c r="LH483" i="48"/>
  <c r="LM483" i="48" s="1"/>
  <c r="LN483" i="48" s="1"/>
  <c r="LX71" i="48"/>
  <c r="LY71" i="48" s="1"/>
  <c r="LH518" i="48"/>
  <c r="LI518" i="48" s="1"/>
  <c r="LJ518" i="48" s="1"/>
  <c r="LH293" i="48"/>
  <c r="LI293" i="48" s="1"/>
  <c r="LJ293" i="48" s="1"/>
  <c r="LH182" i="48"/>
  <c r="LM182" i="48" s="1"/>
  <c r="LN182" i="48" s="1"/>
  <c r="LH164" i="48"/>
  <c r="LM164" i="48" s="1"/>
  <c r="LN164" i="48" s="1"/>
  <c r="LH175" i="48"/>
  <c r="LI175" i="48" s="1"/>
  <c r="LJ175" i="48" s="1"/>
  <c r="LH235" i="48"/>
  <c r="LM235" i="48" s="1"/>
  <c r="LN235" i="48" s="1"/>
  <c r="LH491" i="48"/>
  <c r="LM491" i="48" s="1"/>
  <c r="LN491" i="48" s="1"/>
  <c r="LH458" i="48"/>
  <c r="LM458" i="48" s="1"/>
  <c r="LN458" i="48" s="1"/>
  <c r="LH311" i="48"/>
  <c r="LI311" i="48" s="1"/>
  <c r="LJ311" i="48" s="1"/>
  <c r="LH75" i="48"/>
  <c r="LM75" i="48" s="1"/>
  <c r="LN75" i="48" s="1"/>
  <c r="LH78" i="48"/>
  <c r="LI78" i="48" s="1"/>
  <c r="LJ78" i="48" s="1"/>
  <c r="LX66" i="48"/>
  <c r="ME66" i="48" s="1"/>
  <c r="MF66" i="48" s="1"/>
  <c r="LH362" i="48"/>
  <c r="LI362" i="48" s="1"/>
  <c r="LJ362" i="48" s="1"/>
  <c r="LH292" i="48"/>
  <c r="LM292" i="48" s="1"/>
  <c r="LN292" i="48" s="1"/>
  <c r="LH440" i="48"/>
  <c r="LI440" i="48" s="1"/>
  <c r="LJ440" i="48" s="1"/>
  <c r="LH176" i="48"/>
  <c r="LM176" i="48" s="1"/>
  <c r="LN176" i="48" s="1"/>
  <c r="LH315" i="48"/>
  <c r="LI315" i="48" s="1"/>
  <c r="LJ315" i="48" s="1"/>
  <c r="LH66" i="48"/>
  <c r="LM66" i="48" s="1"/>
  <c r="LN66" i="48" s="1"/>
  <c r="LH495" i="48"/>
  <c r="LI495" i="48" s="1"/>
  <c r="LJ495" i="48" s="1"/>
  <c r="LH194" i="48"/>
  <c r="LI194" i="48" s="1"/>
  <c r="LJ194" i="48" s="1"/>
  <c r="LH135" i="48"/>
  <c r="LM135" i="48" s="1"/>
  <c r="LN135" i="48" s="1"/>
  <c r="LH372" i="48"/>
  <c r="LM372" i="48" s="1"/>
  <c r="LN372" i="48" s="1"/>
  <c r="LH139" i="48"/>
  <c r="LM139" i="48" s="1"/>
  <c r="LN139" i="48" s="1"/>
  <c r="LH280" i="48"/>
  <c r="LM280" i="48" s="1"/>
  <c r="LN280" i="48" s="1"/>
  <c r="LH127" i="48"/>
  <c r="LI127" i="48" s="1"/>
  <c r="LJ127" i="48" s="1"/>
  <c r="LH173" i="48"/>
  <c r="LI173" i="48" s="1"/>
  <c r="LJ173" i="48" s="1"/>
  <c r="LH142" i="48"/>
  <c r="LM142" i="48" s="1"/>
  <c r="LN142" i="48" s="1"/>
  <c r="LH178" i="48"/>
  <c r="LM178" i="48" s="1"/>
  <c r="LN178" i="48" s="1"/>
  <c r="LH206" i="48"/>
  <c r="LM206" i="48" s="1"/>
  <c r="LN206" i="48" s="1"/>
  <c r="LH347" i="48"/>
  <c r="LI347" i="48" s="1"/>
  <c r="LJ347" i="48" s="1"/>
  <c r="LH452" i="48"/>
  <c r="LI452" i="48" s="1"/>
  <c r="LJ452" i="48" s="1"/>
  <c r="LH247" i="48"/>
  <c r="LI247" i="48" s="1"/>
  <c r="LJ247" i="48" s="1"/>
  <c r="LH184" i="48"/>
  <c r="LI184" i="48" s="1"/>
  <c r="LJ184" i="48" s="1"/>
  <c r="LH224" i="48"/>
  <c r="LI224" i="48" s="1"/>
  <c r="LJ224" i="48" s="1"/>
  <c r="LX58" i="48"/>
  <c r="LY58" i="48" s="1"/>
  <c r="LZ58" i="48" s="1"/>
  <c r="MA58" i="48" s="1"/>
  <c r="MB58" i="48" s="1"/>
  <c r="LH296" i="48"/>
  <c r="LH277" i="48"/>
  <c r="LI277" i="48" s="1"/>
  <c r="LJ277" i="48" s="1"/>
  <c r="LH87" i="48"/>
  <c r="LM87" i="48" s="1"/>
  <c r="LN87" i="48" s="1"/>
  <c r="LH463" i="48"/>
  <c r="LM463" i="48" s="1"/>
  <c r="LN463" i="48" s="1"/>
  <c r="LH417" i="48"/>
  <c r="LM417" i="48" s="1"/>
  <c r="LN417" i="48" s="1"/>
  <c r="LH59" i="48"/>
  <c r="LM59" i="48" s="1"/>
  <c r="LN59" i="48" s="1"/>
  <c r="LH330" i="48"/>
  <c r="LM330" i="48" s="1"/>
  <c r="LN330" i="48" s="1"/>
  <c r="LH207" i="48"/>
  <c r="LI207" i="48" s="1"/>
  <c r="LJ207" i="48" s="1"/>
  <c r="LH512" i="48"/>
  <c r="LM512" i="48" s="1"/>
  <c r="LN512" i="48" s="1"/>
  <c r="LH474" i="48"/>
  <c r="LM474" i="48" s="1"/>
  <c r="LN474" i="48" s="1"/>
  <c r="LH422" i="48"/>
  <c r="LM422" i="48" s="1"/>
  <c r="LN422" i="48" s="1"/>
  <c r="LH198" i="48"/>
  <c r="LM198" i="48" s="1"/>
  <c r="LN198" i="48" s="1"/>
  <c r="LH376" i="48"/>
  <c r="LI376" i="48" s="1"/>
  <c r="LJ376" i="48" s="1"/>
  <c r="LH418" i="48"/>
  <c r="LI418" i="48" s="1"/>
  <c r="LJ418" i="48" s="1"/>
  <c r="LH120" i="48"/>
  <c r="LI120" i="48" s="1"/>
  <c r="LJ120" i="48" s="1"/>
  <c r="LH85" i="48"/>
  <c r="LM85" i="48" s="1"/>
  <c r="LN85" i="48" s="1"/>
  <c r="LH205" i="48"/>
  <c r="LI205" i="48" s="1"/>
  <c r="LJ205" i="48" s="1"/>
  <c r="LH261" i="48"/>
  <c r="LM261" i="48" s="1"/>
  <c r="LN261" i="48" s="1"/>
  <c r="LH425" i="48"/>
  <c r="LM425" i="48" s="1"/>
  <c r="LN425" i="48" s="1"/>
  <c r="LH256" i="48"/>
  <c r="LI256" i="48" s="1"/>
  <c r="LJ256" i="48" s="1"/>
  <c r="LH412" i="48"/>
  <c r="LM412" i="48" s="1"/>
  <c r="LN412" i="48" s="1"/>
  <c r="LH460" i="48"/>
  <c r="LM460" i="48" s="1"/>
  <c r="LN460" i="48" s="1"/>
  <c r="LH190" i="48"/>
  <c r="LI190" i="48" s="1"/>
  <c r="LJ190" i="48" s="1"/>
  <c r="LH325" i="48"/>
  <c r="LM325" i="48" s="1"/>
  <c r="LN325" i="48" s="1"/>
  <c r="LH396" i="48"/>
  <c r="LI396" i="48" s="1"/>
  <c r="LJ396" i="48" s="1"/>
  <c r="LH423" i="48"/>
  <c r="LM423" i="48" s="1"/>
  <c r="LN423" i="48" s="1"/>
  <c r="LX56" i="48"/>
  <c r="LY56" i="48" s="1"/>
  <c r="LZ56" i="48" s="1"/>
  <c r="MA56" i="48" s="1"/>
  <c r="MB56" i="48" s="1"/>
  <c r="LH97" i="48"/>
  <c r="LI97" i="48" s="1"/>
  <c r="LJ97" i="48" s="1"/>
  <c r="LH481" i="48"/>
  <c r="LM481" i="48" s="1"/>
  <c r="LN481" i="48" s="1"/>
  <c r="LH123" i="48"/>
  <c r="LM123" i="48" s="1"/>
  <c r="LN123" i="48" s="1"/>
  <c r="LH368" i="48"/>
  <c r="LI368" i="48" s="1"/>
  <c r="LJ368" i="48" s="1"/>
  <c r="LH167" i="48"/>
  <c r="LI167" i="48" s="1"/>
  <c r="LJ167" i="48" s="1"/>
  <c r="LH103" i="48"/>
  <c r="LM103" i="48" s="1"/>
  <c r="LN103" i="48" s="1"/>
  <c r="LH307" i="48"/>
  <c r="LI307" i="48" s="1"/>
  <c r="LJ307" i="48" s="1"/>
  <c r="LH146" i="48"/>
  <c r="LM146" i="48" s="1"/>
  <c r="LN146" i="48" s="1"/>
  <c r="LH514" i="48"/>
  <c r="LM514" i="48" s="1"/>
  <c r="LN514" i="48" s="1"/>
  <c r="LH351" i="48"/>
  <c r="LM351" i="48" s="1"/>
  <c r="LN351" i="48" s="1"/>
  <c r="LH221" i="48"/>
  <c r="LI221" i="48" s="1"/>
  <c r="LJ221" i="48" s="1"/>
  <c r="LH225" i="48"/>
  <c r="LM225" i="48" s="1"/>
  <c r="LN225" i="48" s="1"/>
  <c r="LH387" i="48"/>
  <c r="LI387" i="48" s="1"/>
  <c r="LJ387" i="48" s="1"/>
  <c r="LH470" i="48"/>
  <c r="LI470" i="48" s="1"/>
  <c r="LJ470" i="48" s="1"/>
  <c r="LH185" i="48"/>
  <c r="LI185" i="48" s="1"/>
  <c r="LJ185" i="48" s="1"/>
  <c r="LH482" i="48"/>
  <c r="LI482" i="48" s="1"/>
  <c r="LJ482" i="48" s="1"/>
  <c r="LH189" i="48"/>
  <c r="LI189" i="48" s="1"/>
  <c r="LJ189" i="48" s="1"/>
  <c r="LH77" i="48"/>
  <c r="LM77" i="48" s="1"/>
  <c r="LN77" i="48" s="1"/>
  <c r="LH148" i="48"/>
  <c r="LI148" i="48" s="1"/>
  <c r="LJ148" i="48" s="1"/>
  <c r="LH414" i="48"/>
  <c r="LM414" i="48" s="1"/>
  <c r="LN414" i="48" s="1"/>
  <c r="LH186" i="48"/>
  <c r="LM186" i="48" s="1"/>
  <c r="LN186" i="48" s="1"/>
  <c r="LH430" i="48"/>
  <c r="LI430" i="48" s="1"/>
  <c r="LJ430" i="48" s="1"/>
  <c r="LH251" i="48"/>
  <c r="LI251" i="48" s="1"/>
  <c r="LJ251" i="48" s="1"/>
  <c r="LH137" i="48"/>
  <c r="LI137" i="48" s="1"/>
  <c r="LJ137" i="48" s="1"/>
  <c r="LH380" i="48"/>
  <c r="LM380" i="48" s="1"/>
  <c r="LN380" i="48" s="1"/>
  <c r="LH327" i="48"/>
  <c r="LI327" i="48" s="1"/>
  <c r="LJ327" i="48" s="1"/>
  <c r="LH150" i="48"/>
  <c r="LI150" i="48" s="1"/>
  <c r="LJ150" i="48" s="1"/>
  <c r="LH163" i="48"/>
  <c r="LM163" i="48" s="1"/>
  <c r="LN163" i="48" s="1"/>
  <c r="LH95" i="48"/>
  <c r="LM95" i="48" s="1"/>
  <c r="LN95" i="48" s="1"/>
  <c r="LH126" i="48"/>
  <c r="LI126" i="48" s="1"/>
  <c r="LJ126" i="48" s="1"/>
  <c r="LH89" i="48"/>
  <c r="LM89" i="48" s="1"/>
  <c r="LN89" i="48" s="1"/>
  <c r="LH366" i="48"/>
  <c r="LM366" i="48" s="1"/>
  <c r="LN366" i="48" s="1"/>
  <c r="LH220" i="48"/>
  <c r="LI220" i="48" s="1"/>
  <c r="LJ220" i="48" s="1"/>
  <c r="LX62" i="48"/>
  <c r="LY62" i="48" s="1"/>
  <c r="LZ62" i="48" s="1"/>
  <c r="MA62" i="48" s="1"/>
  <c r="MB62" i="48" s="1"/>
  <c r="LH215" i="48"/>
  <c r="LM215" i="48" s="1"/>
  <c r="LN215" i="48" s="1"/>
  <c r="LH374" i="48"/>
  <c r="LM374" i="48" s="1"/>
  <c r="LN374" i="48" s="1"/>
  <c r="LH365" i="48"/>
  <c r="LM365" i="48" s="1"/>
  <c r="LN365" i="48" s="1"/>
  <c r="LH420" i="48"/>
  <c r="LM420" i="48" s="1"/>
  <c r="LN420" i="48" s="1"/>
  <c r="LH117" i="48"/>
  <c r="LM117" i="48" s="1"/>
  <c r="LN117" i="48" s="1"/>
  <c r="LH252" i="48"/>
  <c r="LH133" i="48"/>
  <c r="LI133" i="48" s="1"/>
  <c r="LJ133" i="48" s="1"/>
  <c r="LH471" i="48"/>
  <c r="LI471" i="48" s="1"/>
  <c r="LJ471" i="48" s="1"/>
  <c r="LH389" i="48"/>
  <c r="LM389" i="48" s="1"/>
  <c r="LN389" i="48" s="1"/>
  <c r="LH204" i="48"/>
  <c r="LI204" i="48" s="1"/>
  <c r="LJ204" i="48" s="1"/>
  <c r="LH486" i="48"/>
  <c r="LM486" i="48" s="1"/>
  <c r="LN486" i="48" s="1"/>
  <c r="LH108" i="48"/>
  <c r="LI108" i="48" s="1"/>
  <c r="LJ108" i="48" s="1"/>
  <c r="LH494" i="48"/>
  <c r="LM494" i="48" s="1"/>
  <c r="LN494" i="48" s="1"/>
  <c r="LH461" i="48"/>
  <c r="LM461" i="48" s="1"/>
  <c r="LN461" i="48" s="1"/>
  <c r="LH67" i="48"/>
  <c r="LI67" i="48" s="1"/>
  <c r="LJ67" i="48" s="1"/>
  <c r="LH102" i="48"/>
  <c r="LI102" i="48" s="1"/>
  <c r="LJ102" i="48" s="1"/>
  <c r="LH403" i="48"/>
  <c r="LI403" i="48" s="1"/>
  <c r="LJ403" i="48" s="1"/>
  <c r="LX70" i="48"/>
  <c r="LY70" i="48" s="1"/>
  <c r="LZ70" i="48" s="1"/>
  <c r="MA70" i="48" s="1"/>
  <c r="MB70" i="48" s="1"/>
  <c r="LH114" i="48"/>
  <c r="LI114" i="48" s="1"/>
  <c r="LJ114" i="48" s="1"/>
  <c r="LH81" i="48"/>
  <c r="LM81" i="48" s="1"/>
  <c r="LN81" i="48" s="1"/>
  <c r="LH517" i="48"/>
  <c r="LI517" i="48" s="1"/>
  <c r="LJ517" i="48" s="1"/>
  <c r="LH275" i="48"/>
  <c r="LM275" i="48" s="1"/>
  <c r="LN275" i="48" s="1"/>
  <c r="LH479" i="48"/>
  <c r="LI479" i="48" s="1"/>
  <c r="LJ479" i="48" s="1"/>
  <c r="LH370" i="48"/>
  <c r="LI370" i="48" s="1"/>
  <c r="LJ370" i="48" s="1"/>
  <c r="LH268" i="48"/>
  <c r="LM268" i="48" s="1"/>
  <c r="LN268" i="48" s="1"/>
  <c r="LH487" i="48"/>
  <c r="LM487" i="48" s="1"/>
  <c r="LN487" i="48" s="1"/>
  <c r="LH69" i="48"/>
  <c r="LI69" i="48" s="1"/>
  <c r="LJ69" i="48" s="1"/>
  <c r="LH158" i="48"/>
  <c r="LI158" i="48" s="1"/>
  <c r="LJ158" i="48" s="1"/>
  <c r="LH381" i="48"/>
  <c r="LM381" i="48" s="1"/>
  <c r="LN381" i="48" s="1"/>
  <c r="LH502" i="48"/>
  <c r="LM502" i="48" s="1"/>
  <c r="LN502" i="48" s="1"/>
  <c r="LH442" i="48"/>
  <c r="LM442" i="48" s="1"/>
  <c r="LN442" i="48" s="1"/>
  <c r="LH159" i="48"/>
  <c r="LI159" i="48" s="1"/>
  <c r="LJ159" i="48" s="1"/>
  <c r="LH437" i="48"/>
  <c r="LM437" i="48" s="1"/>
  <c r="LN437" i="48" s="1"/>
  <c r="LH354" i="48"/>
  <c r="LM354" i="48" s="1"/>
  <c r="LN354" i="48" s="1"/>
  <c r="LH398" i="48"/>
  <c r="LM398" i="48" s="1"/>
  <c r="LN398" i="48" s="1"/>
  <c r="LH469" i="48"/>
  <c r="LM469" i="48" s="1"/>
  <c r="LN469" i="48" s="1"/>
  <c r="LH248" i="48"/>
  <c r="LM248" i="48" s="1"/>
  <c r="LN248" i="48" s="1"/>
  <c r="LH456" i="48"/>
  <c r="LM456" i="48" s="1"/>
  <c r="LN456" i="48" s="1"/>
  <c r="LH355" i="48"/>
  <c r="LM355" i="48" s="1"/>
  <c r="LN355" i="48" s="1"/>
  <c r="LH242" i="48"/>
  <c r="LI242" i="48" s="1"/>
  <c r="LJ242" i="48" s="1"/>
  <c r="LH239" i="48"/>
  <c r="LM239" i="48" s="1"/>
  <c r="LN239" i="48" s="1"/>
  <c r="LH436" i="48"/>
  <c r="LI436" i="48" s="1"/>
  <c r="LJ436" i="48" s="1"/>
  <c r="LH457" i="48"/>
  <c r="LI457" i="48" s="1"/>
  <c r="LJ457" i="48" s="1"/>
  <c r="LH258" i="48"/>
  <c r="LI258" i="48" s="1"/>
  <c r="LJ258" i="48" s="1"/>
  <c r="LH303" i="48"/>
  <c r="LM303" i="48" s="1"/>
  <c r="LN303" i="48" s="1"/>
  <c r="LH90" i="48"/>
  <c r="LI90" i="48" s="1"/>
  <c r="LJ90" i="48" s="1"/>
  <c r="LH397" i="48"/>
  <c r="LM397" i="48" s="1"/>
  <c r="LN397" i="48" s="1"/>
  <c r="LX65" i="48"/>
  <c r="ME65" i="48" s="1"/>
  <c r="MF65" i="48" s="1"/>
  <c r="LH320" i="48"/>
  <c r="LI320" i="48" s="1"/>
  <c r="LJ320" i="48" s="1"/>
  <c r="LH74" i="48"/>
  <c r="LI74" i="48" s="1"/>
  <c r="LJ74" i="48" s="1"/>
  <c r="LH395" i="48"/>
  <c r="LM395" i="48" s="1"/>
  <c r="LN395" i="48" s="1"/>
  <c r="LH507" i="48"/>
  <c r="LM507" i="48" s="1"/>
  <c r="LN507" i="48" s="1"/>
  <c r="LH453" i="48"/>
  <c r="LI453" i="48" s="1"/>
  <c r="LJ453" i="48" s="1"/>
  <c r="LH383" i="48"/>
  <c r="LM383" i="48" s="1"/>
  <c r="LN383" i="48" s="1"/>
  <c r="LH122" i="48"/>
  <c r="LM122" i="48" s="1"/>
  <c r="LN122" i="48" s="1"/>
  <c r="LH406" i="48"/>
  <c r="LM406" i="48" s="1"/>
  <c r="LN406" i="48" s="1"/>
  <c r="LH136" i="48"/>
  <c r="LM136" i="48" s="1"/>
  <c r="LN136" i="48" s="1"/>
  <c r="LH263" i="48"/>
  <c r="LI263" i="48" s="1"/>
  <c r="LJ263" i="48" s="1"/>
  <c r="LH226" i="48"/>
  <c r="LI226" i="48" s="1"/>
  <c r="LJ226" i="48" s="1"/>
  <c r="LH345" i="48"/>
  <c r="LM345" i="48" s="1"/>
  <c r="LN345" i="48" s="1"/>
  <c r="LH438" i="48"/>
  <c r="LM438" i="48" s="1"/>
  <c r="LN438" i="48" s="1"/>
  <c r="LH76" i="48"/>
  <c r="LI76" i="48" s="1"/>
  <c r="LJ76" i="48" s="1"/>
  <c r="LH489" i="48"/>
  <c r="LI489" i="48" s="1"/>
  <c r="LJ489" i="48" s="1"/>
  <c r="LH295" i="48"/>
  <c r="LI295" i="48" s="1"/>
  <c r="LJ295" i="48" s="1"/>
  <c r="LH170" i="48"/>
  <c r="LI170" i="48" s="1"/>
  <c r="LJ170" i="48" s="1"/>
  <c r="LX57" i="48"/>
  <c r="LY57" i="48" s="1"/>
  <c r="LZ57" i="48" s="1"/>
  <c r="MA57" i="48" s="1"/>
  <c r="MB57" i="48" s="1"/>
  <c r="LH195" i="48"/>
  <c r="LM195" i="48" s="1"/>
  <c r="LN195" i="48" s="1"/>
  <c r="LH165" i="48"/>
  <c r="LM165" i="48" s="1"/>
  <c r="LN165" i="48" s="1"/>
  <c r="LH348" i="48"/>
  <c r="LI348" i="48" s="1"/>
  <c r="LJ348" i="48" s="1"/>
  <c r="LH378" i="48"/>
  <c r="LI378" i="48" s="1"/>
  <c r="LJ378" i="48" s="1"/>
  <c r="LH62" i="48"/>
  <c r="LM62" i="48" s="1"/>
  <c r="LN62" i="48" s="1"/>
  <c r="LH73" i="48"/>
  <c r="LI73" i="48" s="1"/>
  <c r="LJ73" i="48" s="1"/>
  <c r="LH57" i="48"/>
  <c r="LI57" i="48" s="1"/>
  <c r="LJ57" i="48" s="1"/>
  <c r="LH475" i="48"/>
  <c r="LI475" i="48" s="1"/>
  <c r="LJ475" i="48" s="1"/>
  <c r="LH96" i="48"/>
  <c r="LM96" i="48" s="1"/>
  <c r="LN96" i="48" s="1"/>
  <c r="LH253" i="48"/>
  <c r="LI253" i="48" s="1"/>
  <c r="LJ253" i="48" s="1"/>
  <c r="LH79" i="48"/>
  <c r="LI79" i="48" s="1"/>
  <c r="LJ79" i="48" s="1"/>
  <c r="LH465" i="48"/>
  <c r="LI465" i="48" s="1"/>
  <c r="LJ465" i="48" s="1"/>
  <c r="LH223" i="48"/>
  <c r="LM223" i="48" s="1"/>
  <c r="LN223" i="48" s="1"/>
  <c r="LH264" i="48"/>
  <c r="LI264" i="48" s="1"/>
  <c r="LJ264" i="48" s="1"/>
  <c r="LH161" i="48"/>
  <c r="LI161" i="48" s="1"/>
  <c r="LJ161" i="48" s="1"/>
  <c r="LH402" i="48"/>
  <c r="LM402" i="48" s="1"/>
  <c r="LN402" i="48" s="1"/>
  <c r="LH272" i="48"/>
  <c r="LI272" i="48" s="1"/>
  <c r="LJ272" i="48" s="1"/>
  <c r="LH266" i="48"/>
  <c r="LI266" i="48" s="1"/>
  <c r="LJ266" i="48" s="1"/>
  <c r="LH419" i="48"/>
  <c r="LM419" i="48" s="1"/>
  <c r="LN419" i="48" s="1"/>
  <c r="LH447" i="48"/>
  <c r="LI447" i="48" s="1"/>
  <c r="LJ447" i="48" s="1"/>
  <c r="LH98" i="48"/>
  <c r="LI98" i="48" s="1"/>
  <c r="LJ98" i="48" s="1"/>
  <c r="LH431" i="48"/>
  <c r="LM431" i="48" s="1"/>
  <c r="LN431" i="48" s="1"/>
  <c r="LH500" i="48"/>
  <c r="LM500" i="48" s="1"/>
  <c r="LN500" i="48" s="1"/>
  <c r="LH369" i="48"/>
  <c r="LM369" i="48" s="1"/>
  <c r="LN369" i="48" s="1"/>
  <c r="LH216" i="48"/>
  <c r="LI216" i="48" s="1"/>
  <c r="LJ216" i="48" s="1"/>
  <c r="LH149" i="48"/>
  <c r="LI149" i="48" s="1"/>
  <c r="LJ149" i="48" s="1"/>
  <c r="LH289" i="48"/>
  <c r="LI289" i="48" s="1"/>
  <c r="LJ289" i="48" s="1"/>
  <c r="LH166" i="48"/>
  <c r="LI166" i="48" s="1"/>
  <c r="LJ166" i="48" s="1"/>
  <c r="LH501" i="48"/>
  <c r="LM501" i="48" s="1"/>
  <c r="LN501" i="48" s="1"/>
  <c r="LH476" i="48"/>
  <c r="LM476" i="48" s="1"/>
  <c r="LN476" i="48" s="1"/>
  <c r="LH405" i="48"/>
  <c r="LM405" i="48" s="1"/>
  <c r="LN405" i="48" s="1"/>
  <c r="LH276" i="48"/>
  <c r="LM276" i="48" s="1"/>
  <c r="LN276" i="48" s="1"/>
  <c r="LH154" i="48"/>
  <c r="LI154" i="48" s="1"/>
  <c r="LJ154" i="48" s="1"/>
  <c r="LH467" i="48"/>
  <c r="LM467" i="48" s="1"/>
  <c r="LN467" i="48" s="1"/>
  <c r="LH428" i="48"/>
  <c r="LM428" i="48" s="1"/>
  <c r="LN428" i="48" s="1"/>
  <c r="LH331" i="48"/>
  <c r="LI331" i="48" s="1"/>
  <c r="LJ331" i="48" s="1"/>
  <c r="LH341" i="48"/>
  <c r="LM341" i="48" s="1"/>
  <c r="LN341" i="48" s="1"/>
  <c r="LH232" i="48"/>
  <c r="LI232" i="48" s="1"/>
  <c r="LJ232" i="48" s="1"/>
  <c r="LH513" i="48"/>
  <c r="LI513" i="48" s="1"/>
  <c r="LJ513" i="48" s="1"/>
  <c r="LH91" i="48"/>
  <c r="LM91" i="48" s="1"/>
  <c r="LN91" i="48" s="1"/>
  <c r="LH427" i="48"/>
  <c r="LM427" i="48" s="1"/>
  <c r="LN427" i="48" s="1"/>
  <c r="LH399" i="48"/>
  <c r="LI399" i="48" s="1"/>
  <c r="LJ399" i="48" s="1"/>
  <c r="LX72" i="48"/>
  <c r="ME72" i="48" s="1"/>
  <c r="MF72" i="48" s="1"/>
  <c r="LX69" i="48"/>
  <c r="LY69" i="48" s="1"/>
  <c r="LZ69" i="48" s="1"/>
  <c r="MA69" i="48" s="1"/>
  <c r="MB69" i="48" s="1"/>
  <c r="LH509" i="48"/>
  <c r="LI509" i="48" s="1"/>
  <c r="LJ509" i="48" s="1"/>
  <c r="LH333" i="48"/>
  <c r="LI333" i="48" s="1"/>
  <c r="LJ333" i="48" s="1"/>
  <c r="LH177" i="48"/>
  <c r="LM177" i="48" s="1"/>
  <c r="LN177" i="48" s="1"/>
  <c r="LH214" i="48"/>
  <c r="LI214" i="48" s="1"/>
  <c r="LJ214" i="48" s="1"/>
  <c r="LH100" i="48"/>
  <c r="LM100" i="48" s="1"/>
  <c r="LN100" i="48" s="1"/>
  <c r="LH191" i="48"/>
  <c r="LM191" i="48" s="1"/>
  <c r="LN191" i="48" s="1"/>
  <c r="LH234" i="48"/>
  <c r="LI234" i="48" s="1"/>
  <c r="LJ234" i="48" s="1"/>
  <c r="LH449" i="48"/>
  <c r="LM449" i="48" s="1"/>
  <c r="LN449" i="48" s="1"/>
  <c r="LH106" i="48"/>
  <c r="LM106" i="48" s="1"/>
  <c r="LN106" i="48" s="1"/>
  <c r="LH302" i="48"/>
  <c r="LM302" i="48" s="1"/>
  <c r="LN302" i="48" s="1"/>
  <c r="LH309" i="48"/>
  <c r="LI309" i="48" s="1"/>
  <c r="LJ309" i="48" s="1"/>
  <c r="LH429" i="48"/>
  <c r="LI429" i="48" s="1"/>
  <c r="LJ429" i="48" s="1"/>
  <c r="LH468" i="48"/>
  <c r="LM468" i="48" s="1"/>
  <c r="LN468" i="48" s="1"/>
  <c r="LH70" i="48"/>
  <c r="LM70" i="48" s="1"/>
  <c r="LN70" i="48" s="1"/>
  <c r="LH432" i="48"/>
  <c r="LM432" i="48" s="1"/>
  <c r="LN432" i="48" s="1"/>
  <c r="LH346" i="48"/>
  <c r="LI346" i="48" s="1"/>
  <c r="LJ346" i="48" s="1"/>
  <c r="LH109" i="48"/>
  <c r="LI109" i="48" s="1"/>
  <c r="LJ109" i="48" s="1"/>
  <c r="LH255" i="48"/>
  <c r="LM255" i="48" s="1"/>
  <c r="LN255" i="48" s="1"/>
  <c r="LH119" i="48"/>
  <c r="LM119" i="48" s="1"/>
  <c r="LN119" i="48" s="1"/>
  <c r="LH132" i="48"/>
  <c r="LH319" i="48"/>
  <c r="LI319" i="48" s="1"/>
  <c r="LJ319" i="48" s="1"/>
  <c r="LH230" i="48"/>
  <c r="LM230" i="48" s="1"/>
  <c r="LN230" i="48" s="1"/>
  <c r="LH343" i="48"/>
  <c r="LM343" i="48" s="1"/>
  <c r="LN343" i="48" s="1"/>
  <c r="LH410" i="48"/>
  <c r="LI410" i="48" s="1"/>
  <c r="LJ410" i="48" s="1"/>
  <c r="LX64" i="48"/>
  <c r="LY64" i="48" s="1"/>
  <c r="LZ64" i="48" s="1"/>
  <c r="MA64" i="48" s="1"/>
  <c r="MB64" i="48" s="1"/>
  <c r="LH352" i="48"/>
  <c r="LI352" i="48" s="1"/>
  <c r="LJ352" i="48" s="1"/>
  <c r="LH401" i="48"/>
  <c r="LI401" i="48" s="1"/>
  <c r="LJ401" i="48" s="1"/>
  <c r="LH210" i="48"/>
  <c r="LH515" i="48"/>
  <c r="LI515" i="48" s="1"/>
  <c r="LJ515" i="48" s="1"/>
  <c r="LH493" i="48"/>
  <c r="LM493" i="48" s="1"/>
  <c r="LN493" i="48" s="1"/>
  <c r="LH199" i="48"/>
  <c r="LM199" i="48" s="1"/>
  <c r="LN199" i="48" s="1"/>
  <c r="LH400" i="48"/>
  <c r="LI400" i="48" s="1"/>
  <c r="LJ400" i="48" s="1"/>
  <c r="LH269" i="48"/>
  <c r="LM269" i="48" s="1"/>
  <c r="LN269" i="48" s="1"/>
  <c r="LH246" i="48"/>
  <c r="LM246" i="48" s="1"/>
  <c r="LN246" i="48" s="1"/>
  <c r="LH326" i="48"/>
  <c r="LI326" i="48" s="1"/>
  <c r="LJ326" i="48" s="1"/>
  <c r="LH337" i="48"/>
  <c r="LM288" i="48"/>
  <c r="LN288" i="48" s="1"/>
  <c r="LQ288" i="48" s="1"/>
  <c r="LM377" i="48"/>
  <c r="LN377" i="48" s="1"/>
  <c r="LI377" i="48"/>
  <c r="LJ377" i="48" s="1"/>
  <c r="LM455" i="48"/>
  <c r="LN455" i="48" s="1"/>
  <c r="LI455" i="48"/>
  <c r="LJ455" i="48" s="1"/>
  <c r="LI516" i="48"/>
  <c r="LJ516" i="48" s="1"/>
  <c r="LM516" i="48"/>
  <c r="LN516" i="48" s="1"/>
  <c r="LI480" i="48"/>
  <c r="LJ480" i="48" s="1"/>
  <c r="LM480" i="48"/>
  <c r="LN480" i="48" s="1"/>
  <c r="LI433" i="48"/>
  <c r="LJ433" i="48" s="1"/>
  <c r="LM433" i="48"/>
  <c r="LN433" i="48" s="1"/>
  <c r="LI415" i="48"/>
  <c r="LJ415" i="48" s="1"/>
  <c r="LM415" i="48"/>
  <c r="LN415" i="48" s="1"/>
  <c r="LM375" i="48"/>
  <c r="LN375" i="48" s="1"/>
  <c r="LI375" i="48"/>
  <c r="LJ375" i="48" s="1"/>
  <c r="LM446" i="48"/>
  <c r="LN446" i="48" s="1"/>
  <c r="LI446" i="48"/>
  <c r="LJ446" i="48" s="1"/>
  <c r="LM424" i="48"/>
  <c r="LN424" i="48" s="1"/>
  <c r="LI424" i="48"/>
  <c r="LJ424" i="48" s="1"/>
  <c r="LI118" i="48"/>
  <c r="LJ118" i="48" s="1"/>
  <c r="LM118" i="48"/>
  <c r="LN118" i="48" s="1"/>
  <c r="LM233" i="48"/>
  <c r="LN233" i="48" s="1"/>
  <c r="LI233" i="48"/>
  <c r="LJ233" i="48" s="1"/>
  <c r="LM209" i="48"/>
  <c r="LN209" i="48" s="1"/>
  <c r="LM504" i="48"/>
  <c r="LN504" i="48" s="1"/>
  <c r="LI373" i="48"/>
  <c r="LJ373" i="48" s="1"/>
  <c r="LM373" i="48"/>
  <c r="LN373" i="48" s="1"/>
  <c r="LI128" i="48"/>
  <c r="LJ128" i="48" s="1"/>
  <c r="LM128" i="48"/>
  <c r="LN128" i="48" s="1"/>
  <c r="LM477" i="48"/>
  <c r="LN477" i="48" s="1"/>
  <c r="LI477" i="48"/>
  <c r="LJ477" i="48" s="1"/>
  <c r="ME61" i="48"/>
  <c r="MF61" i="48" s="1"/>
  <c r="LM434" i="48"/>
  <c r="LN434" i="48" s="1"/>
  <c r="LI434" i="48"/>
  <c r="LJ434" i="48" s="1"/>
  <c r="LM454" i="48"/>
  <c r="LN454" i="48" s="1"/>
  <c r="LI454" i="48"/>
  <c r="LJ454" i="48" s="1"/>
  <c r="LM217" i="48" l="1"/>
  <c r="LN217" i="48" s="1"/>
  <c r="LM448" i="48"/>
  <c r="LN448" i="48" s="1"/>
  <c r="LI237" i="48"/>
  <c r="LJ237" i="48" s="1"/>
  <c r="LM379" i="48"/>
  <c r="LN379" i="48" s="1"/>
  <c r="LS379" i="48" s="1"/>
  <c r="LM92" i="48"/>
  <c r="LN92" i="48" s="1"/>
  <c r="LR92" i="48" s="1"/>
  <c r="LI353" i="48"/>
  <c r="LJ353" i="48" s="1"/>
  <c r="LL353" i="48" s="1"/>
  <c r="LM140" i="48"/>
  <c r="LN140" i="48" s="1"/>
  <c r="LR140" i="48" s="1"/>
  <c r="LI391" i="48"/>
  <c r="LJ391" i="48" s="1"/>
  <c r="LK391" i="48" s="1"/>
  <c r="LI245" i="48"/>
  <c r="LJ245" i="48" s="1"/>
  <c r="LL245" i="48" s="1"/>
  <c r="LI155" i="48"/>
  <c r="LJ155" i="48" s="1"/>
  <c r="LL155" i="48" s="1"/>
  <c r="LI339" i="48"/>
  <c r="LJ339" i="48" s="1"/>
  <c r="LL339" i="48" s="1"/>
  <c r="LI192" i="48"/>
  <c r="LJ192" i="48" s="1"/>
  <c r="LK192" i="48" s="1"/>
  <c r="LI499" i="48"/>
  <c r="LJ499" i="48" s="1"/>
  <c r="LK499" i="48" s="1"/>
  <c r="LI297" i="48"/>
  <c r="LJ297" i="48" s="1"/>
  <c r="LK297" i="48" s="1"/>
  <c r="LM99" i="48"/>
  <c r="LN99" i="48" s="1"/>
  <c r="LP99" i="48" s="1"/>
  <c r="LM193" i="48"/>
  <c r="LN193" i="48" s="1"/>
  <c r="LO193" i="48" s="1"/>
  <c r="LM426" i="48"/>
  <c r="LN426" i="48" s="1"/>
  <c r="LS426" i="48" s="1"/>
  <c r="LI282" i="48"/>
  <c r="LJ282" i="48" s="1"/>
  <c r="LK282" i="48" s="1"/>
  <c r="LM490" i="48"/>
  <c r="LN490" i="48" s="1"/>
  <c r="LP490" i="48" s="1"/>
  <c r="LI138" i="48"/>
  <c r="LJ138" i="48" s="1"/>
  <c r="LL138" i="48" s="1"/>
  <c r="LI64" i="48"/>
  <c r="LJ64" i="48" s="1"/>
  <c r="LL64" i="48" s="1"/>
  <c r="LM294" i="48"/>
  <c r="LN294" i="48" s="1"/>
  <c r="LQ294" i="48" s="1"/>
  <c r="LM441" i="48"/>
  <c r="LN441" i="48" s="1"/>
  <c r="LP441" i="48" s="1"/>
  <c r="LI511" i="48"/>
  <c r="LJ511" i="48" s="1"/>
  <c r="LL511" i="48" s="1"/>
  <c r="LI340" i="48"/>
  <c r="LJ340" i="48" s="1"/>
  <c r="LK340" i="48" s="1"/>
  <c r="LM86" i="48"/>
  <c r="LN86" i="48" s="1"/>
  <c r="LQ86" i="48" s="1"/>
  <c r="ME55" i="48"/>
  <c r="MF55" i="48" s="1"/>
  <c r="MG55" i="48" s="1"/>
  <c r="LI201" i="48"/>
  <c r="LJ201" i="48" s="1"/>
  <c r="LL201" i="48" s="1"/>
  <c r="LI363" i="48"/>
  <c r="LJ363" i="48" s="1"/>
  <c r="LK363" i="48" s="1"/>
  <c r="LM175" i="48"/>
  <c r="LN175" i="48" s="1"/>
  <c r="LP175" i="48" s="1"/>
  <c r="LI284" i="48"/>
  <c r="LJ284" i="48" s="1"/>
  <c r="LK284" i="48" s="1"/>
  <c r="LI324" i="48"/>
  <c r="LJ324" i="48" s="1"/>
  <c r="LL324" i="48" s="1"/>
  <c r="LI254" i="48"/>
  <c r="LJ254" i="48" s="1"/>
  <c r="LK254" i="48" s="1"/>
  <c r="LI492" i="48"/>
  <c r="LJ492" i="48" s="1"/>
  <c r="LK492" i="48" s="1"/>
  <c r="LM361" i="48"/>
  <c r="LN361" i="48" s="1"/>
  <c r="LO361" i="48" s="1"/>
  <c r="LI316" i="48"/>
  <c r="LJ316" i="48" s="1"/>
  <c r="LL316" i="48" s="1"/>
  <c r="LM485" i="48"/>
  <c r="LN485" i="48" s="1"/>
  <c r="LP485" i="48" s="1"/>
  <c r="LM498" i="48"/>
  <c r="LN498" i="48" s="1"/>
  <c r="LS498" i="48" s="1"/>
  <c r="LM310" i="48"/>
  <c r="LN310" i="48" s="1"/>
  <c r="LR310" i="48" s="1"/>
  <c r="LM358" i="48"/>
  <c r="LN358" i="48" s="1"/>
  <c r="LQ358" i="48" s="1"/>
  <c r="LM124" i="48"/>
  <c r="LN124" i="48" s="1"/>
  <c r="LO124" i="48" s="1"/>
  <c r="LM308" i="48"/>
  <c r="LN308" i="48" s="1"/>
  <c r="LO308" i="48" s="1"/>
  <c r="LI271" i="48"/>
  <c r="LJ271" i="48" s="1"/>
  <c r="LL271" i="48" s="1"/>
  <c r="LI439" i="48"/>
  <c r="LJ439" i="48" s="1"/>
  <c r="LL439" i="48" s="1"/>
  <c r="LI134" i="48"/>
  <c r="LJ134" i="48" s="1"/>
  <c r="LL134" i="48" s="1"/>
  <c r="LI298" i="48"/>
  <c r="LJ298" i="48" s="1"/>
  <c r="LK298" i="48" s="1"/>
  <c r="LM160" i="48"/>
  <c r="LN160" i="48" s="1"/>
  <c r="LP160" i="48" s="1"/>
  <c r="LI413" i="48"/>
  <c r="LJ413" i="48" s="1"/>
  <c r="LL413" i="48" s="1"/>
  <c r="LI286" i="48"/>
  <c r="LJ286" i="48" s="1"/>
  <c r="LK286" i="48" s="1"/>
  <c r="LI328" i="48"/>
  <c r="LJ328" i="48" s="1"/>
  <c r="LL328" i="48" s="1"/>
  <c r="LM459" i="48"/>
  <c r="LN459" i="48" s="1"/>
  <c r="LS459" i="48" s="1"/>
  <c r="LM243" i="48"/>
  <c r="LN243" i="48" s="1"/>
  <c r="LS243" i="48" s="1"/>
  <c r="LM115" i="48"/>
  <c r="LN115" i="48" s="1"/>
  <c r="LQ115" i="48" s="1"/>
  <c r="LM510" i="48"/>
  <c r="LN510" i="48" s="1"/>
  <c r="LR510" i="48" s="1"/>
  <c r="LI80" i="48"/>
  <c r="LJ80" i="48" s="1"/>
  <c r="LK80" i="48" s="1"/>
  <c r="LI445" i="48"/>
  <c r="LJ445" i="48" s="1"/>
  <c r="LL445" i="48" s="1"/>
  <c r="LK288" i="48"/>
  <c r="LM444" i="48"/>
  <c r="LN444" i="48" s="1"/>
  <c r="LQ444" i="48" s="1"/>
  <c r="LM72" i="48"/>
  <c r="LN72" i="48" s="1"/>
  <c r="LO72" i="48" s="1"/>
  <c r="LI172" i="48"/>
  <c r="LJ172" i="48" s="1"/>
  <c r="LL172" i="48" s="1"/>
  <c r="LI219" i="48"/>
  <c r="LJ219" i="48" s="1"/>
  <c r="LL219" i="48" s="1"/>
  <c r="LI121" i="48"/>
  <c r="LJ121" i="48" s="1"/>
  <c r="LK121" i="48" s="1"/>
  <c r="LM153" i="48"/>
  <c r="LN153" i="48" s="1"/>
  <c r="LR153" i="48" s="1"/>
  <c r="LI95" i="48"/>
  <c r="LJ95" i="48" s="1"/>
  <c r="LL95" i="48" s="1"/>
  <c r="LI408" i="48"/>
  <c r="LJ408" i="48" s="1"/>
  <c r="LK408" i="48" s="1"/>
  <c r="LI382" i="48"/>
  <c r="LJ382" i="48" s="1"/>
  <c r="LL382" i="48" s="1"/>
  <c r="LI112" i="48"/>
  <c r="LJ112" i="48" s="1"/>
  <c r="LK112" i="48" s="1"/>
  <c r="LI359" i="48"/>
  <c r="LJ359" i="48" s="1"/>
  <c r="LK359" i="48" s="1"/>
  <c r="LI60" i="48"/>
  <c r="LJ60" i="48" s="1"/>
  <c r="LK60" i="48" s="1"/>
  <c r="LI386" i="48"/>
  <c r="LJ386" i="48" s="1"/>
  <c r="LL386" i="48" s="1"/>
  <c r="LY66" i="48"/>
  <c r="LZ66" i="48" s="1"/>
  <c r="MA66" i="48" s="1"/>
  <c r="MB66" i="48" s="1"/>
  <c r="MC66" i="48" s="1"/>
  <c r="LM216" i="48"/>
  <c r="LN216" i="48" s="1"/>
  <c r="LO216" i="48" s="1"/>
  <c r="LI314" i="48"/>
  <c r="LJ314" i="48" s="1"/>
  <c r="LL314" i="48" s="1"/>
  <c r="LI305" i="48"/>
  <c r="LJ305" i="48" s="1"/>
  <c r="LK305" i="48" s="1"/>
  <c r="LM78" i="48"/>
  <c r="LN78" i="48" s="1"/>
  <c r="LS78" i="48" s="1"/>
  <c r="LI503" i="48"/>
  <c r="LJ503" i="48" s="1"/>
  <c r="LK503" i="48" s="1"/>
  <c r="LI335" i="48"/>
  <c r="LJ335" i="48" s="1"/>
  <c r="LK335" i="48" s="1"/>
  <c r="LI409" i="48"/>
  <c r="LJ409" i="48" s="1"/>
  <c r="LK409" i="48" s="1"/>
  <c r="LM270" i="48"/>
  <c r="LN270" i="48" s="1"/>
  <c r="LP270" i="48" s="1"/>
  <c r="LM90" i="48"/>
  <c r="LN90" i="48" s="1"/>
  <c r="LO90" i="48" s="1"/>
  <c r="LI423" i="48"/>
  <c r="LJ423" i="48" s="1"/>
  <c r="LL423" i="48" s="1"/>
  <c r="LI325" i="48"/>
  <c r="LJ325" i="48" s="1"/>
  <c r="LK325" i="48" s="1"/>
  <c r="LM505" i="48"/>
  <c r="LN505" i="48" s="1"/>
  <c r="LR505" i="48" s="1"/>
  <c r="LI223" i="48"/>
  <c r="LJ223" i="48" s="1"/>
  <c r="LL223" i="48" s="1"/>
  <c r="LI381" i="48"/>
  <c r="LJ381" i="48" s="1"/>
  <c r="LL381" i="48" s="1"/>
  <c r="LI213" i="48"/>
  <c r="LJ213" i="48" s="1"/>
  <c r="LL213" i="48" s="1"/>
  <c r="LI130" i="48"/>
  <c r="LJ130" i="48" s="1"/>
  <c r="LL130" i="48" s="1"/>
  <c r="LM149" i="48"/>
  <c r="LN149" i="48" s="1"/>
  <c r="LR149" i="48" s="1"/>
  <c r="LM227" i="48"/>
  <c r="LN227" i="48" s="1"/>
  <c r="LQ227" i="48" s="1"/>
  <c r="LM253" i="48"/>
  <c r="LN253" i="48" s="1"/>
  <c r="LP253" i="48" s="1"/>
  <c r="LI512" i="48"/>
  <c r="LJ512" i="48" s="1"/>
  <c r="LL512" i="48" s="1"/>
  <c r="LI366" i="48"/>
  <c r="LJ366" i="48" s="1"/>
  <c r="LK366" i="48" s="1"/>
  <c r="LM265" i="48"/>
  <c r="LN265" i="48" s="1"/>
  <c r="LS265" i="48" s="1"/>
  <c r="LM185" i="48"/>
  <c r="LN185" i="48" s="1"/>
  <c r="LP185" i="48" s="1"/>
  <c r="LM226" i="48"/>
  <c r="LN226" i="48" s="1"/>
  <c r="LS226" i="48" s="1"/>
  <c r="LM350" i="48"/>
  <c r="LN350" i="48" s="1"/>
  <c r="LP350" i="48" s="1"/>
  <c r="LM457" i="48"/>
  <c r="LN457" i="48" s="1"/>
  <c r="LP457" i="48" s="1"/>
  <c r="LI144" i="48"/>
  <c r="LJ144" i="48" s="1"/>
  <c r="LL144" i="48" s="1"/>
  <c r="LI82" i="48"/>
  <c r="LJ82" i="48" s="1"/>
  <c r="LL82" i="48" s="1"/>
  <c r="LI291" i="48"/>
  <c r="LJ291" i="48" s="1"/>
  <c r="LL291" i="48" s="1"/>
  <c r="LI70" i="48"/>
  <c r="LJ70" i="48" s="1"/>
  <c r="LL70" i="48" s="1"/>
  <c r="LM508" i="48"/>
  <c r="LN508" i="48" s="1"/>
  <c r="LR508" i="48" s="1"/>
  <c r="LI502" i="48"/>
  <c r="LJ502" i="48" s="1"/>
  <c r="LL502" i="48" s="1"/>
  <c r="LI388" i="48"/>
  <c r="LJ388" i="48" s="1"/>
  <c r="LL388" i="48" s="1"/>
  <c r="LI197" i="48"/>
  <c r="LJ197" i="48" s="1"/>
  <c r="LL197" i="48" s="1"/>
  <c r="LI345" i="48"/>
  <c r="LJ345" i="48" s="1"/>
  <c r="LK345" i="48" s="1"/>
  <c r="LI68" i="48"/>
  <c r="LJ68" i="48" s="1"/>
  <c r="LK68" i="48" s="1"/>
  <c r="LI206" i="48"/>
  <c r="LJ206" i="48" s="1"/>
  <c r="LK206" i="48" s="1"/>
  <c r="LI336" i="48"/>
  <c r="LJ336" i="48" s="1"/>
  <c r="LL336" i="48" s="1"/>
  <c r="LM101" i="48"/>
  <c r="LN101" i="48" s="1"/>
  <c r="LS101" i="48" s="1"/>
  <c r="LI141" i="48"/>
  <c r="LJ141" i="48" s="1"/>
  <c r="LK141" i="48" s="1"/>
  <c r="LM131" i="48"/>
  <c r="LN131" i="48" s="1"/>
  <c r="LO131" i="48" s="1"/>
  <c r="LI111" i="48"/>
  <c r="LJ111" i="48" s="1"/>
  <c r="LK111" i="48" s="1"/>
  <c r="ME63" i="48"/>
  <c r="MF63" i="48" s="1"/>
  <c r="MK63" i="48" s="1"/>
  <c r="LM462" i="48"/>
  <c r="LN462" i="48" s="1"/>
  <c r="LQ462" i="48" s="1"/>
  <c r="LI494" i="48"/>
  <c r="LJ494" i="48" s="1"/>
  <c r="LK494" i="48" s="1"/>
  <c r="LM258" i="48"/>
  <c r="LN258" i="48" s="1"/>
  <c r="LO258" i="48" s="1"/>
  <c r="LM497" i="48"/>
  <c r="LN497" i="48" s="1"/>
  <c r="LO497" i="48" s="1"/>
  <c r="LM390" i="48"/>
  <c r="LN390" i="48" s="1"/>
  <c r="LR390" i="48" s="1"/>
  <c r="LM145" i="48"/>
  <c r="LN145" i="48" s="1"/>
  <c r="LS145" i="48" s="1"/>
  <c r="LI493" i="48"/>
  <c r="LJ493" i="48" s="1"/>
  <c r="LK493" i="48" s="1"/>
  <c r="LI178" i="48"/>
  <c r="LJ178" i="48" s="1"/>
  <c r="LK178" i="48" s="1"/>
  <c r="LM116" i="48"/>
  <c r="LN116" i="48" s="1"/>
  <c r="LS116" i="48" s="1"/>
  <c r="LI344" i="48"/>
  <c r="LJ344" i="48" s="1"/>
  <c r="LK344" i="48" s="1"/>
  <c r="LM183" i="48"/>
  <c r="LN183" i="48" s="1"/>
  <c r="LQ183" i="48" s="1"/>
  <c r="ME57" i="48"/>
  <c r="MF57" i="48" s="1"/>
  <c r="MI57" i="48" s="1"/>
  <c r="LM482" i="48"/>
  <c r="LN482" i="48" s="1"/>
  <c r="LS482" i="48" s="1"/>
  <c r="LM488" i="48"/>
  <c r="LN488" i="48" s="1"/>
  <c r="LS488" i="48" s="1"/>
  <c r="LI384" i="48"/>
  <c r="LJ384" i="48" s="1"/>
  <c r="LK384" i="48" s="1"/>
  <c r="LI105" i="48"/>
  <c r="LJ105" i="48" s="1"/>
  <c r="LK105" i="48" s="1"/>
  <c r="LM93" i="48"/>
  <c r="LN93" i="48" s="1"/>
  <c r="LP93" i="48" s="1"/>
  <c r="LM202" i="48"/>
  <c r="LN202" i="48" s="1"/>
  <c r="LS202" i="48" s="1"/>
  <c r="LM151" i="48"/>
  <c r="LN151" i="48" s="1"/>
  <c r="LP151" i="48" s="1"/>
  <c r="LM83" i="48"/>
  <c r="LN83" i="48" s="1"/>
  <c r="LO83" i="48" s="1"/>
  <c r="LM289" i="48"/>
  <c r="LN289" i="48" s="1"/>
  <c r="LR289" i="48" s="1"/>
  <c r="ME56" i="48"/>
  <c r="MF56" i="48" s="1"/>
  <c r="MK56" i="48" s="1"/>
  <c r="LI89" i="48"/>
  <c r="LJ89" i="48" s="1"/>
  <c r="LL89" i="48" s="1"/>
  <c r="LI181" i="48"/>
  <c r="LJ181" i="48" s="1"/>
  <c r="LL181" i="48" s="1"/>
  <c r="LI450" i="48"/>
  <c r="LJ450" i="48" s="1"/>
  <c r="LK450" i="48" s="1"/>
  <c r="LI442" i="48"/>
  <c r="LJ442" i="48" s="1"/>
  <c r="LK442" i="48" s="1"/>
  <c r="LI306" i="48"/>
  <c r="LJ306" i="48" s="1"/>
  <c r="LL306" i="48" s="1"/>
  <c r="LI142" i="48"/>
  <c r="LJ142" i="48" s="1"/>
  <c r="LK142" i="48" s="1"/>
  <c r="LI147" i="48"/>
  <c r="LJ147" i="48" s="1"/>
  <c r="LK147" i="48" s="1"/>
  <c r="LM257" i="48"/>
  <c r="LN257" i="48" s="1"/>
  <c r="LR257" i="48" s="1"/>
  <c r="LI474" i="48"/>
  <c r="LJ474" i="48" s="1"/>
  <c r="LK474" i="48" s="1"/>
  <c r="LM299" i="48"/>
  <c r="LN299" i="48" s="1"/>
  <c r="LP299" i="48" s="1"/>
  <c r="LI473" i="48"/>
  <c r="LJ473" i="48" s="1"/>
  <c r="LL473" i="48" s="1"/>
  <c r="LI342" i="48"/>
  <c r="LJ342" i="48" s="1"/>
  <c r="LL342" i="48" s="1"/>
  <c r="LM287" i="48"/>
  <c r="LN287" i="48" s="1"/>
  <c r="LS287" i="48" s="1"/>
  <c r="LM244" i="48"/>
  <c r="LN244" i="48" s="1"/>
  <c r="LS244" i="48" s="1"/>
  <c r="LM393" i="48"/>
  <c r="LN393" i="48" s="1"/>
  <c r="LR393" i="48" s="1"/>
  <c r="LM158" i="48"/>
  <c r="LN158" i="48" s="1"/>
  <c r="LQ158" i="48" s="1"/>
  <c r="LI422" i="48"/>
  <c r="LJ422" i="48" s="1"/>
  <c r="LK422" i="48" s="1"/>
  <c r="LM79" i="48"/>
  <c r="LN79" i="48" s="1"/>
  <c r="LR79" i="48" s="1"/>
  <c r="LM274" i="48"/>
  <c r="LN274" i="48" s="1"/>
  <c r="LS274" i="48" s="1"/>
  <c r="LI486" i="48"/>
  <c r="LJ486" i="48" s="1"/>
  <c r="LL486" i="48" s="1"/>
  <c r="LI179" i="48"/>
  <c r="LJ179" i="48" s="1"/>
  <c r="LK179" i="48" s="1"/>
  <c r="LM69" i="48"/>
  <c r="LN69" i="48" s="1"/>
  <c r="LP69" i="48" s="1"/>
  <c r="LM67" i="48"/>
  <c r="LN67" i="48" s="1"/>
  <c r="LR67" i="48" s="1"/>
  <c r="LM362" i="48"/>
  <c r="LN362" i="48" s="1"/>
  <c r="LS362" i="48" s="1"/>
  <c r="ME60" i="48"/>
  <c r="MF60" i="48" s="1"/>
  <c r="MH60" i="48" s="1"/>
  <c r="LM320" i="48"/>
  <c r="LN320" i="48" s="1"/>
  <c r="LR320" i="48" s="1"/>
  <c r="LI162" i="48"/>
  <c r="LJ162" i="48" s="1"/>
  <c r="LK162" i="48" s="1"/>
  <c r="LI174" i="48"/>
  <c r="LJ174" i="48" s="1"/>
  <c r="LK174" i="48" s="1"/>
  <c r="LI61" i="48"/>
  <c r="LJ61" i="48" s="1"/>
  <c r="LL61" i="48" s="1"/>
  <c r="LM187" i="48"/>
  <c r="LN187" i="48" s="1"/>
  <c r="LP187" i="48" s="1"/>
  <c r="LI451" i="48"/>
  <c r="LJ451" i="48" s="1"/>
  <c r="LL451" i="48" s="1"/>
  <c r="LM212" i="48"/>
  <c r="LN212" i="48" s="1"/>
  <c r="LP212" i="48" s="1"/>
  <c r="LM125" i="48"/>
  <c r="LN125" i="48" s="1"/>
  <c r="LR125" i="48" s="1"/>
  <c r="LI123" i="48"/>
  <c r="LJ123" i="48" s="1"/>
  <c r="LK123" i="48" s="1"/>
  <c r="LM307" i="48"/>
  <c r="LN307" i="48" s="1"/>
  <c r="LO307" i="48" s="1"/>
  <c r="LM311" i="48"/>
  <c r="LN311" i="48" s="1"/>
  <c r="LQ311" i="48" s="1"/>
  <c r="LI421" i="48"/>
  <c r="LJ421" i="48" s="1"/>
  <c r="LL421" i="48" s="1"/>
  <c r="LI456" i="48"/>
  <c r="LJ456" i="48" s="1"/>
  <c r="LK456" i="48" s="1"/>
  <c r="LI437" i="48"/>
  <c r="LJ437" i="48" s="1"/>
  <c r="LK437" i="48" s="1"/>
  <c r="LM471" i="48"/>
  <c r="LN471" i="48" s="1"/>
  <c r="LO471" i="48" s="1"/>
  <c r="LM168" i="48"/>
  <c r="LN168" i="48" s="1"/>
  <c r="LP168" i="48" s="1"/>
  <c r="LI285" i="48"/>
  <c r="LJ285" i="48" s="1"/>
  <c r="LL285" i="48" s="1"/>
  <c r="LI259" i="48"/>
  <c r="LJ259" i="48" s="1"/>
  <c r="LL259" i="48" s="1"/>
  <c r="LI467" i="48"/>
  <c r="LJ467" i="48" s="1"/>
  <c r="LK467" i="48" s="1"/>
  <c r="LM404" i="48"/>
  <c r="LN404" i="48" s="1"/>
  <c r="LR404" i="48" s="1"/>
  <c r="LM218" i="48"/>
  <c r="LN218" i="48" s="1"/>
  <c r="LO218" i="48" s="1"/>
  <c r="LI419" i="48"/>
  <c r="LJ419" i="48" s="1"/>
  <c r="LL419" i="48" s="1"/>
  <c r="LY68" i="48"/>
  <c r="LZ68" i="48" s="1"/>
  <c r="MA68" i="48" s="1"/>
  <c r="MB68" i="48" s="1"/>
  <c r="MD68" i="48" s="1"/>
  <c r="LM238" i="48"/>
  <c r="LN238" i="48" s="1"/>
  <c r="LS238" i="48" s="1"/>
  <c r="LM63" i="48"/>
  <c r="LN63" i="48" s="1"/>
  <c r="LR63" i="48" s="1"/>
  <c r="LI119" i="48"/>
  <c r="LJ119" i="48" s="1"/>
  <c r="LL119" i="48" s="1"/>
  <c r="LI322" i="48"/>
  <c r="LJ322" i="48" s="1"/>
  <c r="LK322" i="48" s="1"/>
  <c r="LM88" i="48"/>
  <c r="LN88" i="48" s="1"/>
  <c r="LO88" i="48" s="1"/>
  <c r="LM231" i="48"/>
  <c r="LN231" i="48" s="1"/>
  <c r="LR231" i="48" s="1"/>
  <c r="LM327" i="48"/>
  <c r="LN327" i="48" s="1"/>
  <c r="LR327" i="48" s="1"/>
  <c r="LI195" i="48"/>
  <c r="LJ195" i="48" s="1"/>
  <c r="LK195" i="48" s="1"/>
  <c r="LI343" i="48"/>
  <c r="LJ343" i="48" s="1"/>
  <c r="LL343" i="48" s="1"/>
  <c r="LM251" i="48"/>
  <c r="LN251" i="48" s="1"/>
  <c r="LQ251" i="48" s="1"/>
  <c r="LI313" i="48"/>
  <c r="LJ313" i="48" s="1"/>
  <c r="LL313" i="48" s="1"/>
  <c r="LI280" i="48"/>
  <c r="LJ280" i="48" s="1"/>
  <c r="LK280" i="48" s="1"/>
  <c r="LI463" i="48"/>
  <c r="LJ463" i="48" s="1"/>
  <c r="LK463" i="48" s="1"/>
  <c r="LI139" i="48"/>
  <c r="LJ139" i="48" s="1"/>
  <c r="LL139" i="48" s="1"/>
  <c r="LM385" i="48"/>
  <c r="LN385" i="48" s="1"/>
  <c r="LQ385" i="48" s="1"/>
  <c r="LM349" i="48"/>
  <c r="LN349" i="48" s="1"/>
  <c r="LQ349" i="48" s="1"/>
  <c r="LM98" i="48"/>
  <c r="LN98" i="48" s="1"/>
  <c r="LP98" i="48" s="1"/>
  <c r="LM267" i="48"/>
  <c r="LN267" i="48" s="1"/>
  <c r="LR267" i="48" s="1"/>
  <c r="LI146" i="48"/>
  <c r="LJ146" i="48" s="1"/>
  <c r="LK146" i="48" s="1"/>
  <c r="LI372" i="48"/>
  <c r="LJ372" i="48" s="1"/>
  <c r="LK372" i="48" s="1"/>
  <c r="LI273" i="48"/>
  <c r="LJ273" i="48" s="1"/>
  <c r="LK273" i="48" s="1"/>
  <c r="LI466" i="48"/>
  <c r="LJ466" i="48" s="1"/>
  <c r="LK466" i="48" s="1"/>
  <c r="LI129" i="48"/>
  <c r="LJ129" i="48" s="1"/>
  <c r="LL129" i="48" s="1"/>
  <c r="LI55" i="48"/>
  <c r="LJ55" i="48" s="1"/>
  <c r="LM407" i="48"/>
  <c r="LN407" i="48" s="1"/>
  <c r="LI169" i="48"/>
  <c r="LJ169" i="48" s="1"/>
  <c r="LM236" i="48"/>
  <c r="LN236" i="48" s="1"/>
  <c r="LR236" i="48" s="1"/>
  <c r="LI338" i="48"/>
  <c r="LJ338" i="48" s="1"/>
  <c r="LL338" i="48" s="1"/>
  <c r="LM453" i="48"/>
  <c r="LN453" i="48" s="1"/>
  <c r="LO453" i="48" s="1"/>
  <c r="LM411" i="48"/>
  <c r="LN411" i="48" s="1"/>
  <c r="LO411" i="48" s="1"/>
  <c r="LI58" i="48"/>
  <c r="LJ58" i="48" s="1"/>
  <c r="LL58" i="48" s="1"/>
  <c r="LI180" i="48"/>
  <c r="LJ180" i="48" s="1"/>
  <c r="LK180" i="48" s="1"/>
  <c r="LI260" i="48"/>
  <c r="LJ260" i="48" s="1"/>
  <c r="LL260" i="48" s="1"/>
  <c r="LM211" i="48"/>
  <c r="LN211" i="48" s="1"/>
  <c r="LO211" i="48" s="1"/>
  <c r="LM321" i="48"/>
  <c r="LN321" i="48" s="1"/>
  <c r="LP321" i="48" s="1"/>
  <c r="LI395" i="48"/>
  <c r="LJ395" i="48" s="1"/>
  <c r="LK395" i="48" s="1"/>
  <c r="LI248" i="48"/>
  <c r="LJ248" i="48" s="1"/>
  <c r="LK248" i="48" s="1"/>
  <c r="LI435" i="48"/>
  <c r="LJ435" i="48" s="1"/>
  <c r="LL435" i="48" s="1"/>
  <c r="LI303" i="48"/>
  <c r="LJ303" i="48" s="1"/>
  <c r="LK303" i="48" s="1"/>
  <c r="LI317" i="48"/>
  <c r="LJ317" i="48" s="1"/>
  <c r="LM56" i="48"/>
  <c r="LN56" i="48" s="1"/>
  <c r="LI464" i="48"/>
  <c r="LJ464" i="48" s="1"/>
  <c r="LM370" i="48"/>
  <c r="LN370" i="48" s="1"/>
  <c r="LQ370" i="48" s="1"/>
  <c r="LI122" i="48"/>
  <c r="LJ122" i="48" s="1"/>
  <c r="LL122" i="48" s="1"/>
  <c r="LM228" i="48"/>
  <c r="LN228" i="48" s="1"/>
  <c r="LQ228" i="48" s="1"/>
  <c r="LI235" i="48"/>
  <c r="LJ235" i="48" s="1"/>
  <c r="LK235" i="48" s="1"/>
  <c r="LM277" i="48"/>
  <c r="LN277" i="48" s="1"/>
  <c r="LR277" i="48" s="1"/>
  <c r="LI117" i="48"/>
  <c r="LJ117" i="48" s="1"/>
  <c r="LK117" i="48" s="1"/>
  <c r="LI136" i="48"/>
  <c r="LJ136" i="48" s="1"/>
  <c r="LL136" i="48" s="1"/>
  <c r="LM262" i="48"/>
  <c r="LN262" i="48" s="1"/>
  <c r="LS262" i="48" s="1"/>
  <c r="LI269" i="48"/>
  <c r="LJ269" i="48" s="1"/>
  <c r="LL269" i="48" s="1"/>
  <c r="LM152" i="48"/>
  <c r="LN152" i="48" s="1"/>
  <c r="LQ152" i="48" s="1"/>
  <c r="LM188" i="48"/>
  <c r="LN188" i="48" s="1"/>
  <c r="LR188" i="48" s="1"/>
  <c r="LM367" i="48"/>
  <c r="LN367" i="48" s="1"/>
  <c r="LQ367" i="48" s="1"/>
  <c r="LM517" i="48"/>
  <c r="LN517" i="48" s="1"/>
  <c r="LP517" i="48" s="1"/>
  <c r="LI318" i="48"/>
  <c r="LJ318" i="48" s="1"/>
  <c r="LI416" i="48"/>
  <c r="LJ416" i="48" s="1"/>
  <c r="LM418" i="48"/>
  <c r="LN418" i="48" s="1"/>
  <c r="ME62" i="48"/>
  <c r="MF62" i="48" s="1"/>
  <c r="MK62" i="48" s="1"/>
  <c r="LM171" i="48"/>
  <c r="LN171" i="48" s="1"/>
  <c r="LP171" i="48" s="1"/>
  <c r="LI250" i="48"/>
  <c r="LJ250" i="48" s="1"/>
  <c r="LL250" i="48" s="1"/>
  <c r="LM278" i="48"/>
  <c r="LN278" i="48" s="1"/>
  <c r="LQ278" i="48" s="1"/>
  <c r="LI135" i="48"/>
  <c r="LJ135" i="48" s="1"/>
  <c r="LK135" i="48" s="1"/>
  <c r="LI398" i="48"/>
  <c r="LJ398" i="48" s="1"/>
  <c r="LK398" i="48" s="1"/>
  <c r="LI406" i="48"/>
  <c r="LJ406" i="48" s="1"/>
  <c r="LL406" i="48" s="1"/>
  <c r="LI107" i="48"/>
  <c r="LJ107" i="48" s="1"/>
  <c r="LK107" i="48" s="1"/>
  <c r="LI330" i="48"/>
  <c r="LJ330" i="48" s="1"/>
  <c r="LL330" i="48" s="1"/>
  <c r="LI268" i="48"/>
  <c r="LJ268" i="48" s="1"/>
  <c r="LK268" i="48" s="1"/>
  <c r="LM392" i="48"/>
  <c r="LN392" i="48" s="1"/>
  <c r="LS392" i="48" s="1"/>
  <c r="LI229" i="48"/>
  <c r="LJ229" i="48" s="1"/>
  <c r="LK229" i="48" s="1"/>
  <c r="LM113" i="48"/>
  <c r="LN113" i="48" s="1"/>
  <c r="LP113" i="48" s="1"/>
  <c r="LM290" i="48"/>
  <c r="LN290" i="48" s="1"/>
  <c r="LS290" i="48" s="1"/>
  <c r="LM479" i="48"/>
  <c r="LN479" i="48" s="1"/>
  <c r="LR479" i="48" s="1"/>
  <c r="LM137" i="48"/>
  <c r="LN137" i="48" s="1"/>
  <c r="LI110" i="48"/>
  <c r="LJ110" i="48" s="1"/>
  <c r="LL110" i="48" s="1"/>
  <c r="LI389" i="48"/>
  <c r="LJ389" i="48" s="1"/>
  <c r="LK389" i="48" s="1"/>
  <c r="LI94" i="48"/>
  <c r="LJ94" i="48" s="1"/>
  <c r="LK94" i="48" s="1"/>
  <c r="LY67" i="48"/>
  <c r="LZ67" i="48" s="1"/>
  <c r="MA67" i="48" s="1"/>
  <c r="MB67" i="48" s="1"/>
  <c r="MD67" i="48" s="1"/>
  <c r="LM357" i="48"/>
  <c r="LN357" i="48" s="1"/>
  <c r="LS357" i="48" s="1"/>
  <c r="LI203" i="48"/>
  <c r="LJ203" i="48" s="1"/>
  <c r="LK203" i="48" s="1"/>
  <c r="LI356" i="48"/>
  <c r="LJ356" i="48" s="1"/>
  <c r="LK356" i="48" s="1"/>
  <c r="LM133" i="48"/>
  <c r="LN133" i="48" s="1"/>
  <c r="LR133" i="48" s="1"/>
  <c r="LM300" i="48"/>
  <c r="LN300" i="48" s="1"/>
  <c r="LP300" i="48" s="1"/>
  <c r="LM489" i="48"/>
  <c r="LN489" i="48" s="1"/>
  <c r="LS489" i="48" s="1"/>
  <c r="LI323" i="48"/>
  <c r="LJ323" i="48" s="1"/>
  <c r="LL323" i="48" s="1"/>
  <c r="LM484" i="48"/>
  <c r="LN484" i="48" s="1"/>
  <c r="LP484" i="48" s="1"/>
  <c r="LI369" i="48"/>
  <c r="LJ369" i="48" s="1"/>
  <c r="LL369" i="48" s="1"/>
  <c r="LI261" i="48"/>
  <c r="LJ261" i="48" s="1"/>
  <c r="LL261" i="48" s="1"/>
  <c r="LI514" i="48"/>
  <c r="LJ514" i="48" s="1"/>
  <c r="LK514" i="48" s="1"/>
  <c r="LI496" i="48"/>
  <c r="LJ496" i="48" s="1"/>
  <c r="LM190" i="48"/>
  <c r="LN190" i="48" s="1"/>
  <c r="LS190" i="48" s="1"/>
  <c r="LI383" i="48"/>
  <c r="LJ383" i="48" s="1"/>
  <c r="LK383" i="48" s="1"/>
  <c r="LI355" i="48"/>
  <c r="LJ355" i="48" s="1"/>
  <c r="LL355" i="48" s="1"/>
  <c r="LI163" i="48"/>
  <c r="LJ163" i="48" s="1"/>
  <c r="LL163" i="48" s="1"/>
  <c r="LI460" i="48"/>
  <c r="LJ460" i="48" s="1"/>
  <c r="LL460" i="48" s="1"/>
  <c r="LI239" i="48"/>
  <c r="LJ239" i="48" s="1"/>
  <c r="LK239" i="48" s="1"/>
  <c r="LM196" i="48"/>
  <c r="LN196" i="48" s="1"/>
  <c r="LO196" i="48" s="1"/>
  <c r="LI425" i="48"/>
  <c r="LJ425" i="48" s="1"/>
  <c r="LK425" i="48" s="1"/>
  <c r="LM309" i="48"/>
  <c r="LN309" i="48" s="1"/>
  <c r="LO309" i="48" s="1"/>
  <c r="LM57" i="48"/>
  <c r="LN57" i="48" s="1"/>
  <c r="LS57" i="48" s="1"/>
  <c r="LI380" i="48"/>
  <c r="LJ380" i="48" s="1"/>
  <c r="LL380" i="48" s="1"/>
  <c r="LM329" i="48"/>
  <c r="LN329" i="48" s="1"/>
  <c r="LQ329" i="48" s="1"/>
  <c r="LM249" i="48"/>
  <c r="LN249" i="48" s="1"/>
  <c r="LP249" i="48" s="1"/>
  <c r="LI491" i="48"/>
  <c r="LJ491" i="48" s="1"/>
  <c r="LK491" i="48" s="1"/>
  <c r="LI87" i="48"/>
  <c r="LJ87" i="48" s="1"/>
  <c r="LL87" i="48" s="1"/>
  <c r="LM157" i="48"/>
  <c r="LN157" i="48" s="1"/>
  <c r="LO157" i="48" s="1"/>
  <c r="LM334" i="48"/>
  <c r="LN334" i="48" s="1"/>
  <c r="LP334" i="48" s="1"/>
  <c r="LM394" i="48"/>
  <c r="LN394" i="48" s="1"/>
  <c r="LR394" i="48" s="1"/>
  <c r="LM242" i="48"/>
  <c r="LN242" i="48" s="1"/>
  <c r="LO242" i="48" s="1"/>
  <c r="LM436" i="48"/>
  <c r="LN436" i="48" s="1"/>
  <c r="LP436" i="48" s="1"/>
  <c r="LI225" i="48"/>
  <c r="LJ225" i="48" s="1"/>
  <c r="LK225" i="48" s="1"/>
  <c r="LM247" i="48"/>
  <c r="LN247" i="48" s="1"/>
  <c r="LP247" i="48" s="1"/>
  <c r="LI279" i="48"/>
  <c r="LJ279" i="48" s="1"/>
  <c r="LL279" i="48" s="1"/>
  <c r="LI428" i="48"/>
  <c r="LJ428" i="48" s="1"/>
  <c r="LL428" i="48" s="1"/>
  <c r="LM73" i="48"/>
  <c r="LN73" i="48" s="1"/>
  <c r="LS73" i="48" s="1"/>
  <c r="LM120" i="48"/>
  <c r="LN120" i="48" s="1"/>
  <c r="LR120" i="48" s="1"/>
  <c r="LI500" i="48"/>
  <c r="LJ500" i="48" s="1"/>
  <c r="LK500" i="48" s="1"/>
  <c r="LI412" i="48"/>
  <c r="LJ412" i="48" s="1"/>
  <c r="LL412" i="48" s="1"/>
  <c r="LI62" i="48"/>
  <c r="LJ62" i="48" s="1"/>
  <c r="LL62" i="48" s="1"/>
  <c r="LM364" i="48"/>
  <c r="LN364" i="48" s="1"/>
  <c r="LM331" i="48"/>
  <c r="LN331" i="48" s="1"/>
  <c r="LI275" i="48"/>
  <c r="LJ275" i="48" s="1"/>
  <c r="LI371" i="48"/>
  <c r="LJ371" i="48" s="1"/>
  <c r="LK371" i="48" s="1"/>
  <c r="LM332" i="48"/>
  <c r="LN332" i="48" s="1"/>
  <c r="LQ332" i="48" s="1"/>
  <c r="LI431" i="48"/>
  <c r="LJ431" i="48" s="1"/>
  <c r="LL431" i="48" s="1"/>
  <c r="LI351" i="48"/>
  <c r="LJ351" i="48" s="1"/>
  <c r="LL351" i="48" s="1"/>
  <c r="LM150" i="48"/>
  <c r="LN150" i="48" s="1"/>
  <c r="LR150" i="48" s="1"/>
  <c r="LM447" i="48"/>
  <c r="LN447" i="48" s="1"/>
  <c r="LR447" i="48" s="1"/>
  <c r="LI59" i="48"/>
  <c r="LJ59" i="48" s="1"/>
  <c r="LL59" i="48" s="1"/>
  <c r="LI281" i="48"/>
  <c r="LJ281" i="48" s="1"/>
  <c r="LK281" i="48" s="1"/>
  <c r="LM71" i="48"/>
  <c r="LN71" i="48" s="1"/>
  <c r="LR71" i="48" s="1"/>
  <c r="LM204" i="48"/>
  <c r="LN204" i="48" s="1"/>
  <c r="LQ204" i="48" s="1"/>
  <c r="LM173" i="48"/>
  <c r="LN173" i="48" s="1"/>
  <c r="LR173" i="48" s="1"/>
  <c r="LM208" i="48"/>
  <c r="LN208" i="48" s="1"/>
  <c r="LS208" i="48" s="1"/>
  <c r="LI200" i="48"/>
  <c r="LJ200" i="48" s="1"/>
  <c r="LL200" i="48" s="1"/>
  <c r="LI458" i="48"/>
  <c r="LJ458" i="48" s="1"/>
  <c r="LK458" i="48" s="1"/>
  <c r="LI417" i="48"/>
  <c r="LJ417" i="48" s="1"/>
  <c r="LL417" i="48" s="1"/>
  <c r="LM240" i="48"/>
  <c r="LN240" i="48" s="1"/>
  <c r="LI506" i="48"/>
  <c r="LJ506" i="48" s="1"/>
  <c r="LL506" i="48" s="1"/>
  <c r="LM475" i="48"/>
  <c r="LN475" i="48" s="1"/>
  <c r="LQ475" i="48" s="1"/>
  <c r="LM232" i="48"/>
  <c r="LN232" i="48" s="1"/>
  <c r="LR232" i="48" s="1"/>
  <c r="LM65" i="48"/>
  <c r="LN65" i="48" s="1"/>
  <c r="LQ65" i="48" s="1"/>
  <c r="LI143" i="48"/>
  <c r="LJ143" i="48" s="1"/>
  <c r="LK143" i="48" s="1"/>
  <c r="LI472" i="48"/>
  <c r="LJ472" i="48" s="1"/>
  <c r="LL472" i="48" s="1"/>
  <c r="LM378" i="48"/>
  <c r="LN378" i="48" s="1"/>
  <c r="LO378" i="48" s="1"/>
  <c r="LM263" i="48"/>
  <c r="LN263" i="48" s="1"/>
  <c r="LR263" i="48" s="1"/>
  <c r="LI397" i="48"/>
  <c r="LJ397" i="48" s="1"/>
  <c r="LL397" i="48" s="1"/>
  <c r="LM221" i="48"/>
  <c r="LN221" i="48" s="1"/>
  <c r="LO221" i="48" s="1"/>
  <c r="LM127" i="48"/>
  <c r="LN127" i="48" s="1"/>
  <c r="LP127" i="48" s="1"/>
  <c r="LI75" i="48"/>
  <c r="LJ75" i="48" s="1"/>
  <c r="LK75" i="48" s="1"/>
  <c r="LM84" i="48"/>
  <c r="LN84" i="48" s="1"/>
  <c r="LR84" i="48" s="1"/>
  <c r="LI283" i="48"/>
  <c r="LJ283" i="48" s="1"/>
  <c r="LI443" i="48"/>
  <c r="LJ443" i="48" s="1"/>
  <c r="LK443" i="48" s="1"/>
  <c r="LM360" i="48"/>
  <c r="LN360" i="48" s="1"/>
  <c r="LM348" i="48"/>
  <c r="LN348" i="48" s="1"/>
  <c r="LP348" i="48" s="1"/>
  <c r="LM301" i="48"/>
  <c r="LN301" i="48" s="1"/>
  <c r="LP301" i="48" s="1"/>
  <c r="LM189" i="48"/>
  <c r="LN189" i="48" s="1"/>
  <c r="LQ189" i="48" s="1"/>
  <c r="LI487" i="48"/>
  <c r="LJ487" i="48" s="1"/>
  <c r="LL487" i="48" s="1"/>
  <c r="LM256" i="48"/>
  <c r="LN256" i="48" s="1"/>
  <c r="LP256" i="48" s="1"/>
  <c r="LM220" i="48"/>
  <c r="LN220" i="48" s="1"/>
  <c r="LQ220" i="48" s="1"/>
  <c r="LI374" i="48"/>
  <c r="LJ374" i="48" s="1"/>
  <c r="LL374" i="48" s="1"/>
  <c r="LI103" i="48"/>
  <c r="LJ103" i="48" s="1"/>
  <c r="LL103" i="48" s="1"/>
  <c r="LM194" i="48"/>
  <c r="LN194" i="48" s="1"/>
  <c r="LO194" i="48" s="1"/>
  <c r="LM312" i="48"/>
  <c r="LN312" i="48" s="1"/>
  <c r="LO312" i="48" s="1"/>
  <c r="LM495" i="48"/>
  <c r="LN495" i="48" s="1"/>
  <c r="LR495" i="48" s="1"/>
  <c r="LI478" i="48"/>
  <c r="LJ478" i="48" s="1"/>
  <c r="LK478" i="48" s="1"/>
  <c r="LI186" i="48"/>
  <c r="LJ186" i="48" s="1"/>
  <c r="LL186" i="48" s="1"/>
  <c r="LM430" i="48"/>
  <c r="LN430" i="48" s="1"/>
  <c r="LI507" i="48"/>
  <c r="LJ507" i="48" s="1"/>
  <c r="LK507" i="48" s="1"/>
  <c r="LI420" i="48"/>
  <c r="LJ420" i="48" s="1"/>
  <c r="LL420" i="48" s="1"/>
  <c r="LM224" i="48"/>
  <c r="LN224" i="48" s="1"/>
  <c r="LO224" i="48" s="1"/>
  <c r="LI222" i="48"/>
  <c r="LJ222" i="48" s="1"/>
  <c r="LL222" i="48" s="1"/>
  <c r="LI481" i="48"/>
  <c r="LJ481" i="48" s="1"/>
  <c r="LL481" i="48" s="1"/>
  <c r="LM214" i="48"/>
  <c r="LN214" i="48" s="1"/>
  <c r="LS214" i="48" s="1"/>
  <c r="LM170" i="48"/>
  <c r="LN170" i="48" s="1"/>
  <c r="LO170" i="48" s="1"/>
  <c r="LI255" i="48"/>
  <c r="LJ255" i="48" s="1"/>
  <c r="LL255" i="48" s="1"/>
  <c r="LM109" i="48"/>
  <c r="LN109" i="48" s="1"/>
  <c r="LS109" i="48" s="1"/>
  <c r="LM102" i="48"/>
  <c r="LN102" i="48" s="1"/>
  <c r="LQ102" i="48" s="1"/>
  <c r="LM161" i="48"/>
  <c r="LN161" i="48" s="1"/>
  <c r="LP161" i="48" s="1"/>
  <c r="LI461" i="48"/>
  <c r="LJ461" i="48" s="1"/>
  <c r="LL461" i="48" s="1"/>
  <c r="LI81" i="48"/>
  <c r="LJ81" i="48" s="1"/>
  <c r="LL81" i="48" s="1"/>
  <c r="LY65" i="48"/>
  <c r="LZ65" i="48" s="1"/>
  <c r="MA65" i="48" s="1"/>
  <c r="MB65" i="48" s="1"/>
  <c r="MC65" i="48" s="1"/>
  <c r="LI66" i="48"/>
  <c r="LJ66" i="48" s="1"/>
  <c r="LK66" i="48" s="1"/>
  <c r="LM76" i="48"/>
  <c r="LN76" i="48" s="1"/>
  <c r="LS76" i="48" s="1"/>
  <c r="LM518" i="48"/>
  <c r="LN518" i="48" s="1"/>
  <c r="LQ518" i="48" s="1"/>
  <c r="LI176" i="48"/>
  <c r="LJ176" i="48" s="1"/>
  <c r="LI501" i="48"/>
  <c r="LJ501" i="48" s="1"/>
  <c r="LL501" i="48" s="1"/>
  <c r="ME71" i="48"/>
  <c r="MF71" i="48" s="1"/>
  <c r="MG71" i="48" s="1"/>
  <c r="LM241" i="48"/>
  <c r="LN241" i="48" s="1"/>
  <c r="LQ241" i="48" s="1"/>
  <c r="LI405" i="48"/>
  <c r="LJ405" i="48" s="1"/>
  <c r="LL405" i="48" s="1"/>
  <c r="LI177" i="48"/>
  <c r="LJ177" i="48" s="1"/>
  <c r="LK177" i="48" s="1"/>
  <c r="LM403" i="48"/>
  <c r="LN403" i="48" s="1"/>
  <c r="LQ403" i="48" s="1"/>
  <c r="LM396" i="48"/>
  <c r="LN396" i="48" s="1"/>
  <c r="LQ396" i="48" s="1"/>
  <c r="LI402" i="48"/>
  <c r="LJ402" i="48" s="1"/>
  <c r="LK402" i="48" s="1"/>
  <c r="LI438" i="48"/>
  <c r="LJ438" i="48" s="1"/>
  <c r="LK438" i="48" s="1"/>
  <c r="LM205" i="48"/>
  <c r="LN205" i="48" s="1"/>
  <c r="LS205" i="48" s="1"/>
  <c r="LI77" i="48"/>
  <c r="LJ77" i="48" s="1"/>
  <c r="LK77" i="48" s="1"/>
  <c r="LM465" i="48"/>
  <c r="LN465" i="48" s="1"/>
  <c r="LQ465" i="48" s="1"/>
  <c r="LI164" i="48"/>
  <c r="LJ164" i="48" s="1"/>
  <c r="LL164" i="48" s="1"/>
  <c r="LI414" i="48"/>
  <c r="LJ414" i="48" s="1"/>
  <c r="LK414" i="48" s="1"/>
  <c r="LM167" i="48"/>
  <c r="LN167" i="48" s="1"/>
  <c r="LI365" i="48"/>
  <c r="LJ365" i="48" s="1"/>
  <c r="LM272" i="48"/>
  <c r="LN272" i="48" s="1"/>
  <c r="LQ272" i="48" s="1"/>
  <c r="LM184" i="48"/>
  <c r="LN184" i="48" s="1"/>
  <c r="LS184" i="48" s="1"/>
  <c r="LI354" i="48"/>
  <c r="LJ354" i="48" s="1"/>
  <c r="LL354" i="48" s="1"/>
  <c r="LM333" i="48"/>
  <c r="LN333" i="48" s="1"/>
  <c r="LO333" i="48" s="1"/>
  <c r="LM108" i="48"/>
  <c r="LN108" i="48" s="1"/>
  <c r="LO108" i="48" s="1"/>
  <c r="LI476" i="48"/>
  <c r="LJ476" i="48" s="1"/>
  <c r="LL476" i="48" s="1"/>
  <c r="LM470" i="48"/>
  <c r="LN470" i="48" s="1"/>
  <c r="LQ470" i="48" s="1"/>
  <c r="LI85" i="48"/>
  <c r="LJ85" i="48" s="1"/>
  <c r="LL85" i="48" s="1"/>
  <c r="LI276" i="48"/>
  <c r="LJ276" i="48" s="1"/>
  <c r="LK276" i="48" s="1"/>
  <c r="LM97" i="48"/>
  <c r="LN97" i="48" s="1"/>
  <c r="LO97" i="48" s="1"/>
  <c r="LM315" i="48"/>
  <c r="LN315" i="48" s="1"/>
  <c r="LO315" i="48" s="1"/>
  <c r="LM104" i="48"/>
  <c r="LN104" i="48" s="1"/>
  <c r="LQ104" i="48" s="1"/>
  <c r="LM452" i="48"/>
  <c r="LN452" i="48" s="1"/>
  <c r="LP452" i="48" s="1"/>
  <c r="LM440" i="48"/>
  <c r="LN440" i="48" s="1"/>
  <c r="LI427" i="48"/>
  <c r="LJ427" i="48" s="1"/>
  <c r="LI483" i="48"/>
  <c r="LJ483" i="48" s="1"/>
  <c r="LL483" i="48" s="1"/>
  <c r="LI156" i="48"/>
  <c r="LJ156" i="48" s="1"/>
  <c r="LK156" i="48" s="1"/>
  <c r="LM207" i="48"/>
  <c r="LN207" i="48" s="1"/>
  <c r="LR207" i="48" s="1"/>
  <c r="LI96" i="48"/>
  <c r="LJ96" i="48" s="1"/>
  <c r="LL96" i="48" s="1"/>
  <c r="LM148" i="48"/>
  <c r="LN148" i="48" s="1"/>
  <c r="LS148" i="48" s="1"/>
  <c r="LM126" i="48"/>
  <c r="LN126" i="48" s="1"/>
  <c r="LP126" i="48" s="1"/>
  <c r="LI432" i="48"/>
  <c r="LJ432" i="48" s="1"/>
  <c r="LK432" i="48" s="1"/>
  <c r="LM368" i="48"/>
  <c r="LN368" i="48" s="1"/>
  <c r="LO368" i="48" s="1"/>
  <c r="LM266" i="48"/>
  <c r="LN266" i="48" s="1"/>
  <c r="LQ266" i="48" s="1"/>
  <c r="LM114" i="48"/>
  <c r="LN114" i="48" s="1"/>
  <c r="LO114" i="48" s="1"/>
  <c r="LM509" i="48"/>
  <c r="LN509" i="48" s="1"/>
  <c r="LO509" i="48" s="1"/>
  <c r="LM319" i="48"/>
  <c r="LN319" i="48" s="1"/>
  <c r="LO319" i="48" s="1"/>
  <c r="LI165" i="48"/>
  <c r="LJ165" i="48" s="1"/>
  <c r="LK165" i="48" s="1"/>
  <c r="LI469" i="48"/>
  <c r="LJ469" i="48" s="1"/>
  <c r="LL469" i="48" s="1"/>
  <c r="LM74" i="48"/>
  <c r="LN74" i="48" s="1"/>
  <c r="LM295" i="48"/>
  <c r="LN295" i="48" s="1"/>
  <c r="ME70" i="48"/>
  <c r="MF70" i="48" s="1"/>
  <c r="MK70" i="48" s="1"/>
  <c r="LI198" i="48"/>
  <c r="LJ198" i="48" s="1"/>
  <c r="LK198" i="48" s="1"/>
  <c r="LM159" i="48"/>
  <c r="LN159" i="48" s="1"/>
  <c r="LO159" i="48" s="1"/>
  <c r="LM293" i="48"/>
  <c r="LN293" i="48" s="1"/>
  <c r="LS293" i="48" s="1"/>
  <c r="LI296" i="48"/>
  <c r="LJ296" i="48" s="1"/>
  <c r="LM296" i="48"/>
  <c r="LN296" i="48" s="1"/>
  <c r="LI182" i="48"/>
  <c r="LJ182" i="48" s="1"/>
  <c r="LL182" i="48" s="1"/>
  <c r="LM154" i="48"/>
  <c r="LN154" i="48" s="1"/>
  <c r="LQ154" i="48" s="1"/>
  <c r="LM347" i="48"/>
  <c r="LN347" i="48" s="1"/>
  <c r="LQ347" i="48" s="1"/>
  <c r="LI292" i="48"/>
  <c r="LJ292" i="48" s="1"/>
  <c r="LL292" i="48" s="1"/>
  <c r="LM166" i="48"/>
  <c r="LN166" i="48" s="1"/>
  <c r="LO166" i="48" s="1"/>
  <c r="ME59" i="48"/>
  <c r="MF59" i="48" s="1"/>
  <c r="MK59" i="48" s="1"/>
  <c r="LI304" i="48"/>
  <c r="LJ304" i="48" s="1"/>
  <c r="LL304" i="48" s="1"/>
  <c r="LI246" i="48"/>
  <c r="LJ246" i="48" s="1"/>
  <c r="LL246" i="48" s="1"/>
  <c r="LI215" i="48"/>
  <c r="LJ215" i="48" s="1"/>
  <c r="LL215" i="48" s="1"/>
  <c r="LM376" i="48"/>
  <c r="LN376" i="48" s="1"/>
  <c r="LP376" i="48" s="1"/>
  <c r="ME58" i="48"/>
  <c r="MF58" i="48" s="1"/>
  <c r="MH58" i="48" s="1"/>
  <c r="LM387" i="48"/>
  <c r="LN387" i="48" s="1"/>
  <c r="LP387" i="48" s="1"/>
  <c r="LM264" i="48"/>
  <c r="LN264" i="48" s="1"/>
  <c r="LP264" i="48" s="1"/>
  <c r="LM252" i="48"/>
  <c r="LN252" i="48" s="1"/>
  <c r="LI252" i="48"/>
  <c r="LJ252" i="48" s="1"/>
  <c r="LM513" i="48"/>
  <c r="LN513" i="48" s="1"/>
  <c r="LP513" i="48" s="1"/>
  <c r="ME69" i="48"/>
  <c r="MF69" i="48" s="1"/>
  <c r="MJ69" i="48" s="1"/>
  <c r="LI341" i="48"/>
  <c r="LJ341" i="48" s="1"/>
  <c r="LK341" i="48" s="1"/>
  <c r="LY72" i="48"/>
  <c r="LZ72" i="48" s="1"/>
  <c r="MA72" i="48" s="1"/>
  <c r="MB72" i="48" s="1"/>
  <c r="MD72" i="48" s="1"/>
  <c r="LI106" i="48"/>
  <c r="LJ106" i="48" s="1"/>
  <c r="LL106" i="48" s="1"/>
  <c r="LM346" i="48"/>
  <c r="LN346" i="48" s="1"/>
  <c r="LR346" i="48" s="1"/>
  <c r="LI199" i="48"/>
  <c r="LJ199" i="48" s="1"/>
  <c r="LL199" i="48" s="1"/>
  <c r="LM399" i="48"/>
  <c r="LN399" i="48" s="1"/>
  <c r="LO399" i="48" s="1"/>
  <c r="LM401" i="48"/>
  <c r="LN401" i="48" s="1"/>
  <c r="LP401" i="48" s="1"/>
  <c r="LM400" i="48"/>
  <c r="LN400" i="48" s="1"/>
  <c r="LO400" i="48" s="1"/>
  <c r="LM352" i="48"/>
  <c r="LN352" i="48" s="1"/>
  <c r="LS352" i="48" s="1"/>
  <c r="LI91" i="48"/>
  <c r="LJ91" i="48" s="1"/>
  <c r="LK91" i="48" s="1"/>
  <c r="LS119" i="48"/>
  <c r="LO119" i="48"/>
  <c r="LQ119" i="48"/>
  <c r="LP119" i="48"/>
  <c r="LR119" i="48"/>
  <c r="LH54" i="48" a="1"/>
  <c r="LH54" i="48" s="1"/>
  <c r="LI100" i="48"/>
  <c r="LJ100" i="48" s="1"/>
  <c r="LL100" i="48" s="1"/>
  <c r="LO288" i="48"/>
  <c r="LI449" i="48"/>
  <c r="LJ449" i="48" s="1"/>
  <c r="LL449" i="48" s="1"/>
  <c r="LP288" i="48"/>
  <c r="LM234" i="48"/>
  <c r="LN234" i="48" s="1"/>
  <c r="LR234" i="48" s="1"/>
  <c r="LS288" i="48"/>
  <c r="LM326" i="48"/>
  <c r="LN326" i="48" s="1"/>
  <c r="LP326" i="48" s="1"/>
  <c r="LR288" i="48"/>
  <c r="LM410" i="48"/>
  <c r="LN410" i="48" s="1"/>
  <c r="LP410" i="48" s="1"/>
  <c r="LI210" i="48"/>
  <c r="LJ210" i="48" s="1"/>
  <c r="LM210" i="48"/>
  <c r="LN210" i="48" s="1"/>
  <c r="ME64" i="48"/>
  <c r="MF64" i="48" s="1"/>
  <c r="MI64" i="48" s="1"/>
  <c r="LM429" i="48"/>
  <c r="LN429" i="48" s="1"/>
  <c r="LR429" i="48" s="1"/>
  <c r="LI468" i="48"/>
  <c r="LJ468" i="48" s="1"/>
  <c r="LL468" i="48" s="1"/>
  <c r="LI302" i="48"/>
  <c r="LJ302" i="48" s="1"/>
  <c r="LK302" i="48" s="1"/>
  <c r="LM337" i="48"/>
  <c r="LN337" i="48" s="1"/>
  <c r="LI337" i="48"/>
  <c r="LJ337" i="48" s="1"/>
  <c r="LM132" i="48"/>
  <c r="LN132" i="48" s="1"/>
  <c r="LI132" i="48"/>
  <c r="LJ132" i="48" s="1"/>
  <c r="LI230" i="48"/>
  <c r="LJ230" i="48" s="1"/>
  <c r="LL230" i="48" s="1"/>
  <c r="LI191" i="48"/>
  <c r="LJ191" i="48" s="1"/>
  <c r="LL191" i="48" s="1"/>
  <c r="LM515" i="48"/>
  <c r="LN515" i="48" s="1"/>
  <c r="LO515" i="48" s="1"/>
  <c r="MD60" i="48"/>
  <c r="MC60" i="48"/>
  <c r="LO413" i="48"/>
  <c r="LR413" i="48"/>
  <c r="LS413" i="48"/>
  <c r="LP413" i="48"/>
  <c r="LQ413" i="48"/>
  <c r="LK301" i="48"/>
  <c r="LL301" i="48"/>
  <c r="LS316" i="48"/>
  <c r="LQ316" i="48"/>
  <c r="LO316" i="48"/>
  <c r="LP316" i="48"/>
  <c r="LR316" i="48"/>
  <c r="LP397" i="48"/>
  <c r="LS397" i="48"/>
  <c r="LO397" i="48"/>
  <c r="LQ397" i="48"/>
  <c r="LR397" i="48"/>
  <c r="LQ59" i="48"/>
  <c r="LS59" i="48"/>
  <c r="LR59" i="48"/>
  <c r="LO59" i="48"/>
  <c r="LP59" i="48"/>
  <c r="LS344" i="48"/>
  <c r="LO344" i="48"/>
  <c r="LR344" i="48"/>
  <c r="LP344" i="48"/>
  <c r="LQ344" i="48"/>
  <c r="MI68" i="48"/>
  <c r="MH68" i="48"/>
  <c r="MG68" i="48"/>
  <c r="MJ68" i="48"/>
  <c r="MK68" i="48"/>
  <c r="LK231" i="48"/>
  <c r="LL231" i="48"/>
  <c r="LR80" i="48"/>
  <c r="LP80" i="48"/>
  <c r="LQ80" i="48"/>
  <c r="LO80" i="48"/>
  <c r="LS80" i="48"/>
  <c r="LQ237" i="48"/>
  <c r="LP237" i="48"/>
  <c r="LO237" i="48"/>
  <c r="LS237" i="48"/>
  <c r="LR237" i="48"/>
  <c r="LQ209" i="48"/>
  <c r="LS209" i="48"/>
  <c r="LR209" i="48"/>
  <c r="LP209" i="48"/>
  <c r="LO209" i="48"/>
  <c r="LR223" i="48"/>
  <c r="LQ223" i="48"/>
  <c r="LS223" i="48"/>
  <c r="LO223" i="48"/>
  <c r="LP223" i="48"/>
  <c r="LR468" i="48"/>
  <c r="LQ468" i="48"/>
  <c r="LS468" i="48"/>
  <c r="LP468" i="48"/>
  <c r="LO468" i="48"/>
  <c r="LS442" i="48"/>
  <c r="LR442" i="48"/>
  <c r="LQ442" i="48"/>
  <c r="LO442" i="48"/>
  <c r="LP442" i="48"/>
  <c r="LP446" i="48"/>
  <c r="LS446" i="48"/>
  <c r="LO446" i="48"/>
  <c r="LQ446" i="48"/>
  <c r="LR446" i="48"/>
  <c r="LL274" i="48"/>
  <c r="LK274" i="48"/>
  <c r="LR500" i="48"/>
  <c r="LS500" i="48"/>
  <c r="LP500" i="48"/>
  <c r="LO500" i="48"/>
  <c r="LQ500" i="48"/>
  <c r="LK124" i="48"/>
  <c r="LL124" i="48"/>
  <c r="LS176" i="48"/>
  <c r="LR176" i="48"/>
  <c r="LO176" i="48"/>
  <c r="LQ176" i="48"/>
  <c r="LP176" i="48"/>
  <c r="LL262" i="48"/>
  <c r="LK262" i="48"/>
  <c r="LK488" i="48"/>
  <c r="LL488" i="48"/>
  <c r="LL497" i="48"/>
  <c r="LK497" i="48"/>
  <c r="LQ144" i="48"/>
  <c r="LS144" i="48"/>
  <c r="LR144" i="48"/>
  <c r="LO144" i="48"/>
  <c r="LP144" i="48"/>
  <c r="LK517" i="48"/>
  <c r="LL517" i="48"/>
  <c r="LP191" i="48"/>
  <c r="LO191" i="48"/>
  <c r="LQ191" i="48"/>
  <c r="LR191" i="48"/>
  <c r="LS191" i="48"/>
  <c r="LP432" i="48"/>
  <c r="LS432" i="48"/>
  <c r="LO432" i="48"/>
  <c r="LR432" i="48"/>
  <c r="LQ432" i="48"/>
  <c r="LK71" i="48"/>
  <c r="LL71" i="48"/>
  <c r="LO356" i="48"/>
  <c r="LR356" i="48"/>
  <c r="LS356" i="48"/>
  <c r="LQ356" i="48"/>
  <c r="LP356" i="48"/>
  <c r="LK404" i="48"/>
  <c r="LL404" i="48"/>
  <c r="LK243" i="48"/>
  <c r="LL243" i="48"/>
  <c r="LS279" i="48"/>
  <c r="LO279" i="48"/>
  <c r="LP279" i="48"/>
  <c r="LR279" i="48"/>
  <c r="LQ279" i="48"/>
  <c r="LS433" i="48"/>
  <c r="LO433" i="48"/>
  <c r="LP433" i="48"/>
  <c r="LQ433" i="48"/>
  <c r="LR433" i="48"/>
  <c r="LK310" i="48"/>
  <c r="LL310" i="48"/>
  <c r="LL161" i="48"/>
  <c r="LK161" i="48"/>
  <c r="LL482" i="48"/>
  <c r="LK482" i="48"/>
  <c r="LK440" i="48"/>
  <c r="LL440" i="48"/>
  <c r="LS427" i="48"/>
  <c r="LP427" i="48"/>
  <c r="LO427" i="48"/>
  <c r="LR427" i="48"/>
  <c r="LQ427" i="48"/>
  <c r="LR483" i="48"/>
  <c r="LQ483" i="48"/>
  <c r="LP483" i="48"/>
  <c r="LS483" i="48"/>
  <c r="LO483" i="48"/>
  <c r="LP156" i="48"/>
  <c r="LS156" i="48"/>
  <c r="LR156" i="48"/>
  <c r="LO156" i="48"/>
  <c r="LQ156" i="48"/>
  <c r="LQ405" i="48"/>
  <c r="LP405" i="48"/>
  <c r="LO405" i="48"/>
  <c r="LR405" i="48"/>
  <c r="LS405" i="48"/>
  <c r="LR417" i="48"/>
  <c r="LQ417" i="48"/>
  <c r="LS417" i="48"/>
  <c r="LP417" i="48"/>
  <c r="LO417" i="48"/>
  <c r="MG61" i="48"/>
  <c r="MJ61" i="48"/>
  <c r="MH61" i="48"/>
  <c r="MI61" i="48"/>
  <c r="MK61" i="48"/>
  <c r="LL515" i="48"/>
  <c r="LK515" i="48"/>
  <c r="LS134" i="48"/>
  <c r="LR134" i="48"/>
  <c r="LO134" i="48"/>
  <c r="LQ134" i="48"/>
  <c r="LP134" i="48"/>
  <c r="LP58" i="48"/>
  <c r="LO58" i="48"/>
  <c r="LQ58" i="48"/>
  <c r="LR58" i="48"/>
  <c r="LS58" i="48"/>
  <c r="LR445" i="48"/>
  <c r="LP445" i="48"/>
  <c r="LQ445" i="48"/>
  <c r="LO445" i="48"/>
  <c r="LS445" i="48"/>
  <c r="LP363" i="48"/>
  <c r="LO363" i="48"/>
  <c r="LS363" i="48"/>
  <c r="LR363" i="48"/>
  <c r="LQ363" i="48"/>
  <c r="LL294" i="48"/>
  <c r="LK294" i="48"/>
  <c r="LP298" i="48"/>
  <c r="LQ298" i="48"/>
  <c r="LS298" i="48"/>
  <c r="LR298" i="48"/>
  <c r="LO298" i="48"/>
  <c r="LK319" i="48"/>
  <c r="LL319" i="48"/>
  <c r="LK211" i="48"/>
  <c r="LL211" i="48"/>
  <c r="LR165" i="48"/>
  <c r="LQ165" i="48"/>
  <c r="LS165" i="48"/>
  <c r="LO165" i="48"/>
  <c r="LP165" i="48"/>
  <c r="LL72" i="48"/>
  <c r="LK72" i="48"/>
  <c r="LL490" i="48"/>
  <c r="LK490" i="48"/>
  <c r="LQ233" i="48"/>
  <c r="LO233" i="48"/>
  <c r="LP233" i="48"/>
  <c r="LR233" i="48"/>
  <c r="LS233" i="48"/>
  <c r="LL407" i="48"/>
  <c r="LK407" i="48"/>
  <c r="LL393" i="48"/>
  <c r="LK393" i="48"/>
  <c r="LL348" i="48"/>
  <c r="LK348" i="48"/>
  <c r="LQ439" i="48"/>
  <c r="LR439" i="48"/>
  <c r="LP439" i="48"/>
  <c r="LS439" i="48"/>
  <c r="LO439" i="48"/>
  <c r="LK118" i="48"/>
  <c r="LL118" i="48"/>
  <c r="LK65" i="48"/>
  <c r="LL65" i="48"/>
  <c r="LL183" i="48"/>
  <c r="LK183" i="48"/>
  <c r="LK436" i="48"/>
  <c r="LL436" i="48"/>
  <c r="LO81" i="48"/>
  <c r="LP81" i="48"/>
  <c r="LS81" i="48"/>
  <c r="LR81" i="48"/>
  <c r="LQ81" i="48"/>
  <c r="LK57" i="48"/>
  <c r="LL57" i="48"/>
  <c r="LK251" i="48"/>
  <c r="LL251" i="48"/>
  <c r="LS68" i="48"/>
  <c r="LP68" i="48"/>
  <c r="LR68" i="48"/>
  <c r="LQ68" i="48"/>
  <c r="LO68" i="48"/>
  <c r="LO406" i="48"/>
  <c r="LS406" i="48"/>
  <c r="LR406" i="48"/>
  <c r="LQ406" i="48"/>
  <c r="LP406" i="48"/>
  <c r="LR317" i="48"/>
  <c r="LQ317" i="48"/>
  <c r="LS317" i="48"/>
  <c r="LO317" i="48"/>
  <c r="LP317" i="48"/>
  <c r="LK433" i="48"/>
  <c r="LL433" i="48"/>
  <c r="LO419" i="48"/>
  <c r="LS419" i="48"/>
  <c r="LR419" i="48"/>
  <c r="LP419" i="48"/>
  <c r="LQ419" i="48"/>
  <c r="LK457" i="48"/>
  <c r="LL457" i="48"/>
  <c r="LR380" i="48"/>
  <c r="LP380" i="48"/>
  <c r="LQ380" i="48"/>
  <c r="LO380" i="48"/>
  <c r="LS380" i="48"/>
  <c r="LR325" i="48"/>
  <c r="LO325" i="48"/>
  <c r="LS325" i="48"/>
  <c r="LP325" i="48"/>
  <c r="LQ325" i="48"/>
  <c r="LO461" i="48"/>
  <c r="LR461" i="48"/>
  <c r="LP461" i="48"/>
  <c r="LS461" i="48"/>
  <c r="LQ461" i="48"/>
  <c r="LK377" i="48"/>
  <c r="LL377" i="48"/>
  <c r="LQ372" i="48"/>
  <c r="LR372" i="48"/>
  <c r="LP372" i="48"/>
  <c r="LO372" i="48"/>
  <c r="LS372" i="48"/>
  <c r="LK133" i="48"/>
  <c r="LL133" i="48"/>
  <c r="LL300" i="48"/>
  <c r="LK300" i="48"/>
  <c r="LR82" i="48"/>
  <c r="LS82" i="48"/>
  <c r="LO82" i="48"/>
  <c r="LQ82" i="48"/>
  <c r="LP82" i="48"/>
  <c r="MD55" i="48"/>
  <c r="MC55" i="48"/>
  <c r="LO328" i="48"/>
  <c r="LS328" i="48"/>
  <c r="LQ328" i="48"/>
  <c r="LR328" i="48"/>
  <c r="LP328" i="48"/>
  <c r="LK392" i="48"/>
  <c r="LL392" i="48"/>
  <c r="LL92" i="48"/>
  <c r="LK92" i="48"/>
  <c r="LR499" i="48"/>
  <c r="LP499" i="48"/>
  <c r="LS499" i="48"/>
  <c r="LO499" i="48"/>
  <c r="LQ499" i="48"/>
  <c r="LP61" i="48"/>
  <c r="LO61" i="48"/>
  <c r="LQ61" i="48"/>
  <c r="LS61" i="48"/>
  <c r="LR61" i="48"/>
  <c r="LL321" i="48"/>
  <c r="LK321" i="48"/>
  <c r="LS117" i="48"/>
  <c r="LR117" i="48"/>
  <c r="LO117" i="48"/>
  <c r="LQ117" i="48"/>
  <c r="LP117" i="48"/>
  <c r="LL390" i="48"/>
  <c r="LK390" i="48"/>
  <c r="LK484" i="48"/>
  <c r="LL484" i="48"/>
  <c r="LR494" i="48"/>
  <c r="LP494" i="48"/>
  <c r="LQ494" i="48"/>
  <c r="LO494" i="48"/>
  <c r="LS494" i="48"/>
  <c r="LO322" i="48"/>
  <c r="LR322" i="48"/>
  <c r="LQ322" i="48"/>
  <c r="LS322" i="48"/>
  <c r="LP322" i="48"/>
  <c r="LK424" i="48"/>
  <c r="LL424" i="48"/>
  <c r="LK227" i="48"/>
  <c r="LL227" i="48"/>
  <c r="LK375" i="48"/>
  <c r="LL375" i="48"/>
  <c r="LL190" i="48"/>
  <c r="LK190" i="48"/>
  <c r="LL465" i="48"/>
  <c r="LK465" i="48"/>
  <c r="LO456" i="48"/>
  <c r="LP456" i="48"/>
  <c r="LS456" i="48"/>
  <c r="LR456" i="48"/>
  <c r="LQ456" i="48"/>
  <c r="LO164" i="48"/>
  <c r="LR164" i="48"/>
  <c r="LQ164" i="48"/>
  <c r="LS164" i="48"/>
  <c r="LP164" i="48"/>
  <c r="LQ414" i="48"/>
  <c r="LS414" i="48"/>
  <c r="LR414" i="48"/>
  <c r="LO414" i="48"/>
  <c r="LP414" i="48"/>
  <c r="LL56" i="48"/>
  <c r="LK56" i="48"/>
  <c r="LO377" i="48"/>
  <c r="LP377" i="48"/>
  <c r="LS377" i="48"/>
  <c r="LR377" i="48"/>
  <c r="LQ377" i="48"/>
  <c r="LR75" i="48"/>
  <c r="LO75" i="48"/>
  <c r="LP75" i="48"/>
  <c r="LQ75" i="48"/>
  <c r="LS75" i="48"/>
  <c r="LR229" i="48"/>
  <c r="LQ229" i="48"/>
  <c r="LP229" i="48"/>
  <c r="LO229" i="48"/>
  <c r="LS229" i="48"/>
  <c r="LK272" i="48"/>
  <c r="LL272" i="48"/>
  <c r="LK378" i="48"/>
  <c r="LL378" i="48"/>
  <c r="LQ181" i="48"/>
  <c r="LP181" i="48"/>
  <c r="LO181" i="48"/>
  <c r="LS181" i="48"/>
  <c r="LR181" i="48"/>
  <c r="LL357" i="48"/>
  <c r="LK357" i="48"/>
  <c r="LL446" i="48"/>
  <c r="LK446" i="48"/>
  <c r="LS383" i="48"/>
  <c r="LR383" i="48"/>
  <c r="LQ383" i="48"/>
  <c r="LO383" i="48"/>
  <c r="LP383" i="48"/>
  <c r="LK513" i="48"/>
  <c r="LL513" i="48"/>
  <c r="LS199" i="48"/>
  <c r="LO199" i="48"/>
  <c r="LQ199" i="48"/>
  <c r="LR199" i="48"/>
  <c r="LP199" i="48"/>
  <c r="LQ201" i="48"/>
  <c r="LR201" i="48"/>
  <c r="LP201" i="48"/>
  <c r="LS201" i="48"/>
  <c r="LO201" i="48"/>
  <c r="LO138" i="48"/>
  <c r="LR138" i="48"/>
  <c r="LQ138" i="48"/>
  <c r="LP138" i="48"/>
  <c r="LS138" i="48"/>
  <c r="LP254" i="48"/>
  <c r="LO254" i="48"/>
  <c r="LQ254" i="48"/>
  <c r="LS254" i="48"/>
  <c r="LR254" i="48"/>
  <c r="LR122" i="48"/>
  <c r="LO122" i="48"/>
  <c r="LQ122" i="48"/>
  <c r="LP122" i="48"/>
  <c r="LS122" i="48"/>
  <c r="LK205" i="48"/>
  <c r="LL205" i="48"/>
  <c r="LR123" i="48"/>
  <c r="LO123" i="48"/>
  <c r="LQ123" i="48"/>
  <c r="LP123" i="48"/>
  <c r="LS123" i="48"/>
  <c r="LR323" i="48"/>
  <c r="LQ323" i="48"/>
  <c r="LO323" i="48"/>
  <c r="LP323" i="48"/>
  <c r="LS323" i="48"/>
  <c r="LK307" i="48"/>
  <c r="LL307" i="48"/>
  <c r="LK320" i="48"/>
  <c r="LL320" i="48"/>
  <c r="LR197" i="48"/>
  <c r="LP197" i="48"/>
  <c r="LO197" i="48"/>
  <c r="LQ197" i="48"/>
  <c r="LS197" i="48"/>
  <c r="LZ71" i="48"/>
  <c r="MA71" i="48" s="1"/>
  <c r="MB71" i="48" s="1"/>
  <c r="LO95" i="48"/>
  <c r="LP95" i="48"/>
  <c r="LQ95" i="48"/>
  <c r="LS95" i="48"/>
  <c r="LR95" i="48"/>
  <c r="LL114" i="48"/>
  <c r="LK114" i="48"/>
  <c r="LK452" i="48"/>
  <c r="LL452" i="48"/>
  <c r="LK154" i="48"/>
  <c r="LL154" i="48"/>
  <c r="LL347" i="48"/>
  <c r="LK347" i="48"/>
  <c r="LP292" i="48"/>
  <c r="LQ292" i="48"/>
  <c r="LR292" i="48"/>
  <c r="LO292" i="48"/>
  <c r="LS292" i="48"/>
  <c r="LK166" i="48"/>
  <c r="LL166" i="48"/>
  <c r="MC59" i="48"/>
  <c r="MD59" i="48"/>
  <c r="LK168" i="48"/>
  <c r="LL168" i="48"/>
  <c r="LP304" i="48"/>
  <c r="LO304" i="48"/>
  <c r="LR304" i="48"/>
  <c r="LS304" i="48"/>
  <c r="LQ304" i="48"/>
  <c r="LQ146" i="48"/>
  <c r="LO146" i="48"/>
  <c r="LR146" i="48"/>
  <c r="LS146" i="48"/>
  <c r="LP146" i="48"/>
  <c r="LL207" i="48"/>
  <c r="LK207" i="48"/>
  <c r="LK63" i="48"/>
  <c r="LL63" i="48"/>
  <c r="LK188" i="48"/>
  <c r="LL188" i="48"/>
  <c r="LL308" i="48"/>
  <c r="LK308" i="48"/>
  <c r="LO195" i="48"/>
  <c r="LR195" i="48"/>
  <c r="LQ195" i="48"/>
  <c r="LP195" i="48"/>
  <c r="LS195" i="48"/>
  <c r="LP283" i="48"/>
  <c r="LQ283" i="48"/>
  <c r="LO283" i="48"/>
  <c r="LS283" i="48"/>
  <c r="LR283" i="48"/>
  <c r="LP443" i="48"/>
  <c r="LO443" i="48"/>
  <c r="LQ443" i="48"/>
  <c r="LR443" i="48"/>
  <c r="LS443" i="48"/>
  <c r="MJ72" i="48"/>
  <c r="MG72" i="48"/>
  <c r="MH72" i="48"/>
  <c r="MI72" i="48"/>
  <c r="MK72" i="48"/>
  <c r="LS286" i="48"/>
  <c r="LO286" i="48"/>
  <c r="LQ286" i="48"/>
  <c r="LR286" i="48"/>
  <c r="LP286" i="48"/>
  <c r="LL367" i="48"/>
  <c r="LK367" i="48"/>
  <c r="LL115" i="48"/>
  <c r="LK115" i="48"/>
  <c r="LS359" i="48"/>
  <c r="LR359" i="48"/>
  <c r="LP359" i="48"/>
  <c r="LO359" i="48"/>
  <c r="LQ359" i="48"/>
  <c r="LK196" i="48"/>
  <c r="LL196" i="48"/>
  <c r="LK108" i="48"/>
  <c r="LL108" i="48"/>
  <c r="LK396" i="48"/>
  <c r="LL396" i="48"/>
  <c r="LO143" i="48"/>
  <c r="LS143" i="48"/>
  <c r="LQ143" i="48"/>
  <c r="LR143" i="48"/>
  <c r="LP143" i="48"/>
  <c r="LS409" i="48"/>
  <c r="LQ409" i="48"/>
  <c r="LO409" i="48"/>
  <c r="LR409" i="48"/>
  <c r="LP409" i="48"/>
  <c r="LR422" i="48"/>
  <c r="LP422" i="48"/>
  <c r="LQ422" i="48"/>
  <c r="LO422" i="48"/>
  <c r="LS422" i="48"/>
  <c r="LP424" i="48"/>
  <c r="LO424" i="48"/>
  <c r="LQ424" i="48"/>
  <c r="LS424" i="48"/>
  <c r="LR424" i="48"/>
  <c r="LP91" i="48"/>
  <c r="LQ91" i="48"/>
  <c r="LO91" i="48"/>
  <c r="LS91" i="48"/>
  <c r="LR91" i="48"/>
  <c r="LL189" i="48"/>
  <c r="LK189" i="48"/>
  <c r="LK270" i="48"/>
  <c r="LL270" i="48"/>
  <c r="LK74" i="48"/>
  <c r="LL74" i="48"/>
  <c r="LO375" i="48"/>
  <c r="LS375" i="48"/>
  <c r="LR375" i="48"/>
  <c r="LQ375" i="48"/>
  <c r="LP375" i="48"/>
  <c r="LK234" i="48"/>
  <c r="LL234" i="48"/>
  <c r="LL256" i="48"/>
  <c r="LK256" i="48"/>
  <c r="LL253" i="48"/>
  <c r="LK253" i="48"/>
  <c r="LL171" i="48"/>
  <c r="LK171" i="48"/>
  <c r="LK167" i="48"/>
  <c r="LL167" i="48"/>
  <c r="LK173" i="48"/>
  <c r="LL173" i="48"/>
  <c r="LP87" i="48"/>
  <c r="LQ87" i="48"/>
  <c r="LR87" i="48"/>
  <c r="LS87" i="48"/>
  <c r="LO87" i="48"/>
  <c r="LR473" i="48"/>
  <c r="LO473" i="48"/>
  <c r="LQ473" i="48"/>
  <c r="LP473" i="48"/>
  <c r="LS473" i="48"/>
  <c r="LK290" i="48"/>
  <c r="LL290" i="48"/>
  <c r="LR70" i="48"/>
  <c r="LQ70" i="48"/>
  <c r="LO70" i="48"/>
  <c r="LS70" i="48"/>
  <c r="LP70" i="48"/>
  <c r="LK102" i="48"/>
  <c r="LL102" i="48"/>
  <c r="LK88" i="48"/>
  <c r="LL88" i="48"/>
  <c r="LO163" i="48"/>
  <c r="LP163" i="48"/>
  <c r="LS163" i="48"/>
  <c r="LQ163" i="48"/>
  <c r="LR163" i="48"/>
  <c r="LK518" i="48"/>
  <c r="LL518" i="48"/>
  <c r="LK237" i="48"/>
  <c r="LL237" i="48"/>
  <c r="LQ514" i="48"/>
  <c r="LS514" i="48"/>
  <c r="LR514" i="48"/>
  <c r="LP514" i="48"/>
  <c r="LO514" i="48"/>
  <c r="LL315" i="48"/>
  <c r="LK315" i="48"/>
  <c r="LQ512" i="48"/>
  <c r="LS512" i="48"/>
  <c r="LR512" i="48"/>
  <c r="LP512" i="48"/>
  <c r="LO512" i="48"/>
  <c r="LP217" i="48"/>
  <c r="LQ217" i="48"/>
  <c r="LO217" i="48"/>
  <c r="LR217" i="48"/>
  <c r="LS217" i="48"/>
  <c r="LL429" i="48"/>
  <c r="LK429" i="48"/>
  <c r="MC57" i="48"/>
  <c r="MD57" i="48"/>
  <c r="LL99" i="48"/>
  <c r="LK99" i="48"/>
  <c r="LK480" i="48"/>
  <c r="LL480" i="48"/>
  <c r="LL101" i="48"/>
  <c r="LK101" i="48"/>
  <c r="LL475" i="48"/>
  <c r="LK475" i="48"/>
  <c r="LO77" i="48"/>
  <c r="LS77" i="48"/>
  <c r="LR77" i="48"/>
  <c r="LP77" i="48"/>
  <c r="LQ77" i="48"/>
  <c r="LK485" i="48"/>
  <c r="LL485" i="48"/>
  <c r="LQ230" i="48"/>
  <c r="LP230" i="48"/>
  <c r="LR230" i="48"/>
  <c r="LO230" i="48"/>
  <c r="LS230" i="48"/>
  <c r="LS492" i="48"/>
  <c r="LO492" i="48"/>
  <c r="LQ492" i="48"/>
  <c r="LR492" i="48"/>
  <c r="LP492" i="48"/>
  <c r="LL185" i="48"/>
  <c r="LK185" i="48"/>
  <c r="LL264" i="48"/>
  <c r="LK264" i="48"/>
  <c r="LL153" i="48"/>
  <c r="LK153" i="48"/>
  <c r="LS139" i="48"/>
  <c r="LR139" i="48"/>
  <c r="LP139" i="48"/>
  <c r="LO139" i="48"/>
  <c r="LQ139" i="48"/>
  <c r="LQ341" i="48"/>
  <c r="LS341" i="48"/>
  <c r="LR341" i="48"/>
  <c r="LP341" i="48"/>
  <c r="LO341" i="48"/>
  <c r="LL233" i="48"/>
  <c r="LK233" i="48"/>
  <c r="LR261" i="48"/>
  <c r="LQ261" i="48"/>
  <c r="LO261" i="48"/>
  <c r="LP261" i="48"/>
  <c r="LS261" i="48"/>
  <c r="LP496" i="48"/>
  <c r="LO496" i="48"/>
  <c r="LS496" i="48"/>
  <c r="LR496" i="48"/>
  <c r="LQ496" i="48"/>
  <c r="LK508" i="48"/>
  <c r="LL508" i="48"/>
  <c r="LK477" i="48"/>
  <c r="LL477" i="48"/>
  <c r="LL247" i="48"/>
  <c r="LK247" i="48"/>
  <c r="LS474" i="48"/>
  <c r="LR474" i="48"/>
  <c r="LO474" i="48"/>
  <c r="LP474" i="48"/>
  <c r="LQ474" i="48"/>
  <c r="LL204" i="48"/>
  <c r="LK204" i="48"/>
  <c r="LS135" i="48"/>
  <c r="LR135" i="48"/>
  <c r="LP135" i="48"/>
  <c r="LQ135" i="48"/>
  <c r="LO135" i="48"/>
  <c r="LK471" i="48"/>
  <c r="LL471" i="48"/>
  <c r="LL448" i="48"/>
  <c r="LK448" i="48"/>
  <c r="LO147" i="48"/>
  <c r="LP147" i="48"/>
  <c r="LS147" i="48"/>
  <c r="LQ147" i="48"/>
  <c r="LR147" i="48"/>
  <c r="LO335" i="48"/>
  <c r="LS335" i="48"/>
  <c r="LR335" i="48"/>
  <c r="LQ335" i="48"/>
  <c r="LP335" i="48"/>
  <c r="LQ313" i="48"/>
  <c r="LP313" i="48"/>
  <c r="LO313" i="48"/>
  <c r="LS313" i="48"/>
  <c r="LR313" i="48"/>
  <c r="LO136" i="48"/>
  <c r="LR136" i="48"/>
  <c r="LS136" i="48"/>
  <c r="LQ136" i="48"/>
  <c r="LP136" i="48"/>
  <c r="LR172" i="48"/>
  <c r="LQ172" i="48"/>
  <c r="LS172" i="48"/>
  <c r="LP172" i="48"/>
  <c r="LO172" i="48"/>
  <c r="LL370" i="48"/>
  <c r="LK370" i="48"/>
  <c r="LK73" i="48"/>
  <c r="LL73" i="48"/>
  <c r="LL267" i="48"/>
  <c r="LK267" i="48"/>
  <c r="LP373" i="48"/>
  <c r="LO373" i="48"/>
  <c r="LR373" i="48"/>
  <c r="LQ373" i="48"/>
  <c r="LS373" i="48"/>
  <c r="LL216" i="48"/>
  <c r="LK216" i="48"/>
  <c r="LP408" i="48"/>
  <c r="LR408" i="48"/>
  <c r="LQ408" i="48"/>
  <c r="LS408" i="48"/>
  <c r="LO408" i="48"/>
  <c r="LL368" i="48"/>
  <c r="LK368" i="48"/>
  <c r="LQ110" i="48"/>
  <c r="LP110" i="48"/>
  <c r="LR110" i="48"/>
  <c r="LO110" i="48"/>
  <c r="LS110" i="48"/>
  <c r="LL97" i="48"/>
  <c r="LK97" i="48"/>
  <c r="LO178" i="48"/>
  <c r="LP178" i="48"/>
  <c r="LQ178" i="48"/>
  <c r="LR178" i="48"/>
  <c r="LS178" i="48"/>
  <c r="LL194" i="48"/>
  <c r="LK194" i="48"/>
  <c r="LK312" i="48"/>
  <c r="LL312" i="48"/>
  <c r="LL244" i="48"/>
  <c r="LK244" i="48"/>
  <c r="LK411" i="48"/>
  <c r="LL411" i="48"/>
  <c r="LQ330" i="48"/>
  <c r="LP330" i="48"/>
  <c r="LO330" i="48"/>
  <c r="LR330" i="48"/>
  <c r="LS330" i="48"/>
  <c r="LR246" i="48"/>
  <c r="LS246" i="48"/>
  <c r="LP246" i="48"/>
  <c r="LQ246" i="48"/>
  <c r="LO246" i="48"/>
  <c r="LR192" i="48"/>
  <c r="LS192" i="48"/>
  <c r="LO192" i="48"/>
  <c r="LP192" i="48"/>
  <c r="LQ192" i="48"/>
  <c r="LL86" i="48"/>
  <c r="LK86" i="48"/>
  <c r="LL184" i="48"/>
  <c r="LK184" i="48"/>
  <c r="LS464" i="48"/>
  <c r="LQ464" i="48"/>
  <c r="LO464" i="48"/>
  <c r="LR464" i="48"/>
  <c r="LP464" i="48"/>
  <c r="LK152" i="48"/>
  <c r="LL152" i="48"/>
  <c r="LO55" i="48"/>
  <c r="LP55" i="48"/>
  <c r="LR55" i="48"/>
  <c r="LQ55" i="48"/>
  <c r="LS55" i="48"/>
  <c r="LK349" i="48"/>
  <c r="LL349" i="48"/>
  <c r="LK352" i="48"/>
  <c r="LL352" i="48"/>
  <c r="LL394" i="48"/>
  <c r="LK394" i="48"/>
  <c r="LL373" i="48"/>
  <c r="LK373" i="48"/>
  <c r="LR305" i="48"/>
  <c r="LS305" i="48"/>
  <c r="LP305" i="48"/>
  <c r="LO305" i="48"/>
  <c r="LQ305" i="48"/>
  <c r="LS297" i="48"/>
  <c r="LO297" i="48"/>
  <c r="LP297" i="48"/>
  <c r="LR297" i="48"/>
  <c r="LQ297" i="48"/>
  <c r="LL361" i="48"/>
  <c r="LK361" i="48"/>
  <c r="LQ250" i="48"/>
  <c r="LP250" i="48"/>
  <c r="LO250" i="48"/>
  <c r="LS250" i="48"/>
  <c r="LR250" i="48"/>
  <c r="LQ215" i="48"/>
  <c r="LO215" i="48"/>
  <c r="LS215" i="48"/>
  <c r="LP215" i="48"/>
  <c r="LR215" i="48"/>
  <c r="LL376" i="48"/>
  <c r="LK376" i="48"/>
  <c r="LR371" i="48"/>
  <c r="LP371" i="48"/>
  <c r="LQ371" i="48"/>
  <c r="LS371" i="48"/>
  <c r="LO371" i="48"/>
  <c r="LS402" i="48"/>
  <c r="LP402" i="48"/>
  <c r="LO402" i="48"/>
  <c r="LQ402" i="48"/>
  <c r="LR402" i="48"/>
  <c r="LO245" i="48"/>
  <c r="LR245" i="48"/>
  <c r="LS245" i="48"/>
  <c r="LP245" i="48"/>
  <c r="LQ245" i="48"/>
  <c r="LK150" i="48"/>
  <c r="LL150" i="48"/>
  <c r="LL236" i="48"/>
  <c r="LK236" i="48"/>
  <c r="LR106" i="48"/>
  <c r="LP106" i="48"/>
  <c r="LQ106" i="48"/>
  <c r="LS106" i="48"/>
  <c r="LO106" i="48"/>
  <c r="LL447" i="48"/>
  <c r="LK447" i="48"/>
  <c r="LO239" i="48"/>
  <c r="LR239" i="48"/>
  <c r="LQ239" i="48"/>
  <c r="LS239" i="48"/>
  <c r="LP239" i="48"/>
  <c r="LL67" i="48"/>
  <c r="LK67" i="48"/>
  <c r="LL346" i="48"/>
  <c r="LK346" i="48"/>
  <c r="LS466" i="48"/>
  <c r="LR466" i="48"/>
  <c r="LQ466" i="48"/>
  <c r="LP466" i="48"/>
  <c r="LO466" i="48"/>
  <c r="LK295" i="48"/>
  <c r="LL295" i="48"/>
  <c r="MD70" i="48"/>
  <c r="MC70" i="48"/>
  <c r="LK331" i="48"/>
  <c r="LL331" i="48"/>
  <c r="LQ198" i="48"/>
  <c r="LS198" i="48"/>
  <c r="LO198" i="48"/>
  <c r="LR198" i="48"/>
  <c r="LP198" i="48"/>
  <c r="LK278" i="48"/>
  <c r="LL278" i="48"/>
  <c r="LS354" i="48"/>
  <c r="LQ354" i="48"/>
  <c r="LO354" i="48"/>
  <c r="LR354" i="48"/>
  <c r="LP354" i="48"/>
  <c r="LO434" i="48"/>
  <c r="LQ434" i="48"/>
  <c r="LS434" i="48"/>
  <c r="LR434" i="48"/>
  <c r="LP434" i="48"/>
  <c r="LK400" i="48"/>
  <c r="LL400" i="48"/>
  <c r="LK242" i="48"/>
  <c r="LL242" i="48"/>
  <c r="LK257" i="48"/>
  <c r="LL257" i="48"/>
  <c r="LK263" i="48"/>
  <c r="LL263" i="48"/>
  <c r="LS103" i="48"/>
  <c r="LO103" i="48"/>
  <c r="LP103" i="48"/>
  <c r="LR103" i="48"/>
  <c r="LQ103" i="48"/>
  <c r="LK217" i="48"/>
  <c r="LL217" i="48"/>
  <c r="LO107" i="48"/>
  <c r="LP107" i="48"/>
  <c r="LR107" i="48"/>
  <c r="LS107" i="48"/>
  <c r="LQ107" i="48"/>
  <c r="LQ355" i="48"/>
  <c r="LS355" i="48"/>
  <c r="LO355" i="48"/>
  <c r="LR355" i="48"/>
  <c r="LP355" i="48"/>
  <c r="LQ391" i="48"/>
  <c r="LS391" i="48"/>
  <c r="LO391" i="48"/>
  <c r="LR391" i="48"/>
  <c r="LP391" i="48"/>
  <c r="LO340" i="48"/>
  <c r="LP340" i="48"/>
  <c r="LS340" i="48"/>
  <c r="LQ340" i="48"/>
  <c r="LR340" i="48"/>
  <c r="LS186" i="48"/>
  <c r="LQ186" i="48"/>
  <c r="LR186" i="48"/>
  <c r="LP186" i="48"/>
  <c r="LO186" i="48"/>
  <c r="LK98" i="48"/>
  <c r="LL98" i="48"/>
  <c r="LL137" i="48"/>
  <c r="LK137" i="48"/>
  <c r="LL364" i="48"/>
  <c r="LK364" i="48"/>
  <c r="LK430" i="48"/>
  <c r="LL430" i="48"/>
  <c r="LL221" i="48"/>
  <c r="LK221" i="48"/>
  <c r="LK489" i="48"/>
  <c r="LL489" i="48"/>
  <c r="LQ481" i="48"/>
  <c r="LP481" i="48"/>
  <c r="LO481" i="48"/>
  <c r="LS481" i="48"/>
  <c r="LR481" i="48"/>
  <c r="LL241" i="48"/>
  <c r="LK241" i="48"/>
  <c r="LL116" i="48"/>
  <c r="LK116" i="48"/>
  <c r="LQ169" i="48"/>
  <c r="LR169" i="48"/>
  <c r="LO169" i="48"/>
  <c r="LS169" i="48"/>
  <c r="LP169" i="48"/>
  <c r="LL226" i="48"/>
  <c r="LK226" i="48"/>
  <c r="LQ420" i="48"/>
  <c r="LR420" i="48"/>
  <c r="LO420" i="48"/>
  <c r="LS420" i="48"/>
  <c r="LP420" i="48"/>
  <c r="LS141" i="48"/>
  <c r="LO141" i="48"/>
  <c r="LR141" i="48"/>
  <c r="LQ141" i="48"/>
  <c r="LP141" i="48"/>
  <c r="LS118" i="48"/>
  <c r="LR118" i="48"/>
  <c r="LP118" i="48"/>
  <c r="LO118" i="48"/>
  <c r="LQ118" i="48"/>
  <c r="LP451" i="48"/>
  <c r="LQ451" i="48"/>
  <c r="LS451" i="48"/>
  <c r="LR451" i="48"/>
  <c r="LO451" i="48"/>
  <c r="LQ379" i="48"/>
  <c r="LP379" i="48"/>
  <c r="LK232" i="48"/>
  <c r="LL232" i="48"/>
  <c r="LS507" i="48"/>
  <c r="LP507" i="48"/>
  <c r="LQ507" i="48"/>
  <c r="LR507" i="48"/>
  <c r="LO507" i="48"/>
  <c r="LL228" i="48"/>
  <c r="LK228" i="48"/>
  <c r="LO303" i="48"/>
  <c r="LP303" i="48"/>
  <c r="LS303" i="48"/>
  <c r="LR303" i="48"/>
  <c r="LQ303" i="48"/>
  <c r="LL418" i="48"/>
  <c r="LK418" i="48"/>
  <c r="LK362" i="48"/>
  <c r="LL362" i="48"/>
  <c r="LK329" i="48"/>
  <c r="LL329" i="48"/>
  <c r="LL358" i="48"/>
  <c r="LK358" i="48"/>
  <c r="LK385" i="48"/>
  <c r="LL385" i="48"/>
  <c r="LL140" i="48"/>
  <c r="LK140" i="48"/>
  <c r="LL401" i="48"/>
  <c r="LK401" i="48"/>
  <c r="LL379" i="48"/>
  <c r="LK379" i="48"/>
  <c r="LP285" i="48"/>
  <c r="LO285" i="48"/>
  <c r="LS285" i="48"/>
  <c r="LQ285" i="48"/>
  <c r="LR285" i="48"/>
  <c r="LO469" i="48"/>
  <c r="LS469" i="48"/>
  <c r="LQ469" i="48"/>
  <c r="LR469" i="48"/>
  <c r="LP469" i="48"/>
  <c r="MJ67" i="48"/>
  <c r="MI67" i="48"/>
  <c r="MG67" i="48"/>
  <c r="MK67" i="48"/>
  <c r="MH67" i="48"/>
  <c r="LL470" i="48"/>
  <c r="LK470" i="48"/>
  <c r="LQ365" i="48"/>
  <c r="LS365" i="48"/>
  <c r="LP365" i="48"/>
  <c r="LR365" i="48"/>
  <c r="LO365" i="48"/>
  <c r="LL202" i="48"/>
  <c r="LK202" i="48"/>
  <c r="LQ271" i="48"/>
  <c r="LS271" i="48"/>
  <c r="LO271" i="48"/>
  <c r="LP271" i="48"/>
  <c r="LR271" i="48"/>
  <c r="LK441" i="48"/>
  <c r="LL441" i="48"/>
  <c r="LP381" i="48"/>
  <c r="LQ381" i="48"/>
  <c r="LS381" i="48"/>
  <c r="LO381" i="48"/>
  <c r="LR381" i="48"/>
  <c r="LL175" i="48"/>
  <c r="LK175" i="48"/>
  <c r="LO503" i="48"/>
  <c r="LP503" i="48"/>
  <c r="LS503" i="48"/>
  <c r="LR503" i="48"/>
  <c r="LQ503" i="48"/>
  <c r="LR155" i="48"/>
  <c r="LO155" i="48"/>
  <c r="LP155" i="48"/>
  <c r="LQ155" i="48"/>
  <c r="LS155" i="48"/>
  <c r="LQ64" i="48"/>
  <c r="LP64" i="48"/>
  <c r="LO64" i="48"/>
  <c r="LS64" i="48"/>
  <c r="LR64" i="48"/>
  <c r="LO60" i="48"/>
  <c r="LP60" i="48"/>
  <c r="LQ60" i="48"/>
  <c r="LR60" i="48"/>
  <c r="LS60" i="48"/>
  <c r="LQ345" i="48"/>
  <c r="LS345" i="48"/>
  <c r="LO345" i="48"/>
  <c r="LR345" i="48"/>
  <c r="LP345" i="48"/>
  <c r="LL214" i="48"/>
  <c r="LK214" i="48"/>
  <c r="LQ179" i="48"/>
  <c r="LP179" i="48"/>
  <c r="LO179" i="48"/>
  <c r="LS179" i="48"/>
  <c r="LR179" i="48"/>
  <c r="LK444" i="48"/>
  <c r="LL444" i="48"/>
  <c r="LK504" i="48"/>
  <c r="LL504" i="48"/>
  <c r="LP111" i="48"/>
  <c r="LR111" i="48"/>
  <c r="LO111" i="48"/>
  <c r="LQ111" i="48"/>
  <c r="LS111" i="48"/>
  <c r="LO366" i="48"/>
  <c r="LR366" i="48"/>
  <c r="LQ366" i="48"/>
  <c r="LP366" i="48"/>
  <c r="LS366" i="48"/>
  <c r="LK309" i="48"/>
  <c r="LL309" i="48"/>
  <c r="LQ384" i="48"/>
  <c r="LO384" i="48"/>
  <c r="LS384" i="48"/>
  <c r="LR384" i="48"/>
  <c r="LP384" i="48"/>
  <c r="LS162" i="48"/>
  <c r="LP162" i="48"/>
  <c r="LR162" i="48"/>
  <c r="LQ162" i="48"/>
  <c r="LO162" i="48"/>
  <c r="LK265" i="48"/>
  <c r="LL265" i="48"/>
  <c r="LL479" i="48"/>
  <c r="LK479" i="48"/>
  <c r="LP415" i="48"/>
  <c r="LR415" i="48"/>
  <c r="LS415" i="48"/>
  <c r="LO415" i="48"/>
  <c r="LQ415" i="48"/>
  <c r="LL218" i="48"/>
  <c r="LK218" i="48"/>
  <c r="LP374" i="48"/>
  <c r="LO374" i="48"/>
  <c r="LS374" i="48"/>
  <c r="LR374" i="48"/>
  <c r="LQ374" i="48"/>
  <c r="LS486" i="48"/>
  <c r="LO486" i="48"/>
  <c r="LR486" i="48"/>
  <c r="LP486" i="48"/>
  <c r="LQ486" i="48"/>
  <c r="LS389" i="48"/>
  <c r="LQ389" i="48"/>
  <c r="LO389" i="48"/>
  <c r="LR389" i="48"/>
  <c r="LP389" i="48"/>
  <c r="LK455" i="48"/>
  <c r="LL455" i="48"/>
  <c r="LL453" i="48"/>
  <c r="LK453" i="48"/>
  <c r="LK159" i="48"/>
  <c r="LL159" i="48"/>
  <c r="LK293" i="48"/>
  <c r="LL293" i="48"/>
  <c r="LO412" i="48"/>
  <c r="LS412" i="48"/>
  <c r="LR412" i="48"/>
  <c r="LQ412" i="48"/>
  <c r="LP412" i="48"/>
  <c r="LS200" i="48"/>
  <c r="LQ200" i="48"/>
  <c r="LR200" i="48"/>
  <c r="LP200" i="48"/>
  <c r="LO200" i="48"/>
  <c r="LQ491" i="48"/>
  <c r="LR491" i="48"/>
  <c r="LP491" i="48"/>
  <c r="LO491" i="48"/>
  <c r="LS491" i="48"/>
  <c r="LR112" i="48"/>
  <c r="LS112" i="48"/>
  <c r="LO112" i="48"/>
  <c r="LQ112" i="48"/>
  <c r="LP112" i="48"/>
  <c r="LL410" i="48"/>
  <c r="LK410" i="48"/>
  <c r="LR282" i="48"/>
  <c r="LS282" i="48"/>
  <c r="LQ282" i="48"/>
  <c r="LO282" i="48"/>
  <c r="LP282" i="48"/>
  <c r="LK289" i="48"/>
  <c r="LL289" i="48"/>
  <c r="LL387" i="48"/>
  <c r="LK387" i="48"/>
  <c r="LO89" i="48"/>
  <c r="LR89" i="48"/>
  <c r="LQ89" i="48"/>
  <c r="LS89" i="48"/>
  <c r="LP89" i="48"/>
  <c r="LK516" i="48"/>
  <c r="LL516" i="48"/>
  <c r="LK104" i="48"/>
  <c r="LL104" i="48"/>
  <c r="LO343" i="48"/>
  <c r="LR343" i="48"/>
  <c r="LP343" i="48"/>
  <c r="LQ343" i="48"/>
  <c r="LS343" i="48"/>
  <c r="LK209" i="48"/>
  <c r="LL209" i="48"/>
  <c r="LK277" i="48"/>
  <c r="LL277" i="48"/>
  <c r="LK84" i="48"/>
  <c r="LL84" i="48"/>
  <c r="LL333" i="48"/>
  <c r="LK333" i="48"/>
  <c r="LK125" i="48"/>
  <c r="LL125" i="48"/>
  <c r="LR506" i="48"/>
  <c r="LS506" i="48"/>
  <c r="LQ506" i="48"/>
  <c r="LO506" i="48"/>
  <c r="LP506" i="48"/>
  <c r="LS351" i="48"/>
  <c r="LP351" i="48"/>
  <c r="LQ351" i="48"/>
  <c r="LO351" i="48"/>
  <c r="LR351" i="48"/>
  <c r="LR318" i="48"/>
  <c r="LQ318" i="48"/>
  <c r="LO318" i="48"/>
  <c r="LS318" i="48"/>
  <c r="LP318" i="48"/>
  <c r="LQ302" i="48"/>
  <c r="LR302" i="48"/>
  <c r="LP302" i="48"/>
  <c r="LO302" i="48"/>
  <c r="LS302" i="48"/>
  <c r="LK151" i="48"/>
  <c r="LL151" i="48"/>
  <c r="LS128" i="48"/>
  <c r="LP128" i="48"/>
  <c r="LQ128" i="48"/>
  <c r="LR128" i="48"/>
  <c r="LO128" i="48"/>
  <c r="LP386" i="48"/>
  <c r="LQ386" i="48"/>
  <c r="LO386" i="48"/>
  <c r="LR386" i="48"/>
  <c r="LS386" i="48"/>
  <c r="LK462" i="48"/>
  <c r="LL462" i="48"/>
  <c r="LO275" i="48"/>
  <c r="LQ275" i="48"/>
  <c r="LR275" i="48"/>
  <c r="LS275" i="48"/>
  <c r="LP275" i="48"/>
  <c r="LR511" i="48"/>
  <c r="LS511" i="48"/>
  <c r="LP511" i="48"/>
  <c r="LO511" i="48"/>
  <c r="LQ511" i="48"/>
  <c r="LQ501" i="48"/>
  <c r="LS501" i="48"/>
  <c r="LR501" i="48"/>
  <c r="LP501" i="48"/>
  <c r="LO501" i="48"/>
  <c r="LO458" i="48"/>
  <c r="LQ458" i="48"/>
  <c r="LR458" i="48"/>
  <c r="LS458" i="48"/>
  <c r="LP458" i="48"/>
  <c r="LO493" i="48"/>
  <c r="LS493" i="48"/>
  <c r="LQ493" i="48"/>
  <c r="LP493" i="48"/>
  <c r="LR493" i="48"/>
  <c r="LO281" i="48"/>
  <c r="LS281" i="48"/>
  <c r="LQ281" i="48"/>
  <c r="LR281" i="48"/>
  <c r="LP281" i="48"/>
  <c r="LL128" i="48"/>
  <c r="LK128" i="48"/>
  <c r="MC56" i="48"/>
  <c r="MD56" i="48"/>
  <c r="LS213" i="48"/>
  <c r="LO213" i="48"/>
  <c r="LQ213" i="48"/>
  <c r="LP213" i="48"/>
  <c r="LR213" i="48"/>
  <c r="LK224" i="48"/>
  <c r="LL224" i="48"/>
  <c r="LL187" i="48"/>
  <c r="LK187" i="48"/>
  <c r="LK510" i="48"/>
  <c r="LL510" i="48"/>
  <c r="LL403" i="48"/>
  <c r="LK403" i="48"/>
  <c r="LR206" i="48"/>
  <c r="LO206" i="48"/>
  <c r="LS206" i="48"/>
  <c r="LP206" i="48"/>
  <c r="LQ206" i="48"/>
  <c r="LS448" i="48"/>
  <c r="LO448" i="48"/>
  <c r="LP448" i="48"/>
  <c r="LR448" i="48"/>
  <c r="LQ448" i="48"/>
  <c r="LO339" i="48"/>
  <c r="LS339" i="48"/>
  <c r="LQ339" i="48"/>
  <c r="LR339" i="48"/>
  <c r="LP339" i="48"/>
  <c r="LQ342" i="48"/>
  <c r="LS342" i="48"/>
  <c r="LP342" i="48"/>
  <c r="LO342" i="48"/>
  <c r="LR342" i="48"/>
  <c r="LQ472" i="48"/>
  <c r="LP472" i="48"/>
  <c r="LR472" i="48"/>
  <c r="LO472" i="48"/>
  <c r="LS472" i="48"/>
  <c r="LS454" i="48"/>
  <c r="LR454" i="48"/>
  <c r="LO454" i="48"/>
  <c r="LP454" i="48"/>
  <c r="LQ454" i="48"/>
  <c r="LP467" i="48"/>
  <c r="LO467" i="48"/>
  <c r="LQ467" i="48"/>
  <c r="LS467" i="48"/>
  <c r="LR467" i="48"/>
  <c r="LK149" i="48"/>
  <c r="LL149" i="48"/>
  <c r="LQ219" i="48"/>
  <c r="LO219" i="48"/>
  <c r="LR219" i="48"/>
  <c r="LP219" i="48"/>
  <c r="LS219" i="48"/>
  <c r="LL399" i="48"/>
  <c r="LK399" i="48"/>
  <c r="LL360" i="48"/>
  <c r="LK360" i="48"/>
  <c r="LQ425" i="48"/>
  <c r="LO425" i="48"/>
  <c r="LR425" i="48"/>
  <c r="LP425" i="48"/>
  <c r="LS425" i="48"/>
  <c r="LQ225" i="48"/>
  <c r="LO225" i="48"/>
  <c r="LS225" i="48"/>
  <c r="LR225" i="48"/>
  <c r="LP225" i="48"/>
  <c r="LQ62" i="48"/>
  <c r="LO62" i="48"/>
  <c r="LP62" i="48"/>
  <c r="LS62" i="48"/>
  <c r="LR62" i="48"/>
  <c r="LP85" i="48"/>
  <c r="LS85" i="48"/>
  <c r="LR85" i="48"/>
  <c r="LQ85" i="48"/>
  <c r="LO85" i="48"/>
  <c r="LS463" i="48"/>
  <c r="LQ463" i="48"/>
  <c r="LR463" i="48"/>
  <c r="LO463" i="48"/>
  <c r="LP463" i="48"/>
  <c r="LO421" i="48"/>
  <c r="LQ421" i="48"/>
  <c r="LP421" i="48"/>
  <c r="LS421" i="48"/>
  <c r="LR421" i="48"/>
  <c r="LS388" i="48"/>
  <c r="LP388" i="48"/>
  <c r="LQ388" i="48"/>
  <c r="LR388" i="48"/>
  <c r="LO388" i="48"/>
  <c r="LS395" i="48"/>
  <c r="LO395" i="48"/>
  <c r="LQ395" i="48"/>
  <c r="LP395" i="48"/>
  <c r="LR395" i="48"/>
  <c r="LL258" i="48"/>
  <c r="LK258" i="48"/>
  <c r="LS276" i="48"/>
  <c r="LP276" i="48"/>
  <c r="LR276" i="48"/>
  <c r="LQ276" i="48"/>
  <c r="LO276" i="48"/>
  <c r="LR259" i="48"/>
  <c r="LQ259" i="48"/>
  <c r="LP259" i="48"/>
  <c r="LS259" i="48"/>
  <c r="LO259" i="48"/>
  <c r="LK78" i="48"/>
  <c r="LL78" i="48"/>
  <c r="LS336" i="48"/>
  <c r="LR336" i="48"/>
  <c r="LO336" i="48"/>
  <c r="LP336" i="48"/>
  <c r="LQ336" i="48"/>
  <c r="LP478" i="48"/>
  <c r="LQ478" i="48"/>
  <c r="LS478" i="48"/>
  <c r="LO478" i="48"/>
  <c r="LR478" i="48"/>
  <c r="LL249" i="48"/>
  <c r="LK249" i="48"/>
  <c r="LO174" i="48"/>
  <c r="LP174" i="48"/>
  <c r="LS174" i="48"/>
  <c r="LR174" i="48"/>
  <c r="LQ174" i="48"/>
  <c r="LQ235" i="48"/>
  <c r="LO235" i="48"/>
  <c r="LR235" i="48"/>
  <c r="LP235" i="48"/>
  <c r="LS235" i="48"/>
  <c r="LP269" i="48"/>
  <c r="LS269" i="48"/>
  <c r="LQ269" i="48"/>
  <c r="LO269" i="48"/>
  <c r="LR269" i="48"/>
  <c r="LQ130" i="48"/>
  <c r="LO130" i="48"/>
  <c r="LS130" i="48"/>
  <c r="LP130" i="48"/>
  <c r="LR130" i="48"/>
  <c r="LK212" i="48"/>
  <c r="LL212" i="48"/>
  <c r="LL426" i="48"/>
  <c r="LK426" i="48"/>
  <c r="LQ382" i="48"/>
  <c r="LP382" i="48"/>
  <c r="LR382" i="48"/>
  <c r="LS382" i="48"/>
  <c r="LO382" i="48"/>
  <c r="MD64" i="48"/>
  <c r="MC64" i="48"/>
  <c r="LL160" i="48"/>
  <c r="LK160" i="48"/>
  <c r="LK332" i="48"/>
  <c r="LL332" i="48"/>
  <c r="LO182" i="48"/>
  <c r="LP182" i="48"/>
  <c r="LS182" i="48"/>
  <c r="LR182" i="48"/>
  <c r="LQ182" i="48"/>
  <c r="LK193" i="48"/>
  <c r="LL193" i="48"/>
  <c r="LO504" i="48"/>
  <c r="LP504" i="48"/>
  <c r="LQ504" i="48"/>
  <c r="LS504" i="48"/>
  <c r="LR504" i="48"/>
  <c r="LS324" i="48"/>
  <c r="LR324" i="48"/>
  <c r="LQ324" i="48"/>
  <c r="LP324" i="48"/>
  <c r="LO324" i="48"/>
  <c r="LS431" i="48"/>
  <c r="LR431" i="48"/>
  <c r="LQ431" i="48"/>
  <c r="LP431" i="48"/>
  <c r="LO431" i="48"/>
  <c r="LL90" i="48"/>
  <c r="LK90" i="48"/>
  <c r="MD63" i="48"/>
  <c r="MC63" i="48"/>
  <c r="LP96" i="48"/>
  <c r="LO96" i="48"/>
  <c r="LS96" i="48"/>
  <c r="LR96" i="48"/>
  <c r="LQ96" i="48"/>
  <c r="LL148" i="48"/>
  <c r="LK148" i="48"/>
  <c r="LS248" i="48"/>
  <c r="LR248" i="48"/>
  <c r="LQ248" i="48"/>
  <c r="LP248" i="48"/>
  <c r="LO248" i="48"/>
  <c r="LR423" i="48"/>
  <c r="LQ423" i="48"/>
  <c r="LO423" i="48"/>
  <c r="LS423" i="48"/>
  <c r="LP423" i="48"/>
  <c r="LP94" i="48"/>
  <c r="LQ94" i="48"/>
  <c r="LO94" i="48"/>
  <c r="LS94" i="48"/>
  <c r="LR94" i="48"/>
  <c r="LK79" i="48"/>
  <c r="LL79" i="48"/>
  <c r="LQ428" i="48"/>
  <c r="LR428" i="48"/>
  <c r="LS428" i="48"/>
  <c r="LP428" i="48"/>
  <c r="LO428" i="48"/>
  <c r="LL415" i="48"/>
  <c r="LK415" i="48"/>
  <c r="LR338" i="48"/>
  <c r="LP338" i="48"/>
  <c r="LO338" i="48"/>
  <c r="LS338" i="48"/>
  <c r="LQ338" i="48"/>
  <c r="LL287" i="48"/>
  <c r="LK287" i="48"/>
  <c r="LQ455" i="48"/>
  <c r="LO455" i="48"/>
  <c r="LS455" i="48"/>
  <c r="LR455" i="48"/>
  <c r="LP455" i="48"/>
  <c r="LQ502" i="48"/>
  <c r="LS502" i="48"/>
  <c r="LP502" i="48"/>
  <c r="LO502" i="48"/>
  <c r="LR502" i="48"/>
  <c r="LK220" i="48"/>
  <c r="LL220" i="48"/>
  <c r="LL120" i="48"/>
  <c r="LK120" i="48"/>
  <c r="LO222" i="48"/>
  <c r="LR222" i="48"/>
  <c r="LQ222" i="48"/>
  <c r="LS222" i="48"/>
  <c r="LP222" i="48"/>
  <c r="LL498" i="48"/>
  <c r="LK498" i="48"/>
  <c r="LR449" i="48"/>
  <c r="LQ449" i="48"/>
  <c r="LP449" i="48"/>
  <c r="LS449" i="48"/>
  <c r="LO449" i="48"/>
  <c r="MC58" i="48"/>
  <c r="MD58" i="48"/>
  <c r="LO437" i="48"/>
  <c r="LQ437" i="48"/>
  <c r="LR437" i="48"/>
  <c r="LP437" i="48"/>
  <c r="LS437" i="48"/>
  <c r="LL311" i="48"/>
  <c r="LK311" i="48"/>
  <c r="LS480" i="48"/>
  <c r="LR480" i="48"/>
  <c r="LQ480" i="48"/>
  <c r="LO480" i="48"/>
  <c r="LP480" i="48"/>
  <c r="LK69" i="48"/>
  <c r="LL69" i="48"/>
  <c r="LL127" i="48"/>
  <c r="LK127" i="48"/>
  <c r="LR129" i="48"/>
  <c r="LQ129" i="48"/>
  <c r="LP129" i="48"/>
  <c r="LO129" i="48"/>
  <c r="LS129" i="48"/>
  <c r="LS291" i="48"/>
  <c r="LQ291" i="48"/>
  <c r="LR291" i="48"/>
  <c r="LO291" i="48"/>
  <c r="LP291" i="48"/>
  <c r="LL158" i="48"/>
  <c r="LK158" i="48"/>
  <c r="LR438" i="48"/>
  <c r="LQ438" i="48"/>
  <c r="LP438" i="48"/>
  <c r="LS438" i="48"/>
  <c r="LO438" i="48"/>
  <c r="MD62" i="48"/>
  <c r="MC62" i="48"/>
  <c r="LP280" i="48"/>
  <c r="LR280" i="48"/>
  <c r="LQ280" i="48"/>
  <c r="LS280" i="48"/>
  <c r="LO280" i="48"/>
  <c r="LK509" i="48"/>
  <c r="LL509" i="48"/>
  <c r="LQ273" i="48"/>
  <c r="LS273" i="48"/>
  <c r="LP273" i="48"/>
  <c r="LR273" i="48"/>
  <c r="LO273" i="48"/>
  <c r="LL459" i="48"/>
  <c r="LK459" i="48"/>
  <c r="MK65" i="48"/>
  <c r="MG65" i="48"/>
  <c r="MH65" i="48"/>
  <c r="MJ65" i="48"/>
  <c r="MI65" i="48"/>
  <c r="LK76" i="48"/>
  <c r="LL76" i="48"/>
  <c r="LL505" i="48"/>
  <c r="LK505" i="48"/>
  <c r="LK208" i="48"/>
  <c r="LL208" i="48"/>
  <c r="LK83" i="48"/>
  <c r="LL83" i="48"/>
  <c r="LO268" i="48"/>
  <c r="LS268" i="48"/>
  <c r="LP268" i="48"/>
  <c r="LQ268" i="48"/>
  <c r="LR268" i="48"/>
  <c r="LL126" i="48"/>
  <c r="LK126" i="48"/>
  <c r="LK266" i="48"/>
  <c r="LL266" i="48"/>
  <c r="MC61" i="48"/>
  <c r="MD61" i="48"/>
  <c r="MD69" i="48"/>
  <c r="MC69" i="48"/>
  <c r="LR284" i="48"/>
  <c r="LP284" i="48"/>
  <c r="LO284" i="48"/>
  <c r="LS284" i="48"/>
  <c r="LQ284" i="48"/>
  <c r="LK454" i="48"/>
  <c r="LL454" i="48"/>
  <c r="LK145" i="48"/>
  <c r="LL145" i="48"/>
  <c r="LQ369" i="48"/>
  <c r="LO369" i="48"/>
  <c r="LP369" i="48"/>
  <c r="LR369" i="48"/>
  <c r="LS369" i="48"/>
  <c r="LR435" i="48"/>
  <c r="LO435" i="48"/>
  <c r="LQ435" i="48"/>
  <c r="LP435" i="48"/>
  <c r="LS435" i="48"/>
  <c r="LR487" i="48"/>
  <c r="LO487" i="48"/>
  <c r="LS487" i="48"/>
  <c r="LQ487" i="48"/>
  <c r="LP487" i="48"/>
  <c r="LK93" i="48"/>
  <c r="LL93" i="48"/>
  <c r="LK326" i="48"/>
  <c r="LL326" i="48"/>
  <c r="LO314" i="48"/>
  <c r="LQ314" i="48"/>
  <c r="LR314" i="48"/>
  <c r="LP314" i="48"/>
  <c r="LS314" i="48"/>
  <c r="LP477" i="48"/>
  <c r="LR477" i="48"/>
  <c r="LO477" i="48"/>
  <c r="LS477" i="48"/>
  <c r="LQ477" i="48"/>
  <c r="LQ398" i="48"/>
  <c r="LO398" i="48"/>
  <c r="LS398" i="48"/>
  <c r="LP398" i="48"/>
  <c r="LR398" i="48"/>
  <c r="LK299" i="48"/>
  <c r="LL299" i="48"/>
  <c r="LP105" i="48"/>
  <c r="LQ105" i="48"/>
  <c r="LS105" i="48"/>
  <c r="LR105" i="48"/>
  <c r="LO105" i="48"/>
  <c r="LK109" i="48"/>
  <c r="LL109" i="48"/>
  <c r="LS476" i="48"/>
  <c r="LR476" i="48"/>
  <c r="LQ476" i="48"/>
  <c r="LP476" i="48"/>
  <c r="LO476" i="48"/>
  <c r="MG66" i="48"/>
  <c r="MH66" i="48"/>
  <c r="MK66" i="48"/>
  <c r="MJ66" i="48"/>
  <c r="MI66" i="48"/>
  <c r="LS306" i="48"/>
  <c r="LQ306" i="48"/>
  <c r="LO306" i="48"/>
  <c r="LR306" i="48"/>
  <c r="LP306" i="48"/>
  <c r="LQ180" i="48"/>
  <c r="LP180" i="48"/>
  <c r="LS180" i="48"/>
  <c r="LO180" i="48"/>
  <c r="LR180" i="48"/>
  <c r="LS142" i="48"/>
  <c r="LO142" i="48"/>
  <c r="LR142" i="48"/>
  <c r="LP142" i="48"/>
  <c r="LQ142" i="48"/>
  <c r="LK495" i="48"/>
  <c r="LL495" i="48"/>
  <c r="LL238" i="48"/>
  <c r="LK238" i="48"/>
  <c r="LQ66" i="48"/>
  <c r="LS66" i="48"/>
  <c r="LP66" i="48"/>
  <c r="LO66" i="48"/>
  <c r="LR66" i="48"/>
  <c r="LL434" i="48"/>
  <c r="LK434" i="48"/>
  <c r="LP203" i="48"/>
  <c r="LS203" i="48"/>
  <c r="LO203" i="48"/>
  <c r="LQ203" i="48"/>
  <c r="LR203" i="48"/>
  <c r="LK240" i="48"/>
  <c r="LL240" i="48"/>
  <c r="LL157" i="48"/>
  <c r="LK157" i="48"/>
  <c r="LL334" i="48"/>
  <c r="LK334" i="48"/>
  <c r="LS177" i="48"/>
  <c r="LR177" i="48"/>
  <c r="LO177" i="48"/>
  <c r="LQ177" i="48"/>
  <c r="LP177" i="48"/>
  <c r="LK350" i="48"/>
  <c r="LL350" i="48"/>
  <c r="LL113" i="48"/>
  <c r="LK113" i="48"/>
  <c r="LS260" i="48"/>
  <c r="LO260" i="48"/>
  <c r="LQ260" i="48"/>
  <c r="LP260" i="48"/>
  <c r="LR260" i="48"/>
  <c r="LL131" i="48"/>
  <c r="LK131" i="48"/>
  <c r="LL170" i="48"/>
  <c r="LK170" i="48"/>
  <c r="LR255" i="48"/>
  <c r="LO255" i="48"/>
  <c r="LS255" i="48"/>
  <c r="LQ255" i="48"/>
  <c r="LP255" i="48"/>
  <c r="LK327" i="48"/>
  <c r="LL327" i="48"/>
  <c r="LO100" i="48"/>
  <c r="LP100" i="48"/>
  <c r="LS100" i="48"/>
  <c r="LQ100" i="48"/>
  <c r="LR100" i="48"/>
  <c r="LQ121" i="48"/>
  <c r="LR121" i="48"/>
  <c r="LO121" i="48"/>
  <c r="LP121" i="48"/>
  <c r="LS121" i="48"/>
  <c r="LP450" i="48"/>
  <c r="LQ450" i="48"/>
  <c r="LR450" i="48"/>
  <c r="LS450" i="48"/>
  <c r="LO450" i="48"/>
  <c r="LR460" i="48"/>
  <c r="LO460" i="48"/>
  <c r="LP460" i="48"/>
  <c r="LS460" i="48"/>
  <c r="LQ460" i="48"/>
  <c r="LO416" i="48"/>
  <c r="LR416" i="48"/>
  <c r="LP416" i="48"/>
  <c r="LS416" i="48"/>
  <c r="LQ416" i="48"/>
  <c r="LS353" i="48"/>
  <c r="LO353" i="48"/>
  <c r="LR353" i="48"/>
  <c r="LQ353" i="48"/>
  <c r="LP353" i="48"/>
  <c r="LP516" i="48"/>
  <c r="LO516" i="48"/>
  <c r="LS516" i="48"/>
  <c r="LQ516" i="48"/>
  <c r="LR516" i="48"/>
  <c r="LO92" i="48" l="1"/>
  <c r="LS92" i="48"/>
  <c r="LP92" i="48"/>
  <c r="LK353" i="48"/>
  <c r="LL499" i="48"/>
  <c r="LQ92" i="48"/>
  <c r="LO379" i="48"/>
  <c r="LS115" i="48"/>
  <c r="LO115" i="48"/>
  <c r="LR379" i="48"/>
  <c r="LO510" i="48"/>
  <c r="LK163" i="48"/>
  <c r="LP78" i="48"/>
  <c r="LS140" i="48"/>
  <c r="LK245" i="48"/>
  <c r="LL391" i="48"/>
  <c r="LP140" i="48"/>
  <c r="LO140" i="48"/>
  <c r="LQ140" i="48"/>
  <c r="LK271" i="48"/>
  <c r="LK155" i="48"/>
  <c r="LK339" i="48"/>
  <c r="LL192" i="48"/>
  <c r="LR193" i="48"/>
  <c r="LR99" i="48"/>
  <c r="LO99" i="48"/>
  <c r="LL282" i="48"/>
  <c r="LS99" i="48"/>
  <c r="LP193" i="48"/>
  <c r="LL297" i="48"/>
  <c r="LK119" i="48"/>
  <c r="LQ426" i="48"/>
  <c r="LQ193" i="48"/>
  <c r="LO426" i="48"/>
  <c r="LR426" i="48"/>
  <c r="LS193" i="48"/>
  <c r="LQ99" i="48"/>
  <c r="LP426" i="48"/>
  <c r="LK423" i="48"/>
  <c r="LR115" i="48"/>
  <c r="LK316" i="48"/>
  <c r="LK291" i="48"/>
  <c r="LK138" i="48"/>
  <c r="LS485" i="48"/>
  <c r="LQ485" i="48"/>
  <c r="LS508" i="48"/>
  <c r="LP294" i="48"/>
  <c r="LQ393" i="48"/>
  <c r="LO294" i="48"/>
  <c r="LS510" i="48"/>
  <c r="LR498" i="48"/>
  <c r="LR485" i="48"/>
  <c r="LR411" i="48"/>
  <c r="LS294" i="48"/>
  <c r="LK70" i="48"/>
  <c r="LR490" i="48"/>
  <c r="LO485" i="48"/>
  <c r="LR444" i="48"/>
  <c r="LP411" i="48"/>
  <c r="LR294" i="48"/>
  <c r="LS490" i="48"/>
  <c r="LO498" i="48"/>
  <c r="LO490" i="48"/>
  <c r="LO150" i="48"/>
  <c r="LL340" i="48"/>
  <c r="LQ490" i="48"/>
  <c r="LL60" i="48"/>
  <c r="LR218" i="48"/>
  <c r="LK64" i="48"/>
  <c r="LP115" i="48"/>
  <c r="MI55" i="48"/>
  <c r="LS393" i="48"/>
  <c r="LQ72" i="48"/>
  <c r="MK55" i="48"/>
  <c r="LK201" i="48"/>
  <c r="LQ175" i="48"/>
  <c r="LP86" i="48"/>
  <c r="MH55" i="48"/>
  <c r="LS72" i="48"/>
  <c r="LO175" i="48"/>
  <c r="LR72" i="48"/>
  <c r="LP116" i="48"/>
  <c r="MJ55" i="48"/>
  <c r="LS175" i="48"/>
  <c r="LO441" i="48"/>
  <c r="LL363" i="48"/>
  <c r="LQ78" i="48"/>
  <c r="LR175" i="48"/>
  <c r="LR216" i="48"/>
  <c r="LR441" i="48"/>
  <c r="LP211" i="48"/>
  <c r="LQ441" i="48"/>
  <c r="LR160" i="48"/>
  <c r="LS441" i="48"/>
  <c r="LL111" i="48"/>
  <c r="LR457" i="48"/>
  <c r="LL305" i="48"/>
  <c r="LO457" i="48"/>
  <c r="LP361" i="48"/>
  <c r="LO444" i="48"/>
  <c r="LL286" i="48"/>
  <c r="LQ457" i="48"/>
  <c r="LS361" i="48"/>
  <c r="LS444" i="48"/>
  <c r="LS457" i="48"/>
  <c r="LL384" i="48"/>
  <c r="LL112" i="48"/>
  <c r="LL408" i="48"/>
  <c r="LK328" i="48"/>
  <c r="MK60" i="48"/>
  <c r="LS216" i="48"/>
  <c r="LR86" i="48"/>
  <c r="LK511" i="48"/>
  <c r="LL284" i="48"/>
  <c r="LL254" i="48"/>
  <c r="LO160" i="48"/>
  <c r="LO86" i="48"/>
  <c r="MI60" i="48"/>
  <c r="LS86" i="48"/>
  <c r="LR361" i="48"/>
  <c r="LK413" i="48"/>
  <c r="MJ60" i="48"/>
  <c r="LK324" i="48"/>
  <c r="LL492" i="48"/>
  <c r="LQ361" i="48"/>
  <c r="LR459" i="48"/>
  <c r="MG60" i="48"/>
  <c r="LQ93" i="48"/>
  <c r="LQ211" i="48"/>
  <c r="LP444" i="48"/>
  <c r="LP101" i="48"/>
  <c r="LQ216" i="48"/>
  <c r="LQ101" i="48"/>
  <c r="LS289" i="48"/>
  <c r="LO289" i="48"/>
  <c r="LQ498" i="48"/>
  <c r="LK486" i="48"/>
  <c r="LK136" i="48"/>
  <c r="LS385" i="48"/>
  <c r="LQ124" i="48"/>
  <c r="LP310" i="48"/>
  <c r="LQ510" i="48"/>
  <c r="LP289" i="48"/>
  <c r="LP498" i="48"/>
  <c r="LO278" i="48"/>
  <c r="LO385" i="48"/>
  <c r="LS124" i="48"/>
  <c r="LP308" i="48"/>
  <c r="LQ310" i="48"/>
  <c r="LR83" i="48"/>
  <c r="LK89" i="48"/>
  <c r="LL335" i="48"/>
  <c r="LK445" i="48"/>
  <c r="LS278" i="48"/>
  <c r="LQ497" i="48"/>
  <c r="LP358" i="48"/>
  <c r="LR124" i="48"/>
  <c r="LR308" i="48"/>
  <c r="LS310" i="48"/>
  <c r="LP83" i="48"/>
  <c r="LR278" i="48"/>
  <c r="LR497" i="48"/>
  <c r="LS358" i="48"/>
  <c r="LK439" i="48"/>
  <c r="LL117" i="48"/>
  <c r="LP124" i="48"/>
  <c r="LS308" i="48"/>
  <c r="LO310" i="48"/>
  <c r="LK197" i="48"/>
  <c r="LP244" i="48"/>
  <c r="LO358" i="48"/>
  <c r="LP277" i="48"/>
  <c r="LQ308" i="48"/>
  <c r="LO244" i="48"/>
  <c r="LR358" i="48"/>
  <c r="LO277" i="48"/>
  <c r="LP216" i="48"/>
  <c r="LS187" i="48"/>
  <c r="LO393" i="48"/>
  <c r="LR98" i="48"/>
  <c r="LR387" i="48"/>
  <c r="LR93" i="48"/>
  <c r="LS160" i="48"/>
  <c r="MJ71" i="48"/>
  <c r="LQ505" i="48"/>
  <c r="LQ387" i="48"/>
  <c r="LO93" i="48"/>
  <c r="MH71" i="48"/>
  <c r="LO243" i="48"/>
  <c r="LO488" i="48"/>
  <c r="LP459" i="48"/>
  <c r="LQ270" i="48"/>
  <c r="LL359" i="48"/>
  <c r="LQ243" i="48"/>
  <c r="LL389" i="48"/>
  <c r="LP243" i="48"/>
  <c r="LP394" i="48"/>
  <c r="LS301" i="48"/>
  <c r="LK82" i="48"/>
  <c r="LL325" i="48"/>
  <c r="LO301" i="48"/>
  <c r="LR184" i="48"/>
  <c r="LL298" i="48"/>
  <c r="LR332" i="48"/>
  <c r="LK134" i="48"/>
  <c r="LK412" i="48"/>
  <c r="LS320" i="48"/>
  <c r="LR243" i="48"/>
  <c r="LR171" i="48"/>
  <c r="LQ153" i="48"/>
  <c r="LO459" i="48"/>
  <c r="LP184" i="48"/>
  <c r="LS171" i="48"/>
  <c r="LL105" i="48"/>
  <c r="LO185" i="48"/>
  <c r="LP153" i="48"/>
  <c r="LK100" i="48"/>
  <c r="LS185" i="48"/>
  <c r="LQ160" i="48"/>
  <c r="LK223" i="48"/>
  <c r="LQ459" i="48"/>
  <c r="LS270" i="48"/>
  <c r="LP488" i="48"/>
  <c r="LS90" i="48"/>
  <c r="LR90" i="48"/>
  <c r="LR488" i="48"/>
  <c r="LK186" i="48"/>
  <c r="LS131" i="48"/>
  <c r="LL409" i="48"/>
  <c r="LS257" i="48"/>
  <c r="LQ90" i="48"/>
  <c r="LP131" i="48"/>
  <c r="LP385" i="48"/>
  <c r="LS277" i="48"/>
  <c r="LL121" i="48"/>
  <c r="LQ257" i="48"/>
  <c r="LK219" i="48"/>
  <c r="LQ277" i="48"/>
  <c r="LP510" i="48"/>
  <c r="LP72" i="48"/>
  <c r="LK487" i="48"/>
  <c r="LQ411" i="48"/>
  <c r="LK306" i="48"/>
  <c r="LQ244" i="48"/>
  <c r="LP497" i="48"/>
  <c r="LL80" i="48"/>
  <c r="LQ350" i="48"/>
  <c r="LK95" i="48"/>
  <c r="LS153" i="48"/>
  <c r="LK435" i="48"/>
  <c r="LP90" i="48"/>
  <c r="LR244" i="48"/>
  <c r="LK386" i="48"/>
  <c r="LL235" i="48"/>
  <c r="LK172" i="48"/>
  <c r="LS497" i="48"/>
  <c r="LO69" i="48"/>
  <c r="LS350" i="48"/>
  <c r="LS98" i="48"/>
  <c r="LR350" i="48"/>
  <c r="LL135" i="48"/>
  <c r="LS69" i="48"/>
  <c r="LL422" i="48"/>
  <c r="LO350" i="48"/>
  <c r="LQ362" i="48"/>
  <c r="LO153" i="48"/>
  <c r="LQ488" i="48"/>
  <c r="LR270" i="48"/>
  <c r="LQ84" i="48"/>
  <c r="LR131" i="48"/>
  <c r="LO270" i="48"/>
  <c r="LO257" i="48"/>
  <c r="LK213" i="48"/>
  <c r="LQ150" i="48"/>
  <c r="LP362" i="48"/>
  <c r="MC68" i="48"/>
  <c r="LR385" i="48"/>
  <c r="LS253" i="48"/>
  <c r="LO154" i="48"/>
  <c r="LQ145" i="48"/>
  <c r="LR158" i="48"/>
  <c r="LR227" i="48"/>
  <c r="LR145" i="48"/>
  <c r="LO125" i="48"/>
  <c r="LP150" i="48"/>
  <c r="LP158" i="48"/>
  <c r="MD66" i="48"/>
  <c r="LS227" i="48"/>
  <c r="LP278" i="48"/>
  <c r="LQ125" i="48"/>
  <c r="LL344" i="48"/>
  <c r="LS411" i="48"/>
  <c r="LR187" i="48"/>
  <c r="LO253" i="48"/>
  <c r="LS83" i="48"/>
  <c r="LO145" i="48"/>
  <c r="LP125" i="48"/>
  <c r="LP349" i="48"/>
  <c r="LS158" i="48"/>
  <c r="LO238" i="48"/>
  <c r="LO227" i="48"/>
  <c r="LQ187" i="48"/>
  <c r="LR253" i="48"/>
  <c r="LL143" i="48"/>
  <c r="LQ83" i="48"/>
  <c r="LS211" i="48"/>
  <c r="LS154" i="48"/>
  <c r="LO158" i="48"/>
  <c r="LK103" i="48"/>
  <c r="LL398" i="48"/>
  <c r="LP218" i="48"/>
  <c r="LL503" i="48"/>
  <c r="LK130" i="48"/>
  <c r="LR238" i="48"/>
  <c r="LK451" i="48"/>
  <c r="LO65" i="48"/>
  <c r="LQ390" i="48"/>
  <c r="LO187" i="48"/>
  <c r="LQ256" i="48"/>
  <c r="LK419" i="48"/>
  <c r="LQ436" i="48"/>
  <c r="LK58" i="48"/>
  <c r="LR211" i="48"/>
  <c r="LK139" i="48"/>
  <c r="LS436" i="48"/>
  <c r="LS505" i="48"/>
  <c r="LR116" i="48"/>
  <c r="LQ98" i="48"/>
  <c r="LL68" i="48"/>
  <c r="LO98" i="48"/>
  <c r="LK502" i="48"/>
  <c r="LS349" i="48"/>
  <c r="LP238" i="48"/>
  <c r="LP227" i="48"/>
  <c r="LQ253" i="48"/>
  <c r="LQ238" i="48"/>
  <c r="LQ218" i="48"/>
  <c r="LK382" i="48"/>
  <c r="LO78" i="48"/>
  <c r="LK314" i="48"/>
  <c r="LK381" i="48"/>
  <c r="LP508" i="48"/>
  <c r="LP390" i="48"/>
  <c r="LL493" i="48"/>
  <c r="LO436" i="48"/>
  <c r="LS462" i="48"/>
  <c r="LO505" i="48"/>
  <c r="LO116" i="48"/>
  <c r="LP145" i="48"/>
  <c r="MF54" i="48"/>
  <c r="LS218" i="48"/>
  <c r="LO508" i="48"/>
  <c r="LP65" i="48"/>
  <c r="LO390" i="48"/>
  <c r="LQ289" i="48"/>
  <c r="LR78" i="48"/>
  <c r="LR194" i="48"/>
  <c r="LK144" i="48"/>
  <c r="LQ508" i="48"/>
  <c r="LS390" i="48"/>
  <c r="LP393" i="48"/>
  <c r="LP505" i="48"/>
  <c r="LS125" i="48"/>
  <c r="LS194" i="48"/>
  <c r="LL229" i="48"/>
  <c r="LO226" i="48"/>
  <c r="LL366" i="48"/>
  <c r="LO349" i="48"/>
  <c r="LS79" i="48"/>
  <c r="LL142" i="48"/>
  <c r="LK512" i="48"/>
  <c r="LP226" i="48"/>
  <c r="LK181" i="48"/>
  <c r="LR226" i="48"/>
  <c r="LP265" i="48"/>
  <c r="LS212" i="48"/>
  <c r="LQ482" i="48"/>
  <c r="LS204" i="48"/>
  <c r="LR392" i="48"/>
  <c r="LR57" i="48"/>
  <c r="LR69" i="48"/>
  <c r="LQ226" i="48"/>
  <c r="LQ265" i="48"/>
  <c r="LR212" i="48"/>
  <c r="LR482" i="48"/>
  <c r="LO204" i="48"/>
  <c r="LP57" i="48"/>
  <c r="LR185" i="48"/>
  <c r="LO265" i="48"/>
  <c r="LL395" i="48"/>
  <c r="LQ231" i="48"/>
  <c r="LR265" i="48"/>
  <c r="LQ212" i="48"/>
  <c r="LK336" i="48"/>
  <c r="LO482" i="48"/>
  <c r="MI56" i="48"/>
  <c r="LP166" i="48"/>
  <c r="LQ57" i="48"/>
  <c r="LQ185" i="48"/>
  <c r="LL147" i="48"/>
  <c r="LP482" i="48"/>
  <c r="LS149" i="48"/>
  <c r="LO212" i="48"/>
  <c r="MG56" i="48"/>
  <c r="MK57" i="48"/>
  <c r="LP267" i="48"/>
  <c r="LO274" i="48"/>
  <c r="LO57" i="48"/>
  <c r="LS309" i="48"/>
  <c r="LL345" i="48"/>
  <c r="LO149" i="48"/>
  <c r="MJ56" i="48"/>
  <c r="MG57" i="48"/>
  <c r="LQ274" i="48"/>
  <c r="LO327" i="48"/>
  <c r="LL141" i="48"/>
  <c r="LO101" i="48"/>
  <c r="LO67" i="48"/>
  <c r="LO447" i="48"/>
  <c r="LP149" i="48"/>
  <c r="MH56" i="48"/>
  <c r="MJ57" i="48"/>
  <c r="LK388" i="48"/>
  <c r="LP274" i="48"/>
  <c r="LL341" i="48"/>
  <c r="LQ79" i="48"/>
  <c r="LQ149" i="48"/>
  <c r="LO311" i="48"/>
  <c r="LR101" i="48"/>
  <c r="MH57" i="48"/>
  <c r="LR274" i="48"/>
  <c r="LQ69" i="48"/>
  <c r="LP183" i="48"/>
  <c r="LP311" i="48"/>
  <c r="LL180" i="48"/>
  <c r="LL198" i="48"/>
  <c r="LO189" i="48"/>
  <c r="LO475" i="48"/>
  <c r="LK250" i="48"/>
  <c r="LR299" i="48"/>
  <c r="LR453" i="48"/>
  <c r="LS183" i="48"/>
  <c r="LK338" i="48"/>
  <c r="LO332" i="48"/>
  <c r="LO232" i="48"/>
  <c r="LK285" i="48"/>
  <c r="LL463" i="48"/>
  <c r="LR189" i="48"/>
  <c r="LS207" i="48"/>
  <c r="LR475" i="48"/>
  <c r="LP257" i="48"/>
  <c r="LS242" i="48"/>
  <c r="LO299" i="48"/>
  <c r="LQ453" i="48"/>
  <c r="LR183" i="48"/>
  <c r="LQ232" i="48"/>
  <c r="LQ131" i="48"/>
  <c r="LP159" i="48"/>
  <c r="LK481" i="48"/>
  <c r="LQ116" i="48"/>
  <c r="LK61" i="48"/>
  <c r="LR151" i="48"/>
  <c r="LP189" i="48"/>
  <c r="LL195" i="48"/>
  <c r="LQ166" i="48"/>
  <c r="LP475" i="48"/>
  <c r="LQ299" i="48"/>
  <c r="LQ224" i="48"/>
  <c r="LS453" i="48"/>
  <c r="LQ309" i="48"/>
  <c r="LO183" i="48"/>
  <c r="LL383" i="48"/>
  <c r="LR311" i="48"/>
  <c r="LS232" i="48"/>
  <c r="LO362" i="48"/>
  <c r="LS151" i="48"/>
  <c r="LS166" i="48"/>
  <c r="LS475" i="48"/>
  <c r="LO387" i="48"/>
  <c r="LQ171" i="48"/>
  <c r="LS93" i="48"/>
  <c r="LO207" i="48"/>
  <c r="LL174" i="48"/>
  <c r="LQ151" i="48"/>
  <c r="LP453" i="48"/>
  <c r="LL179" i="48"/>
  <c r="MJ63" i="48"/>
  <c r="LL280" i="48"/>
  <c r="MG63" i="48"/>
  <c r="LQ346" i="48"/>
  <c r="LR166" i="48"/>
  <c r="LS311" i="48"/>
  <c r="LQ88" i="48"/>
  <c r="LK222" i="48"/>
  <c r="LQ394" i="48"/>
  <c r="LK342" i="48"/>
  <c r="LL206" i="48"/>
  <c r="LL450" i="48"/>
  <c r="LL162" i="48"/>
  <c r="LL178" i="48"/>
  <c r="LK313" i="48"/>
  <c r="LL123" i="48"/>
  <c r="LQ287" i="48"/>
  <c r="MH63" i="48"/>
  <c r="LQ194" i="48"/>
  <c r="LQ258" i="48"/>
  <c r="LK421" i="48"/>
  <c r="LR202" i="48"/>
  <c r="LS67" i="48"/>
  <c r="LO228" i="48"/>
  <c r="LP205" i="48"/>
  <c r="LP320" i="48"/>
  <c r="LS127" i="48"/>
  <c r="LP327" i="48"/>
  <c r="LK292" i="48"/>
  <c r="LQ404" i="48"/>
  <c r="LS114" i="48"/>
  <c r="LR462" i="48"/>
  <c r="LS332" i="48"/>
  <c r="LP332" i="48"/>
  <c r="LQ301" i="48"/>
  <c r="LS228" i="48"/>
  <c r="LK473" i="48"/>
  <c r="LR362" i="48"/>
  <c r="LP194" i="48"/>
  <c r="LR258" i="48"/>
  <c r="LO202" i="48"/>
  <c r="LR228" i="48"/>
  <c r="LO404" i="48"/>
  <c r="LR88" i="48"/>
  <c r="LS394" i="48"/>
  <c r="LR152" i="48"/>
  <c r="LQ307" i="48"/>
  <c r="LR287" i="48"/>
  <c r="LO79" i="48"/>
  <c r="MI63" i="48"/>
  <c r="LP258" i="48"/>
  <c r="LP202" i="48"/>
  <c r="LS267" i="48"/>
  <c r="LP67" i="48"/>
  <c r="LL425" i="48"/>
  <c r="LK355" i="48"/>
  <c r="LQ205" i="48"/>
  <c r="LO190" i="48"/>
  <c r="LL494" i="48"/>
  <c r="LO320" i="48"/>
  <c r="LK122" i="48"/>
  <c r="LS327" i="48"/>
  <c r="LQ63" i="48"/>
  <c r="LP404" i="48"/>
  <c r="LR114" i="48"/>
  <c r="LO462" i="48"/>
  <c r="LL268" i="48"/>
  <c r="LR301" i="48"/>
  <c r="LQ207" i="48"/>
  <c r="LS299" i="48"/>
  <c r="LP392" i="48"/>
  <c r="LO151" i="48"/>
  <c r="LP228" i="48"/>
  <c r="LO287" i="48"/>
  <c r="LL437" i="48"/>
  <c r="LP88" i="48"/>
  <c r="LO394" i="48"/>
  <c r="LO171" i="48"/>
  <c r="LO152" i="48"/>
  <c r="LL474" i="48"/>
  <c r="LL467" i="48"/>
  <c r="LR307" i="48"/>
  <c r="LL442" i="48"/>
  <c r="LP287" i="48"/>
  <c r="LP79" i="48"/>
  <c r="LS258" i="48"/>
  <c r="LQ202" i="48"/>
  <c r="LQ267" i="48"/>
  <c r="LQ67" i="48"/>
  <c r="LO205" i="48"/>
  <c r="LQ320" i="48"/>
  <c r="MI71" i="48"/>
  <c r="LQ327" i="48"/>
  <c r="LO63" i="48"/>
  <c r="LS404" i="48"/>
  <c r="LP114" i="48"/>
  <c r="LP462" i="48"/>
  <c r="LS88" i="48"/>
  <c r="LS387" i="48"/>
  <c r="LQ184" i="48"/>
  <c r="LS307" i="48"/>
  <c r="LO267" i="48"/>
  <c r="MK71" i="48"/>
  <c r="LQ114" i="48"/>
  <c r="LP190" i="48"/>
  <c r="LO272" i="48"/>
  <c r="LP370" i="48"/>
  <c r="LP236" i="48"/>
  <c r="LR370" i="48"/>
  <c r="LS113" i="48"/>
  <c r="LS236" i="48"/>
  <c r="LL466" i="48"/>
  <c r="MG62" i="48"/>
  <c r="MI58" i="48"/>
  <c r="LO348" i="48"/>
  <c r="LK106" i="48"/>
  <c r="LL438" i="48"/>
  <c r="LL456" i="48"/>
  <c r="LS188" i="48"/>
  <c r="MG58" i="48"/>
  <c r="LS97" i="48"/>
  <c r="LQ348" i="48"/>
  <c r="LR251" i="48"/>
  <c r="LP307" i="48"/>
  <c r="LK501" i="48"/>
  <c r="MJ70" i="48"/>
  <c r="LQ471" i="48"/>
  <c r="LO465" i="48"/>
  <c r="LS71" i="48"/>
  <c r="LP188" i="48"/>
  <c r="LL146" i="48"/>
  <c r="LO161" i="48"/>
  <c r="LP272" i="48"/>
  <c r="LQ334" i="48"/>
  <c r="LQ236" i="48"/>
  <c r="LR272" i="48"/>
  <c r="LL156" i="48"/>
  <c r="LK110" i="48"/>
  <c r="LS370" i="48"/>
  <c r="MI62" i="48"/>
  <c r="MH62" i="48"/>
  <c r="LR348" i="48"/>
  <c r="MK58" i="48"/>
  <c r="LR97" i="48"/>
  <c r="LS348" i="48"/>
  <c r="LS251" i="48"/>
  <c r="MH70" i="48"/>
  <c r="LP471" i="48"/>
  <c r="LS221" i="48"/>
  <c r="LS133" i="48"/>
  <c r="LP71" i="48"/>
  <c r="MC72" i="48"/>
  <c r="LO188" i="48"/>
  <c r="LO168" i="48"/>
  <c r="LR161" i="48"/>
  <c r="LK506" i="48"/>
  <c r="LS272" i="48"/>
  <c r="LO370" i="48"/>
  <c r="LR334" i="48"/>
  <c r="MJ62" i="48"/>
  <c r="LL371" i="48"/>
  <c r="MJ58" i="48"/>
  <c r="LP97" i="48"/>
  <c r="LP231" i="48"/>
  <c r="LO251" i="48"/>
  <c r="LR249" i="48"/>
  <c r="MG70" i="48"/>
  <c r="LP312" i="48"/>
  <c r="LR471" i="48"/>
  <c r="LR221" i="48"/>
  <c r="LL322" i="48"/>
  <c r="LS321" i="48"/>
  <c r="LO133" i="48"/>
  <c r="LQ188" i="48"/>
  <c r="LR168" i="48"/>
  <c r="LP347" i="48"/>
  <c r="LQ161" i="48"/>
  <c r="LO266" i="48"/>
  <c r="MI70" i="48"/>
  <c r="LO71" i="48"/>
  <c r="LK330" i="48"/>
  <c r="MD65" i="48"/>
  <c r="LS224" i="48"/>
  <c r="LS231" i="48"/>
  <c r="LP251" i="48"/>
  <c r="LS249" i="48"/>
  <c r="LK85" i="48"/>
  <c r="LS312" i="48"/>
  <c r="LS471" i="48"/>
  <c r="LQ221" i="48"/>
  <c r="LK343" i="48"/>
  <c r="LP204" i="48"/>
  <c r="LR190" i="48"/>
  <c r="LO321" i="48"/>
  <c r="LQ133" i="48"/>
  <c r="LR367" i="48"/>
  <c r="LP63" i="48"/>
  <c r="LS168" i="48"/>
  <c r="LR154" i="48"/>
  <c r="LS161" i="48"/>
  <c r="LS266" i="48"/>
  <c r="LL281" i="48"/>
  <c r="LR224" i="48"/>
  <c r="LS334" i="48"/>
  <c r="LO236" i="48"/>
  <c r="LO334" i="48"/>
  <c r="LR205" i="48"/>
  <c r="LP224" i="48"/>
  <c r="LO231" i="48"/>
  <c r="LP152" i="48"/>
  <c r="LQ249" i="48"/>
  <c r="LQ312" i="48"/>
  <c r="LP221" i="48"/>
  <c r="LR204" i="48"/>
  <c r="LQ190" i="48"/>
  <c r="LP133" i="48"/>
  <c r="LQ127" i="48"/>
  <c r="LP234" i="48"/>
  <c r="LO367" i="48"/>
  <c r="LS63" i="48"/>
  <c r="LQ168" i="48"/>
  <c r="LP154" i="48"/>
  <c r="LR266" i="48"/>
  <c r="LK259" i="48"/>
  <c r="LQ97" i="48"/>
  <c r="LP120" i="48"/>
  <c r="LL75" i="48"/>
  <c r="LS152" i="48"/>
  <c r="LR127" i="48"/>
  <c r="LQ234" i="48"/>
  <c r="LS367" i="48"/>
  <c r="LP266" i="48"/>
  <c r="LL365" i="48"/>
  <c r="LK365" i="48"/>
  <c r="LP240" i="48"/>
  <c r="LQ240" i="48"/>
  <c r="LO240" i="48"/>
  <c r="LS137" i="48"/>
  <c r="LQ137" i="48"/>
  <c r="LP137" i="48"/>
  <c r="LP331" i="48"/>
  <c r="LR331" i="48"/>
  <c r="LQ407" i="48"/>
  <c r="LS407" i="48"/>
  <c r="LO407" i="48"/>
  <c r="LP440" i="48"/>
  <c r="LR440" i="48"/>
  <c r="LS440" i="48"/>
  <c r="LK283" i="48"/>
  <c r="LL283" i="48"/>
  <c r="LL491" i="48"/>
  <c r="LR240" i="48"/>
  <c r="LS240" i="48"/>
  <c r="LR407" i="48"/>
  <c r="LO352" i="48"/>
  <c r="LO360" i="48"/>
  <c r="LP360" i="48"/>
  <c r="LS360" i="48"/>
  <c r="LQ360" i="48"/>
  <c r="LR360" i="48"/>
  <c r="LS157" i="48"/>
  <c r="LR157" i="48"/>
  <c r="LK464" i="48"/>
  <c r="LL464" i="48"/>
  <c r="LS74" i="48"/>
  <c r="LO74" i="48"/>
  <c r="LR56" i="48"/>
  <c r="LS56" i="48"/>
  <c r="LQ56" i="48"/>
  <c r="LQ430" i="48"/>
  <c r="LS430" i="48"/>
  <c r="LK318" i="48"/>
  <c r="LL318" i="48"/>
  <c r="LO56" i="48"/>
  <c r="LK483" i="48"/>
  <c r="LS295" i="48"/>
  <c r="LP295" i="48"/>
  <c r="LQ295" i="48"/>
  <c r="LL176" i="48"/>
  <c r="LK176" i="48"/>
  <c r="LL275" i="48"/>
  <c r="LK275" i="48"/>
  <c r="LL496" i="48"/>
  <c r="LK496" i="48"/>
  <c r="LL169" i="48"/>
  <c r="LK169" i="48"/>
  <c r="LK427" i="48"/>
  <c r="LL427" i="48"/>
  <c r="LR364" i="48"/>
  <c r="LO364" i="48"/>
  <c r="LP364" i="48"/>
  <c r="LL55" i="48"/>
  <c r="LK55" i="48"/>
  <c r="LK87" i="48"/>
  <c r="LO137" i="48"/>
  <c r="LS418" i="48"/>
  <c r="LR418" i="48"/>
  <c r="LP418" i="48"/>
  <c r="LQ418" i="48"/>
  <c r="LO418" i="48"/>
  <c r="LQ167" i="48"/>
  <c r="LO167" i="48"/>
  <c r="LL416" i="48"/>
  <c r="LK416" i="48"/>
  <c r="LP157" i="48"/>
  <c r="LK317" i="48"/>
  <c r="LL317" i="48"/>
  <c r="LQ157" i="48"/>
  <c r="LQ290" i="48"/>
  <c r="LP290" i="48"/>
  <c r="LP56" i="48"/>
  <c r="LP407" i="48"/>
  <c r="LR352" i="48"/>
  <c r="LR137" i="48"/>
  <c r="LK129" i="48"/>
  <c r="LP367" i="48"/>
  <c r="LK304" i="48"/>
  <c r="LP173" i="48"/>
  <c r="LQ495" i="48"/>
  <c r="LO329" i="48"/>
  <c r="LS346" i="48"/>
  <c r="LO120" i="48"/>
  <c r="LS173" i="48"/>
  <c r="LS517" i="48"/>
  <c r="LP346" i="48"/>
  <c r="LR312" i="48"/>
  <c r="LO484" i="48"/>
  <c r="LL273" i="48"/>
  <c r="LK461" i="48"/>
  <c r="LO489" i="48"/>
  <c r="LS120" i="48"/>
  <c r="LO173" i="48"/>
  <c r="LO495" i="48"/>
  <c r="LL500" i="48"/>
  <c r="LS484" i="48"/>
  <c r="LK81" i="48"/>
  <c r="LL248" i="48"/>
  <c r="LL402" i="48"/>
  <c r="LO208" i="48"/>
  <c r="LP489" i="48"/>
  <c r="LS102" i="48"/>
  <c r="LK269" i="48"/>
  <c r="LO517" i="48"/>
  <c r="LR315" i="48"/>
  <c r="LR509" i="48"/>
  <c r="LP262" i="48"/>
  <c r="LK164" i="48"/>
  <c r="LQ300" i="48"/>
  <c r="LR208" i="48"/>
  <c r="LQ489" i="48"/>
  <c r="LS263" i="48"/>
  <c r="LO102" i="48"/>
  <c r="LS399" i="48"/>
  <c r="LK323" i="48"/>
  <c r="LR73" i="48"/>
  <c r="LQ315" i="48"/>
  <c r="LP509" i="48"/>
  <c r="LR262" i="48"/>
  <c r="LO300" i="48"/>
  <c r="LL372" i="48"/>
  <c r="MJ59" i="48"/>
  <c r="LR347" i="48"/>
  <c r="LR484" i="48"/>
  <c r="LQ484" i="48"/>
  <c r="LP495" i="48"/>
  <c r="LL276" i="48"/>
  <c r="LQ517" i="48"/>
  <c r="LS315" i="48"/>
  <c r="LQ71" i="48"/>
  <c r="LK380" i="48"/>
  <c r="LL77" i="48"/>
  <c r="LQ120" i="48"/>
  <c r="LR102" i="48"/>
  <c r="LQ173" i="48"/>
  <c r="LP309" i="48"/>
  <c r="LL107" i="48"/>
  <c r="LR104" i="48"/>
  <c r="LL478" i="48"/>
  <c r="LR517" i="48"/>
  <c r="LP315" i="48"/>
  <c r="LQ262" i="48"/>
  <c r="LR309" i="48"/>
  <c r="LQ73" i="48"/>
  <c r="LS495" i="48"/>
  <c r="LR399" i="48"/>
  <c r="LO73" i="48"/>
  <c r="LP73" i="48"/>
  <c r="LK260" i="48"/>
  <c r="LK62" i="48"/>
  <c r="LQ509" i="48"/>
  <c r="LO262" i="48"/>
  <c r="LO392" i="48"/>
  <c r="LR300" i="48"/>
  <c r="MI59" i="48"/>
  <c r="LK397" i="48"/>
  <c r="LP263" i="48"/>
  <c r="LR378" i="48"/>
  <c r="LL303" i="48"/>
  <c r="LQ399" i="48"/>
  <c r="LR349" i="48"/>
  <c r="LK428" i="48"/>
  <c r="LK406" i="48"/>
  <c r="LS509" i="48"/>
  <c r="LK199" i="48"/>
  <c r="LP465" i="48"/>
  <c r="LQ392" i="48"/>
  <c r="LS300" i="48"/>
  <c r="LO127" i="48"/>
  <c r="MH59" i="48"/>
  <c r="LO347" i="48"/>
  <c r="LS319" i="48"/>
  <c r="LP319" i="48"/>
  <c r="LR329" i="48"/>
  <c r="LO346" i="48"/>
  <c r="LR321" i="48"/>
  <c r="LR489" i="48"/>
  <c r="LQ321" i="48"/>
  <c r="LP102" i="48"/>
  <c r="LR220" i="48"/>
  <c r="LO263" i="48"/>
  <c r="LQ263" i="48"/>
  <c r="LP399" i="48"/>
  <c r="LS347" i="48"/>
  <c r="LK449" i="48"/>
  <c r="LO452" i="48"/>
  <c r="LS465" i="48"/>
  <c r="MG59" i="48"/>
  <c r="LR241" i="48"/>
  <c r="LK369" i="48"/>
  <c r="LK472" i="48"/>
  <c r="LS220" i="48"/>
  <c r="LQ447" i="48"/>
  <c r="LK417" i="48"/>
  <c r="LO331" i="48"/>
  <c r="LR290" i="48"/>
  <c r="LR400" i="48"/>
  <c r="LS331" i="48"/>
  <c r="LL203" i="48"/>
  <c r="LR430" i="48"/>
  <c r="LR74" i="48"/>
  <c r="LO357" i="48"/>
  <c r="LO290" i="48"/>
  <c r="LQ400" i="48"/>
  <c r="LQ479" i="48"/>
  <c r="LL66" i="48"/>
  <c r="LK460" i="48"/>
  <c r="LO430" i="48"/>
  <c r="LP357" i="48"/>
  <c r="MC67" i="48"/>
  <c r="LP378" i="48"/>
  <c r="LP242" i="48"/>
  <c r="LK59" i="48"/>
  <c r="LK351" i="48"/>
  <c r="LR513" i="48"/>
  <c r="LS479" i="48"/>
  <c r="LO214" i="48"/>
  <c r="LS150" i="48"/>
  <c r="LS104" i="48"/>
  <c r="LL94" i="48"/>
  <c r="LQ148" i="48"/>
  <c r="LK215" i="48"/>
  <c r="LK469" i="48"/>
  <c r="LR159" i="48"/>
  <c r="LR465" i="48"/>
  <c r="LQ440" i="48"/>
  <c r="LS256" i="48"/>
  <c r="LL443" i="48"/>
  <c r="LL356" i="48"/>
  <c r="LR436" i="48"/>
  <c r="LQ319" i="48"/>
  <c r="LS196" i="48"/>
  <c r="LL514" i="48"/>
  <c r="LR113" i="48"/>
  <c r="LL458" i="48"/>
  <c r="LO249" i="48"/>
  <c r="LP220" i="48"/>
  <c r="LQ452" i="48"/>
  <c r="LP76" i="48"/>
  <c r="LO113" i="48"/>
  <c r="LR247" i="48"/>
  <c r="LL507" i="48"/>
  <c r="LP329" i="48"/>
  <c r="LL165" i="48"/>
  <c r="LR368" i="48"/>
  <c r="LR65" i="48"/>
  <c r="LP208" i="48"/>
  <c r="LS189" i="48"/>
  <c r="LQ196" i="48"/>
  <c r="LO84" i="48"/>
  <c r="LS247" i="48"/>
  <c r="LQ247" i="48"/>
  <c r="LR196" i="48"/>
  <c r="LP84" i="48"/>
  <c r="LO220" i="48"/>
  <c r="LR452" i="48"/>
  <c r="LK230" i="48"/>
  <c r="LQ113" i="48"/>
  <c r="LO247" i="48"/>
  <c r="LK431" i="48"/>
  <c r="LS329" i="48"/>
  <c r="LS65" i="48"/>
  <c r="LQ208" i="48"/>
  <c r="LP196" i="48"/>
  <c r="MK69" i="48"/>
  <c r="LS84" i="48"/>
  <c r="LR76" i="48"/>
  <c r="LS452" i="48"/>
  <c r="LO76" i="48"/>
  <c r="LQ331" i="48"/>
  <c r="LR167" i="48"/>
  <c r="LQ74" i="48"/>
  <c r="LS167" i="48"/>
  <c r="LS364" i="48"/>
  <c r="LQ364" i="48"/>
  <c r="LS378" i="48"/>
  <c r="LR242" i="48"/>
  <c r="LS400" i="48"/>
  <c r="LK200" i="48"/>
  <c r="LK354" i="48"/>
  <c r="LL239" i="48"/>
  <c r="LK374" i="48"/>
  <c r="LO479" i="48"/>
  <c r="LR214" i="48"/>
  <c r="LS447" i="48"/>
  <c r="LO104" i="48"/>
  <c r="LP232" i="48"/>
  <c r="LP293" i="48"/>
  <c r="LL225" i="48"/>
  <c r="LK255" i="48"/>
  <c r="LP430" i="48"/>
  <c r="LR256" i="48"/>
  <c r="LO403" i="48"/>
  <c r="LQ357" i="48"/>
  <c r="LR357" i="48"/>
  <c r="LP447" i="48"/>
  <c r="LQ378" i="48"/>
  <c r="LQ242" i="48"/>
  <c r="LP400" i="48"/>
  <c r="LP479" i="48"/>
  <c r="LQ214" i="48"/>
  <c r="LP104" i="48"/>
  <c r="LP148" i="48"/>
  <c r="LO293" i="48"/>
  <c r="LO256" i="48"/>
  <c r="LK279" i="48"/>
  <c r="LK261" i="48"/>
  <c r="LP403" i="48"/>
  <c r="LR319" i="48"/>
  <c r="LQ293" i="48"/>
  <c r="LQ513" i="48"/>
  <c r="LP214" i="48"/>
  <c r="LO148" i="48"/>
  <c r="LQ159" i="48"/>
  <c r="LO440" i="48"/>
  <c r="LS403" i="48"/>
  <c r="LQ170" i="48"/>
  <c r="LR396" i="48"/>
  <c r="LR403" i="48"/>
  <c r="LP167" i="48"/>
  <c r="LS159" i="48"/>
  <c r="LS170" i="48"/>
  <c r="LP396" i="48"/>
  <c r="LO109" i="48"/>
  <c r="LO184" i="48"/>
  <c r="LL432" i="48"/>
  <c r="LR170" i="48"/>
  <c r="LS396" i="48"/>
  <c r="LP241" i="48"/>
  <c r="LS513" i="48"/>
  <c r="LP108" i="48"/>
  <c r="LO241" i="48"/>
  <c r="LQ126" i="48"/>
  <c r="LK96" i="48"/>
  <c r="LQ109" i="48"/>
  <c r="LS126" i="48"/>
  <c r="LQ333" i="48"/>
  <c r="MK64" i="48"/>
  <c r="LR376" i="48"/>
  <c r="LO470" i="48"/>
  <c r="LK405" i="48"/>
  <c r="LO264" i="48"/>
  <c r="LK420" i="48"/>
  <c r="LO518" i="48"/>
  <c r="LQ108" i="48"/>
  <c r="LS241" i="48"/>
  <c r="LO513" i="48"/>
  <c r="LP109" i="48"/>
  <c r="LO429" i="48"/>
  <c r="LP470" i="48"/>
  <c r="LR264" i="48"/>
  <c r="LL177" i="48"/>
  <c r="LR108" i="48"/>
  <c r="LL302" i="48"/>
  <c r="LO126" i="48"/>
  <c r="LS333" i="48"/>
  <c r="LK182" i="48"/>
  <c r="LK476" i="48"/>
  <c r="LS376" i="48"/>
  <c r="LK246" i="48"/>
  <c r="LS470" i="48"/>
  <c r="LQ264" i="48"/>
  <c r="LR518" i="48"/>
  <c r="LS108" i="48"/>
  <c r="LL252" i="48"/>
  <c r="LK252" i="48"/>
  <c r="LR470" i="48"/>
  <c r="LS264" i="48"/>
  <c r="LP333" i="48"/>
  <c r="MG64" i="48"/>
  <c r="LO376" i="48"/>
  <c r="LR126" i="48"/>
  <c r="LR333" i="48"/>
  <c r="LQ368" i="48"/>
  <c r="LQ376" i="48"/>
  <c r="LS518" i="48"/>
  <c r="LP296" i="48"/>
  <c r="LS296" i="48"/>
  <c r="LQ296" i="48"/>
  <c r="LO296" i="48"/>
  <c r="LR296" i="48"/>
  <c r="LP170" i="48"/>
  <c r="LO396" i="48"/>
  <c r="LO252" i="48"/>
  <c r="LQ252" i="48"/>
  <c r="LR252" i="48"/>
  <c r="LS252" i="48"/>
  <c r="LP252" i="48"/>
  <c r="LP368" i="48"/>
  <c r="LR295" i="48"/>
  <c r="LP518" i="48"/>
  <c r="MH69" i="48"/>
  <c r="LR109" i="48"/>
  <c r="LQ76" i="48"/>
  <c r="LK468" i="48"/>
  <c r="LR148" i="48"/>
  <c r="LP352" i="48"/>
  <c r="LR293" i="48"/>
  <c r="LS368" i="48"/>
  <c r="LO295" i="48"/>
  <c r="LL414" i="48"/>
  <c r="LP74" i="48"/>
  <c r="LP207" i="48"/>
  <c r="MI69" i="48"/>
  <c r="MG69" i="48"/>
  <c r="LL296" i="48"/>
  <c r="LK296" i="48"/>
  <c r="LQ352" i="48"/>
  <c r="LP429" i="48"/>
  <c r="LQ429" i="48"/>
  <c r="LS429" i="48"/>
  <c r="MJ64" i="48"/>
  <c r="LO326" i="48"/>
  <c r="LO410" i="48"/>
  <c r="LQ326" i="48"/>
  <c r="MH64" i="48"/>
  <c r="LS401" i="48"/>
  <c r="LL91" i="48"/>
  <c r="LQ410" i="48"/>
  <c r="LS326" i="48"/>
  <c r="LQ401" i="48"/>
  <c r="LO401" i="48"/>
  <c r="LR326" i="48"/>
  <c r="LR401" i="48"/>
  <c r="LR410" i="48"/>
  <c r="LQ515" i="48"/>
  <c r="LS234" i="48"/>
  <c r="LS410" i="48"/>
  <c r="LO234" i="48"/>
  <c r="LS515" i="48"/>
  <c r="LK191" i="48"/>
  <c r="LN54" i="48"/>
  <c r="LL132" i="48"/>
  <c r="LK132" i="48"/>
  <c r="LR132" i="48"/>
  <c r="LS132" i="48"/>
  <c r="LQ132" i="48"/>
  <c r="LO132" i="48"/>
  <c r="LP132" i="48"/>
  <c r="LL337" i="48"/>
  <c r="LK337" i="48"/>
  <c r="LQ337" i="48"/>
  <c r="LR337" i="48"/>
  <c r="LP337" i="48"/>
  <c r="LO337" i="48"/>
  <c r="LS337" i="48"/>
  <c r="LI54" i="48" a="1"/>
  <c r="LI54" i="48" s="1"/>
  <c r="LR515" i="48"/>
  <c r="LP515" i="48"/>
  <c r="LO210" i="48"/>
  <c r="LS210" i="48"/>
  <c r="LQ210" i="48"/>
  <c r="LR210" i="48"/>
  <c r="LP210" i="48"/>
  <c r="LJ54" i="48"/>
  <c r="LK210" i="48"/>
  <c r="LL210" i="48"/>
  <c r="MC71" i="48"/>
  <c r="MD71" i="48"/>
  <c r="MB54" i="48"/>
  <c r="MK54" i="48" l="1"/>
  <c r="K35" i="48"/>
  <c r="MC54" i="48"/>
  <c r="MD54" i="48"/>
  <c r="MG54" i="48"/>
  <c r="MJ54" i="48"/>
  <c r="MI54" i="48"/>
  <c r="MH54" i="48"/>
  <c r="LO54" i="48"/>
  <c r="L35" i="48" s="1"/>
  <c r="LQ54" i="48"/>
  <c r="N35" i="48" s="1"/>
  <c r="LR54" i="48"/>
  <c r="O35" i="48" s="1"/>
  <c r="LS54" i="48"/>
  <c r="LP54" i="48"/>
  <c r="M35" i="48" s="1"/>
  <c r="LL54" i="48"/>
  <c r="G35" i="48" s="1"/>
  <c r="J35" i="48" s="1"/>
  <c r="LK54" i="48"/>
  <c r="F35" i="48" s="1"/>
  <c r="I35" i="48" s="1"/>
  <c r="E35" i="48"/>
  <c r="P35" i="48" l="1"/>
  <c r="Q35" i="48" s="1"/>
  <c r="H35" i="48"/>
  <c r="U35" i="48" s="1"/>
  <c r="X30" i="48"/>
  <c r="X31" i="48" s="1"/>
  <c r="T35" i="48" l="1"/>
  <c r="R35" i="48"/>
  <c r="S35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<sst xmlns="http://schemas.openxmlformats.org/spreadsheetml/2006/main" count="1214" uniqueCount="243">
  <si>
    <t>εcu</t>
  </si>
  <si>
    <t>i</t>
  </si>
  <si>
    <t>n</t>
  </si>
  <si>
    <t>εco</t>
  </si>
  <si>
    <t>0 ≤ εc ≤ εco</t>
  </si>
  <si>
    <t>else</t>
  </si>
  <si>
    <t>φc</t>
  </si>
  <si>
    <t>Mpa</t>
  </si>
  <si>
    <t>Concrete</t>
  </si>
  <si>
    <t>Y</t>
  </si>
  <si>
    <t>Es</t>
  </si>
  <si>
    <t>P</t>
  </si>
  <si>
    <t>Rebar</t>
  </si>
  <si>
    <t>M</t>
  </si>
  <si>
    <t>fc</t>
  </si>
  <si>
    <t>X</t>
  </si>
  <si>
    <t>●</t>
    <phoneticPr fontId="7" type="noConversion"/>
  </si>
  <si>
    <t>=</t>
  </si>
  <si>
    <t>Material</t>
  </si>
  <si>
    <t xml:space="preserve">fck </t>
  </si>
  <si>
    <t>[KDS 24 14 21 3.1.2.5 (2)]</t>
  </si>
  <si>
    <t>ε</t>
  </si>
  <si>
    <t>Strain - Stress Relationship : Parabolic</t>
  </si>
  <si>
    <t>Steel</t>
  </si>
  <si>
    <t>fy</t>
  </si>
  <si>
    <t>c</t>
  </si>
  <si>
    <t>SUM</t>
  </si>
  <si>
    <t>εci</t>
  </si>
  <si>
    <t>fci</t>
  </si>
  <si>
    <t>di</t>
  </si>
  <si>
    <t>fsi</t>
  </si>
  <si>
    <t>εsi</t>
  </si>
  <si>
    <t>fsi_eff</t>
  </si>
  <si>
    <t>Fsi</t>
  </si>
  <si>
    <t>φs</t>
  </si>
  <si>
    <t>Msi</t>
  </si>
  <si>
    <t>Fci</t>
  </si>
  <si>
    <t>P0</t>
  </si>
  <si>
    <t>Steel Force</t>
  </si>
  <si>
    <t>Concrete Force</t>
  </si>
  <si>
    <t>P0 - Pure Compression</t>
  </si>
  <si>
    <t>P1 - Control Steel Stress = 0</t>
  </si>
  <si>
    <t>Point</t>
  </si>
  <si>
    <t>P1</t>
  </si>
  <si>
    <t>P2</t>
  </si>
  <si>
    <t>P3</t>
  </si>
  <si>
    <t>P4</t>
  </si>
  <si>
    <t>P5</t>
  </si>
  <si>
    <t>After Rotation</t>
  </si>
  <si>
    <t>degree</t>
  </si>
  <si>
    <t>Hole1</t>
  </si>
  <si>
    <t>Hole2</t>
  </si>
  <si>
    <t>No.</t>
  </si>
  <si>
    <t>Original Geometry</t>
  </si>
  <si>
    <t>Boundary</t>
  </si>
  <si>
    <t>Max</t>
  </si>
  <si>
    <t>Min</t>
  </si>
  <si>
    <t>Depth</t>
  </si>
  <si>
    <t>Width</t>
  </si>
  <si>
    <t>Control Steel Rebar No.</t>
  </si>
  <si>
    <t xml:space="preserve">N/A Position  </t>
  </si>
  <si>
    <t>Area</t>
  </si>
  <si>
    <r>
      <t>fc =   (0.85fck) [ 1 - (1 - εc/εco)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]</t>
    </r>
  </si>
  <si>
    <t>fc =   0.85fck</t>
  </si>
  <si>
    <t>Centroid Coo. in new system and origin system</t>
  </si>
  <si>
    <t>Mcx</t>
  </si>
  <si>
    <t>Mcy</t>
  </si>
  <si>
    <t>Msx</t>
  </si>
  <si>
    <t>Msy</t>
  </si>
  <si>
    <t>Mx</t>
  </si>
  <si>
    <t>My</t>
  </si>
  <si>
    <t>Y-Direction</t>
  </si>
  <si>
    <t>Con'c</t>
  </si>
  <si>
    <t>Pure Compression and Tension</t>
  </si>
  <si>
    <t>D_i = x_i*y_(i+1) - x_(i+1)*y_i</t>
  </si>
  <si>
    <t>A = 1/2 * |Σ(D_i)|</t>
  </si>
  <si>
    <t>Xc = Σ[(x_i + x_(i+1))*D_i] / [3*Σ(D_i)]</t>
  </si>
  <si>
    <t>Yc = Σ[(y_i + y_(i+1))*D_i] / [3*Σ(D_i)]</t>
  </si>
  <si>
    <t>with i = 1 to n, and point n+1 = point 1</t>
  </si>
  <si>
    <t>Area and Centroid</t>
  </si>
  <si>
    <t>Dia</t>
  </si>
  <si>
    <t>Compression</t>
  </si>
  <si>
    <t>X-Direction</t>
  </si>
  <si>
    <t>Tension</t>
  </si>
  <si>
    <t>Tension Forces</t>
  </si>
  <si>
    <t>Sum</t>
  </si>
  <si>
    <t>C1</t>
  </si>
  <si>
    <t>Changed</t>
  </si>
  <si>
    <t xml:space="preserve">ε0 = </t>
  </si>
  <si>
    <t>κ =</t>
  </si>
  <si>
    <t>ε0 = εcu * (c - h/2)/c</t>
  </si>
  <si>
    <t>κ = εcu / c</t>
  </si>
  <si>
    <t>x' = xc + (x - xc)*cos(a) - (y - yc)*sin(a)</t>
  </si>
  <si>
    <t>y' = yc + (x - xc)*sin(a) + (y - yc)*cos(a)</t>
  </si>
  <si>
    <t>P5 - Pure Tension</t>
  </si>
  <si>
    <t>C/C1</t>
  </si>
  <si>
    <t>fs/fy</t>
  </si>
  <si>
    <t>εs</t>
  </si>
  <si>
    <t>ε0</t>
  </si>
  <si>
    <t>κ</t>
  </si>
  <si>
    <t>Normial</t>
  </si>
  <si>
    <t>Factored</t>
  </si>
  <si>
    <t>1/mm</t>
  </si>
  <si>
    <t>SumP</t>
  </si>
  <si>
    <t>Pure Compression</t>
  </si>
  <si>
    <t>Pure Tension</t>
  </si>
  <si>
    <t>Rotation</t>
  </si>
  <si>
    <t>SumMx</t>
  </si>
  <si>
    <t>SumMy</t>
  </si>
  <si>
    <t>Summary table</t>
  </si>
  <si>
    <t>Equation of strain</t>
  </si>
  <si>
    <t>Equation of Strain</t>
  </si>
  <si>
    <t>ε0 =</t>
  </si>
  <si>
    <t>strain at the reference axis</t>
  </si>
  <si>
    <t>coordinate from reference axis</t>
  </si>
  <si>
    <t>ε(x, y) = ε0 + κx*y + κy*x</t>
  </si>
  <si>
    <t>κx,  κy =</t>
  </si>
  <si>
    <t>curvature along x and y</t>
  </si>
  <si>
    <t>x, y =</t>
  </si>
  <si>
    <t>κx = κ * cos(a)</t>
  </si>
  <si>
    <t>κx</t>
  </si>
  <si>
    <t>κy</t>
  </si>
  <si>
    <t>κx =</t>
  </si>
  <si>
    <t>κy =</t>
  </si>
  <si>
    <t>κy = κ * sin(a)</t>
  </si>
  <si>
    <t>Diff</t>
  </si>
  <si>
    <t>Original Coo.</t>
  </si>
  <si>
    <t>New Coo.</t>
  </si>
  <si>
    <t>NEWTON - RAPHSON INVERSE  -  Given (Pu, Mu)  →  strain state (ε0, κ), curvature, neutral axis</t>
  </si>
  <si>
    <t>1) Demand Input</t>
  </si>
  <si>
    <t>2) Initial Guess</t>
  </si>
  <si>
    <t>Pu (Axial)</t>
  </si>
  <si>
    <t>kN</t>
  </si>
  <si>
    <t xml:space="preserve">ε0 </t>
  </si>
  <si>
    <t>kNm</t>
  </si>
  <si>
    <t>3) Equilibrium result</t>
  </si>
  <si>
    <t>Newton-Raphson estimates the local sensitivity J, then computes how ε0 and κ should be corrected so that the calculated section response moves toward the target Pu and Mu.</t>
  </si>
  <si>
    <t>뉴턴-랩슨 방법은 국부 민감도 J를 추정한 뒤, 계산된 단면 응답이 목표 Pu와 Mu에 가까워지도록 ε0와 κ의 수정량을 계산한다.</t>
  </si>
  <si>
    <t>Unknown vector:</t>
  </si>
  <si>
    <t>Residual vector:</t>
  </si>
  <si>
    <t>Jacobian matrix:</t>
  </si>
  <si>
    <t>Newton equation:</t>
  </si>
  <si>
    <t>Update equation:</t>
  </si>
  <si>
    <t>x_new = x +  Δx</t>
  </si>
  <si>
    <t>ε0,new = ε0 +  Δε0</t>
  </si>
  <si>
    <t>ITERATION TABLE</t>
  </si>
  <si>
    <t>Residual Force &amp; Moment</t>
  </si>
  <si>
    <t>Jacobian Matrix</t>
  </si>
  <si>
    <t>e0</t>
  </si>
  <si>
    <t>rP</t>
  </si>
  <si>
    <t>a = ∂P/∂ε0</t>
  </si>
  <si>
    <t>Δe0</t>
  </si>
  <si>
    <t>Original</t>
  </si>
  <si>
    <t>Target</t>
  </si>
  <si>
    <t xml:space="preserve">Converged Criteria </t>
  </si>
  <si>
    <t>Diff % &lt;= 10^-4 (0.01%)</t>
  </si>
  <si>
    <t>Max 20</t>
  </si>
  <si>
    <t>Curvature κ</t>
  </si>
  <si>
    <t>ε0 (strain at centroid)</t>
  </si>
  <si>
    <t>mm</t>
  </si>
  <si>
    <t>mm2</t>
  </si>
  <si>
    <t>ITERATION #1</t>
  </si>
  <si>
    <t>ITERATION #2</t>
  </si>
  <si>
    <t>ITERATION #3</t>
  </si>
  <si>
    <t>ITERATION #4</t>
  </si>
  <si>
    <t>ITERATION #5</t>
  </si>
  <si>
    <t>if (0 &lt; εci &lt; εco) = 0</t>
  </si>
  <si>
    <r>
      <t>else = (0.85*fck)*n/eco* (1 - ε/εco)</t>
    </r>
    <r>
      <rPr>
        <b/>
        <vertAlign val="superscript"/>
        <sz val="11"/>
        <color rgb="FF0070C0"/>
        <rFont val="Calibri"/>
        <family val="2"/>
        <scheme val="minor"/>
      </rPr>
      <t>n-1</t>
    </r>
  </si>
  <si>
    <t>fc = f(ε)</t>
  </si>
  <si>
    <t>Pc = fc*Ac</t>
  </si>
  <si>
    <t>T = ∂fc/∂ε</t>
  </si>
  <si>
    <t>fs</t>
  </si>
  <si>
    <t>Ps=fs*As</t>
  </si>
  <si>
    <t>T = ∂fs/∂ε</t>
  </si>
  <si>
    <t>Unit</t>
  </si>
  <si>
    <t>N</t>
  </si>
  <si>
    <t>Nmm</t>
  </si>
  <si>
    <t>Mux (Moment)</t>
  </si>
  <si>
    <t>Muy (Moment)</t>
  </si>
  <si>
    <t xml:space="preserve"> κ x</t>
  </si>
  <si>
    <t xml:space="preserve"> κ y</t>
  </si>
  <si>
    <t>x = [ε0 ; κx ; κy]</t>
  </si>
  <si>
    <t>R(x) = [ P(ε0,κx,κy) − Pu ; Mx(ε0,κx,κy) − Mux ; My(ε0,κx,κy) − Muy ]</t>
  </si>
  <si>
    <t xml:space="preserve">J =[ ∂P/∂ε0 ∂P/∂κx ∂P/∂κy ; ∂Mx/∂ε0 ∂Mx/∂κx ∂Mx/∂κy ; ∂My/∂ε0 ∂My/∂κx ∂My/∂κy ] </t>
  </si>
  <si>
    <t>J = [a b c ; b d e ; c e f]</t>
  </si>
  <si>
    <t>a = ∂P/∂ε0 = ∫T·dA  ; b = ∂P/∂κx = ∂Mx/∂ε0 = ∫T·y·dA ; c = ∂P/∂κy = ∂My/∂ε0 = ∫T·x·dA</t>
  </si>
  <si>
    <t>d = ∂Mx/∂κx = ∫T·y²·dA ; e = ∂Mx/∂κy = ∂My/∂κx = ∫T·xy·dA ; f = ∂My/∂κy = ∫T·x²·dA</t>
  </si>
  <si>
    <t>Δx = [Δε0 ; Δκx ; Δκy] = −J⁻¹·R</t>
  </si>
  <si>
    <t>κx,new = κx + Δκx</t>
  </si>
  <si>
    <t>κy,new = κy + Δκy</t>
  </si>
  <si>
    <t>A</t>
  </si>
  <si>
    <t>= ∫T·dA</t>
  </si>
  <si>
    <t>= ∫T·y·dA</t>
  </si>
  <si>
    <t>b = ∂P/∂κx</t>
  </si>
  <si>
    <t>= ∫T·x·dA</t>
  </si>
  <si>
    <t>c = ∂P/∂κy</t>
  </si>
  <si>
    <t>= ∫T·y²·dA</t>
  </si>
  <si>
    <t>d = ∂Mx/∂κx</t>
  </si>
  <si>
    <t>= ∫T·xy·dA</t>
  </si>
  <si>
    <t xml:space="preserve">e = ∂Mx/∂κy </t>
  </si>
  <si>
    <t>= ∫T·x²·dA</t>
  </si>
  <si>
    <t>f = ∂My/∂κy</t>
  </si>
  <si>
    <t>J11 = a</t>
  </si>
  <si>
    <t>J12 = b</t>
  </si>
  <si>
    <t>J13 = c</t>
  </si>
  <si>
    <t>J22 = d</t>
  </si>
  <si>
    <t>J23 = e</t>
  </si>
  <si>
    <t>J33 = f</t>
  </si>
  <si>
    <t xml:space="preserve">DET </t>
  </si>
  <si>
    <t xml:space="preserve">Δκx </t>
  </si>
  <si>
    <t xml:space="preserve">Δκy </t>
  </si>
  <si>
    <t>Mx = Pc*Y</t>
  </si>
  <si>
    <t>Mx=P*Y</t>
  </si>
  <si>
    <t>My = Pc*X</t>
  </si>
  <si>
    <t>My=P*X</t>
  </si>
  <si>
    <t>rel</t>
  </si>
  <si>
    <t>ITERATION #6</t>
  </si>
  <si>
    <t>ITERATION #7</t>
  </si>
  <si>
    <t>ITERATION #8</t>
  </si>
  <si>
    <t>ITERATION #9</t>
  </si>
  <si>
    <t>ITERATION #10</t>
  </si>
  <si>
    <t xml:space="preserve"> P(ε0,κx,κy)</t>
  </si>
  <si>
    <t>My(ε0,κx,κy)</t>
  </si>
  <si>
    <t>Mx(ε0,κx,κy)</t>
  </si>
  <si>
    <t>4) SECTION RESPONSE (from converged ε0, κx, κy)</t>
  </si>
  <si>
    <t>Do for all from o degree to 360 degree, with step 15 degree</t>
  </si>
  <si>
    <t>For each degree of rotation, do for all points (18 points)</t>
  </si>
  <si>
    <t>P5 fs=0</t>
  </si>
  <si>
    <t>P6</t>
  </si>
  <si>
    <t>P7</t>
  </si>
  <si>
    <t>P8</t>
  </si>
  <si>
    <t>P9 fs=fy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</si>
  <si>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</si>
  <si>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</si>
  <si>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</si>
  <si>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</si>
  <si>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</si>
  <si>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</si>
  <si>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</si>
  <si>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</si>
  <si>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</si>
  <si>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rMx</t>
  </si>
  <si>
    <t>rMy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</si>
</sst>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0.0"/>
    <numFmt numFmtId="165" formatCode="0.00;\-0.00;&quot;-&quot;;@"/>
    <numFmt numFmtId="166" formatCode="0.00.E+00"/>
    <numFmt numFmtId="167" formatCode="0.00000;\-0.00000;&quot;-&quot;;@"/>
    <numFmt numFmtId="170" formatCode="0.00000"/>
    <numFmt numFmtId="171" formatCode="0.0.E+00"/>
    <numFmt numFmtId="172" formatCode="0.0000000"/>
    <numFmt numFmtId="173" formatCode="0.0000E+00"/>
    <numFmt numFmtId="174" formatCode="0.000.E+00"/>
    <numFmt numFmtId="176" formatCode="0.0000.E+00"/>
    <numFmt numFmtId="177" formatCode="0.00000000"/>
    <numFmt numFmtId="178" formatCode="0.000000"/>
    <numFmt numFmtId="179" formatCode="0.000E+00"/>
    <numFmt numFmtId="180" formatCode="0.0000%"/>
    <numFmt numFmtId="187" formatCode="0E+00"/>
    <numFmt numFmtId="191" formatCode="0.0;\-0.0;&quot;-&quot;;@"/>
  </numFmts>
  <fonts count="32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8" tint="-0.499984740745262"/>
      <name val="맑은 고딕"/>
      <family val="3"/>
      <charset val="129"/>
    </font>
    <font>
      <sz val="9"/>
      <color indexed="8"/>
      <name val="맑은 고딕"/>
      <family val="3"/>
      <charset val="129"/>
    </font>
    <font>
      <b/>
      <sz val="9"/>
      <color theme="8" tint="-0.499984740745262"/>
      <name val="맑은 고딕"/>
      <family val="3"/>
      <charset val="129"/>
    </font>
    <font>
      <sz val="5"/>
      <color theme="8" tint="-0.249977111117893"/>
      <name val="맑은 고딕"/>
      <family val="3"/>
      <charset val="129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rgb="FF0000FF"/>
      <name val="맑은 고딕"/>
      <family val="3"/>
      <charset val="129"/>
    </font>
    <font>
      <b/>
      <sz val="11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8" tint="-0.499984740745262"/>
      <name val="맑은 고딕"/>
      <family val="3"/>
      <charset val="129"/>
    </font>
    <font>
      <sz val="10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b/>
      <sz val="14"/>
      <color theme="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name val="Calibri"/>
      <family val="2"/>
    </font>
    <font>
      <b/>
      <vertAlign val="superscript"/>
      <sz val="11"/>
      <color rgb="FF0070C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6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indexed="64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thin">
        <color indexed="64"/>
      </bottom>
      <diagonal/>
    </border>
    <border>
      <left style="double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double">
        <color auto="1"/>
      </right>
      <top/>
      <bottom/>
      <diagonal/>
    </border>
    <border>
      <left style="double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double">
        <color auto="1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double">
        <color auto="1"/>
      </top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double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double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indexed="64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hair">
        <color auto="1"/>
      </left>
      <right/>
      <top style="double">
        <color auto="1"/>
      </top>
      <bottom style="thin">
        <color indexed="64"/>
      </bottom>
      <diagonal/>
    </border>
    <border>
      <left style="hair">
        <color auto="1"/>
      </left>
      <right/>
      <top/>
      <bottom style="double">
        <color auto="1"/>
      </bottom>
      <diagonal/>
    </border>
    <border>
      <left style="thin">
        <color auto="1"/>
      </left>
      <right style="hair">
        <color auto="1"/>
      </right>
      <top/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rgb="FFBFBFBF"/>
      </top>
      <bottom style="thin">
        <color rgb="FFBFBFBF"/>
      </bottom>
      <diagonal/>
    </border>
    <border>
      <left style="hair">
        <color auto="1"/>
      </left>
      <right style="double">
        <color auto="1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04">
    <xf numFmtId="0" fontId="0" fillId="0" borderId="0" xfId="0"/>
    <xf numFmtId="0" fontId="0" fillId="2" borderId="0" xfId="0" applyFill="1"/>
    <xf numFmtId="164" fontId="0" fillId="0" borderId="0" xfId="0" applyNumberFormat="1"/>
    <xf numFmtId="0" fontId="3" fillId="0" borderId="0" xfId="0" applyFont="1"/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5" fillId="0" borderId="2" xfId="1" applyFont="1" applyBorder="1" applyAlignment="1">
      <alignment horizontal="left" vertical="center"/>
    </xf>
    <xf numFmtId="0" fontId="0" fillId="0" borderId="0" xfId="0" quotePrefix="1"/>
    <xf numFmtId="0" fontId="8" fillId="0" borderId="0" xfId="0" applyFont="1"/>
    <xf numFmtId="0" fontId="0" fillId="0" borderId="0" xfId="0" quotePrefix="1" applyAlignment="1">
      <alignment horizontal="center"/>
    </xf>
    <xf numFmtId="0" fontId="7" fillId="0" borderId="0" xfId="1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0" borderId="12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9" fillId="0" borderId="0" xfId="0" applyFont="1"/>
    <xf numFmtId="164" fontId="3" fillId="0" borderId="13" xfId="0" applyNumberFormat="1" applyFont="1" applyBorder="1"/>
    <xf numFmtId="0" fontId="3" fillId="0" borderId="13" xfId="0" applyFont="1" applyBorder="1"/>
    <xf numFmtId="0" fontId="4" fillId="2" borderId="0" xfId="1" quotePrefix="1" applyFont="1" applyFill="1" applyAlignment="1">
      <alignment vertical="center"/>
    </xf>
    <xf numFmtId="0" fontId="5" fillId="2" borderId="0" xfId="1" applyFont="1" applyFill="1" applyAlignment="1">
      <alignment horizontal="left" vertical="center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8" fillId="0" borderId="7" xfId="0" applyFont="1" applyBorder="1"/>
    <xf numFmtId="0" fontId="5" fillId="0" borderId="7" xfId="1" applyFont="1" applyBorder="1" applyAlignment="1">
      <alignment horizontal="left" vertical="center"/>
    </xf>
    <xf numFmtId="0" fontId="0" fillId="0" borderId="13" xfId="0" applyBorder="1"/>
    <xf numFmtId="165" fontId="12" fillId="0" borderId="13" xfId="2" applyNumberFormat="1" applyFont="1" applyBorder="1"/>
    <xf numFmtId="164" fontId="0" fillId="0" borderId="13" xfId="0" applyNumberFormat="1" applyBorder="1"/>
    <xf numFmtId="0" fontId="14" fillId="2" borderId="26" xfId="0" applyFont="1" applyFill="1" applyBorder="1" applyAlignment="1">
      <alignment vertical="center"/>
    </xf>
    <xf numFmtId="0" fontId="14" fillId="2" borderId="27" xfId="0" applyFont="1" applyFill="1" applyBorder="1" applyAlignment="1">
      <alignment vertical="center"/>
    </xf>
    <xf numFmtId="0" fontId="14" fillId="2" borderId="28" xfId="0" applyFont="1" applyFill="1" applyBorder="1" applyAlignment="1">
      <alignment vertical="center"/>
    </xf>
    <xf numFmtId="0" fontId="9" fillId="2" borderId="29" xfId="0" applyFont="1" applyFill="1" applyBorder="1"/>
    <xf numFmtId="0" fontId="9" fillId="2" borderId="30" xfId="0" applyFont="1" applyFill="1" applyBorder="1"/>
    <xf numFmtId="0" fontId="13" fillId="2" borderId="29" xfId="0" applyFont="1" applyFill="1" applyBorder="1" applyAlignment="1">
      <alignment vertical="center"/>
    </xf>
    <xf numFmtId="0" fontId="13" fillId="2" borderId="30" xfId="0" applyFont="1" applyFill="1" applyBorder="1" applyAlignment="1">
      <alignment vertical="center"/>
    </xf>
    <xf numFmtId="164" fontId="13" fillId="2" borderId="30" xfId="0" applyNumberFormat="1" applyFont="1" applyFill="1" applyBorder="1" applyAlignment="1">
      <alignment vertical="center"/>
    </xf>
    <xf numFmtId="167" fontId="12" fillId="0" borderId="13" xfId="2" applyNumberFormat="1" applyFont="1" applyBorder="1"/>
    <xf numFmtId="2" fontId="0" fillId="0" borderId="13" xfId="0" applyNumberFormat="1" applyBorder="1"/>
    <xf numFmtId="166" fontId="13" fillId="2" borderId="30" xfId="0" applyNumberFormat="1" applyFont="1" applyFill="1" applyBorder="1" applyAlignment="1">
      <alignment vertical="center"/>
    </xf>
    <xf numFmtId="0" fontId="0" fillId="0" borderId="37" xfId="0" applyBorder="1"/>
    <xf numFmtId="0" fontId="15" fillId="0" borderId="0" xfId="0" applyFont="1"/>
    <xf numFmtId="0" fontId="0" fillId="0" borderId="17" xfId="0" applyBorder="1"/>
    <xf numFmtId="0" fontId="14" fillId="2" borderId="38" xfId="0" applyFont="1" applyFill="1" applyBorder="1" applyAlignment="1">
      <alignment horizontal="centerContinuous" vertical="center"/>
    </xf>
    <xf numFmtId="2" fontId="11" fillId="0" borderId="13" xfId="2" applyNumberFormat="1" applyFont="1" applyBorder="1"/>
    <xf numFmtId="0" fontId="14" fillId="2" borderId="39" xfId="0" applyFont="1" applyFill="1" applyBorder="1" applyAlignment="1">
      <alignment horizontal="centerContinuous" vertical="center"/>
    </xf>
    <xf numFmtId="0" fontId="16" fillId="0" borderId="0" xfId="0" applyFont="1"/>
    <xf numFmtId="164" fontId="8" fillId="0" borderId="13" xfId="0" applyNumberFormat="1" applyFont="1" applyBorder="1"/>
    <xf numFmtId="0" fontId="9" fillId="4" borderId="18" xfId="0" applyFont="1" applyFill="1" applyBorder="1"/>
    <xf numFmtId="0" fontId="9" fillId="4" borderId="19" xfId="0" applyFont="1" applyFill="1" applyBorder="1"/>
    <xf numFmtId="0" fontId="9" fillId="4" borderId="23" xfId="0" applyFont="1" applyFill="1" applyBorder="1"/>
    <xf numFmtId="0" fontId="9" fillId="4" borderId="24" xfId="0" applyFont="1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0" fillId="4" borderId="23" xfId="0" applyFill="1" applyBorder="1"/>
    <xf numFmtId="0" fontId="0" fillId="4" borderId="24" xfId="0" applyFill="1" applyBorder="1"/>
    <xf numFmtId="0" fontId="0" fillId="4" borderId="25" xfId="0" applyFill="1" applyBorder="1"/>
    <xf numFmtId="0" fontId="17" fillId="0" borderId="0" xfId="1" applyFont="1" applyAlignment="1">
      <alignment horizontal="left" vertical="center"/>
    </xf>
    <xf numFmtId="0" fontId="18" fillId="0" borderId="0" xfId="0" applyFont="1"/>
    <xf numFmtId="0" fontId="0" fillId="2" borderId="40" xfId="0" applyFill="1" applyBorder="1"/>
    <xf numFmtId="0" fontId="0" fillId="2" borderId="41" xfId="0" applyFill="1" applyBorder="1"/>
    <xf numFmtId="0" fontId="0" fillId="2" borderId="42" xfId="0" applyFill="1" applyBorder="1"/>
    <xf numFmtId="0" fontId="0" fillId="0" borderId="43" xfId="0" applyBorder="1"/>
    <xf numFmtId="0" fontId="0" fillId="0" borderId="45" xfId="0" applyBorder="1"/>
    <xf numFmtId="164" fontId="8" fillId="0" borderId="44" xfId="0" applyNumberFormat="1" applyFont="1" applyBorder="1"/>
    <xf numFmtId="164" fontId="8" fillId="0" borderId="45" xfId="0" applyNumberFormat="1" applyFont="1" applyBorder="1"/>
    <xf numFmtId="2" fontId="8" fillId="0" borderId="30" xfId="0" applyNumberFormat="1" applyFont="1" applyBorder="1"/>
    <xf numFmtId="164" fontId="8" fillId="0" borderId="0" xfId="0" applyNumberFormat="1" applyFont="1"/>
    <xf numFmtId="0" fontId="8" fillId="0" borderId="13" xfId="0" applyFont="1" applyBorder="1"/>
    <xf numFmtId="0" fontId="3" fillId="0" borderId="16" xfId="0" applyFont="1" applyBorder="1"/>
    <xf numFmtId="164" fontId="8" fillId="0" borderId="16" xfId="0" applyNumberFormat="1" applyFont="1" applyBorder="1"/>
    <xf numFmtId="0" fontId="8" fillId="0" borderId="16" xfId="0" applyFont="1" applyBorder="1"/>
    <xf numFmtId="0" fontId="0" fillId="0" borderId="16" xfId="0" applyBorder="1"/>
    <xf numFmtId="1" fontId="10" fillId="2" borderId="10" xfId="0" applyNumberFormat="1" applyFont="1" applyFill="1" applyBorder="1"/>
    <xf numFmtId="1" fontId="10" fillId="2" borderId="11" xfId="0" applyNumberFormat="1" applyFont="1" applyFill="1" applyBorder="1"/>
    <xf numFmtId="1" fontId="10" fillId="2" borderId="47" xfId="0" applyNumberFormat="1" applyFont="1" applyFill="1" applyBorder="1"/>
    <xf numFmtId="164" fontId="3" fillId="0" borderId="48" xfId="0" applyNumberFormat="1" applyFont="1" applyBorder="1"/>
    <xf numFmtId="0" fontId="3" fillId="0" borderId="49" xfId="0" applyFont="1" applyBorder="1"/>
    <xf numFmtId="0" fontId="0" fillId="2" borderId="50" xfId="0" applyFill="1" applyBorder="1"/>
    <xf numFmtId="0" fontId="0" fillId="2" borderId="51" xfId="0" applyFill="1" applyBorder="1"/>
    <xf numFmtId="0" fontId="0" fillId="2" borderId="52" xfId="0" applyFill="1" applyBorder="1"/>
    <xf numFmtId="164" fontId="8" fillId="0" borderId="14" xfId="0" applyNumberFormat="1" applyFont="1" applyBorder="1"/>
    <xf numFmtId="164" fontId="8" fillId="0" borderId="17" xfId="0" applyNumberFormat="1" applyFont="1" applyBorder="1"/>
    <xf numFmtId="164" fontId="3" fillId="0" borderId="14" xfId="0" applyNumberFormat="1" applyFont="1" applyBorder="1"/>
    <xf numFmtId="164" fontId="8" fillId="0" borderId="48" xfId="0" applyNumberFormat="1" applyFont="1" applyBorder="1"/>
    <xf numFmtId="164" fontId="8" fillId="0" borderId="49" xfId="0" applyNumberFormat="1" applyFont="1" applyBorder="1"/>
    <xf numFmtId="164" fontId="8" fillId="0" borderId="46" xfId="0" applyNumberFormat="1" applyFont="1" applyBorder="1"/>
    <xf numFmtId="164" fontId="0" fillId="0" borderId="14" xfId="0" applyNumberFormat="1" applyBorder="1"/>
    <xf numFmtId="0" fontId="0" fillId="4" borderId="21" xfId="0" applyFill="1" applyBorder="1"/>
    <xf numFmtId="2" fontId="8" fillId="0" borderId="0" xfId="0" applyNumberFormat="1" applyFont="1"/>
    <xf numFmtId="0" fontId="13" fillId="0" borderId="0" xfId="0" applyFont="1"/>
    <xf numFmtId="0" fontId="19" fillId="0" borderId="0" xfId="0" applyFont="1"/>
    <xf numFmtId="164" fontId="8" fillId="0" borderId="4" xfId="0" applyNumberFormat="1" applyFont="1" applyBorder="1"/>
    <xf numFmtId="164" fontId="8" fillId="0" borderId="5" xfId="0" applyNumberFormat="1" applyFont="1" applyBorder="1"/>
    <xf numFmtId="0" fontId="0" fillId="0" borderId="7" xfId="0" quotePrefix="1" applyBorder="1"/>
    <xf numFmtId="0" fontId="0" fillId="0" borderId="2" xfId="0" quotePrefix="1" applyBorder="1"/>
    <xf numFmtId="0" fontId="8" fillId="0" borderId="2" xfId="0" applyFont="1" applyBorder="1"/>
    <xf numFmtId="0" fontId="0" fillId="4" borderId="22" xfId="0" applyFill="1" applyBorder="1"/>
    <xf numFmtId="0" fontId="0" fillId="4" borderId="34" xfId="0" applyFill="1" applyBorder="1"/>
    <xf numFmtId="0" fontId="0" fillId="4" borderId="0" xfId="0" applyFill="1"/>
    <xf numFmtId="164" fontId="13" fillId="2" borderId="31" xfId="0" applyNumberFormat="1" applyFont="1" applyFill="1" applyBorder="1" applyAlignment="1">
      <alignment vertical="center"/>
    </xf>
    <xf numFmtId="164" fontId="8" fillId="2" borderId="0" xfId="0" applyNumberFormat="1" applyFont="1" applyFill="1"/>
    <xf numFmtId="0" fontId="8" fillId="2" borderId="0" xfId="0" applyFont="1" applyFill="1"/>
    <xf numFmtId="164" fontId="13" fillId="0" borderId="7" xfId="0" applyNumberFormat="1" applyFont="1" applyBorder="1"/>
    <xf numFmtId="0" fontId="8" fillId="4" borderId="19" xfId="0" applyFont="1" applyFill="1" applyBorder="1"/>
    <xf numFmtId="0" fontId="8" fillId="4" borderId="24" xfId="0" applyFont="1" applyFill="1" applyBorder="1"/>
    <xf numFmtId="0" fontId="10" fillId="4" borderId="18" xfId="0" applyFont="1" applyFill="1" applyBorder="1"/>
    <xf numFmtId="0" fontId="10" fillId="4" borderId="19" xfId="0" applyFont="1" applyFill="1" applyBorder="1"/>
    <xf numFmtId="0" fontId="10" fillId="4" borderId="21" xfId="0" applyFont="1" applyFill="1" applyBorder="1"/>
    <xf numFmtId="0" fontId="10" fillId="4" borderId="0" xfId="0" applyFont="1" applyFill="1"/>
    <xf numFmtId="0" fontId="10" fillId="4" borderId="23" xfId="0" applyFont="1" applyFill="1" applyBorder="1"/>
    <xf numFmtId="0" fontId="10" fillId="4" borderId="24" xfId="0" applyFont="1" applyFill="1" applyBorder="1"/>
    <xf numFmtId="0" fontId="20" fillId="4" borderId="0" xfId="0" applyFont="1" applyFill="1"/>
    <xf numFmtId="0" fontId="20" fillId="4" borderId="19" xfId="0" applyFont="1" applyFill="1" applyBorder="1"/>
    <xf numFmtId="0" fontId="20" fillId="4" borderId="24" xfId="0" applyFont="1" applyFill="1" applyBorder="1"/>
    <xf numFmtId="164" fontId="0" fillId="2" borderId="41" xfId="0" applyNumberFormat="1" applyFill="1" applyBorder="1"/>
    <xf numFmtId="0" fontId="8" fillId="0" borderId="41" xfId="0" applyFont="1" applyBorder="1"/>
    <xf numFmtId="0" fontId="13" fillId="0" borderId="42" xfId="0" applyFont="1" applyBorder="1"/>
    <xf numFmtId="2" fontId="8" fillId="0" borderId="41" xfId="0" applyNumberFormat="1" applyFont="1" applyBorder="1"/>
    <xf numFmtId="0" fontId="8" fillId="2" borderId="40" xfId="0" applyFont="1" applyFill="1" applyBorder="1"/>
    <xf numFmtId="2" fontId="13" fillId="0" borderId="42" xfId="0" applyNumberFormat="1" applyFont="1" applyBorder="1"/>
    <xf numFmtId="164" fontId="3" fillId="0" borderId="0" xfId="0" applyNumberFormat="1" applyFont="1"/>
    <xf numFmtId="0" fontId="3" fillId="0" borderId="43" xfId="0" applyFont="1" applyBorder="1"/>
    <xf numFmtId="0" fontId="3" fillId="0" borderId="55" xfId="0" applyFont="1" applyBorder="1"/>
    <xf numFmtId="0" fontId="3" fillId="0" borderId="8" xfId="0" applyFont="1" applyBorder="1"/>
    <xf numFmtId="0" fontId="0" fillId="3" borderId="50" xfId="0" applyFill="1" applyBorder="1"/>
    <xf numFmtId="1" fontId="10" fillId="3" borderId="47" xfId="0" applyNumberFormat="1" applyFont="1" applyFill="1" applyBorder="1"/>
    <xf numFmtId="1" fontId="10" fillId="3" borderId="10" xfId="0" applyNumberFormat="1" applyFont="1" applyFill="1" applyBorder="1"/>
    <xf numFmtId="1" fontId="10" fillId="3" borderId="11" xfId="0" applyNumberFormat="1" applyFont="1" applyFill="1" applyBorder="1"/>
    <xf numFmtId="0" fontId="0" fillId="3" borderId="51" xfId="0" applyFill="1" applyBorder="1"/>
    <xf numFmtId="164" fontId="3" fillId="3" borderId="48" xfId="0" applyNumberFormat="1" applyFont="1" applyFill="1" applyBorder="1"/>
    <xf numFmtId="164" fontId="3" fillId="3" borderId="13" xfId="0" applyNumberFormat="1" applyFont="1" applyFill="1" applyBorder="1"/>
    <xf numFmtId="164" fontId="8" fillId="3" borderId="13" xfId="0" applyNumberFormat="1" applyFont="1" applyFill="1" applyBorder="1"/>
    <xf numFmtId="0" fontId="8" fillId="3" borderId="13" xfId="0" applyFont="1" applyFill="1" applyBorder="1"/>
    <xf numFmtId="0" fontId="0" fillId="3" borderId="13" xfId="0" applyFill="1" applyBorder="1"/>
    <xf numFmtId="164" fontId="8" fillId="3" borderId="14" xfId="0" applyNumberFormat="1" applyFont="1" applyFill="1" applyBorder="1"/>
    <xf numFmtId="0" fontId="0" fillId="3" borderId="52" xfId="0" applyFill="1" applyBorder="1"/>
    <xf numFmtId="0" fontId="3" fillId="3" borderId="49" xfId="0" applyFont="1" applyFill="1" applyBorder="1"/>
    <xf numFmtId="0" fontId="3" fillId="3" borderId="16" xfId="0" applyFont="1" applyFill="1" applyBorder="1"/>
    <xf numFmtId="164" fontId="8" fillId="3" borderId="16" xfId="0" applyNumberFormat="1" applyFont="1" applyFill="1" applyBorder="1"/>
    <xf numFmtId="0" fontId="8" fillId="3" borderId="16" xfId="0" applyFont="1" applyFill="1" applyBorder="1"/>
    <xf numFmtId="0" fontId="0" fillId="3" borderId="16" xfId="0" applyFill="1" applyBorder="1"/>
    <xf numFmtId="164" fontId="8" fillId="3" borderId="17" xfId="0" applyNumberFormat="1" applyFont="1" applyFill="1" applyBorder="1"/>
    <xf numFmtId="0" fontId="3" fillId="3" borderId="13" xfId="0" applyFont="1" applyFill="1" applyBorder="1"/>
    <xf numFmtId="164" fontId="3" fillId="3" borderId="14" xfId="0" applyNumberFormat="1" applyFont="1" applyFill="1" applyBorder="1"/>
    <xf numFmtId="0" fontId="3" fillId="3" borderId="43" xfId="0" applyFont="1" applyFill="1" applyBorder="1"/>
    <xf numFmtId="0" fontId="3" fillId="3" borderId="55" xfId="0" applyFont="1" applyFill="1" applyBorder="1"/>
    <xf numFmtId="0" fontId="3" fillId="3" borderId="8" xfId="0" applyFont="1" applyFill="1" applyBorder="1"/>
    <xf numFmtId="0" fontId="0" fillId="2" borderId="26" xfId="0" applyFill="1" applyBorder="1"/>
    <xf numFmtId="0" fontId="0" fillId="2" borderId="27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0" fontId="8" fillId="2" borderId="12" xfId="0" applyFont="1" applyFill="1" applyBorder="1"/>
    <xf numFmtId="0" fontId="8" fillId="2" borderId="13" xfId="0" applyFont="1" applyFill="1" applyBorder="1"/>
    <xf numFmtId="0" fontId="8" fillId="2" borderId="14" xfId="0" applyFont="1" applyFill="1" applyBorder="1"/>
    <xf numFmtId="0" fontId="10" fillId="0" borderId="12" xfId="0" applyFont="1" applyBorder="1"/>
    <xf numFmtId="0" fontId="10" fillId="0" borderId="13" xfId="0" applyFont="1" applyBorder="1"/>
    <xf numFmtId="164" fontId="10" fillId="0" borderId="13" xfId="0" applyNumberFormat="1" applyFont="1" applyBorder="1"/>
    <xf numFmtId="0" fontId="10" fillId="0" borderId="14" xfId="0" applyFont="1" applyBorder="1"/>
    <xf numFmtId="0" fontId="0" fillId="2" borderId="35" xfId="0" applyFill="1" applyBorder="1"/>
    <xf numFmtId="0" fontId="0" fillId="2" borderId="36" xfId="0" applyFill="1" applyBorder="1"/>
    <xf numFmtId="164" fontId="10" fillId="0" borderId="12" xfId="0" applyNumberFormat="1" applyFont="1" applyBorder="1"/>
    <xf numFmtId="0" fontId="8" fillId="2" borderId="37" xfId="0" applyFont="1" applyFill="1" applyBorder="1"/>
    <xf numFmtId="2" fontId="10" fillId="0" borderId="37" xfId="0" applyNumberFormat="1" applyFont="1" applyBorder="1"/>
    <xf numFmtId="0" fontId="19" fillId="2" borderId="26" xfId="0" applyFont="1" applyFill="1" applyBorder="1"/>
    <xf numFmtId="0" fontId="19" fillId="2" borderId="27" xfId="0" applyFont="1" applyFill="1" applyBorder="1"/>
    <xf numFmtId="0" fontId="19" fillId="2" borderId="28" xfId="0" applyFont="1" applyFill="1" applyBorder="1"/>
    <xf numFmtId="164" fontId="8" fillId="0" borderId="54" xfId="0" applyNumberFormat="1" applyFont="1" applyBorder="1"/>
    <xf numFmtId="0" fontId="21" fillId="0" borderId="0" xfId="0" applyFont="1"/>
    <xf numFmtId="0" fontId="0" fillId="2" borderId="53" xfId="0" applyFill="1" applyBorder="1"/>
    <xf numFmtId="164" fontId="8" fillId="0" borderId="37" xfId="0" applyNumberFormat="1" applyFont="1" applyBorder="1"/>
    <xf numFmtId="0" fontId="0" fillId="5" borderId="0" xfId="0" applyFill="1"/>
    <xf numFmtId="2" fontId="8" fillId="5" borderId="0" xfId="0" applyNumberFormat="1" applyFont="1" applyFill="1"/>
    <xf numFmtId="164" fontId="8" fillId="5" borderId="0" xfId="0" applyNumberFormat="1" applyFont="1" applyFill="1"/>
    <xf numFmtId="0" fontId="8" fillId="5" borderId="0" xfId="0" applyFont="1" applyFill="1"/>
    <xf numFmtId="0" fontId="13" fillId="5" borderId="0" xfId="0" applyFont="1" applyFill="1"/>
    <xf numFmtId="164" fontId="13" fillId="0" borderId="13" xfId="0" applyNumberFormat="1" applyFont="1" applyBorder="1"/>
    <xf numFmtId="164" fontId="13" fillId="0" borderId="37" xfId="0" applyNumberFormat="1" applyFont="1" applyBorder="1"/>
    <xf numFmtId="164" fontId="13" fillId="0" borderId="14" xfId="0" applyNumberFormat="1" applyFont="1" applyBorder="1"/>
    <xf numFmtId="0" fontId="14" fillId="0" borderId="12" xfId="0" applyFont="1" applyBorder="1"/>
    <xf numFmtId="0" fontId="13" fillId="4" borderId="1" xfId="0" applyFont="1" applyFill="1" applyBorder="1"/>
    <xf numFmtId="0" fontId="13" fillId="4" borderId="4" xfId="0" applyFont="1" applyFill="1" applyBorder="1"/>
    <xf numFmtId="0" fontId="13" fillId="4" borderId="6" xfId="0" applyFont="1" applyFill="1" applyBorder="1"/>
    <xf numFmtId="0" fontId="13" fillId="4" borderId="8" xfId="0" applyFont="1" applyFill="1" applyBorder="1"/>
    <xf numFmtId="164" fontId="16" fillId="0" borderId="0" xfId="0" applyNumberFormat="1" applyFont="1"/>
    <xf numFmtId="0" fontId="9" fillId="2" borderId="27" xfId="0" applyFont="1" applyFill="1" applyBorder="1"/>
    <xf numFmtId="2" fontId="11" fillId="4" borderId="13" xfId="2" applyNumberFormat="1" applyFont="1" applyFill="1" applyBorder="1"/>
    <xf numFmtId="2" fontId="8" fillId="4" borderId="13" xfId="0" applyNumberFormat="1" applyFont="1" applyFill="1" applyBorder="1"/>
    <xf numFmtId="2" fontId="8" fillId="4" borderId="14" xfId="0" applyNumberFormat="1" applyFont="1" applyFill="1" applyBorder="1"/>
    <xf numFmtId="0" fontId="13" fillId="0" borderId="13" xfId="0" applyFont="1" applyBorder="1"/>
    <xf numFmtId="2" fontId="16" fillId="0" borderId="13" xfId="0" applyNumberFormat="1" applyFont="1" applyBorder="1"/>
    <xf numFmtId="2" fontId="13" fillId="0" borderId="13" xfId="0" applyNumberFormat="1" applyFont="1" applyBorder="1"/>
    <xf numFmtId="0" fontId="16" fillId="0" borderId="13" xfId="0" applyFont="1" applyBorder="1"/>
    <xf numFmtId="0" fontId="13" fillId="0" borderId="16" xfId="0" applyFont="1" applyBorder="1"/>
    <xf numFmtId="2" fontId="11" fillId="0" borderId="16" xfId="2" applyNumberFormat="1" applyFont="1" applyBorder="1"/>
    <xf numFmtId="170" fontId="9" fillId="0" borderId="13" xfId="0" applyNumberFormat="1" applyFont="1" applyBorder="1"/>
    <xf numFmtId="2" fontId="9" fillId="0" borderId="13" xfId="0" applyNumberFormat="1" applyFont="1" applyBorder="1"/>
    <xf numFmtId="171" fontId="9" fillId="0" borderId="13" xfId="0" applyNumberFormat="1" applyFont="1" applyBorder="1"/>
    <xf numFmtId="170" fontId="9" fillId="0" borderId="16" xfId="0" applyNumberFormat="1" applyFont="1" applyBorder="1"/>
    <xf numFmtId="2" fontId="9" fillId="0" borderId="16" xfId="0" applyNumberFormat="1" applyFont="1" applyBorder="1"/>
    <xf numFmtId="165" fontId="10" fillId="4" borderId="13" xfId="2" applyNumberFormat="1" applyFont="1" applyFill="1" applyBorder="1"/>
    <xf numFmtId="2" fontId="11" fillId="4" borderId="16" xfId="2" applyNumberFormat="1" applyFont="1" applyFill="1" applyBorder="1"/>
    <xf numFmtId="2" fontId="8" fillId="4" borderId="16" xfId="0" applyNumberFormat="1" applyFont="1" applyFill="1" applyBorder="1"/>
    <xf numFmtId="2" fontId="8" fillId="4" borderId="17" xfId="0" applyNumberFormat="1" applyFont="1" applyFill="1" applyBorder="1"/>
    <xf numFmtId="0" fontId="22" fillId="0" borderId="0" xfId="0" applyFont="1"/>
    <xf numFmtId="2" fontId="22" fillId="0" borderId="0" xfId="0" applyNumberFormat="1" applyFont="1"/>
    <xf numFmtId="0" fontId="9" fillId="2" borderId="56" xfId="0" applyFont="1" applyFill="1" applyBorder="1"/>
    <xf numFmtId="0" fontId="9" fillId="2" borderId="57" xfId="0" applyFont="1" applyFill="1" applyBorder="1"/>
    <xf numFmtId="0" fontId="23" fillId="0" borderId="0" xfId="0" applyFont="1"/>
    <xf numFmtId="0" fontId="13" fillId="4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13" fillId="4" borderId="3" xfId="0" applyFont="1" applyFill="1" applyBorder="1"/>
    <xf numFmtId="0" fontId="13" fillId="4" borderId="5" xfId="0" applyFont="1" applyFill="1" applyBorder="1"/>
    <xf numFmtId="0" fontId="24" fillId="0" borderId="0" xfId="0" applyFont="1"/>
    <xf numFmtId="3" fontId="16" fillId="0" borderId="0" xfId="0" applyNumberFormat="1" applyFont="1"/>
    <xf numFmtId="0" fontId="16" fillId="4" borderId="0" xfId="0" applyFont="1" applyFill="1"/>
    <xf numFmtId="11" fontId="16" fillId="4" borderId="0" xfId="0" applyNumberFormat="1" applyFont="1" applyFill="1"/>
    <xf numFmtId="0" fontId="25" fillId="0" borderId="0" xfId="0" applyFont="1"/>
    <xf numFmtId="0" fontId="25" fillId="0" borderId="0" xfId="0" applyFont="1" applyAlignment="1">
      <alignment horizontal="centerContinuous"/>
    </xf>
    <xf numFmtId="0" fontId="14" fillId="2" borderId="9" xfId="0" applyFont="1" applyFill="1" applyBorder="1" applyAlignment="1">
      <alignment vertical="center"/>
    </xf>
    <xf numFmtId="0" fontId="14" fillId="2" borderId="10" xfId="0" applyFont="1" applyFill="1" applyBorder="1" applyAlignment="1">
      <alignment vertical="center"/>
    </xf>
    <xf numFmtId="0" fontId="14" fillId="2" borderId="11" xfId="0" applyFont="1" applyFill="1" applyBorder="1" applyAlignment="1">
      <alignment vertical="center"/>
    </xf>
    <xf numFmtId="172" fontId="3" fillId="0" borderId="13" xfId="0" applyNumberFormat="1" applyFont="1" applyBorder="1"/>
    <xf numFmtId="173" fontId="3" fillId="0" borderId="13" xfId="0" applyNumberFormat="1" applyFont="1" applyBorder="1"/>
    <xf numFmtId="166" fontId="0" fillId="0" borderId="13" xfId="0" applyNumberFormat="1" applyBorder="1"/>
    <xf numFmtId="3" fontId="8" fillId="0" borderId="13" xfId="0" applyNumberFormat="1" applyFont="1" applyBorder="1"/>
    <xf numFmtId="174" fontId="8" fillId="0" borderId="13" xfId="0" applyNumberFormat="1" applyFont="1" applyBorder="1"/>
    <xf numFmtId="172" fontId="26" fillId="0" borderId="13" xfId="0" applyNumberFormat="1" applyFont="1" applyBorder="1"/>
    <xf numFmtId="173" fontId="26" fillId="0" borderId="13" xfId="0" applyNumberFormat="1" applyFont="1" applyBorder="1"/>
    <xf numFmtId="0" fontId="0" fillId="0" borderId="14" xfId="0" applyBorder="1"/>
    <xf numFmtId="0" fontId="27" fillId="3" borderId="0" xfId="0" applyFont="1" applyFill="1"/>
    <xf numFmtId="0" fontId="0" fillId="0" borderId="16" xfId="0" quotePrefix="1" applyBorder="1"/>
    <xf numFmtId="0" fontId="28" fillId="0" borderId="0" xfId="0" applyFont="1"/>
    <xf numFmtId="176" fontId="8" fillId="0" borderId="0" xfId="0" applyNumberFormat="1" applyFont="1"/>
    <xf numFmtId="177" fontId="8" fillId="0" borderId="0" xfId="0" applyNumberFormat="1" applyFont="1"/>
    <xf numFmtId="0" fontId="28" fillId="2" borderId="1" xfId="0" applyFont="1" applyFill="1" applyBorder="1"/>
    <xf numFmtId="178" fontId="13" fillId="2" borderId="4" xfId="0" applyNumberFormat="1" applyFont="1" applyFill="1" applyBorder="1"/>
    <xf numFmtId="0" fontId="28" fillId="2" borderId="6" xfId="0" applyFont="1" applyFill="1" applyBorder="1"/>
    <xf numFmtId="179" fontId="13" fillId="2" borderId="8" xfId="0" applyNumberFormat="1" applyFont="1" applyFill="1" applyBorder="1"/>
    <xf numFmtId="0" fontId="9" fillId="2" borderId="30" xfId="0" quotePrefix="1" applyFont="1" applyFill="1" applyBorder="1"/>
    <xf numFmtId="0" fontId="9" fillId="2" borderId="31" xfId="0" quotePrefix="1" applyFont="1" applyFill="1" applyBorder="1"/>
    <xf numFmtId="0" fontId="28" fillId="2" borderId="3" xfId="0" applyFont="1" applyFill="1" applyBorder="1"/>
    <xf numFmtId="179" fontId="13" fillId="2" borderId="5" xfId="0" applyNumberFormat="1" applyFont="1" applyFill="1" applyBorder="1"/>
    <xf numFmtId="167" fontId="13" fillId="2" borderId="30" xfId="0" applyNumberFormat="1" applyFont="1" applyFill="1" applyBorder="1" applyAlignment="1">
      <alignment vertical="center"/>
    </xf>
    <xf numFmtId="0" fontId="14" fillId="2" borderId="35" xfId="0" applyFont="1" applyFill="1" applyBorder="1" applyAlignment="1">
      <alignment vertical="center"/>
    </xf>
    <xf numFmtId="0" fontId="9" fillId="2" borderId="36" xfId="0" quotePrefix="1" applyFont="1" applyFill="1" applyBorder="1"/>
    <xf numFmtId="2" fontId="0" fillId="0" borderId="0" xfId="0" applyNumberFormat="1"/>
    <xf numFmtId="174" fontId="0" fillId="0" borderId="13" xfId="0" applyNumberFormat="1" applyBorder="1"/>
    <xf numFmtId="3" fontId="0" fillId="0" borderId="13" xfId="0" applyNumberFormat="1" applyBorder="1"/>
    <xf numFmtId="0" fontId="8" fillId="0" borderId="13" xfId="0" applyNumberFormat="1" applyFont="1" applyBorder="1"/>
    <xf numFmtId="2" fontId="8" fillId="0" borderId="13" xfId="0" applyNumberFormat="1" applyFont="1" applyBorder="1"/>
    <xf numFmtId="187" fontId="8" fillId="0" borderId="13" xfId="0" applyNumberFormat="1" applyFont="1" applyBorder="1"/>
    <xf numFmtId="179" fontId="30" fillId="0" borderId="58" xfId="0" applyNumberFormat="1" applyFont="1" applyBorder="1"/>
    <xf numFmtId="11" fontId="30" fillId="0" borderId="59" xfId="0" applyNumberFormat="1" applyFont="1" applyBorder="1"/>
    <xf numFmtId="179" fontId="30" fillId="0" borderId="13" xfId="0" applyNumberFormat="1" applyFont="1" applyBorder="1"/>
    <xf numFmtId="11" fontId="30" fillId="0" borderId="14" xfId="0" applyNumberFormat="1" applyFont="1" applyBorder="1"/>
    <xf numFmtId="180" fontId="0" fillId="0" borderId="25" xfId="0" applyNumberFormat="1" applyBorder="1"/>
    <xf numFmtId="0" fontId="0" fillId="0" borderId="0" xfId="0" applyFill="1"/>
    <xf numFmtId="191" fontId="12" fillId="0" borderId="13" xfId="2" applyNumberFormat="1" applyFont="1" applyBorder="1"/>
    <xf numFmtId="0" fontId="31" fillId="2" borderId="30" xfId="0" applyFont="1" applyFill="1" applyBorder="1" applyAlignment="1">
      <alignment vertical="center"/>
    </xf>
    <xf numFmtId="164" fontId="31" fillId="2" borderId="30" xfId="0" applyNumberFormat="1" applyFont="1" applyFill="1" applyBorder="1" applyAlignment="1">
      <alignment vertical="center"/>
    </xf>
    <xf numFmtId="164" fontId="31" fillId="2" borderId="31" xfId="0" applyNumberFormat="1" applyFont="1" applyFill="1" applyBorder="1" applyAlignment="1">
      <alignment vertical="center"/>
    </xf>
    <xf numFmtId="164" fontId="8" fillId="0" borderId="8" xfId="0" applyNumberFormat="1" applyFont="1" applyBorder="1"/>
    <xf numFmtId="0" fontId="0" fillId="4" borderId="32" xfId="0" applyFill="1" applyBorder="1"/>
    <xf numFmtId="0" fontId="0" fillId="4" borderId="33" xfId="0" applyFill="1" applyBorder="1"/>
    <xf numFmtId="164" fontId="16" fillId="4" borderId="0" xfId="0" applyNumberFormat="1" applyFont="1" applyFill="1"/>
    <xf numFmtId="0" fontId="14" fillId="2" borderId="60" xfId="0" applyFont="1" applyFill="1" applyBorder="1" applyAlignment="1">
      <alignment vertical="center"/>
    </xf>
    <xf numFmtId="0" fontId="14" fillId="2" borderId="61" xfId="0" applyFont="1" applyFill="1" applyBorder="1" applyAlignment="1">
      <alignment vertical="center"/>
    </xf>
    <xf numFmtId="0" fontId="14" fillId="2" borderId="62" xfId="0" applyFont="1" applyFill="1" applyBorder="1" applyAlignment="1">
      <alignment vertical="center"/>
    </xf>
    <xf numFmtId="0" fontId="9" fillId="2" borderId="45" xfId="0" applyFont="1" applyFill="1" applyBorder="1"/>
    <xf numFmtId="0" fontId="9" fillId="2" borderId="46" xfId="0" applyFont="1" applyFill="1" applyBorder="1"/>
    <xf numFmtId="0" fontId="0" fillId="0" borderId="44" xfId="0" applyBorder="1"/>
    <xf numFmtId="0" fontId="0" fillId="4" borderId="43" xfId="0" applyFill="1" applyBorder="1"/>
    <xf numFmtId="2" fontId="16" fillId="4" borderId="13" xfId="0" applyNumberFormat="1" applyFont="1" applyFill="1" applyBorder="1"/>
    <xf numFmtId="0" fontId="0" fillId="4" borderId="13" xfId="0" applyFill="1" applyBorder="1"/>
    <xf numFmtId="0" fontId="0" fillId="4" borderId="44" xfId="0" applyFill="1" applyBorder="1" applyAlignment="1">
      <alignment horizontal="left"/>
    </xf>
    <xf numFmtId="2" fontId="0" fillId="4" borderId="13" xfId="0" applyNumberFormat="1" applyFill="1" applyBorder="1"/>
    <xf numFmtId="0" fontId="0" fillId="4" borderId="44" xfId="0" applyFill="1" applyBorder="1"/>
    <xf numFmtId="2" fontId="13" fillId="4" borderId="13" xfId="0" applyNumberFormat="1" applyFont="1" applyFill="1" applyBorder="1"/>
    <xf numFmtId="0" fontId="13" fillId="0" borderId="44" xfId="0" applyFont="1" applyBorder="1"/>
    <xf numFmtId="0" fontId="16" fillId="4" borderId="44" xfId="0" applyFont="1" applyFill="1" applyBorder="1"/>
    <xf numFmtId="0" fontId="13" fillId="0" borderId="30" xfId="0" applyFont="1" applyBorder="1"/>
    <xf numFmtId="0" fontId="0" fillId="0" borderId="30" xfId="0" applyBorder="1"/>
    <xf numFmtId="0" fontId="0" fillId="0" borderId="46" xfId="0" applyBorder="1"/>
    <xf numFmtId="172" fontId="0" fillId="0" borderId="0" xfId="0" applyNumberFormat="1"/>
    <xf numFmtId="173" fontId="0" fillId="0" borderId="0" xfId="0" applyNumberFormat="1"/>
  </cellXfs>
  <cellStyles count="3">
    <cellStyle name="Normal" xfId="0" builtinId="0"/>
    <cellStyle name="Normal 4" xfId="2" xr:uid="{A485FC44-C822-4B21-9F26-D00BD7388711}"/>
    <cellStyle name="Normal 6" xfId="1" xr:uid="{02265D3E-597A-4E47-A12F-B7CDA45F1E3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Stress-</a:t>
            </a:r>
            <a:r>
              <a:rPr lang="en-US" baseline="0"/>
              <a:t> Strain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97178115985576E-2"/>
          <c:y val="0.16408805031446541"/>
          <c:w val="0.81302702996569132"/>
          <c:h val="0.6900108948645570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Input!$P$10:$P$19</c:f>
              <c:numCache>
                <c:formatCode>General</c:formatCode>
                <c:ptCount val="10"/>
                <c:pt idx="0">
                  <c:v>0</c:v>
                </c:pt>
                <c:pt idx="1">
                  <c:v>3.3E-4</c:v>
                </c:pt>
                <c:pt idx="2">
                  <c:v>6.6E-4</c:v>
                </c:pt>
                <c:pt idx="3">
                  <c:v>9.8999999999999999E-4</c:v>
                </c:pt>
                <c:pt idx="4">
                  <c:v>1.32E-3</c:v>
                </c:pt>
                <c:pt idx="5">
                  <c:v>1.65E-3</c:v>
                </c:pt>
                <c:pt idx="6">
                  <c:v>1.98E-3</c:v>
                </c:pt>
                <c:pt idx="7">
                  <c:v>2.31E-3</c:v>
                </c:pt>
                <c:pt idx="8">
                  <c:v>2.64E-3</c:v>
                </c:pt>
                <c:pt idx="9">
                  <c:v>2.97E-3</c:v>
                </c:pt>
              </c:numCache>
            </c:numRef>
          </c:xVal>
          <c:yVal>
            <c:numRef>
              <c:f>Input!$Q$10:$Q$19</c:f>
              <c:numCache>
                <c:formatCode>General</c:formatCode>
                <c:ptCount val="10"/>
                <c:pt idx="0">
                  <c:v>0</c:v>
                </c:pt>
                <c:pt idx="1">
                  <c:v>7.7207625000000011</c:v>
                </c:pt>
                <c:pt idx="2">
                  <c:v>14.053050000000002</c:v>
                </c:pt>
                <c:pt idx="3">
                  <c:v>18.996862499999995</c:v>
                </c:pt>
                <c:pt idx="4">
                  <c:v>22.552200000000003</c:v>
                </c:pt>
                <c:pt idx="5">
                  <c:v>24.719062499999996</c:v>
                </c:pt>
                <c:pt idx="6">
                  <c:v>25.497450000000001</c:v>
                </c:pt>
                <c:pt idx="7">
                  <c:v>25.5</c:v>
                </c:pt>
                <c:pt idx="8">
                  <c:v>25.5</c:v>
                </c:pt>
                <c:pt idx="9">
                  <c:v>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2D-410C-AB64-B001FA14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3155247"/>
        <c:axId val="2093156207"/>
      </c:scatterChart>
      <c:valAx>
        <c:axId val="209315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156207"/>
        <c:crosses val="autoZero"/>
        <c:crossBetween val="midCat"/>
      </c:valAx>
      <c:valAx>
        <c:axId val="209315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155247"/>
        <c:crosses val="autoZero"/>
        <c:crossBetween val="midCat"/>
      </c:valAx>
      <c:spPr>
        <a:noFill/>
        <a:ln w="12700">
          <a:solidFill>
            <a:schemeClr val="accent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4213186038312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(15deg)'!$D$6:$U$6</c:f>
              <c:numCache>
                <c:formatCode>0.0</c:formatCode>
                <c:ptCount val="18"/>
                <c:pt idx="0">
                  <c:v>-550</c:v>
                </c:pt>
                <c:pt idx="1">
                  <c:v>550</c:v>
                </c:pt>
                <c:pt idx="2">
                  <c:v>750</c:v>
                </c:pt>
                <c:pt idx="3">
                  <c:v>750</c:v>
                </c:pt>
                <c:pt idx="4">
                  <c:v>550</c:v>
                </c:pt>
                <c:pt idx="5">
                  <c:v>-550</c:v>
                </c:pt>
                <c:pt idx="6">
                  <c:v>-750</c:v>
                </c:pt>
                <c:pt idx="7">
                  <c:v>-750</c:v>
                </c:pt>
                <c:pt idx="8">
                  <c:v>-550</c:v>
                </c:pt>
              </c:numCache>
            </c:numRef>
          </c:xVal>
          <c:yVal>
            <c:numRef>
              <c:f>'2D (15deg)'!$D$7:$U$7</c:f>
              <c:numCache>
                <c:formatCode>General</c:formatCode>
                <c:ptCount val="18"/>
                <c:pt idx="0">
                  <c:v>600</c:v>
                </c:pt>
                <c:pt idx="1">
                  <c:v>600</c:v>
                </c:pt>
                <c:pt idx="2">
                  <c:v>400</c:v>
                </c:pt>
                <c:pt idx="3">
                  <c:v>-400</c:v>
                </c:pt>
                <c:pt idx="4">
                  <c:v>-600</c:v>
                </c:pt>
                <c:pt idx="5">
                  <c:v>-600</c:v>
                </c:pt>
                <c:pt idx="6">
                  <c:v>-400</c:v>
                </c:pt>
                <c:pt idx="7">
                  <c:v>400</c:v>
                </c:pt>
                <c:pt idx="8" formatCode="0.0">
                  <c:v>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3A-44FB-8351-FA7299BB2CF3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(15deg)'!$D$11:$U$11</c:f>
              <c:numCache>
                <c:formatCode>0.0</c:formatCode>
                <c:ptCount val="18"/>
                <c:pt idx="0">
                  <c:v>-450</c:v>
                </c:pt>
                <c:pt idx="1">
                  <c:v>-250</c:v>
                </c:pt>
                <c:pt idx="2">
                  <c:v>-150</c:v>
                </c:pt>
                <c:pt idx="3">
                  <c:v>-150</c:v>
                </c:pt>
                <c:pt idx="4">
                  <c:v>-250</c:v>
                </c:pt>
                <c:pt idx="5">
                  <c:v>-450</c:v>
                </c:pt>
                <c:pt idx="6">
                  <c:v>-550</c:v>
                </c:pt>
                <c:pt idx="7">
                  <c:v>-550</c:v>
                </c:pt>
                <c:pt idx="8">
                  <c:v>-450</c:v>
                </c:pt>
              </c:numCache>
            </c:numRef>
          </c:xVal>
          <c:yVal>
            <c:numRef>
              <c:f>'2D (15deg)'!$D$12:$U$12</c:f>
              <c:numCache>
                <c:formatCode>General</c:formatCode>
                <c:ptCount val="18"/>
                <c:pt idx="0">
                  <c:v>400</c:v>
                </c:pt>
                <c:pt idx="1">
                  <c:v>400</c:v>
                </c:pt>
                <c:pt idx="2">
                  <c:v>300</c:v>
                </c:pt>
                <c:pt idx="3">
                  <c:v>-300</c:v>
                </c:pt>
                <c:pt idx="4">
                  <c:v>-400</c:v>
                </c:pt>
                <c:pt idx="5">
                  <c:v>-400</c:v>
                </c:pt>
                <c:pt idx="6">
                  <c:v>-300</c:v>
                </c:pt>
                <c:pt idx="7">
                  <c:v>300</c:v>
                </c:pt>
                <c:pt idx="8" formatCode="0.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3A-44FB-8351-FA7299BB2CF3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(15deg)'!$D$16:$U$16</c:f>
              <c:numCache>
                <c:formatCode>0.0</c:formatCode>
                <c:ptCount val="18"/>
                <c:pt idx="0">
                  <c:v>250</c:v>
                </c:pt>
                <c:pt idx="1">
                  <c:v>450</c:v>
                </c:pt>
                <c:pt idx="2">
                  <c:v>550</c:v>
                </c:pt>
                <c:pt idx="3">
                  <c:v>550</c:v>
                </c:pt>
                <c:pt idx="4">
                  <c:v>450</c:v>
                </c:pt>
                <c:pt idx="5">
                  <c:v>250</c:v>
                </c:pt>
                <c:pt idx="6">
                  <c:v>150</c:v>
                </c:pt>
                <c:pt idx="7">
                  <c:v>150</c:v>
                </c:pt>
                <c:pt idx="8">
                  <c:v>250</c:v>
                </c:pt>
              </c:numCache>
            </c:numRef>
          </c:xVal>
          <c:yVal>
            <c:numRef>
              <c:f>'2D (15deg)'!$D$17:$U$17</c:f>
              <c:numCache>
                <c:formatCode>General</c:formatCode>
                <c:ptCount val="18"/>
                <c:pt idx="0">
                  <c:v>400</c:v>
                </c:pt>
                <c:pt idx="1">
                  <c:v>400</c:v>
                </c:pt>
                <c:pt idx="2">
                  <c:v>300</c:v>
                </c:pt>
                <c:pt idx="3">
                  <c:v>-300</c:v>
                </c:pt>
                <c:pt idx="4">
                  <c:v>-400</c:v>
                </c:pt>
                <c:pt idx="5">
                  <c:v>-400</c:v>
                </c:pt>
                <c:pt idx="6">
                  <c:v>-300</c:v>
                </c:pt>
                <c:pt idx="7">
                  <c:v>300</c:v>
                </c:pt>
                <c:pt idx="8" formatCode="0.0">
                  <c:v>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3A-44FB-8351-FA7299BB2CF3}"/>
            </c:ext>
          </c:extLst>
        </c:ser>
        <c:ser>
          <c:idx val="1"/>
          <c:order val="3"/>
          <c:tx>
            <c:v>Rebar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D219B86-6B37-4B5E-8C89-D7AE1CB878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3A-44FB-8351-FA7299BB2CF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D0B88FC-3A7C-4178-8F7F-8EBB307590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3A-44FB-8351-FA7299BB2CF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FC83689-0E10-4CB4-AC09-65F527DC6E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63A-44FB-8351-FA7299BB2CF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D2EB5FF-AA88-46FC-92CE-A85A131E0F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63A-44FB-8351-FA7299BB2CF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72BE386-5FE1-4D9D-AF82-4CB436B689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63A-44FB-8351-FA7299BB2CF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47ABF3A-2823-4083-A793-BFDC759F9D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63A-44FB-8351-FA7299BB2CF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05E1EC1-4A64-480F-8640-0F47515D7F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63A-44FB-8351-FA7299BB2CF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7805049-0881-4425-87DC-F304E652BF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63A-44FB-8351-FA7299BB2CF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CD158E0-92FA-474A-BBAD-8B504FEBD3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63A-44FB-8351-FA7299BB2CF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793760-F390-4F22-9F42-7DBB3EF08E3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63A-44FB-8351-FA7299BB2CF3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A84F1BE-4AC7-449B-B6B2-1458A418A3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63A-44FB-8351-FA7299BB2CF3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01AF4CA-EA1A-4404-A3B0-4A879CDE48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63A-44FB-8351-FA7299BB2CF3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09D78C6-92B3-4D2F-A444-2F93C3B9A9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63A-44FB-8351-FA7299BB2CF3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616DE41-49A5-4F96-8DBC-7425FCD184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63A-44FB-8351-FA7299BB2CF3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582242B-D85D-49E8-8995-D9F12410D8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63A-44FB-8351-FA7299BB2CF3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7A27B43-11D8-4434-944C-D1F8D17318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63A-44FB-8351-FA7299BB2CF3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7505103-75BF-4D74-A220-1EC0098C2D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63A-44FB-8351-FA7299BB2CF3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5EE8F04-C05C-4831-BF61-DF5C8AEEFD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63A-44FB-8351-FA7299BB2C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(15deg)'!$D$21:$U$21</c:f>
              <c:numCache>
                <c:formatCode>0.0</c:formatCode>
                <c:ptCount val="18"/>
                <c:pt idx="0">
                  <c:v>-400</c:v>
                </c:pt>
                <c:pt idx="1">
                  <c:v>-200</c:v>
                </c:pt>
                <c:pt idx="2">
                  <c:v>0</c:v>
                </c:pt>
                <c:pt idx="3">
                  <c:v>200</c:v>
                </c:pt>
                <c:pt idx="4">
                  <c:v>400</c:v>
                </c:pt>
                <c:pt idx="5">
                  <c:v>-400</c:v>
                </c:pt>
                <c:pt idx="6">
                  <c:v>-200</c:v>
                </c:pt>
                <c:pt idx="7">
                  <c:v>0</c:v>
                </c:pt>
                <c:pt idx="8">
                  <c:v>200</c:v>
                </c:pt>
                <c:pt idx="9" formatCode="General">
                  <c:v>400</c:v>
                </c:pt>
                <c:pt idx="10" formatCode="General">
                  <c:v>-680</c:v>
                </c:pt>
                <c:pt idx="11" formatCode="General">
                  <c:v>-680</c:v>
                </c:pt>
                <c:pt idx="12">
                  <c:v>-680</c:v>
                </c:pt>
                <c:pt idx="13">
                  <c:v>-680</c:v>
                </c:pt>
                <c:pt idx="14">
                  <c:v>680</c:v>
                </c:pt>
                <c:pt idx="15">
                  <c:v>680</c:v>
                </c:pt>
                <c:pt idx="16">
                  <c:v>680</c:v>
                </c:pt>
                <c:pt idx="17">
                  <c:v>680</c:v>
                </c:pt>
              </c:numCache>
            </c:numRef>
          </c:xVal>
          <c:yVal>
            <c:numRef>
              <c:f>'2D (15deg)'!$D$22:$U$22</c:f>
              <c:numCache>
                <c:formatCode>General</c:formatCode>
                <c:ptCount val="18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-530</c:v>
                </c:pt>
                <c:pt idx="6">
                  <c:v>-530</c:v>
                </c:pt>
                <c:pt idx="7">
                  <c:v>-530</c:v>
                </c:pt>
                <c:pt idx="8" formatCode="0.0">
                  <c:v>-530</c:v>
                </c:pt>
                <c:pt idx="9">
                  <c:v>-530</c:v>
                </c:pt>
                <c:pt idx="10">
                  <c:v>300</c:v>
                </c:pt>
                <c:pt idx="11">
                  <c:v>100</c:v>
                </c:pt>
                <c:pt idx="12" formatCode="0.0">
                  <c:v>-100</c:v>
                </c:pt>
                <c:pt idx="13" formatCode="0.0">
                  <c:v>-300</c:v>
                </c:pt>
                <c:pt idx="14" formatCode="0.0">
                  <c:v>300</c:v>
                </c:pt>
                <c:pt idx="15" formatCode="0.0">
                  <c:v>100</c:v>
                </c:pt>
                <c:pt idx="16" formatCode="0.0">
                  <c:v>-100</c:v>
                </c:pt>
                <c:pt idx="17" formatCode="0.0">
                  <c:v>-300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A63A-44FB-8351-FA7299BB2CF3}"/>
            </c:ext>
          </c:extLst>
        </c:ser>
        <c:ser>
          <c:idx val="3"/>
          <c:order val="4"/>
          <c:tx>
            <c:v>Centroid</c:v>
          </c:tx>
          <c:marker>
            <c:symbol val="diamond"/>
            <c:size val="1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'2D (15deg)'!$H$47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'2D (15deg)'!$H$48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63A-44FB-8351-FA7299BB2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397194055779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E-4E16-A82A-F673F90F1194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E-4E16-A82A-F673F90F1194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E-4E16-A82A-F673F90F1194}"/>
            </c:ext>
          </c:extLst>
        </c:ser>
        <c:ser>
          <c:idx val="3"/>
          <c:order val="3"/>
          <c:tx>
            <c:v>i1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BE-4E16-A82A-F673F90F1194}"/>
            </c:ext>
          </c:extLst>
        </c:ser>
        <c:ser>
          <c:idx val="5"/>
          <c:order val="4"/>
          <c:tx>
            <c:v>i2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8BE-4E16-A82A-F673F90F1194}"/>
            </c:ext>
          </c:extLst>
        </c:ser>
        <c:ser>
          <c:idx val="6"/>
          <c:order val="5"/>
          <c:tx>
            <c:v>i3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BE-4E16-A82A-F673F90F1194}"/>
            </c:ext>
          </c:extLst>
        </c:ser>
        <c:ser>
          <c:idx val="7"/>
          <c:order val="6"/>
          <c:tx>
            <c:v>i4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8BE-4E16-A82A-F673F90F1194}"/>
            </c:ext>
          </c:extLst>
        </c:ser>
        <c:ser>
          <c:idx val="8"/>
          <c:order val="7"/>
          <c:tx>
            <c:v>i5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BE-4E16-A82A-F673F90F1194}"/>
            </c:ext>
          </c:extLst>
        </c:ser>
        <c:ser>
          <c:idx val="9"/>
          <c:order val="8"/>
          <c:tx>
            <c:v>i6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8BE-4E16-A82A-F673F90F1194}"/>
            </c:ext>
          </c:extLst>
        </c:ser>
        <c:ser>
          <c:idx val="10"/>
          <c:order val="9"/>
          <c:tx>
            <c:v>i7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BE-4E16-A82A-F673F90F1194}"/>
            </c:ext>
          </c:extLst>
        </c:ser>
        <c:ser>
          <c:idx val="12"/>
          <c:order val="10"/>
          <c:tx>
            <c:v>i8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8BE-4E16-A82A-F673F90F1194}"/>
            </c:ext>
          </c:extLst>
        </c:ser>
        <c:ser>
          <c:idx val="13"/>
          <c:order val="11"/>
          <c:tx>
            <c:v>i9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8BE-4E16-A82A-F673F90F1194}"/>
            </c:ext>
          </c:extLst>
        </c:ser>
        <c:ser>
          <c:idx val="11"/>
          <c:order val="12"/>
          <c:tx>
            <c:v>i10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8BE-4E16-A82A-F673F90F1194}"/>
            </c:ext>
          </c:extLst>
        </c:ser>
        <c:ser>
          <c:idx val="14"/>
          <c:order val="13"/>
          <c:tx>
            <c:v>i11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8BE-4E16-A82A-F673F90F1194}"/>
            </c:ext>
          </c:extLst>
        </c:ser>
        <c:ser>
          <c:idx val="15"/>
          <c:order val="14"/>
          <c:tx>
            <c:v>i12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8BE-4E16-A82A-F673F90F1194}"/>
            </c:ext>
          </c:extLst>
        </c:ser>
        <c:ser>
          <c:idx val="16"/>
          <c:order val="15"/>
          <c:tx>
            <c:v>i13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18BE-4E16-A82A-F673F90F1194}"/>
            </c:ext>
          </c:extLst>
        </c:ser>
        <c:ser>
          <c:idx val="17"/>
          <c:order val="16"/>
          <c:tx>
            <c:v>i14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18BE-4E16-A82A-F673F90F1194}"/>
            </c:ext>
          </c:extLst>
        </c:ser>
        <c:ser>
          <c:idx val="18"/>
          <c:order val="17"/>
          <c:tx>
            <c:v>i15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18BE-4E16-A82A-F673F90F1194}"/>
            </c:ext>
          </c:extLst>
        </c:ser>
        <c:ser>
          <c:idx val="19"/>
          <c:order val="18"/>
          <c:tx>
            <c:v>i16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18BE-4E16-A82A-F673F90F1194}"/>
            </c:ext>
          </c:extLst>
        </c:ser>
        <c:ser>
          <c:idx val="20"/>
          <c:order val="19"/>
          <c:tx>
            <c:v>i17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18BE-4E16-A82A-F673F90F1194}"/>
            </c:ext>
          </c:extLst>
        </c:ser>
        <c:ser>
          <c:idx val="21"/>
          <c:order val="20"/>
          <c:tx>
            <c:v>i18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18BE-4E16-A82A-F673F90F1194}"/>
            </c:ext>
          </c:extLst>
        </c:ser>
        <c:ser>
          <c:idx val="22"/>
          <c:order val="21"/>
          <c:tx>
            <c:v>i19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18BE-4E16-A82A-F673F90F1194}"/>
            </c:ext>
          </c:extLst>
        </c:ser>
        <c:ser>
          <c:idx val="23"/>
          <c:order val="22"/>
          <c:tx>
            <c:v>i20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18BE-4E16-A82A-F673F90F1194}"/>
            </c:ext>
          </c:extLst>
        </c:ser>
        <c:ser>
          <c:idx val="24"/>
          <c:order val="23"/>
          <c:tx>
            <c:v>i21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18BE-4E16-A82A-F673F90F1194}"/>
            </c:ext>
          </c:extLst>
        </c:ser>
        <c:ser>
          <c:idx val="25"/>
          <c:order val="24"/>
          <c:tx>
            <c:v>i22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18BE-4E16-A82A-F673F90F1194}"/>
            </c:ext>
          </c:extLst>
        </c:ser>
        <c:ser>
          <c:idx val="26"/>
          <c:order val="25"/>
          <c:tx>
            <c:v>i23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18BE-4E16-A82A-F673F90F1194}"/>
            </c:ext>
          </c:extLst>
        </c:ser>
        <c:ser>
          <c:idx val="27"/>
          <c:order val="26"/>
          <c:tx>
            <c:v>i24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18BE-4E16-A82A-F673F90F1194}"/>
            </c:ext>
          </c:extLst>
        </c:ser>
        <c:ser>
          <c:idx val="28"/>
          <c:order val="27"/>
          <c:tx>
            <c:v>i25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18BE-4E16-A82A-F673F90F1194}"/>
            </c:ext>
          </c:extLst>
        </c:ser>
        <c:ser>
          <c:idx val="29"/>
          <c:order val="28"/>
          <c:tx>
            <c:v>i26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18BE-4E16-A82A-F673F90F1194}"/>
            </c:ext>
          </c:extLst>
        </c:ser>
        <c:ser>
          <c:idx val="30"/>
          <c:order val="29"/>
          <c:tx>
            <c:v>i27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18BE-4E16-A82A-F673F90F1194}"/>
            </c:ext>
          </c:extLst>
        </c:ser>
        <c:ser>
          <c:idx val="31"/>
          <c:order val="30"/>
          <c:tx>
            <c:v>i28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18BE-4E16-A82A-F673F90F1194}"/>
            </c:ext>
          </c:extLst>
        </c:ser>
        <c:ser>
          <c:idx val="1"/>
          <c:order val="31"/>
          <c:tx>
            <c:v>i29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18BE-4E16-A82A-F673F90F1194}"/>
            </c:ext>
          </c:extLst>
        </c:ser>
        <c:ser>
          <c:idx val="32"/>
          <c:order val="32"/>
          <c:tx>
            <c:v>i30</c:v>
          </c:tx>
          <c:spPr>
            <a:ln w="12700">
              <a:solidFill>
                <a:srgbClr val="00B050"/>
              </a:solidFill>
            </a:ln>
          </c:spPr>
          <c:marker>
            <c:symbol val="circle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numRef>
              <c:f>'2D (15deg)'!#REF!</c:f>
            </c:numRef>
          </c:xVal>
          <c:yVal>
            <c:numRef>
              <c:f>'2D (15deg)'!#REF!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18BE-4E16-A82A-F673F90F1194}"/>
            </c:ext>
          </c:extLst>
        </c:ser>
        <c:ser>
          <c:idx val="33"/>
          <c:order val="33"/>
          <c:tx>
            <c:v>Centroid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'2D (15deg)'!$B$140:$B$169</c:f>
              <c:strCache>
                <c:ptCount val="30"/>
                <c:pt idx="0">
                  <c:v>SUM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strCache>
            </c:strRef>
          </c:xVal>
          <c:yVal>
            <c:numRef>
              <c:f>'2D (15deg)'!$C$140:$C$169</c:f>
              <c:numCache>
                <c:formatCode>General</c:formatCode>
                <c:ptCount val="30"/>
                <c:pt idx="1">
                  <c:v>-716.66700000000003</c:v>
                </c:pt>
                <c:pt idx="2">
                  <c:v>-725</c:v>
                </c:pt>
                <c:pt idx="3">
                  <c:v>-725</c:v>
                </c:pt>
                <c:pt idx="4">
                  <c:v>-725</c:v>
                </c:pt>
                <c:pt idx="5">
                  <c:v>-725</c:v>
                </c:pt>
                <c:pt idx="6">
                  <c:v>-725</c:v>
                </c:pt>
                <c:pt idx="7">
                  <c:v>-725</c:v>
                </c:pt>
                <c:pt idx="8">
                  <c:v>-725</c:v>
                </c:pt>
                <c:pt idx="9">
                  <c:v>-725</c:v>
                </c:pt>
                <c:pt idx="10">
                  <c:v>-725</c:v>
                </c:pt>
                <c:pt idx="11">
                  <c:v>-725</c:v>
                </c:pt>
                <c:pt idx="12">
                  <c:v>-725</c:v>
                </c:pt>
                <c:pt idx="13">
                  <c:v>-725</c:v>
                </c:pt>
                <c:pt idx="14">
                  <c:v>-725</c:v>
                </c:pt>
                <c:pt idx="15">
                  <c:v>-725</c:v>
                </c:pt>
                <c:pt idx="16">
                  <c:v>-725</c:v>
                </c:pt>
                <c:pt idx="17">
                  <c:v>-725</c:v>
                </c:pt>
                <c:pt idx="18">
                  <c:v>-716.66700000000003</c:v>
                </c:pt>
                <c:pt idx="19">
                  <c:v>-666.66700000000003</c:v>
                </c:pt>
                <c:pt idx="20">
                  <c:v>-675</c:v>
                </c:pt>
                <c:pt idx="21">
                  <c:v>-675</c:v>
                </c:pt>
                <c:pt idx="22">
                  <c:v>-675</c:v>
                </c:pt>
                <c:pt idx="23">
                  <c:v>-675</c:v>
                </c:pt>
                <c:pt idx="24">
                  <c:v>-675</c:v>
                </c:pt>
                <c:pt idx="25">
                  <c:v>-675</c:v>
                </c:pt>
                <c:pt idx="26">
                  <c:v>-675</c:v>
                </c:pt>
                <c:pt idx="27">
                  <c:v>-675</c:v>
                </c:pt>
                <c:pt idx="28">
                  <c:v>-675</c:v>
                </c:pt>
                <c:pt idx="29">
                  <c:v>-675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18BE-4E16-A82A-F673F90F1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3.4096128608923884E-3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tx>
            <c:v>Boundary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4-4057-927F-486E9A4EF84A}"/>
            </c:ext>
          </c:extLst>
        </c:ser>
        <c:ser>
          <c:idx val="4"/>
          <c:order val="1"/>
          <c:tx>
            <c:v>Hole1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4-4057-927F-486E9A4EF84A}"/>
            </c:ext>
          </c:extLst>
        </c:ser>
        <c:ser>
          <c:idx val="0"/>
          <c:order val="2"/>
          <c:tx>
            <c:v>Hole2</c:v>
          </c:tx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C4-4057-927F-486E9A4EF84A}"/>
            </c:ext>
          </c:extLst>
        </c:ser>
        <c:ser>
          <c:idx val="1"/>
          <c:order val="3"/>
          <c:tx>
            <c:v>Rebar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9DA9B-1EEB-4FB7-8BE3-624F5FD12E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AC4-4057-927F-486E9A4EF84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8998157-B1FD-4458-AEFD-7396E4BA95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AC4-4057-927F-486E9A4EF84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4C7461D-BC07-4C87-AA77-DDAA4566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AC4-4057-927F-486E9A4EF84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2525752-F5DB-4E7C-A4F5-0C94056B7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AC4-4057-927F-486E9A4EF84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45B3E5-FA8F-486E-AC51-DD99737821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AC4-4057-927F-486E9A4EF84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465AA4B-4A72-4D2D-A207-59B0FAB392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AC4-4057-927F-486E9A4EF84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A0B534-EE1D-47CB-BB86-A865FFAFF4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AC4-4057-927F-486E9A4EF84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CBC8D0A-5C6A-44B8-B222-9959A8D987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AC4-4057-927F-486E9A4EF84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4007ED4-71A0-4E7A-B67E-52BFD23DFC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AC4-4057-927F-486E9A4EF84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D0E14E8-17F2-479E-993C-084B1DC2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AC4-4057-927F-486E9A4EF84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EFEE6C6-3DB5-4463-B461-70362BA217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AC4-4057-927F-486E9A4EF84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5A4FC81-FED5-467A-BBF2-ED11211D6F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AC4-4057-927F-486E9A4EF84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5506418-9816-4CEA-92A5-ACC48E55E5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AC4-4057-927F-486E9A4EF84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2B3A760-2BCE-4091-A16E-ED1C6A86D6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AC4-4057-927F-486E9A4EF84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9D368F8-9F40-4CE6-B813-7DFE5F3527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AC4-4057-927F-486E9A4EF84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0CD6444-12DF-4081-900D-B843622F2B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AC4-4057-927F-486E9A4EF84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1AD671A-2F84-420C-BE37-0BD27F09C6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AC4-4057-927F-486E9A4EF84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6E6224D-D021-4B02-AFE9-A296D63B88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AC4-4057-927F-486E9A4EF8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(15deg)'!$D$72:$U$72</c:f>
              <c:numCache>
                <c:formatCode>0.0</c:formatCode>
                <c:ptCount val="18"/>
                <c:pt idx="0">
                  <c:v>-523.54442441996332</c:v>
                </c:pt>
                <c:pt idx="1">
                  <c:v>-330.35925916214967</c:v>
                </c:pt>
                <c:pt idx="2">
                  <c:v>-137.17409390433599</c:v>
                </c:pt>
                <c:pt idx="3">
                  <c:v>56.011071353477661</c:v>
                </c:pt>
                <c:pt idx="4">
                  <c:v>249.19623661129131</c:v>
                </c:pt>
                <c:pt idx="5">
                  <c:v>-249.19623661129131</c:v>
                </c:pt>
                <c:pt idx="6">
                  <c:v>-56.011071353477661</c:v>
                </c:pt>
                <c:pt idx="7">
                  <c:v>137.17409390433599</c:v>
                </c:pt>
                <c:pt idx="8">
                  <c:v>330.35925916214967</c:v>
                </c:pt>
                <c:pt idx="9">
                  <c:v>523.54442441996332</c:v>
                </c:pt>
                <c:pt idx="10">
                  <c:v>-734.47527540732267</c:v>
                </c:pt>
                <c:pt idx="11">
                  <c:v>-682.71146638681853</c:v>
                </c:pt>
                <c:pt idx="12">
                  <c:v>-630.94765736631439</c:v>
                </c:pt>
                <c:pt idx="13">
                  <c:v>-579.18384834581025</c:v>
                </c:pt>
                <c:pt idx="14">
                  <c:v>579.18384834581025</c:v>
                </c:pt>
                <c:pt idx="15">
                  <c:v>630.94765736631439</c:v>
                </c:pt>
                <c:pt idx="16">
                  <c:v>682.71146638681853</c:v>
                </c:pt>
                <c:pt idx="17">
                  <c:v>734.47527540732267</c:v>
                </c:pt>
              </c:numCache>
            </c:numRef>
          </c:xVal>
          <c:yVal>
            <c:numRef>
              <c:f>'2D (15deg)'!$D$73:$U$73</c:f>
              <c:numCache>
                <c:formatCode>0.0</c:formatCode>
                <c:ptCount val="18"/>
                <c:pt idx="0">
                  <c:v>408.41306989219794</c:v>
                </c:pt>
                <c:pt idx="1">
                  <c:v>460.17687891270208</c:v>
                </c:pt>
                <c:pt idx="2">
                  <c:v>511.94068793320622</c:v>
                </c:pt>
                <c:pt idx="3">
                  <c:v>563.70449695371042</c:v>
                </c:pt>
                <c:pt idx="4">
                  <c:v>615.46830597421456</c:v>
                </c:pt>
                <c:pt idx="5">
                  <c:v>-615.46830597421456</c:v>
                </c:pt>
                <c:pt idx="6">
                  <c:v>-563.70449695371042</c:v>
                </c:pt>
                <c:pt idx="7">
                  <c:v>-511.94068793320622</c:v>
                </c:pt>
                <c:pt idx="8">
                  <c:v>-460.17687891270208</c:v>
                </c:pt>
                <c:pt idx="9">
                  <c:v>-408.41306989219794</c:v>
                </c:pt>
                <c:pt idx="10">
                  <c:v>113.78079721700638</c:v>
                </c:pt>
                <c:pt idx="11">
                  <c:v>-79.40436804080727</c:v>
                </c:pt>
                <c:pt idx="12">
                  <c:v>-272.58953329862095</c:v>
                </c:pt>
                <c:pt idx="13">
                  <c:v>-465.7746985564346</c:v>
                </c:pt>
                <c:pt idx="14">
                  <c:v>465.7746985564346</c:v>
                </c:pt>
                <c:pt idx="15">
                  <c:v>272.58953329862095</c:v>
                </c:pt>
                <c:pt idx="16">
                  <c:v>79.40436804080727</c:v>
                </c:pt>
                <c:pt idx="17">
                  <c:v>-113.78079721700638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EAC4-4057-927F-486E9A4EF84A}"/>
            </c:ext>
          </c:extLst>
        </c:ser>
        <c:ser>
          <c:idx val="3"/>
          <c:order val="4"/>
          <c:tx>
            <c:v>NA</c:v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'2D (15deg)'!$L$136:$L$136</c:f>
              <c:numCache>
                <c:formatCode>General</c:formatCode>
                <c:ptCount val="1"/>
              </c:numCache>
            </c:numRef>
          </c:xVal>
          <c:yVal>
            <c:numRef>
              <c:f>'2D (15deg)'!$M$136:$M$136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EAC4-4057-927F-486E9A4EF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0354059724835281E-2"/>
          <c:w val="1"/>
          <c:h val="0.98958333333333337"/>
        </c:manualLayout>
      </c:layout>
      <c:scatterChart>
        <c:scatterStyle val="lineMarker"/>
        <c:varyColors val="0"/>
        <c:ser>
          <c:idx val="2"/>
          <c:order val="0"/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'2D (15deg)'!$D$57:$U$57</c:f>
              <c:numCache>
                <c:formatCode>0.0</c:formatCode>
                <c:ptCount val="18"/>
                <c:pt idx="0">
                  <c:v>-686.55063152050002</c:v>
                </c:pt>
                <c:pt idx="1">
                  <c:v>375.96777739747517</c:v>
                </c:pt>
                <c:pt idx="2">
                  <c:v>620.91675167579297</c:v>
                </c:pt>
                <c:pt idx="3">
                  <c:v>827.97198775780953</c:v>
                </c:pt>
                <c:pt idx="4">
                  <c:v>686.55063152050002</c:v>
                </c:pt>
                <c:pt idx="5">
                  <c:v>-375.96777739747517</c:v>
                </c:pt>
                <c:pt idx="6">
                  <c:v>-620.91675167579297</c:v>
                </c:pt>
                <c:pt idx="7">
                  <c:v>-827.97198775780953</c:v>
                </c:pt>
                <c:pt idx="8">
                  <c:v>-686.55063152050002</c:v>
                </c:pt>
              </c:numCache>
            </c:numRef>
          </c:xVal>
          <c:yVal>
            <c:numRef>
              <c:f>'2D (15deg)'!$D$58:$U$58</c:f>
              <c:numCache>
                <c:formatCode>0.0</c:formatCode>
                <c:ptCount val="18"/>
                <c:pt idx="0">
                  <c:v>437.20502096705457</c:v>
                </c:pt>
                <c:pt idx="1">
                  <c:v>721.90597057982734</c:v>
                </c:pt>
                <c:pt idx="2">
                  <c:v>580.48461434251783</c:v>
                </c:pt>
                <c:pt idx="3">
                  <c:v>-192.25604668873675</c:v>
                </c:pt>
                <c:pt idx="4">
                  <c:v>-437.20502096705457</c:v>
                </c:pt>
                <c:pt idx="5">
                  <c:v>-721.90597057982734</c:v>
                </c:pt>
                <c:pt idx="6">
                  <c:v>-580.48461434251783</c:v>
                </c:pt>
                <c:pt idx="7">
                  <c:v>192.25604668873675</c:v>
                </c:pt>
                <c:pt idx="8">
                  <c:v>437.20502096705457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0C-4BC3-B65B-89E7B9B6E8F9}"/>
            </c:ext>
          </c:extLst>
        </c:ser>
        <c:ser>
          <c:idx val="4"/>
          <c:order val="1"/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(15deg)'!$D$62:$U$62</c:f>
              <c:numCache>
                <c:formatCode>0.0</c:formatCode>
                <c:ptCount val="18"/>
                <c:pt idx="0">
                  <c:v>-538.19423987108905</c:v>
                </c:pt>
                <c:pt idx="1">
                  <c:v>-345.0090746132754</c:v>
                </c:pt>
                <c:pt idx="2">
                  <c:v>-222.53458747411645</c:v>
                </c:pt>
                <c:pt idx="3">
                  <c:v>-67.243160412604013</c:v>
                </c:pt>
                <c:pt idx="4">
                  <c:v>-137.95383853125878</c:v>
                </c:pt>
                <c:pt idx="5">
                  <c:v>-331.13900378907243</c:v>
                </c:pt>
                <c:pt idx="6">
                  <c:v>-453.61349092823139</c:v>
                </c:pt>
                <c:pt idx="7">
                  <c:v>-608.90491798974381</c:v>
                </c:pt>
                <c:pt idx="8">
                  <c:v>-538.19423987108905</c:v>
                </c:pt>
              </c:numCache>
            </c:numRef>
          </c:xVal>
          <c:yVal>
            <c:numRef>
              <c:f>'2D (15deg)'!$D$63:$U$63</c:f>
              <c:numCache>
                <c:formatCode>0.0</c:formatCode>
                <c:ptCount val="18"/>
                <c:pt idx="0">
                  <c:v>269.90176021949299</c:v>
                </c:pt>
                <c:pt idx="1">
                  <c:v>321.66556923999713</c:v>
                </c:pt>
                <c:pt idx="2">
                  <c:v>250.95489112134237</c:v>
                </c:pt>
                <c:pt idx="3">
                  <c:v>-328.60060465209858</c:v>
                </c:pt>
                <c:pt idx="4">
                  <c:v>-451.07509179125748</c:v>
                </c:pt>
                <c:pt idx="5">
                  <c:v>-502.83890081176162</c:v>
                </c:pt>
                <c:pt idx="6">
                  <c:v>-432.12822269310686</c:v>
                </c:pt>
                <c:pt idx="7">
                  <c:v>147.42727308033406</c:v>
                </c:pt>
                <c:pt idx="8">
                  <c:v>269.90176021949299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0C-4BC3-B65B-89E7B9B6E8F9}"/>
            </c:ext>
          </c:extLst>
        </c:ser>
        <c:ser>
          <c:idx val="0"/>
          <c:order val="2"/>
          <c:spPr>
            <a:ln w="254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'2D (15deg)'!$D$67:$U$67</c:f>
              <c:numCache>
                <c:formatCode>0.0</c:formatCode>
                <c:ptCount val="18"/>
                <c:pt idx="0">
                  <c:v>137.95383853125878</c:v>
                </c:pt>
                <c:pt idx="1">
                  <c:v>331.13900378907243</c:v>
                </c:pt>
                <c:pt idx="2">
                  <c:v>453.61349092823139</c:v>
                </c:pt>
                <c:pt idx="3">
                  <c:v>608.90491798974381</c:v>
                </c:pt>
                <c:pt idx="4">
                  <c:v>538.19423987108905</c:v>
                </c:pt>
                <c:pt idx="5">
                  <c:v>345.0090746132754</c:v>
                </c:pt>
                <c:pt idx="6">
                  <c:v>222.53458747411645</c:v>
                </c:pt>
                <c:pt idx="7">
                  <c:v>67.243160412604013</c:v>
                </c:pt>
                <c:pt idx="8">
                  <c:v>137.95383853125878</c:v>
                </c:pt>
              </c:numCache>
            </c:numRef>
          </c:xVal>
          <c:yVal>
            <c:numRef>
              <c:f>'2D (15deg)'!$D$68:$U$68</c:f>
              <c:numCache>
                <c:formatCode>0.0</c:formatCode>
                <c:ptCount val="18"/>
                <c:pt idx="0">
                  <c:v>451.07509179125748</c:v>
                </c:pt>
                <c:pt idx="1">
                  <c:v>502.83890081176162</c:v>
                </c:pt>
                <c:pt idx="2">
                  <c:v>432.12822269310686</c:v>
                </c:pt>
                <c:pt idx="3">
                  <c:v>-147.42727308033406</c:v>
                </c:pt>
                <c:pt idx="4">
                  <c:v>-269.90176021949299</c:v>
                </c:pt>
                <c:pt idx="5">
                  <c:v>-321.66556923999713</c:v>
                </c:pt>
                <c:pt idx="6">
                  <c:v>-250.95489112134237</c:v>
                </c:pt>
                <c:pt idx="7">
                  <c:v>328.60060465209858</c:v>
                </c:pt>
                <c:pt idx="8">
                  <c:v>451.07509179125748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0C-4BC3-B65B-89E7B9B6E8F9}"/>
            </c:ext>
          </c:extLst>
        </c:ser>
        <c:ser>
          <c:idx val="1"/>
          <c:order val="3"/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ED74DAD-98AB-4CDB-947D-A0F712419C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C10C-4BC3-B65B-89E7B9B6E8F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9B9C1DC-2278-4864-82C9-FBB13D6D3C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10C-4BC3-B65B-89E7B9B6E8F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CACE3D9-27EC-4B18-A963-890FE85BEB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C10C-4BC3-B65B-89E7B9B6E8F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0E8126-015D-4D31-892A-BB6F501EB8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10C-4BC3-B65B-89E7B9B6E8F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CA586FF-C049-424A-A47F-E0300DE274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10C-4BC3-B65B-89E7B9B6E8F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609F893-A555-42C7-8560-D8465487FC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10C-4BC3-B65B-89E7B9B6E8F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67A356E-8203-4CF8-A95F-185F71CC86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C10C-4BC3-B65B-89E7B9B6E8F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120A4EE-9F66-422A-BBBB-8B38F74732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10C-4BC3-B65B-89E7B9B6E8F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7491C6B-6B0E-4281-9D4A-634E59F5B6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10C-4BC3-B65B-89E7B9B6E8F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AF3D6B8-8E33-4CDD-8F20-0640814C14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10C-4BC3-B65B-89E7B9B6E8F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1F9825E-7B49-4032-9220-C00FD55BD6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10C-4BC3-B65B-89E7B9B6E8F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55027E5-D467-45AE-90C8-07A514507F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C10C-4BC3-B65B-89E7B9B6E8F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661C8E3-EBDB-4C4A-98F6-D6CF208566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C10C-4BC3-B65B-89E7B9B6E8F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725A680-2CEA-438F-818E-6264598241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C10C-4BC3-B65B-89E7B9B6E8F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51F1563-2BDB-4159-9742-5F9B90B9FC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C10C-4BC3-B65B-89E7B9B6E8F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47B3BEB-BE09-42C4-A544-F3D60DC2ED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10C-4BC3-B65B-89E7B9B6E8F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0A04083-4704-496A-8851-5B256A195F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C10C-4BC3-B65B-89E7B9B6E8F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FE00739-0BAF-4744-9621-22E6E761AB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C10C-4BC3-B65B-89E7B9B6E8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7030A0"/>
                    </a:solidFill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'2D (15deg)'!$D$72:$U$72</c:f>
              <c:numCache>
                <c:formatCode>0.0</c:formatCode>
                <c:ptCount val="18"/>
                <c:pt idx="0">
                  <c:v>-523.54442441996332</c:v>
                </c:pt>
                <c:pt idx="1">
                  <c:v>-330.35925916214967</c:v>
                </c:pt>
                <c:pt idx="2">
                  <c:v>-137.17409390433599</c:v>
                </c:pt>
                <c:pt idx="3">
                  <c:v>56.011071353477661</c:v>
                </c:pt>
                <c:pt idx="4">
                  <c:v>249.19623661129131</c:v>
                </c:pt>
                <c:pt idx="5">
                  <c:v>-249.19623661129131</c:v>
                </c:pt>
                <c:pt idx="6">
                  <c:v>-56.011071353477661</c:v>
                </c:pt>
                <c:pt idx="7">
                  <c:v>137.17409390433599</c:v>
                </c:pt>
                <c:pt idx="8">
                  <c:v>330.35925916214967</c:v>
                </c:pt>
                <c:pt idx="9">
                  <c:v>523.54442441996332</c:v>
                </c:pt>
                <c:pt idx="10">
                  <c:v>-734.47527540732267</c:v>
                </c:pt>
                <c:pt idx="11">
                  <c:v>-682.71146638681853</c:v>
                </c:pt>
                <c:pt idx="12">
                  <c:v>-630.94765736631439</c:v>
                </c:pt>
                <c:pt idx="13">
                  <c:v>-579.18384834581025</c:v>
                </c:pt>
                <c:pt idx="14">
                  <c:v>579.18384834581025</c:v>
                </c:pt>
                <c:pt idx="15">
                  <c:v>630.94765736631439</c:v>
                </c:pt>
                <c:pt idx="16">
                  <c:v>682.71146638681853</c:v>
                </c:pt>
                <c:pt idx="17">
                  <c:v>734.47527540732267</c:v>
                </c:pt>
              </c:numCache>
            </c:numRef>
          </c:xVal>
          <c:yVal>
            <c:numRef>
              <c:f>'2D (15deg)'!$D$73:$U$73</c:f>
              <c:numCache>
                <c:formatCode>0.0</c:formatCode>
                <c:ptCount val="18"/>
                <c:pt idx="0">
                  <c:v>408.41306989219794</c:v>
                </c:pt>
                <c:pt idx="1">
                  <c:v>460.17687891270208</c:v>
                </c:pt>
                <c:pt idx="2">
                  <c:v>511.94068793320622</c:v>
                </c:pt>
                <c:pt idx="3">
                  <c:v>563.70449695371042</c:v>
                </c:pt>
                <c:pt idx="4">
                  <c:v>615.46830597421456</c:v>
                </c:pt>
                <c:pt idx="5">
                  <c:v>-615.46830597421456</c:v>
                </c:pt>
                <c:pt idx="6">
                  <c:v>-563.70449695371042</c:v>
                </c:pt>
                <c:pt idx="7">
                  <c:v>-511.94068793320622</c:v>
                </c:pt>
                <c:pt idx="8">
                  <c:v>-460.17687891270208</c:v>
                </c:pt>
                <c:pt idx="9">
                  <c:v>-408.41306989219794</c:v>
                </c:pt>
                <c:pt idx="10">
                  <c:v>113.78079721700638</c:v>
                </c:pt>
                <c:pt idx="11">
                  <c:v>-79.40436804080727</c:v>
                </c:pt>
                <c:pt idx="12">
                  <c:v>-272.58953329862095</c:v>
                </c:pt>
                <c:pt idx="13">
                  <c:v>-465.7746985564346</c:v>
                </c:pt>
                <c:pt idx="14">
                  <c:v>465.7746985564346</c:v>
                </c:pt>
                <c:pt idx="15">
                  <c:v>272.58953329862095</c:v>
                </c:pt>
                <c:pt idx="16">
                  <c:v>79.40436804080727</c:v>
                </c:pt>
                <c:pt idx="17">
                  <c:v>-113.78079721700638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'2D (15deg)'!$D$20:$U$20</c15:f>
                <c15:dlblRangeCache>
                  <c:ptCount val="18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5-C10C-4BC3-B65B-89E7B9B6E8F9}"/>
            </c:ext>
          </c:extLst>
        </c:ser>
        <c:ser>
          <c:idx val="3"/>
          <c:order val="4"/>
          <c:marker>
            <c:symbol val="diamond"/>
            <c:size val="1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'2D (15deg)'!$O$78</c:f>
              <c:numCache>
                <c:formatCode>0.00</c:formatCode>
                <c:ptCount val="1"/>
                <c:pt idx="0">
                  <c:v>2.66092164175851E-14</c:v>
                </c:pt>
              </c:numCache>
            </c:numRef>
          </c:xVal>
          <c:yVal>
            <c:numRef>
              <c:f>'2D (15deg)'!$O$79</c:f>
              <c:numCache>
                <c:formatCode>0.00</c:formatCode>
                <c:ptCount val="1"/>
                <c:pt idx="0">
                  <c:v>3.3261520521981375E-15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10C-4BC3-B65B-89E7B9B6E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159375"/>
        <c:axId val="410159855"/>
      </c:scatterChart>
      <c:valAx>
        <c:axId val="41015937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855"/>
        <c:crosses val="autoZero"/>
        <c:crossBetween val="midCat"/>
      </c:valAx>
      <c:valAx>
        <c:axId val="4101598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bg1">
                <a:lumMod val="6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159375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</xdr:colOff>
      <xdr:row>10</xdr:row>
      <xdr:rowOff>19050</xdr:rowOff>
    </xdr:from>
    <xdr:to>
      <xdr:col>12</xdr:col>
      <xdr:colOff>419100</xdr:colOff>
      <xdr:row>20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0D96FF-8F4B-C66F-297B-92FFAB48E7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543034</xdr:colOff>
      <xdr:row>3</xdr:row>
      <xdr:rowOff>57150</xdr:rowOff>
    </xdr:from>
    <xdr:to>
      <xdr:col>5</xdr:col>
      <xdr:colOff>591474</xdr:colOff>
      <xdr:row>14</xdr:row>
      <xdr:rowOff>2510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6B2C3BE-B550-484C-93DF-BFE58E821227}"/>
            </a:ext>
          </a:extLst>
        </xdr:cNvPr>
        <xdr:cNvGrpSpPr/>
      </xdr:nvGrpSpPr>
      <xdr:grpSpPr>
        <a:xfrm>
          <a:off x="543034" y="657225"/>
          <a:ext cx="3286940" cy="2040860"/>
          <a:chOff x="543034" y="657225"/>
          <a:chExt cx="3286940" cy="204086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4AF89101-337C-B58F-4E78-61CC59CE2FD7}"/>
              </a:ext>
            </a:extLst>
          </xdr:cNvPr>
          <xdr:cNvSpPr txBox="1"/>
        </xdr:nvSpPr>
        <xdr:spPr>
          <a:xfrm>
            <a:off x="2936001" y="1578145"/>
            <a:ext cx="396480" cy="18121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l-GR" altLang="ko-KR" sz="900"/>
              <a:t>ε</a:t>
            </a:r>
            <a:r>
              <a:rPr lang="en-US" altLang="ko-KR" sz="900"/>
              <a:t>0</a:t>
            </a:r>
            <a:endParaRPr lang="en-US" sz="9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546538F7-669A-4A14-0801-B00C449166CC}"/>
              </a:ext>
            </a:extLst>
          </xdr:cNvPr>
          <xdr:cNvGrpSpPr/>
        </xdr:nvGrpSpPr>
        <xdr:grpSpPr>
          <a:xfrm>
            <a:off x="543034" y="657225"/>
            <a:ext cx="3286940" cy="2040860"/>
            <a:chOff x="543034" y="659130"/>
            <a:chExt cx="3286940" cy="2040860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B65DED44-2B9E-8B88-CB41-1FA08A703F14}"/>
                </a:ext>
              </a:extLst>
            </xdr:cNvPr>
            <xdr:cNvGrpSpPr/>
          </xdr:nvGrpSpPr>
          <xdr:grpSpPr>
            <a:xfrm>
              <a:off x="3169331" y="1945069"/>
              <a:ext cx="570990" cy="390895"/>
              <a:chOff x="3183523" y="1898607"/>
              <a:chExt cx="572140" cy="393452"/>
            </a:xfrm>
          </xdr:grpSpPr>
          <xdr:sp macro="" textlink="">
            <xdr:nvSpPr>
              <xdr:cNvPr id="42" name="Right Triangle 41">
                <a:extLst>
                  <a:ext uri="{FF2B5EF4-FFF2-40B4-BE49-F238E27FC236}">
                    <a16:creationId xmlns:a16="http://schemas.microsoft.com/office/drawing/2014/main" id="{74258214-4744-D036-2F19-BC42CA19F304}"/>
                  </a:ext>
                </a:extLst>
              </xdr:cNvPr>
              <xdr:cNvSpPr/>
            </xdr:nvSpPr>
            <xdr:spPr>
              <a:xfrm flipH="1">
                <a:off x="3225075" y="1898607"/>
                <a:ext cx="137594" cy="226938"/>
              </a:xfrm>
              <a:prstGeom prst="rtTriangle">
                <a:avLst/>
              </a:prstGeom>
              <a:solidFill>
                <a:schemeClr val="accent6">
                  <a:lumMod val="20000"/>
                  <a:lumOff val="80000"/>
                </a:schemeClr>
              </a:solidFill>
              <a:ln w="12700"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>
                  <a:ln w="15875">
                    <a:solidFill>
                      <a:srgbClr val="FF0000"/>
                    </a:solidFill>
                  </a:ln>
                  <a:solidFill>
                    <a:srgbClr val="FF0000"/>
                  </a:solidFill>
                </a:endParaRPr>
              </a:p>
            </xdr:txBody>
          </xdr:sp>
          <xdr:sp macro="" textlink="">
            <xdr:nvSpPr>
              <xdr:cNvPr id="43" name="TextBox 42">
                <a:extLst>
                  <a:ext uri="{FF2B5EF4-FFF2-40B4-BE49-F238E27FC236}">
                    <a16:creationId xmlns:a16="http://schemas.microsoft.com/office/drawing/2014/main" id="{A6774555-6F8A-302D-6C90-5CD0D4D866CF}"/>
                  </a:ext>
                </a:extLst>
              </xdr:cNvPr>
              <xdr:cNvSpPr txBox="1"/>
            </xdr:nvSpPr>
            <xdr:spPr>
              <a:xfrm>
                <a:off x="3308179" y="1930570"/>
                <a:ext cx="447484" cy="18249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r>
                  <a:rPr lang="en-US" altLang="ko-KR" sz="900">
                    <a:solidFill>
                      <a:srgbClr val="FF0000"/>
                    </a:solidFill>
                  </a:rPr>
                  <a:t>1mm</a:t>
                </a:r>
                <a:endParaRPr lang="en-US" sz="900">
                  <a:solidFill>
                    <a:srgbClr val="FF0000"/>
                  </a:solidFill>
                </a:endParaRPr>
              </a:p>
            </xdr:txBody>
          </xdr:sp>
          <xdr:sp macro="" textlink="">
            <xdr:nvSpPr>
              <xdr:cNvPr id="44" name="TextBox 43">
                <a:extLst>
                  <a:ext uri="{FF2B5EF4-FFF2-40B4-BE49-F238E27FC236}">
                    <a16:creationId xmlns:a16="http://schemas.microsoft.com/office/drawing/2014/main" id="{B27B081E-4A00-4C4D-BC6C-2A3523A15AEA}"/>
                  </a:ext>
                </a:extLst>
              </xdr:cNvPr>
              <xdr:cNvSpPr txBox="1"/>
            </xdr:nvSpPr>
            <xdr:spPr>
              <a:xfrm>
                <a:off x="3183523" y="2109565"/>
                <a:ext cx="447484" cy="18249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r>
                  <a:rPr lang="el-GR" altLang="ko-KR" sz="900">
                    <a:solidFill>
                      <a:srgbClr val="FF0000"/>
                    </a:solidFill>
                  </a:rPr>
                  <a:t>κ</a:t>
                </a:r>
                <a:r>
                  <a:rPr lang="en-US" altLang="ko-KR" sz="900">
                    <a:solidFill>
                      <a:srgbClr val="FF0000"/>
                    </a:solidFill>
                  </a:rPr>
                  <a:t>x</a:t>
                </a:r>
                <a:endParaRPr lang="en-US" sz="900">
                  <a:solidFill>
                    <a:srgbClr val="FF0000"/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9D405D85-601D-FF00-829C-C493ABC2A1F0}"/>
                </a:ext>
              </a:extLst>
            </xdr:cNvPr>
            <xdr:cNvGrpSpPr/>
          </xdr:nvGrpSpPr>
          <xdr:grpSpPr>
            <a:xfrm>
              <a:off x="543034" y="659130"/>
              <a:ext cx="3286940" cy="2040860"/>
              <a:chOff x="543034" y="659130"/>
              <a:chExt cx="3286940" cy="2040860"/>
            </a:xfrm>
          </xdr:grpSpPr>
          <xdr:grpSp>
            <xdr:nvGrpSpPr>
              <xdr:cNvPr id="7" name="Group 6">
                <a:extLst>
                  <a:ext uri="{FF2B5EF4-FFF2-40B4-BE49-F238E27FC236}">
                    <a16:creationId xmlns:a16="http://schemas.microsoft.com/office/drawing/2014/main" id="{E8F05022-C5C6-A208-4DCE-CFB0D24E228D}"/>
                  </a:ext>
                </a:extLst>
              </xdr:cNvPr>
              <xdr:cNvGrpSpPr/>
            </xdr:nvGrpSpPr>
            <xdr:grpSpPr>
              <a:xfrm>
                <a:off x="543034" y="663529"/>
                <a:ext cx="3286940" cy="1748168"/>
                <a:chOff x="626381" y="242524"/>
                <a:chExt cx="3292918" cy="1748186"/>
              </a:xfrm>
            </xdr:grpSpPr>
            <xdr:grpSp>
              <xdr:nvGrpSpPr>
                <xdr:cNvPr id="9" name="Group 8">
                  <a:extLst>
                    <a:ext uri="{FF2B5EF4-FFF2-40B4-BE49-F238E27FC236}">
                      <a16:creationId xmlns:a16="http://schemas.microsoft.com/office/drawing/2014/main" id="{CCD06B79-D380-F699-ECD4-905C82917A2C}"/>
                    </a:ext>
                  </a:extLst>
                </xdr:cNvPr>
                <xdr:cNvGrpSpPr/>
              </xdr:nvGrpSpPr>
              <xdr:grpSpPr>
                <a:xfrm>
                  <a:off x="942069" y="242524"/>
                  <a:ext cx="2977230" cy="1748186"/>
                  <a:chOff x="3016711" y="298660"/>
                  <a:chExt cx="2973906" cy="1719633"/>
                </a:xfrm>
              </xdr:grpSpPr>
              <xdr:grpSp>
                <xdr:nvGrpSpPr>
                  <xdr:cNvPr id="14" name="Group 13">
                    <a:extLst>
                      <a:ext uri="{FF2B5EF4-FFF2-40B4-BE49-F238E27FC236}">
                        <a16:creationId xmlns:a16="http://schemas.microsoft.com/office/drawing/2014/main" id="{AA2BFC91-A7AE-AA4B-5009-DE861EC6C9AD}"/>
                      </a:ext>
                    </a:extLst>
                  </xdr:cNvPr>
                  <xdr:cNvGrpSpPr/>
                </xdr:nvGrpSpPr>
                <xdr:grpSpPr>
                  <a:xfrm>
                    <a:off x="3016711" y="298660"/>
                    <a:ext cx="2973906" cy="1719633"/>
                    <a:chOff x="2567175" y="251933"/>
                    <a:chExt cx="2969363" cy="1719633"/>
                  </a:xfrm>
                </xdr:grpSpPr>
                <xdr:grpSp>
                  <xdr:nvGrpSpPr>
                    <xdr:cNvPr id="18" name="Group 17">
                      <a:extLst>
                        <a:ext uri="{FF2B5EF4-FFF2-40B4-BE49-F238E27FC236}">
                          <a16:creationId xmlns:a16="http://schemas.microsoft.com/office/drawing/2014/main" id="{120DA726-AE0F-48DD-AEF8-BDC1EACEEDFF}"/>
                        </a:ext>
                      </a:extLst>
                    </xdr:cNvPr>
                    <xdr:cNvGrpSpPr/>
                  </xdr:nvGrpSpPr>
                  <xdr:grpSpPr>
                    <a:xfrm>
                      <a:off x="2567175" y="251933"/>
                      <a:ext cx="2969363" cy="1719633"/>
                      <a:chOff x="2024633" y="194783"/>
                      <a:chExt cx="2969338" cy="1719633"/>
                    </a:xfrm>
                  </xdr:grpSpPr>
                  <xdr:cxnSp macro="">
                    <xdr:nvCxnSpPr>
                      <xdr:cNvPr id="22" name="Straight Connector 21">
                        <a:extLst>
                          <a:ext uri="{FF2B5EF4-FFF2-40B4-BE49-F238E27FC236}">
                            <a16:creationId xmlns:a16="http://schemas.microsoft.com/office/drawing/2014/main" id="{D1DE3BED-ACAA-F213-9C11-B5194A5C5E18}"/>
                          </a:ext>
                        </a:extLst>
                      </xdr:cNvPr>
                      <xdr:cNvCxnSpPr/>
                    </xdr:nvCxnSpPr>
                    <xdr:spPr>
                      <a:xfrm flipH="1">
                        <a:off x="2243449" y="488023"/>
                        <a:ext cx="171039" cy="0"/>
                      </a:xfrm>
                      <a:prstGeom prst="line">
                        <a:avLst/>
                      </a:prstGeom>
                      <a:ln w="3175">
                        <a:headEnd type="none"/>
                        <a:tailEnd type="oval" w="sm" len="sm"/>
                      </a:ln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cxnSp macro="">
                    <xdr:nvCxnSpPr>
                      <xdr:cNvPr id="23" name="Straight Connector 22">
                        <a:extLst>
                          <a:ext uri="{FF2B5EF4-FFF2-40B4-BE49-F238E27FC236}">
                            <a16:creationId xmlns:a16="http://schemas.microsoft.com/office/drawing/2014/main" id="{93D6FAF7-F071-DD0A-822E-2A486C40A271}"/>
                          </a:ext>
                        </a:extLst>
                      </xdr:cNvPr>
                      <xdr:cNvCxnSpPr/>
                    </xdr:nvCxnSpPr>
                    <xdr:spPr>
                      <a:xfrm>
                        <a:off x="2241476" y="494295"/>
                        <a:ext cx="0" cy="711871"/>
                      </a:xfrm>
                      <a:prstGeom prst="line">
                        <a:avLst/>
                      </a:prstGeom>
                      <a:ln w="3175"/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cxnSp macro="">
                    <xdr:nvCxnSpPr>
                      <xdr:cNvPr id="24" name="Straight Connector 23">
                        <a:extLst>
                          <a:ext uri="{FF2B5EF4-FFF2-40B4-BE49-F238E27FC236}">
                            <a16:creationId xmlns:a16="http://schemas.microsoft.com/office/drawing/2014/main" id="{9E8A7BDF-D718-F580-5050-AA66667C1283}"/>
                          </a:ext>
                        </a:extLst>
                      </xdr:cNvPr>
                      <xdr:cNvCxnSpPr/>
                    </xdr:nvCxnSpPr>
                    <xdr:spPr>
                      <a:xfrm flipH="1">
                        <a:off x="2242418" y="688524"/>
                        <a:ext cx="166719" cy="0"/>
                      </a:xfrm>
                      <a:prstGeom prst="line">
                        <a:avLst/>
                      </a:prstGeom>
                      <a:ln w="3175">
                        <a:headEnd type="none"/>
                        <a:tailEnd type="oval" w="sm" len="sm"/>
                      </a:ln>
                    </xdr:spPr>
                    <xdr:style>
                      <a:lnRef idx="1">
                        <a:schemeClr val="accent1"/>
                      </a:lnRef>
                      <a:fillRef idx="0">
                        <a:schemeClr val="accent1"/>
                      </a:fillRef>
                      <a:effectRef idx="0">
                        <a:schemeClr val="accent1"/>
                      </a:effectRef>
                      <a:fontRef idx="minor">
                        <a:schemeClr val="tx1"/>
                      </a:fontRef>
                    </xdr:style>
                  </xdr:cxnSp>
                  <xdr:sp macro="" textlink="">
                    <xdr:nvSpPr>
                      <xdr:cNvPr id="25" name="TextBox 24">
                        <a:extLst>
                          <a:ext uri="{FF2B5EF4-FFF2-40B4-BE49-F238E27FC236}">
                            <a16:creationId xmlns:a16="http://schemas.microsoft.com/office/drawing/2014/main" id="{1D0A5F4E-87DA-39DE-E2EC-5E133AC81CEC}"/>
                          </a:ext>
                        </a:extLst>
                      </xdr:cNvPr>
                      <xdr:cNvSpPr txBox="1"/>
                    </xdr:nvSpPr>
                    <xdr:spPr>
                      <a:xfrm>
                        <a:off x="2024633" y="453570"/>
                        <a:ext cx="348106" cy="24294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vertOverflow="clip" horzOverflow="clip" wrap="square" rtlCol="0" anchor="ctr"/>
                      <a:lstStyle/>
                      <a:p>
                        <a:r>
                          <a:rPr lang="en-US" altLang="ko-KR" sz="900"/>
                          <a:t>di</a:t>
                        </a:r>
                        <a:endParaRPr lang="en-US" sz="900"/>
                      </a:p>
                    </xdr:txBody>
                  </xdr:sp>
                  <xdr:grpSp>
                    <xdr:nvGrpSpPr>
                      <xdr:cNvPr id="26" name="Group 25">
                        <a:extLst>
                          <a:ext uri="{FF2B5EF4-FFF2-40B4-BE49-F238E27FC236}">
                            <a16:creationId xmlns:a16="http://schemas.microsoft.com/office/drawing/2014/main" id="{627E1138-99DE-B2FF-2B7E-3EB1F58996C3}"/>
                          </a:ext>
                        </a:extLst>
                      </xdr:cNvPr>
                      <xdr:cNvGrpSpPr/>
                    </xdr:nvGrpSpPr>
                    <xdr:grpSpPr>
                      <a:xfrm>
                        <a:off x="2487377" y="194783"/>
                        <a:ext cx="2506594" cy="1719633"/>
                        <a:chOff x="2487377" y="194783"/>
                        <a:chExt cx="2506594" cy="1719633"/>
                      </a:xfrm>
                    </xdr:grpSpPr>
                    <xdr:grpSp>
                      <xdr:nvGrpSpPr>
                        <xdr:cNvPr id="27" name="Group 26">
                          <a:extLst>
                            <a:ext uri="{FF2B5EF4-FFF2-40B4-BE49-F238E27FC236}">
                              <a16:creationId xmlns:a16="http://schemas.microsoft.com/office/drawing/2014/main" id="{C1778A1D-9144-18E1-6716-2F5A998942C3}"/>
                            </a:ext>
                          </a:extLst>
                        </xdr:cNvPr>
                        <xdr:cNvGrpSpPr/>
                      </xdr:nvGrpSpPr>
                      <xdr:grpSpPr>
                        <a:xfrm>
                          <a:off x="2487377" y="473882"/>
                          <a:ext cx="2074042" cy="1440534"/>
                          <a:chOff x="2621888" y="312796"/>
                          <a:chExt cx="2536676" cy="1445402"/>
                        </a:xfrm>
                      </xdr:grpSpPr>
                      <xdr:cxnSp macro="">
                        <xdr:nvCxnSpPr>
                          <xdr:cNvPr id="29" name="Straight Connector 28">
                            <a:extLst>
                              <a:ext uri="{FF2B5EF4-FFF2-40B4-BE49-F238E27FC236}">
                                <a16:creationId xmlns:a16="http://schemas.microsoft.com/office/drawing/2014/main" id="{9799540C-C3C0-8777-098D-9538C5D1DD92}"/>
                              </a:ext>
                            </a:extLst>
                          </xdr:cNvPr>
                          <xdr:cNvCxnSpPr/>
                        </xdr:nvCxnSpPr>
                        <xdr:spPr>
                          <a:xfrm>
                            <a:off x="3890722" y="851765"/>
                            <a:ext cx="1267842" cy="0"/>
                          </a:xfrm>
                          <a:prstGeom prst="line">
                            <a:avLst/>
                          </a:prstGeom>
                          <a:ln w="6350">
                            <a:solidFill>
                              <a:srgbClr val="FF0000"/>
                            </a:solidFill>
                            <a:prstDash val="sysDot"/>
                          </a:ln>
                        </xdr:spPr>
                        <xdr:style>
                          <a:lnRef idx="1">
                            <a:schemeClr val="accent1"/>
                          </a:lnRef>
                          <a:fillRef idx="0">
                            <a:schemeClr val="accent1"/>
                          </a:fillRef>
                          <a:effectRef idx="0">
                            <a:schemeClr val="accent1"/>
                          </a:effectRef>
                          <a:fontRef idx="minor">
                            <a:schemeClr val="tx1"/>
                          </a:fontRef>
                        </xdr:style>
                      </xdr:cxnSp>
                      <xdr:grpSp>
                        <xdr:nvGrpSpPr>
                          <xdr:cNvPr id="30" name="Group 29">
                            <a:extLst>
                              <a:ext uri="{FF2B5EF4-FFF2-40B4-BE49-F238E27FC236}">
                                <a16:creationId xmlns:a16="http://schemas.microsoft.com/office/drawing/2014/main" id="{64D19A30-9E93-B0CB-28D8-B4322E161953}"/>
                              </a:ext>
                            </a:extLst>
                          </xdr:cNvPr>
                          <xdr:cNvGrpSpPr/>
                        </xdr:nvGrpSpPr>
                        <xdr:grpSpPr>
                          <a:xfrm>
                            <a:off x="2621888" y="312796"/>
                            <a:ext cx="2468039" cy="1445402"/>
                            <a:chOff x="2621888" y="312796"/>
                            <a:chExt cx="2468039" cy="1445402"/>
                          </a:xfrm>
                        </xdr:grpSpPr>
                        <xdr:grpSp>
                          <xdr:nvGrpSpPr>
                            <xdr:cNvPr id="31" name="Group 30">
                              <a:extLst>
                                <a:ext uri="{FF2B5EF4-FFF2-40B4-BE49-F238E27FC236}">
                                  <a16:creationId xmlns:a16="http://schemas.microsoft.com/office/drawing/2014/main" id="{45C29885-CFCE-6A9B-8535-FBE7EB80D7DE}"/>
                                </a:ext>
                              </a:extLst>
                            </xdr:cNvPr>
                            <xdr:cNvGrpSpPr/>
                          </xdr:nvGrpSpPr>
                          <xdr:grpSpPr>
                            <a:xfrm>
                              <a:off x="2621888" y="319526"/>
                              <a:ext cx="1752665" cy="1437326"/>
                              <a:chOff x="6520112" y="168436"/>
                              <a:chExt cx="1762063" cy="1431764"/>
                            </a:xfrm>
                          </xdr:grpSpPr>
                          <xdr:grpSp>
                            <xdr:nvGrpSpPr>
                              <xdr:cNvPr id="34" name="Group 33">
                                <a:extLst>
                                  <a:ext uri="{FF2B5EF4-FFF2-40B4-BE49-F238E27FC236}">
                                    <a16:creationId xmlns:a16="http://schemas.microsoft.com/office/drawing/2014/main" id="{2DBD2B20-8C34-0B93-1802-68FC00EAB830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6520112" y="171450"/>
                                <a:ext cx="1270837" cy="1428750"/>
                                <a:chOff x="3086100" y="295275"/>
                                <a:chExt cx="981076" cy="1076324"/>
                              </a:xfrm>
                            </xdr:grpSpPr>
                            <xdr:sp macro="" textlink="">
                              <xdr:nvSpPr>
                                <xdr:cNvPr id="40" name="Rectangle 39">
                                  <a:extLst>
                                    <a:ext uri="{FF2B5EF4-FFF2-40B4-BE49-F238E27FC236}">
                                      <a16:creationId xmlns:a16="http://schemas.microsoft.com/office/drawing/2014/main" id="{50F20947-1FC4-83EF-5327-309E21F9C32F}"/>
                                    </a:ext>
                                  </a:extLst>
                                </xdr:cNvPr>
                                <xdr:cNvSpPr/>
                              </xdr:nvSpPr>
                              <xdr:spPr>
                                <a:xfrm>
                                  <a:off x="3086100" y="295275"/>
                                  <a:ext cx="981075" cy="400050"/>
                                </a:xfrm>
                                <a:prstGeom prst="rect">
                                  <a:avLst/>
                                </a:prstGeom>
                                <a:pattFill prst="dkHorz">
                                  <a:fgClr>
                                    <a:schemeClr val="accent1">
                                      <a:lumMod val="40000"/>
                                      <a:lumOff val="60000"/>
                                    </a:schemeClr>
                                  </a:fgClr>
                                  <a:bgClr>
                                    <a:schemeClr val="bg1"/>
                                  </a:bgClr>
                                </a:pattFill>
                                <a:ln w="22225">
                                  <a:solidFill>
                                    <a:schemeClr val="tx2"/>
                                  </a:solidFill>
                                </a:ln>
                              </xdr:spPr>
                              <xdr:style>
                                <a:lnRef idx="2">
                                  <a:schemeClr val="accent1">
                                    <a:shade val="15000"/>
                                  </a:schemeClr>
                                </a:lnRef>
                                <a:fillRef idx="1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lt1"/>
                                </a:fontRef>
                              </xdr:style>
                              <xdr:txBody>
                                <a:bodyPr vertOverflow="clip" horzOverflow="clip" rtlCol="0" anchor="ctr"/>
                                <a:lstStyle/>
                                <a:p>
                                  <a:pPr algn="ctr"/>
                                  <a:r>
                                    <a:rPr lang="en-US" sz="900">
                                      <a:solidFill>
                                        <a:srgbClr val="FF0000"/>
                                      </a:solidFill>
                                    </a:rPr>
                                    <a:t>Compression</a:t>
                                  </a:r>
                                </a:p>
                              </xdr:txBody>
                            </xdr:sp>
                            <xdr:sp macro="" textlink="">
                              <xdr:nvSpPr>
                                <xdr:cNvPr id="41" name="Rectangle 40">
                                  <a:extLst>
                                    <a:ext uri="{FF2B5EF4-FFF2-40B4-BE49-F238E27FC236}">
                                      <a16:creationId xmlns:a16="http://schemas.microsoft.com/office/drawing/2014/main" id="{226024C2-FCC5-23B1-A073-7C49851D479B}"/>
                                    </a:ext>
                                  </a:extLst>
                                </xdr:cNvPr>
                                <xdr:cNvSpPr/>
                              </xdr:nvSpPr>
                              <xdr:spPr>
                                <a:xfrm>
                                  <a:off x="3086101" y="695324"/>
                                  <a:ext cx="981075" cy="676275"/>
                                </a:xfrm>
                                <a:prstGeom prst="rect">
                                  <a:avLst/>
                                </a:prstGeom>
                                <a:solidFill>
                                  <a:schemeClr val="accent6">
                                    <a:lumMod val="40000"/>
                                    <a:lumOff val="60000"/>
                                  </a:schemeClr>
                                </a:solidFill>
                                <a:ln w="22225">
                                  <a:solidFill>
                                    <a:schemeClr val="tx2"/>
                                  </a:solidFill>
                                </a:ln>
                              </xdr:spPr>
                              <xdr:style>
                                <a:lnRef idx="2">
                                  <a:schemeClr val="accent1">
                                    <a:shade val="15000"/>
                                  </a:schemeClr>
                                </a:lnRef>
                                <a:fillRef idx="1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lt1"/>
                                </a:fontRef>
                              </xdr:style>
                              <xdr:txBody>
                                <a:bodyPr vertOverflow="clip" horzOverflow="clip" rtlCol="0" anchor="ctr"/>
                                <a:lstStyle/>
                                <a:p>
                                  <a:pPr algn="ctr"/>
                                  <a:r>
                                    <a:rPr lang="en-US" sz="900">
                                      <a:solidFill>
                                        <a:srgbClr val="FF0000"/>
                                      </a:solidFill>
                                    </a:rPr>
                                    <a:t>Tension</a:t>
                                  </a:r>
                                </a:p>
                              </xdr:txBody>
                            </xdr:sp>
                          </xdr:grpSp>
                          <xdr:grpSp>
                            <xdr:nvGrpSpPr>
                              <xdr:cNvPr id="35" name="Group 34">
                                <a:extLst>
                                  <a:ext uri="{FF2B5EF4-FFF2-40B4-BE49-F238E27FC236}">
                                    <a16:creationId xmlns:a16="http://schemas.microsoft.com/office/drawing/2014/main" id="{7707E479-2D44-E260-7A8D-BAF7F386BEF7}"/>
                                  </a:ext>
                                </a:extLst>
                              </xdr:cNvPr>
                              <xdr:cNvGrpSpPr/>
                            </xdr:nvGrpSpPr>
                            <xdr:grpSpPr>
                              <a:xfrm>
                                <a:off x="7826433" y="168436"/>
                                <a:ext cx="455742" cy="538410"/>
                                <a:chOff x="11633394" y="4191000"/>
                                <a:chExt cx="367874" cy="252911"/>
                              </a:xfrm>
                            </xdr:grpSpPr>
                            <xdr:sp macro="" textlink="">
                              <xdr:nvSpPr>
                                <xdr:cNvPr id="36" name="TextBox 35">
                                  <a:extLst>
                                    <a:ext uri="{FF2B5EF4-FFF2-40B4-BE49-F238E27FC236}">
                                      <a16:creationId xmlns:a16="http://schemas.microsoft.com/office/drawing/2014/main" id="{25FF3647-9708-745A-36D6-B0A6C4DB9CD5}"/>
                                    </a:ext>
                                  </a:extLst>
                                </xdr:cNvPr>
                                <xdr:cNvSpPr txBox="1"/>
                              </xdr:nvSpPr>
                              <xdr:spPr>
                                <a:xfrm>
                                  <a:off x="11723508" y="4252734"/>
                                  <a:ext cx="277760" cy="114707"/>
                                </a:xfrm>
                                <a:prstGeom prst="rect">
                                  <a:avLst/>
                                </a:prstGeom>
                                <a:noFill/>
                                <a:ln w="9525" cmpd="sng">
                                  <a:noFill/>
                                </a:ln>
                              </xdr:spPr>
                              <xdr:style>
                                <a:lnRef idx="0">
                                  <a:scrgbClr r="0" g="0" b="0"/>
                                </a:lnRef>
                                <a:fillRef idx="0">
                                  <a:scrgbClr r="0" g="0" b="0"/>
                                </a:fillRef>
                                <a:effectRef idx="0">
                                  <a:scrgbClr r="0" g="0" b="0"/>
                                </a:effectRef>
                                <a:fontRef idx="minor">
                                  <a:schemeClr val="dk1"/>
                                </a:fontRef>
                              </xdr:style>
                              <xdr:txBody>
                                <a:bodyPr vertOverflow="clip" horzOverflow="clip" wrap="square" rtlCol="0" anchor="ctr"/>
                                <a:lstStyle/>
                                <a:p>
                                  <a:r>
                                    <a:rPr lang="en-US" altLang="ko-KR" sz="900"/>
                                    <a:t>c</a:t>
                                  </a:r>
                                  <a:endParaRPr lang="en-US" sz="900"/>
                                </a:p>
                              </xdr:txBody>
                            </xdr:sp>
                            <xdr:cxnSp macro="">
                              <xdr:nvCxnSpPr>
                                <xdr:cNvPr id="37" name="Straight Connector 36">
                                  <a:extLst>
                                    <a:ext uri="{FF2B5EF4-FFF2-40B4-BE49-F238E27FC236}">
                                      <a16:creationId xmlns:a16="http://schemas.microsoft.com/office/drawing/2014/main" id="{47794136-F631-F918-4BE1-7803DF3820A8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639046" y="4191000"/>
                                  <a:ext cx="132711" cy="0"/>
                                </a:xfrm>
                                <a:prstGeom prst="line">
                                  <a:avLst/>
                                </a:prstGeom>
                                <a:ln w="3175">
                                  <a:headEnd type="none"/>
                                  <a:tailEnd type="oval" w="sm" len="sm"/>
                                </a:ln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  <xdr:cxnSp macro="">
                              <xdr:nvCxnSpPr>
                                <xdr:cNvPr id="38" name="Straight Connector 37">
                                  <a:extLst>
                                    <a:ext uri="{FF2B5EF4-FFF2-40B4-BE49-F238E27FC236}">
                                      <a16:creationId xmlns:a16="http://schemas.microsoft.com/office/drawing/2014/main" id="{CD40116A-66DF-F028-3345-4E8D7C104660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769797" y="4193910"/>
                                  <a:ext cx="0" cy="250001"/>
                                </a:xfrm>
                                <a:prstGeom prst="line">
                                  <a:avLst/>
                                </a:prstGeom>
                                <a:ln w="3175"/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  <xdr:cxnSp macro="">
                              <xdr:nvCxnSpPr>
                                <xdr:cNvPr id="39" name="Straight Connector 38">
                                  <a:extLst>
                                    <a:ext uri="{FF2B5EF4-FFF2-40B4-BE49-F238E27FC236}">
                                      <a16:creationId xmlns:a16="http://schemas.microsoft.com/office/drawing/2014/main" id="{AFE8F24C-3CCF-C701-A5F1-8A9447C95817}"/>
                                    </a:ext>
                                  </a:extLst>
                                </xdr:cNvPr>
                                <xdr:cNvCxnSpPr/>
                              </xdr:nvCxnSpPr>
                              <xdr:spPr>
                                <a:xfrm>
                                  <a:off x="11633394" y="4438762"/>
                                  <a:ext cx="137339" cy="0"/>
                                </a:xfrm>
                                <a:prstGeom prst="line">
                                  <a:avLst/>
                                </a:prstGeom>
                                <a:ln w="3175">
                                  <a:headEnd type="none"/>
                                  <a:tailEnd type="oval" w="sm" len="sm"/>
                                </a:ln>
                              </xdr:spPr>
                              <xdr:style>
                                <a:lnRef idx="1">
                                  <a:schemeClr val="accent1"/>
                                </a:lnRef>
                                <a:fillRef idx="0">
                                  <a:schemeClr val="accent1"/>
                                </a:fillRef>
                                <a:effectRef idx="0">
                                  <a:schemeClr val="accent1"/>
                                </a:effectRef>
                                <a:fontRef idx="minor">
                                  <a:schemeClr val="tx1"/>
                                </a:fontRef>
                              </xdr:style>
                            </xdr:cxnSp>
                          </xdr:grpSp>
                        </xdr:grpSp>
                        <xdr:sp macro="" textlink="">
                          <xdr:nvSpPr>
                            <xdr:cNvPr id="32" name="Right Triangle 31">
                              <a:extLst>
                                <a:ext uri="{FF2B5EF4-FFF2-40B4-BE49-F238E27FC236}">
                                  <a16:creationId xmlns:a16="http://schemas.microsoft.com/office/drawing/2014/main" id="{CBCAF636-33C7-0712-CAA8-85136E8D6F65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 flipV="1">
                              <a:off x="4679526" y="312796"/>
                              <a:ext cx="410401" cy="544596"/>
                            </a:xfrm>
                            <a:prstGeom prst="rtTriangle">
                              <a:avLst/>
                            </a:prstGeom>
                            <a:solidFill>
                              <a:schemeClr val="accent5">
                                <a:lumMod val="20000"/>
                                <a:lumOff val="80000"/>
                              </a:schemeClr>
                            </a:solidFill>
                            <a:ln w="12700"/>
                          </xdr:spPr>
                          <xdr:style>
                            <a:lnRef idx="2">
                              <a:schemeClr val="accent1">
                                <a:shade val="15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vertOverflow="clip" horzOverflow="clip" rtlCol="0" anchor="t"/>
                            <a:lstStyle/>
                            <a:p>
                              <a:pPr algn="ctr"/>
                              <a:r>
                                <a:rPr lang="en-US" altLang="ko-KR" sz="1100">
                                  <a:ln w="12700">
                                    <a:solidFill>
                                      <a:srgbClr val="FF0000"/>
                                    </a:solidFill>
                                  </a:ln>
                                  <a:solidFill>
                                    <a:srgbClr val="FF0000"/>
                                  </a:solidFill>
                                </a:rPr>
                                <a:t>+</a:t>
                              </a:r>
                              <a:endParaRPr lang="ko-KR" altLang="en-US" sz="1100">
                                <a:ln w="12700">
                                  <a:solidFill>
                                    <a:srgbClr val="FF0000"/>
                                  </a:solidFill>
                                </a:ln>
                                <a:solidFill>
                                  <a:srgbClr val="FF0000"/>
                                </a:solidFill>
                              </a:endParaRPr>
                            </a:p>
                          </xdr:txBody>
                        </xdr:sp>
                        <xdr:sp macro="" textlink="">
                          <xdr:nvSpPr>
                            <xdr:cNvPr id="33" name="Right Triangle 32">
                              <a:extLst>
                                <a:ext uri="{FF2B5EF4-FFF2-40B4-BE49-F238E27FC236}">
                                  <a16:creationId xmlns:a16="http://schemas.microsoft.com/office/drawing/2014/main" id="{BCD93225-32BE-7453-D9F9-473B981E9951}"/>
                                </a:ext>
                              </a:extLst>
                            </xdr:cNvPr>
                            <xdr:cNvSpPr/>
                          </xdr:nvSpPr>
                          <xdr:spPr>
                            <a:xfrm flipH="1">
                              <a:off x="3998589" y="860417"/>
                              <a:ext cx="681505" cy="897781"/>
                            </a:xfrm>
                            <a:prstGeom prst="rtTriangle">
                              <a:avLst/>
                            </a:prstGeom>
                            <a:solidFill>
                              <a:schemeClr val="accent5">
                                <a:lumMod val="20000"/>
                                <a:lumOff val="80000"/>
                              </a:schemeClr>
                            </a:solidFill>
                            <a:ln w="12700"/>
                          </xdr:spPr>
                          <xdr:style>
                            <a:lnRef idx="2">
                              <a:schemeClr val="accent1">
                                <a:shade val="15000"/>
                              </a:schemeClr>
                            </a:lnRef>
                            <a:fillRef idx="1">
                              <a:schemeClr val="accent1"/>
                            </a:fillRef>
                            <a:effectRef idx="0">
                              <a:schemeClr val="accent1"/>
                            </a:effectRef>
                            <a:fontRef idx="minor">
                              <a:schemeClr val="lt1"/>
                            </a:fontRef>
                          </xdr:style>
                          <xdr:txBody>
                            <a:bodyPr vertOverflow="clip" horzOverflow="clip" rtlCol="0" anchor="t"/>
                            <a:lstStyle/>
                            <a:p>
                              <a:pPr algn="l"/>
                              <a:r>
                                <a:rPr lang="en-US" altLang="ko-KR" sz="1100">
                                  <a:ln w="15875">
                                    <a:solidFill>
                                      <a:srgbClr val="FF0000"/>
                                    </a:solidFill>
                                  </a:ln>
                                  <a:solidFill>
                                    <a:srgbClr val="FF0000"/>
                                  </a:solidFill>
                                </a:rPr>
                                <a:t>-</a:t>
                              </a:r>
                              <a:endParaRPr lang="ko-KR" altLang="en-US" sz="1100">
                                <a:ln w="15875">
                                  <a:solidFill>
                                    <a:srgbClr val="FF0000"/>
                                  </a:solidFill>
                                </a:ln>
                                <a:solidFill>
                                  <a:srgbClr val="FF0000"/>
                                </a:solidFill>
                              </a:endParaRPr>
                            </a:p>
                          </xdr:txBody>
                        </xdr:sp>
                      </xdr:grpSp>
                    </xdr:grpSp>
                    <xdr:sp macro="" textlink="">
                      <xdr:nvSpPr>
                        <xdr:cNvPr id="28" name="TextBox 27">
                          <a:extLst>
                            <a:ext uri="{FF2B5EF4-FFF2-40B4-BE49-F238E27FC236}">
                              <a16:creationId xmlns:a16="http://schemas.microsoft.com/office/drawing/2014/main" id="{84289410-EC0D-32DF-5F5B-3B12EEF25C1F}"/>
                            </a:ext>
                          </a:extLst>
                        </xdr:cNvPr>
                        <xdr:cNvSpPr txBox="1"/>
                      </xdr:nvSpPr>
                      <xdr:spPr>
                        <a:xfrm>
                          <a:off x="4089640" y="194783"/>
                          <a:ext cx="904331" cy="143774"/>
                        </a:xfrm>
                        <a:prstGeom prst="rect">
                          <a:avLst/>
                        </a:prstGeom>
                        <a:noFill/>
                        <a:ln w="9525" cmpd="sng">
                          <a:noFill/>
                        </a:ln>
                      </xdr:spPr>
                      <xdr:style>
                        <a:lnRef idx="0">
                          <a:scrgbClr r="0" g="0" b="0"/>
                        </a:lnRef>
                        <a:fillRef idx="0">
                          <a:scrgbClr r="0" g="0" b="0"/>
                        </a:fillRef>
                        <a:effectRef idx="0">
                          <a:scrgbClr r="0" g="0" b="0"/>
                        </a:effectRef>
                        <a:fontRef idx="minor">
                          <a:schemeClr val="dk1"/>
                        </a:fontRef>
                      </xdr:style>
                      <xdr:txBody>
                        <a:bodyPr vertOverflow="clip" horzOverflow="clip" wrap="square" rtlCol="0" anchor="ctr"/>
                        <a:lstStyle/>
                        <a:p>
                          <a:r>
                            <a:rPr lang="en-US" altLang="ko-KR" sz="900">
                              <a:solidFill>
                                <a:srgbClr val="0070C0"/>
                              </a:solidFill>
                            </a:rPr>
                            <a:t>Strain</a:t>
                          </a:r>
                          <a:endParaRPr lang="en-US" sz="900">
                            <a:solidFill>
                              <a:srgbClr val="0070C0"/>
                            </a:solidFill>
                          </a:endParaRPr>
                        </a:p>
                      </xdr:txBody>
                    </xdr:sp>
                  </xdr:grpSp>
                </xdr:grpSp>
                <xdr:cxnSp macro="">
                  <xdr:nvCxnSpPr>
                    <xdr:cNvPr id="19" name="Straight Connector 18">
                      <a:extLst>
                        <a:ext uri="{FF2B5EF4-FFF2-40B4-BE49-F238E27FC236}">
                          <a16:creationId xmlns:a16="http://schemas.microsoft.com/office/drawing/2014/main" id="{9A5BC359-13D3-C28D-F41B-3FDDD2225649}"/>
                        </a:ext>
                      </a:extLst>
                    </xdr:cNvPr>
                    <xdr:cNvCxnSpPr/>
                  </xdr:nvCxnSpPr>
                  <xdr:spPr>
                    <a:xfrm>
                      <a:off x="2571640" y="1253289"/>
                      <a:ext cx="2139027" cy="0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20" name="Straight Connector 19">
                      <a:extLst>
                        <a:ext uri="{FF2B5EF4-FFF2-40B4-BE49-F238E27FC236}">
                          <a16:creationId xmlns:a16="http://schemas.microsoft.com/office/drawing/2014/main" id="{5224332C-179E-444E-D4D3-2A6077E354E7}"/>
                        </a:ext>
                      </a:extLst>
                    </xdr:cNvPr>
                    <xdr:cNvCxnSpPr/>
                  </xdr:nvCxnSpPr>
                  <xdr:spPr>
                    <a:xfrm flipH="1">
                      <a:off x="2785519" y="1253290"/>
                      <a:ext cx="167509" cy="0"/>
                    </a:xfrm>
                    <a:prstGeom prst="line">
                      <a:avLst/>
                    </a:prstGeom>
                    <a:ln w="3175">
                      <a:headEnd type="none"/>
                      <a:tailEnd type="oval" w="sm" len="sm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sp macro="" textlink="">
                  <xdr:nvSpPr>
                    <xdr:cNvPr id="21" name="TextBox 20">
                      <a:extLst>
                        <a:ext uri="{FF2B5EF4-FFF2-40B4-BE49-F238E27FC236}">
                          <a16:creationId xmlns:a16="http://schemas.microsoft.com/office/drawing/2014/main" id="{0A5EA570-3282-E1E7-EB76-067C372EEC5B}"/>
                        </a:ext>
                      </a:extLst>
                    </xdr:cNvPr>
                    <xdr:cNvSpPr txBox="1"/>
                  </xdr:nvSpPr>
                  <xdr:spPr>
                    <a:xfrm>
                      <a:off x="2601396" y="830683"/>
                      <a:ext cx="349756" cy="242941"/>
                    </a:xfrm>
                    <a:prstGeom prst="rect">
                      <a:avLst/>
                    </a:prstGeom>
                    <a:noFill/>
                    <a:ln w="9525" cmpd="sng">
                      <a:noFill/>
                    </a:ln>
                  </xdr:spPr>
                  <xdr:style>
                    <a:lnRef idx="0">
                      <a:scrgbClr r="0" g="0" b="0"/>
                    </a:lnRef>
                    <a:fillRef idx="0">
                      <a:scrgbClr r="0" g="0" b="0"/>
                    </a:fillRef>
                    <a:effectRef idx="0">
                      <a:scrgbClr r="0" g="0" b="0"/>
                    </a:effectRef>
                    <a:fontRef idx="minor">
                      <a:schemeClr val="dk1"/>
                    </a:fontRef>
                  </xdr:style>
                  <xdr:txBody>
                    <a:bodyPr vertOverflow="clip" horzOverflow="clip" wrap="square" rtlCol="0" anchor="ctr"/>
                    <a:lstStyle/>
                    <a:p>
                      <a:r>
                        <a:rPr lang="en-US" altLang="ko-KR" sz="900"/>
                        <a:t>y</a:t>
                      </a:r>
                      <a:endParaRPr lang="en-US" sz="900"/>
                    </a:p>
                  </xdr:txBody>
                </xdr:sp>
              </xdr:grpSp>
              <xdr:sp macro="" textlink="">
                <xdr:nvSpPr>
                  <xdr:cNvPr id="15" name="TextBox 14">
                    <a:extLst>
                      <a:ext uri="{FF2B5EF4-FFF2-40B4-BE49-F238E27FC236}">
                        <a16:creationId xmlns:a16="http://schemas.microsoft.com/office/drawing/2014/main" id="{D3DBAB53-29ED-59C2-64E8-CD8324CAA909}"/>
                      </a:ext>
                    </a:extLst>
                  </xdr:cNvPr>
                  <xdr:cNvSpPr txBox="1"/>
                </xdr:nvSpPr>
                <xdr:spPr>
                  <a:xfrm>
                    <a:off x="5143500" y="405319"/>
                    <a:ext cx="397213" cy="17834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r>
                      <a:rPr lang="el-GR" altLang="ko-KR" sz="900"/>
                      <a:t>ε</a:t>
                    </a:r>
                    <a:r>
                      <a:rPr lang="en-US" altLang="ko-KR" sz="900"/>
                      <a:t>cu</a:t>
                    </a:r>
                    <a:endParaRPr lang="en-US" sz="900"/>
                  </a:p>
                </xdr:txBody>
              </xdr:sp>
              <xdr:cxnSp macro="">
                <xdr:nvCxnSpPr>
                  <xdr:cNvPr id="16" name="Straight Connector 15">
                    <a:extLst>
                      <a:ext uri="{FF2B5EF4-FFF2-40B4-BE49-F238E27FC236}">
                        <a16:creationId xmlns:a16="http://schemas.microsoft.com/office/drawing/2014/main" id="{92E98E57-6A0B-AC37-E532-A87F1ED6000B}"/>
                      </a:ext>
                    </a:extLst>
                  </xdr:cNvPr>
                  <xdr:cNvCxnSpPr/>
                </xdr:nvCxnSpPr>
                <xdr:spPr>
                  <a:xfrm>
                    <a:off x="3489797" y="791933"/>
                    <a:ext cx="1868456" cy="0"/>
                  </a:xfrm>
                  <a:prstGeom prst="line">
                    <a:avLst/>
                  </a:prstGeom>
                  <a:ln w="6350"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17" name="TextBox 16">
                    <a:extLst>
                      <a:ext uri="{FF2B5EF4-FFF2-40B4-BE49-F238E27FC236}">
                        <a16:creationId xmlns:a16="http://schemas.microsoft.com/office/drawing/2014/main" id="{AD784F71-FCB3-75C4-B680-E96A9C908DEF}"/>
                      </a:ext>
                    </a:extLst>
                  </xdr:cNvPr>
                  <xdr:cNvSpPr txBox="1"/>
                </xdr:nvSpPr>
                <xdr:spPr>
                  <a:xfrm>
                    <a:off x="5322322" y="696331"/>
                    <a:ext cx="397213" cy="178340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r>
                      <a:rPr lang="el-GR" altLang="ko-KR" sz="900"/>
                      <a:t>ε</a:t>
                    </a:r>
                    <a:r>
                      <a:rPr lang="en-US" altLang="ko-KR" sz="900"/>
                      <a:t>(y)</a:t>
                    </a:r>
                    <a:endParaRPr lang="en-US" sz="900"/>
                  </a:p>
                </xdr:txBody>
              </xdr:sp>
            </xdr:grpSp>
            <xdr:cxnSp macro="">
              <xdr:nvCxnSpPr>
                <xdr:cNvPr id="10" name="Straight Arrow Connector 9">
                  <a:extLst>
                    <a:ext uri="{FF2B5EF4-FFF2-40B4-BE49-F238E27FC236}">
                      <a16:creationId xmlns:a16="http://schemas.microsoft.com/office/drawing/2014/main" id="{A0028DCA-92C0-6B0F-28F3-CB29C115BD61}"/>
                    </a:ext>
                  </a:extLst>
                </xdr:cNvPr>
                <xdr:cNvCxnSpPr/>
              </xdr:nvCxnSpPr>
              <xdr:spPr>
                <a:xfrm flipH="1">
                  <a:off x="681296" y="745309"/>
                  <a:ext cx="357188" cy="0"/>
                </a:xfrm>
                <a:prstGeom prst="straightConnector1">
                  <a:avLst/>
                </a:prstGeom>
                <a:ln>
                  <a:solidFill>
                    <a:srgbClr val="FF0000"/>
                  </a:solidFill>
                  <a:tailEnd type="triangl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1" name="Arc 10">
                  <a:extLst>
                    <a:ext uri="{FF2B5EF4-FFF2-40B4-BE49-F238E27FC236}">
                      <a16:creationId xmlns:a16="http://schemas.microsoft.com/office/drawing/2014/main" id="{FE4540A0-4F1B-FBF7-9C27-EDC09800607E}"/>
                    </a:ext>
                  </a:extLst>
                </xdr:cNvPr>
                <xdr:cNvSpPr/>
              </xdr:nvSpPr>
              <xdr:spPr>
                <a:xfrm rot="18003407">
                  <a:off x="678926" y="1107881"/>
                  <a:ext cx="345660" cy="295610"/>
                </a:xfrm>
                <a:prstGeom prst="arc">
                  <a:avLst>
                    <a:gd name="adj1" fmla="val 7275827"/>
                    <a:gd name="adj2" fmla="val 0"/>
                  </a:avLst>
                </a:prstGeom>
                <a:ln>
                  <a:solidFill>
                    <a:srgbClr val="FF0000"/>
                  </a:solidFill>
                  <a:headEnd type="triangle" w="med" len="med"/>
                  <a:tailEnd type="none" w="med" len="med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12" name="TextBox 11">
                  <a:extLst>
                    <a:ext uri="{FF2B5EF4-FFF2-40B4-BE49-F238E27FC236}">
                      <a16:creationId xmlns:a16="http://schemas.microsoft.com/office/drawing/2014/main" id="{5E2F94A4-E47A-3A9D-505C-5BE66A6F6E00}"/>
                    </a:ext>
                  </a:extLst>
                </xdr:cNvPr>
                <xdr:cNvSpPr txBox="1"/>
              </xdr:nvSpPr>
              <xdr:spPr>
                <a:xfrm>
                  <a:off x="654611" y="530598"/>
                  <a:ext cx="357187" cy="214312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900" b="1">
                      <a:solidFill>
                        <a:srgbClr val="0070C0"/>
                      </a:solidFill>
                    </a:rPr>
                    <a:t>Fci</a:t>
                  </a:r>
                  <a:endParaRPr lang="en-US" sz="90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13" name="TextBox 12">
                  <a:extLst>
                    <a:ext uri="{FF2B5EF4-FFF2-40B4-BE49-F238E27FC236}">
                      <a16:creationId xmlns:a16="http://schemas.microsoft.com/office/drawing/2014/main" id="{2E1889C2-EFC4-633C-CD9E-151DFBF79F01}"/>
                    </a:ext>
                  </a:extLst>
                </xdr:cNvPr>
                <xdr:cNvSpPr txBox="1"/>
              </xdr:nvSpPr>
              <xdr:spPr>
                <a:xfrm>
                  <a:off x="626381" y="1428749"/>
                  <a:ext cx="421371" cy="232205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900" b="1">
                      <a:solidFill>
                        <a:srgbClr val="0070C0"/>
                      </a:solidFill>
                    </a:rPr>
                    <a:t>Mci</a:t>
                  </a:r>
                  <a:endParaRPr lang="en-US" sz="900" b="1">
                    <a:solidFill>
                      <a:srgbClr val="0070C0"/>
                    </a:solidFill>
                  </a:endParaRPr>
                </a:p>
              </xdr:txBody>
            </xdr:sp>
          </xdr:grpSp>
          <xdr:cxnSp macro="">
            <xdr:nvCxnSpPr>
              <xdr:cNvPr id="8" name="Straight Connector 7">
                <a:extLst>
                  <a:ext uri="{FF2B5EF4-FFF2-40B4-BE49-F238E27FC236}">
                    <a16:creationId xmlns:a16="http://schemas.microsoft.com/office/drawing/2014/main" id="{6149B132-A2F0-A2F8-27F8-9B38717961D2}"/>
                  </a:ext>
                </a:extLst>
              </xdr:cNvPr>
              <xdr:cNvCxnSpPr/>
            </xdr:nvCxnSpPr>
            <xdr:spPr>
              <a:xfrm flipV="1">
                <a:off x="2276475" y="659130"/>
                <a:ext cx="1243882" cy="2040860"/>
              </a:xfrm>
              <a:prstGeom prst="line">
                <a:avLst/>
              </a:prstGeom>
              <a:ln w="6350">
                <a:solidFill>
                  <a:srgbClr val="FF0000"/>
                </a:solidFill>
                <a:prstDash val="sys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4</xdr:row>
      <xdr:rowOff>180975</xdr:rowOff>
    </xdr:from>
    <xdr:to>
      <xdr:col>29</xdr:col>
      <xdr:colOff>161925</xdr:colOff>
      <xdr:row>21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16D8FF-F695-4344-A1BB-CD4110BD4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79</xdr:col>
      <xdr:colOff>600075</xdr:colOff>
      <xdr:row>111</xdr:row>
      <xdr:rowOff>95250</xdr:rowOff>
    </xdr:from>
    <xdr:to>
      <xdr:col>86</xdr:col>
      <xdr:colOff>495300</xdr:colOff>
      <xdr:row>135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61EBBA-7084-47DD-9508-8D9D97DE9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101</xdr:col>
      <xdr:colOff>180975</xdr:colOff>
      <xdr:row>66</xdr:row>
      <xdr:rowOff>19050</xdr:rowOff>
    </xdr:from>
    <xdr:to>
      <xdr:col>112</xdr:col>
      <xdr:colOff>561975</xdr:colOff>
      <xdr:row>86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C30956-70A2-4320-B0B6-6A828CCE68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83</xdr:col>
      <xdr:colOff>50110</xdr:colOff>
      <xdr:row>58</xdr:row>
      <xdr:rowOff>113471</xdr:rowOff>
    </xdr:from>
    <xdr:to>
      <xdr:col>89</xdr:col>
      <xdr:colOff>469189</xdr:colOff>
      <xdr:row>77</xdr:row>
      <xdr:rowOff>25198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DE14B93-CC65-427C-B61D-51CE1E61C9B5}"/>
            </a:ext>
          </a:extLst>
        </xdr:cNvPr>
        <xdr:cNvGrpSpPr/>
      </xdr:nvGrpSpPr>
      <xdr:grpSpPr>
        <a:xfrm>
          <a:off x="52018510" y="8104946"/>
          <a:ext cx="5219679" cy="3655052"/>
          <a:chOff x="53635275" y="6562725"/>
          <a:chExt cx="5242457" cy="3652568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3112CB51-58C7-0B82-14CF-56B1CF9241B0}"/>
              </a:ext>
            </a:extLst>
          </xdr:cNvPr>
          <xdr:cNvGrpSpPr/>
        </xdr:nvGrpSpPr>
        <xdr:grpSpPr>
          <a:xfrm>
            <a:off x="53635275" y="6562725"/>
            <a:ext cx="5242457" cy="3652568"/>
            <a:chOff x="49730025" y="6800850"/>
            <a:chExt cx="5223407" cy="3652568"/>
          </a:xfrm>
        </xdr:grpSpPr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D7C0C41-8EE3-3457-2D3F-AEEEFEC8837B}"/>
                </a:ext>
              </a:extLst>
            </xdr:cNvPr>
            <xdr:cNvSpPr txBox="1"/>
          </xdr:nvSpPr>
          <xdr:spPr>
            <a:xfrm>
              <a:off x="54605405" y="8555758"/>
              <a:ext cx="348027" cy="24920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X'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F8DE69D4-C61C-82C6-AB35-228854A408B7}"/>
                </a:ext>
              </a:extLst>
            </xdr:cNvPr>
            <xdr:cNvSpPr txBox="1"/>
          </xdr:nvSpPr>
          <xdr:spPr>
            <a:xfrm>
              <a:off x="52334843" y="6891607"/>
              <a:ext cx="349027" cy="2508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Y'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grpSp>
          <xdr:nvGrpSpPr>
            <xdr:cNvPr id="12" name="Group 11">
              <a:extLst>
                <a:ext uri="{FF2B5EF4-FFF2-40B4-BE49-F238E27FC236}">
                  <a16:creationId xmlns:a16="http://schemas.microsoft.com/office/drawing/2014/main" id="{CE6D665A-C37D-C89A-777E-7F4565DF8B42}"/>
                </a:ext>
              </a:extLst>
            </xdr:cNvPr>
            <xdr:cNvGrpSpPr/>
          </xdr:nvGrpSpPr>
          <xdr:grpSpPr>
            <a:xfrm>
              <a:off x="49730025" y="6800850"/>
              <a:ext cx="4926673" cy="3652568"/>
              <a:chOff x="53024088" y="5534025"/>
              <a:chExt cx="4936991" cy="3630343"/>
            </a:xfrm>
          </xdr:grpSpPr>
          <xdr:grpSp>
            <xdr:nvGrpSpPr>
              <xdr:cNvPr id="15" name="Group 14">
                <a:extLst>
                  <a:ext uri="{FF2B5EF4-FFF2-40B4-BE49-F238E27FC236}">
                    <a16:creationId xmlns:a16="http://schemas.microsoft.com/office/drawing/2014/main" id="{AA11AD8B-B019-4FD8-5FF5-DDF54C205558}"/>
                  </a:ext>
                </a:extLst>
              </xdr:cNvPr>
              <xdr:cNvGrpSpPr/>
            </xdr:nvGrpSpPr>
            <xdr:grpSpPr>
              <a:xfrm>
                <a:off x="53024088" y="5534025"/>
                <a:ext cx="4625840" cy="3281795"/>
                <a:chOff x="52920900" y="5562600"/>
                <a:chExt cx="4615522" cy="3300845"/>
              </a:xfrm>
            </xdr:grpSpPr>
            <xdr:grpSp>
              <xdr:nvGrpSpPr>
                <xdr:cNvPr id="19" name="Group 18">
                  <a:extLst>
                    <a:ext uri="{FF2B5EF4-FFF2-40B4-BE49-F238E27FC236}">
                      <a16:creationId xmlns:a16="http://schemas.microsoft.com/office/drawing/2014/main" id="{6A74603E-124E-46ED-B2A5-15F3C3C41177}"/>
                    </a:ext>
                  </a:extLst>
                </xdr:cNvPr>
                <xdr:cNvGrpSpPr/>
              </xdr:nvGrpSpPr>
              <xdr:grpSpPr>
                <a:xfrm>
                  <a:off x="53780439" y="6217265"/>
                  <a:ext cx="3577622" cy="2646180"/>
                  <a:chOff x="55835359" y="7064124"/>
                  <a:chExt cx="3580105" cy="2638387"/>
                </a:xfrm>
              </xdr:grpSpPr>
              <xdr:grpSp>
                <xdr:nvGrpSpPr>
                  <xdr:cNvPr id="27" name="Group 26">
                    <a:extLst>
                      <a:ext uri="{FF2B5EF4-FFF2-40B4-BE49-F238E27FC236}">
                        <a16:creationId xmlns:a16="http://schemas.microsoft.com/office/drawing/2014/main" id="{B5750E5B-DFFA-10BC-ED71-C6916947883C}"/>
                      </a:ext>
                    </a:extLst>
                  </xdr:cNvPr>
                  <xdr:cNvGrpSpPr/>
                </xdr:nvGrpSpPr>
                <xdr:grpSpPr>
                  <a:xfrm rot="20105326">
                    <a:off x="55835359" y="7064124"/>
                    <a:ext cx="3580105" cy="2440643"/>
                    <a:chOff x="47158276" y="6400800"/>
                    <a:chExt cx="2686050" cy="1838325"/>
                  </a:xfrm>
                </xdr:grpSpPr>
                <xdr:sp macro="" textlink="">
                  <xdr:nvSpPr>
                    <xdr:cNvPr id="36" name="Rectangle 35">
                      <a:extLst>
                        <a:ext uri="{FF2B5EF4-FFF2-40B4-BE49-F238E27FC236}">
                          <a16:creationId xmlns:a16="http://schemas.microsoft.com/office/drawing/2014/main" id="{34A47992-A12B-E13A-3C8C-7BDF94B4A91E}"/>
                        </a:ext>
                      </a:extLst>
                    </xdr:cNvPr>
                    <xdr:cNvSpPr/>
                  </xdr:nvSpPr>
                  <xdr:spPr>
                    <a:xfrm>
                      <a:off x="47158276" y="6400800"/>
                      <a:ext cx="2686050" cy="1838325"/>
                    </a:xfrm>
                    <a:prstGeom prst="rect">
                      <a:avLst/>
                    </a:prstGeom>
                    <a:solidFill>
                      <a:schemeClr val="accent6">
                        <a:lumMod val="20000"/>
                        <a:lumOff val="80000"/>
                      </a:schemeClr>
                    </a:solidFill>
                    <a:ln w="19050">
                      <a:solidFill>
                        <a:srgbClr val="0070C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37" name="Rectangle 36">
                      <a:extLst>
                        <a:ext uri="{FF2B5EF4-FFF2-40B4-BE49-F238E27FC236}">
                          <a16:creationId xmlns:a16="http://schemas.microsoft.com/office/drawing/2014/main" id="{E133FA33-86AF-068F-858D-4A156E9C8AEA}"/>
                        </a:ext>
                      </a:extLst>
                    </xdr:cNvPr>
                    <xdr:cNvSpPr/>
                  </xdr:nvSpPr>
                  <xdr:spPr>
                    <a:xfrm>
                      <a:off x="48815626" y="6762750"/>
                      <a:ext cx="676275" cy="1114425"/>
                    </a:xfrm>
                    <a:prstGeom prst="rect">
                      <a:avLst/>
                    </a:prstGeom>
                    <a:solidFill>
                      <a:sysClr val="window" lastClr="FFFFFF"/>
                    </a:solidFill>
                    <a:ln w="19050">
                      <a:solidFill>
                        <a:srgbClr val="0070C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cxnSp macro="">
                  <xdr:nvCxnSpPr>
                    <xdr:cNvPr id="38" name="Straight Connector 37">
                      <a:extLst>
                        <a:ext uri="{FF2B5EF4-FFF2-40B4-BE49-F238E27FC236}">
                          <a16:creationId xmlns:a16="http://schemas.microsoft.com/office/drawing/2014/main" id="{2CD4D0E9-A3FD-66AA-040F-21D758BA744E}"/>
                        </a:ext>
                      </a:extLst>
                    </xdr:cNvPr>
                    <xdr:cNvCxnSpPr>
                      <a:stCxn id="36" idx="0"/>
                      <a:endCxn id="36" idx="2"/>
                    </xdr:cNvCxnSpPr>
                  </xdr:nvCxnSpPr>
                  <xdr:spPr>
                    <a:xfrm>
                      <a:off x="48501301" y="6400800"/>
                      <a:ext cx="0" cy="1838325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39" name="Straight Connector 38">
                      <a:extLst>
                        <a:ext uri="{FF2B5EF4-FFF2-40B4-BE49-F238E27FC236}">
                          <a16:creationId xmlns:a16="http://schemas.microsoft.com/office/drawing/2014/main" id="{3A4C418A-FAC9-C448-55B8-23B5A6CD3D0B}"/>
                        </a:ext>
                      </a:extLst>
                    </xdr:cNvPr>
                    <xdr:cNvCxnSpPr>
                      <a:stCxn id="36" idx="1"/>
                      <a:endCxn id="36" idx="3"/>
                    </xdr:cNvCxnSpPr>
                  </xdr:nvCxnSpPr>
                  <xdr:spPr>
                    <a:xfrm>
                      <a:off x="47158276" y="7319963"/>
                      <a:ext cx="2686050" cy="0"/>
                    </a:xfrm>
                    <a:prstGeom prst="line">
                      <a:avLst/>
                    </a:prstGeom>
                    <a:ln w="6350">
                      <a:solidFill>
                        <a:srgbClr val="FF0000"/>
                      </a:solidFill>
                      <a:prstDash val="lgDashDot"/>
                    </a:ln>
                  </xdr:spPr>
                  <xdr:style>
                    <a:lnRef idx="1">
                      <a:schemeClr val="accent1"/>
                    </a:lnRef>
                    <a:fillRef idx="0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sp macro="" textlink="">
                <xdr:nvSpPr>
                  <xdr:cNvPr id="28" name="Freeform: Shape 27">
                    <a:extLst>
                      <a:ext uri="{FF2B5EF4-FFF2-40B4-BE49-F238E27FC236}">
                        <a16:creationId xmlns:a16="http://schemas.microsoft.com/office/drawing/2014/main" id="{97C132A0-76C8-5C50-435F-F0404175CAED}"/>
                      </a:ext>
                    </a:extLst>
                  </xdr:cNvPr>
                  <xdr:cNvSpPr/>
                </xdr:nvSpPr>
                <xdr:spPr>
                  <a:xfrm>
                    <a:off x="56227807" y="9520670"/>
                    <a:ext cx="1623579" cy="181841"/>
                  </a:xfrm>
                  <a:custGeom>
                    <a:avLst/>
                    <a:gdLst>
                      <a:gd name="csX0" fmla="*/ 0 w 1623579"/>
                      <a:gd name="csY0" fmla="*/ 0 h 181841"/>
                      <a:gd name="csX1" fmla="*/ 1623579 w 1623579"/>
                      <a:gd name="csY1" fmla="*/ 0 h 181841"/>
                      <a:gd name="csX2" fmla="*/ 1251238 w 1623579"/>
                      <a:gd name="csY2" fmla="*/ 181841 h 181841"/>
                      <a:gd name="csX3" fmla="*/ 82261 w 1623579"/>
                      <a:gd name="csY3" fmla="*/ 181841 h 181841"/>
                      <a:gd name="csX4" fmla="*/ 0 w 1623579"/>
                      <a:gd name="csY4" fmla="*/ 0 h 181841"/>
                    </a:gdLst>
                    <a:ahLst/>
                    <a:cxnLst>
                      <a:cxn ang="0">
                        <a:pos x="csX0" y="csY0"/>
                      </a:cxn>
                      <a:cxn ang="0">
                        <a:pos x="csX1" y="csY1"/>
                      </a:cxn>
                      <a:cxn ang="0">
                        <a:pos x="csX2" y="csY2"/>
                      </a:cxn>
                      <a:cxn ang="0">
                        <a:pos x="csX3" y="csY3"/>
                      </a:cxn>
                      <a:cxn ang="0">
                        <a:pos x="csX4" y="csY4"/>
                      </a:cxn>
                    </a:cxnLst>
                    <a:rect l="l" t="t" r="r" b="b"/>
                    <a:pathLst>
                      <a:path w="1623579" h="181841">
                        <a:moveTo>
                          <a:pt x="0" y="0"/>
                        </a:moveTo>
                        <a:lnTo>
                          <a:pt x="1623579" y="0"/>
                        </a:lnTo>
                        <a:lnTo>
                          <a:pt x="1251238" y="181841"/>
                        </a:lnTo>
                        <a:lnTo>
                          <a:pt x="82261" y="181841"/>
                        </a:lnTo>
                        <a:lnTo>
                          <a:pt x="0" y="0"/>
                        </a:lnTo>
                        <a:close/>
                      </a:path>
                    </a:pathLst>
                  </a:custGeom>
                  <a:solidFill>
                    <a:schemeClr val="accent5">
                      <a:lumMod val="20000"/>
                      <a:lumOff val="80000"/>
                    </a:schemeClr>
                  </a:solidFill>
                  <a:ln w="15875">
                    <a:solidFill>
                      <a:srgbClr val="0070C0"/>
                    </a:solidFill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cxnSp macro="">
                <xdr:nvCxnSpPr>
                  <xdr:cNvPr id="29" name="Straight Arrow Connector 28">
                    <a:extLst>
                      <a:ext uri="{FF2B5EF4-FFF2-40B4-BE49-F238E27FC236}">
                        <a16:creationId xmlns:a16="http://schemas.microsoft.com/office/drawing/2014/main" id="{14ABC46D-90C1-6EBC-7204-43AF5E2D26B1}"/>
                      </a:ext>
                    </a:extLst>
                  </xdr:cNvPr>
                  <xdr:cNvCxnSpPr/>
                </xdr:nvCxnSpPr>
                <xdr:spPr>
                  <a:xfrm flipV="1">
                    <a:off x="56930925" y="8974282"/>
                    <a:ext cx="0" cy="646834"/>
                  </a:xfrm>
                  <a:prstGeom prst="straightConnector1">
                    <a:avLst/>
                  </a:prstGeom>
                  <a:ln w="25400">
                    <a:solidFill>
                      <a:srgbClr val="C0000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0" name="Straight Arrow Connector 29">
                    <a:extLst>
                      <a:ext uri="{FF2B5EF4-FFF2-40B4-BE49-F238E27FC236}">
                        <a16:creationId xmlns:a16="http://schemas.microsoft.com/office/drawing/2014/main" id="{7A619343-CBD3-8189-2EA5-263FA53E0B80}"/>
                      </a:ext>
                    </a:extLst>
                  </xdr:cNvPr>
                  <xdr:cNvCxnSpPr/>
                </xdr:nvCxnSpPr>
                <xdr:spPr>
                  <a:xfrm flipH="1" flipV="1">
                    <a:off x="56696499" y="9114229"/>
                    <a:ext cx="234828" cy="506556"/>
                  </a:xfrm>
                  <a:prstGeom prst="straightConnector1">
                    <a:avLst/>
                  </a:prstGeom>
                  <a:ln w="22225">
                    <a:solidFill>
                      <a:srgbClr val="0070C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1" name="Straight Arrow Connector 30">
                    <a:extLst>
                      <a:ext uri="{FF2B5EF4-FFF2-40B4-BE49-F238E27FC236}">
                        <a16:creationId xmlns:a16="http://schemas.microsoft.com/office/drawing/2014/main" id="{B19C4C85-09BB-A0AA-3B75-D49C594D82DF}"/>
                      </a:ext>
                    </a:extLst>
                  </xdr:cNvPr>
                  <xdr:cNvCxnSpPr/>
                </xdr:nvCxnSpPr>
                <xdr:spPr>
                  <a:xfrm flipV="1">
                    <a:off x="56938007" y="9514342"/>
                    <a:ext cx="254757" cy="112568"/>
                  </a:xfrm>
                  <a:prstGeom prst="straightConnector1">
                    <a:avLst/>
                  </a:prstGeom>
                  <a:ln w="22225">
                    <a:solidFill>
                      <a:srgbClr val="0070C0"/>
                    </a:solidFill>
                    <a:headEnd type="oval" w="med" len="med"/>
                    <a:tailEnd type="stealth" w="lg" len="lg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2" name="Straight Connector 31">
                    <a:extLst>
                      <a:ext uri="{FF2B5EF4-FFF2-40B4-BE49-F238E27FC236}">
                        <a16:creationId xmlns:a16="http://schemas.microsoft.com/office/drawing/2014/main" id="{1CD5D0D0-6B68-3AE3-D238-4AA4AE71A3F2}"/>
                      </a:ext>
                    </a:extLst>
                  </xdr:cNvPr>
                  <xdr:cNvCxnSpPr/>
                </xdr:nvCxnSpPr>
                <xdr:spPr>
                  <a:xfrm>
                    <a:off x="56540733" y="8789946"/>
                    <a:ext cx="146006" cy="314382"/>
                  </a:xfrm>
                  <a:prstGeom prst="line">
                    <a:avLst/>
                  </a:prstGeom>
                  <a:ln>
                    <a:solidFill>
                      <a:srgbClr val="0070C0"/>
                    </a:solidFill>
                    <a:prstDash val="sys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3" name="Straight Connector 32">
                    <a:extLst>
                      <a:ext uri="{FF2B5EF4-FFF2-40B4-BE49-F238E27FC236}">
                        <a16:creationId xmlns:a16="http://schemas.microsoft.com/office/drawing/2014/main" id="{FEAEFEE3-0CCC-F4B7-EACE-2825A9207B69}"/>
                      </a:ext>
                    </a:extLst>
                  </xdr:cNvPr>
                  <xdr:cNvCxnSpPr/>
                </xdr:nvCxnSpPr>
                <xdr:spPr>
                  <a:xfrm>
                    <a:off x="56934721" y="8984776"/>
                    <a:ext cx="237318" cy="510997"/>
                  </a:xfrm>
                  <a:prstGeom prst="line">
                    <a:avLst/>
                  </a:prstGeom>
                  <a:ln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4" name="Straight Connector 33">
                    <a:extLst>
                      <a:ext uri="{FF2B5EF4-FFF2-40B4-BE49-F238E27FC236}">
                        <a16:creationId xmlns:a16="http://schemas.microsoft.com/office/drawing/2014/main" id="{F727132E-A9B7-9336-6604-A9A0CD96EF65}"/>
                      </a:ext>
                    </a:extLst>
                  </xdr:cNvPr>
                  <xdr:cNvCxnSpPr/>
                </xdr:nvCxnSpPr>
                <xdr:spPr>
                  <a:xfrm flipV="1">
                    <a:off x="56710407" y="8992561"/>
                    <a:ext cx="234263" cy="108797"/>
                  </a:xfrm>
                  <a:prstGeom prst="line">
                    <a:avLst/>
                  </a:prstGeom>
                  <a:ln>
                    <a:solidFill>
                      <a:srgbClr val="FF0000"/>
                    </a:solidFill>
                    <a:prstDash val="sysDot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5" name="Straight Connector 34">
                    <a:extLst>
                      <a:ext uri="{FF2B5EF4-FFF2-40B4-BE49-F238E27FC236}">
                        <a16:creationId xmlns:a16="http://schemas.microsoft.com/office/drawing/2014/main" id="{87ACC792-1250-32D2-E0D6-29FF0C7FE73D}"/>
                      </a:ext>
                    </a:extLst>
                  </xdr:cNvPr>
                  <xdr:cNvCxnSpPr/>
                </xdr:nvCxnSpPr>
                <xdr:spPr>
                  <a:xfrm flipV="1">
                    <a:off x="57186657" y="9121878"/>
                    <a:ext cx="832124" cy="386458"/>
                  </a:xfrm>
                  <a:prstGeom prst="line">
                    <a:avLst/>
                  </a:prstGeom>
                  <a:ln>
                    <a:solidFill>
                      <a:srgbClr val="0070C0"/>
                    </a:solidFill>
                    <a:prstDash val="sys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cxnSp macro="">
              <xdr:nvCxnSpPr>
                <xdr:cNvPr id="20" name="Straight Connector 19">
                  <a:extLst>
                    <a:ext uri="{FF2B5EF4-FFF2-40B4-BE49-F238E27FC236}">
                      <a16:creationId xmlns:a16="http://schemas.microsoft.com/office/drawing/2014/main" id="{8883F1CD-EA93-C889-21B4-23D848B66310}"/>
                    </a:ext>
                  </a:extLst>
                </xdr:cNvPr>
                <xdr:cNvCxnSpPr/>
              </xdr:nvCxnSpPr>
              <xdr:spPr>
                <a:xfrm>
                  <a:off x="53120925" y="5562600"/>
                  <a:ext cx="3314700" cy="0"/>
                </a:xfrm>
                <a:prstGeom prst="line">
                  <a:avLst/>
                </a:prstGeom>
                <a:ln w="3175">
                  <a:solidFill>
                    <a:srgbClr val="0070C0"/>
                  </a:solidFill>
                  <a:headEnd type="oval"/>
                  <a:tailEnd type="non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1" name="Straight Connector 20">
                  <a:extLst>
                    <a:ext uri="{FF2B5EF4-FFF2-40B4-BE49-F238E27FC236}">
                      <a16:creationId xmlns:a16="http://schemas.microsoft.com/office/drawing/2014/main" id="{E17BF90E-8708-156A-C8CF-096E6DEDEC0F}"/>
                    </a:ext>
                  </a:extLst>
                </xdr:cNvPr>
                <xdr:cNvCxnSpPr/>
              </xdr:nvCxnSpPr>
              <xdr:spPr>
                <a:xfrm>
                  <a:off x="53120925" y="8772525"/>
                  <a:ext cx="971550" cy="0"/>
                </a:xfrm>
                <a:prstGeom prst="line">
                  <a:avLst/>
                </a:prstGeom>
                <a:ln w="3175">
                  <a:solidFill>
                    <a:srgbClr val="0070C0"/>
                  </a:solidFill>
                  <a:headEnd type="oval"/>
                  <a:tailEnd type="none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2" name="Straight Connector 21">
                  <a:extLst>
                    <a:ext uri="{FF2B5EF4-FFF2-40B4-BE49-F238E27FC236}">
                      <a16:creationId xmlns:a16="http://schemas.microsoft.com/office/drawing/2014/main" id="{F7D8EA68-4310-8019-E359-BFE7DAE875ED}"/>
                    </a:ext>
                  </a:extLst>
                </xdr:cNvPr>
                <xdr:cNvCxnSpPr/>
              </xdr:nvCxnSpPr>
              <xdr:spPr>
                <a:xfrm>
                  <a:off x="53111400" y="5562600"/>
                  <a:ext cx="0" cy="3219450"/>
                </a:xfrm>
                <a:prstGeom prst="line">
                  <a:avLst/>
                </a:prstGeom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3" name="TextBox 22">
                  <a:extLst>
                    <a:ext uri="{FF2B5EF4-FFF2-40B4-BE49-F238E27FC236}">
                      <a16:creationId xmlns:a16="http://schemas.microsoft.com/office/drawing/2014/main" id="{82C88CCE-7906-0152-E3D7-02D3FCC49894}"/>
                    </a:ext>
                  </a:extLst>
                </xdr:cNvPr>
                <xdr:cNvSpPr txBox="1"/>
              </xdr:nvSpPr>
              <xdr:spPr>
                <a:xfrm>
                  <a:off x="52920900" y="7105650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sz="900"/>
                    <a:t>d</a:t>
                  </a:r>
                </a:p>
              </xdr:txBody>
            </xdr:sp>
            <xdr:sp macro="" textlink="">
              <xdr:nvSpPr>
                <xdr:cNvPr id="24" name="TextBox 23">
                  <a:extLst>
                    <a:ext uri="{FF2B5EF4-FFF2-40B4-BE49-F238E27FC236}">
                      <a16:creationId xmlns:a16="http://schemas.microsoft.com/office/drawing/2014/main" id="{ACB7DE36-F388-0ACD-1E44-5467B69D90A8}"/>
                    </a:ext>
                  </a:extLst>
                </xdr:cNvPr>
                <xdr:cNvSpPr txBox="1"/>
              </xdr:nvSpPr>
              <xdr:spPr>
                <a:xfrm>
                  <a:off x="55483125" y="7191375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0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25" name="TextBox 24">
                  <a:extLst>
                    <a:ext uri="{FF2B5EF4-FFF2-40B4-BE49-F238E27FC236}">
                      <a16:creationId xmlns:a16="http://schemas.microsoft.com/office/drawing/2014/main" id="{7394C17B-499A-E8BC-4609-7A9D9FBB01B1}"/>
                    </a:ext>
                  </a:extLst>
                </xdr:cNvPr>
                <xdr:cNvSpPr txBox="1"/>
              </xdr:nvSpPr>
              <xdr:spPr>
                <a:xfrm>
                  <a:off x="57188100" y="6534150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X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  <xdr:sp macro="" textlink="">
              <xdr:nvSpPr>
                <xdr:cNvPr id="26" name="TextBox 25">
                  <a:extLst>
                    <a:ext uri="{FF2B5EF4-FFF2-40B4-BE49-F238E27FC236}">
                      <a16:creationId xmlns:a16="http://schemas.microsoft.com/office/drawing/2014/main" id="{83323D03-9931-00B1-2420-950E5602FD2A}"/>
                    </a:ext>
                  </a:extLst>
                </xdr:cNvPr>
                <xdr:cNvSpPr txBox="1"/>
              </xdr:nvSpPr>
              <xdr:spPr>
                <a:xfrm>
                  <a:off x="54892575" y="6086475"/>
                  <a:ext cx="348322" cy="24966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r>
                    <a:rPr lang="en-US" altLang="ko-KR" sz="1050" b="1">
                      <a:solidFill>
                        <a:srgbClr val="0070C0"/>
                      </a:solidFill>
                    </a:rPr>
                    <a:t>Y</a:t>
                  </a:r>
                  <a:endParaRPr lang="en-US" sz="1050" b="1">
                    <a:solidFill>
                      <a:srgbClr val="0070C0"/>
                    </a:solidFill>
                  </a:endParaRPr>
                </a:p>
              </xdr:txBody>
            </xdr:sp>
          </xdr:grpSp>
          <xdr:cxnSp macro="">
            <xdr:nvCxnSpPr>
              <xdr:cNvPr id="16" name="Straight Connector 15">
                <a:extLst>
                  <a:ext uri="{FF2B5EF4-FFF2-40B4-BE49-F238E27FC236}">
                    <a16:creationId xmlns:a16="http://schemas.microsoft.com/office/drawing/2014/main" id="{F4D0047C-1084-A305-C38A-00E1E7188725}"/>
                  </a:ext>
                </a:extLst>
              </xdr:cNvPr>
              <xdr:cNvCxnSpPr/>
            </xdr:nvCxnSpPr>
            <xdr:spPr>
              <a:xfrm>
                <a:off x="53388513" y="7402947"/>
                <a:ext cx="4572566" cy="0"/>
              </a:xfrm>
              <a:prstGeom prst="line">
                <a:avLst/>
              </a:prstGeom>
              <a:ln w="6350">
                <a:solidFill>
                  <a:srgbClr val="00B050"/>
                </a:solidFill>
                <a:prstDash val="lgDash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" name="Straight Connector 16">
                <a:extLst>
                  <a:ext uri="{FF2B5EF4-FFF2-40B4-BE49-F238E27FC236}">
                    <a16:creationId xmlns:a16="http://schemas.microsoft.com/office/drawing/2014/main" id="{3CA706EA-935A-FA26-3A24-B377B8FBF36B}"/>
                  </a:ext>
                </a:extLst>
              </xdr:cNvPr>
              <xdr:cNvCxnSpPr/>
            </xdr:nvCxnSpPr>
            <xdr:spPr>
              <a:xfrm>
                <a:off x="55674000" y="5606272"/>
                <a:ext cx="0" cy="3558096"/>
              </a:xfrm>
              <a:prstGeom prst="line">
                <a:avLst/>
              </a:prstGeom>
              <a:ln w="6350">
                <a:solidFill>
                  <a:srgbClr val="00B050"/>
                </a:solidFill>
                <a:prstDash val="lgDashDot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8" name="Arc 17">
                <a:extLst>
                  <a:ext uri="{FF2B5EF4-FFF2-40B4-BE49-F238E27FC236}">
                    <a16:creationId xmlns:a16="http://schemas.microsoft.com/office/drawing/2014/main" id="{51014B7E-F094-22BA-5A03-3599268FA398}"/>
                  </a:ext>
                </a:extLst>
              </xdr:cNvPr>
              <xdr:cNvSpPr/>
            </xdr:nvSpPr>
            <xdr:spPr>
              <a:xfrm>
                <a:off x="55983189" y="7119938"/>
                <a:ext cx="428625" cy="289718"/>
              </a:xfrm>
              <a:prstGeom prst="arc">
                <a:avLst>
                  <a:gd name="adj1" fmla="val 17839354"/>
                  <a:gd name="adj2" fmla="val 4129419"/>
                </a:avLst>
              </a:prstGeom>
              <a:ln w="6350">
                <a:solidFill>
                  <a:srgbClr val="FF0000"/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5A4B92A8-CC30-6AFA-50AE-E8659042A77B}"/>
                </a:ext>
              </a:extLst>
            </xdr:cNvPr>
            <xdr:cNvSpPr txBox="1"/>
          </xdr:nvSpPr>
          <xdr:spPr>
            <a:xfrm>
              <a:off x="51139725" y="8972550"/>
              <a:ext cx="348322" cy="2496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x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DC650353-C366-F391-712A-95732E4B759B}"/>
                </a:ext>
              </a:extLst>
            </xdr:cNvPr>
            <xdr:cNvSpPr txBox="1"/>
          </xdr:nvSpPr>
          <xdr:spPr>
            <a:xfrm>
              <a:off x="52730400" y="9344025"/>
              <a:ext cx="348322" cy="2496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r>
                <a:rPr lang="en-US" altLang="ko-KR" sz="1050" b="1">
                  <a:solidFill>
                    <a:srgbClr val="0070C0"/>
                  </a:solidFill>
                </a:rPr>
                <a:t>y</a:t>
              </a:r>
              <a:endParaRPr lang="en-US" sz="1050" b="1">
                <a:solidFill>
                  <a:srgbClr val="0070C0"/>
                </a:solidFill>
              </a:endParaRPr>
            </a:p>
          </xdr:txBody>
        </xdr:sp>
      </xdr:grp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25735465-94C3-0A2D-FC05-DF5C315C7E28}"/>
              </a:ext>
            </a:extLst>
          </xdr:cNvPr>
          <xdr:cNvSpPr txBox="1"/>
        </xdr:nvSpPr>
        <xdr:spPr>
          <a:xfrm>
            <a:off x="55606950" y="9029700"/>
            <a:ext cx="348322" cy="24966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</a:t>
            </a:r>
            <a:endParaRPr lang="en-US" sz="1050" b="1">
              <a:solidFill>
                <a:srgbClr val="0070C0"/>
              </a:solidFill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BCE53906-A794-703D-B45D-90A00247575D}"/>
              </a:ext>
            </a:extLst>
          </xdr:cNvPr>
          <xdr:cNvSpPr txBox="1"/>
        </xdr:nvSpPr>
        <xdr:spPr>
          <a:xfrm>
            <a:off x="55025925" y="9315450"/>
            <a:ext cx="462622" cy="2972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Fcy</a:t>
            </a:r>
            <a:endParaRPr lang="en-US" sz="1050" b="1">
              <a:solidFill>
                <a:srgbClr val="0070C0"/>
              </a:solidFill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5F3174F1-4CE2-70D0-870D-5727378D9928}"/>
              </a:ext>
            </a:extLst>
          </xdr:cNvPr>
          <xdr:cNvSpPr txBox="1"/>
        </xdr:nvSpPr>
        <xdr:spPr>
          <a:xfrm>
            <a:off x="55768875" y="9324975"/>
            <a:ext cx="462622" cy="2972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ko-KR" sz="1050" b="1">
                <a:solidFill>
                  <a:srgbClr val="0070C0"/>
                </a:solidFill>
              </a:rPr>
              <a:t>Fcx</a:t>
            </a:r>
            <a:endParaRPr lang="en-US" sz="1050" b="1">
              <a:solidFill>
                <a:srgbClr val="0070C0"/>
              </a:solidFill>
            </a:endParaRPr>
          </a:p>
        </xdr:txBody>
      </xdr:sp>
    </xdr:grpSp>
    <xdr:clientData/>
  </xdr:twoCellAnchor>
  <xdr:twoCellAnchor>
    <xdr:from>
      <xdr:col>22</xdr:col>
      <xdr:colOff>180976</xdr:colOff>
      <xdr:row>55</xdr:row>
      <xdr:rowOff>104775</xdr:rowOff>
    </xdr:from>
    <xdr:to>
      <xdr:col>29</xdr:col>
      <xdr:colOff>200025</xdr:colOff>
      <xdr:row>72</xdr:row>
      <xdr:rowOff>142875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6B64E704-1E3C-4309-B591-E49F8DDE0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1.%20Works\9.%20Vibe%20coding\P-M\Claude\PM-basic%20(inverse).xlsx" TargetMode="External"/><Relationship Id="rId1" Type="http://schemas.openxmlformats.org/officeDocument/2006/relationships/externalLinkPath" Target="PM-basic%20(inverse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M-basic%20(inverse).xlsx" TargetMode="External"/><Relationship Id="rId2" Type="http://schemas.openxmlformats.org/officeDocument/2006/relationships/externalLinkPath" Target="file:///F:\1.%20Works\9.%20Vibe%20coding\P-M\PM-basic%20(inverse).xlsx" TargetMode="External"/><Relationship Id="rId1" Type="http://schemas.openxmlformats.org/officeDocument/2006/relationships/externalLinkPath" Target="/1.%20Works/9.%20Vibe%20coding/P-M/PM-basic%20(inverse)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PM-basic%20(4).xlsx" TargetMode="External"/><Relationship Id="rId2" Type="http://schemas.openxmlformats.org/officeDocument/2006/relationships/externalLinkPath" Target="file:///F:\1.%20Works\9.%20Vibe%20coding\P-M\PM-basic%20(4).xlsx" TargetMode="External"/><Relationship Id="rId1" Type="http://schemas.openxmlformats.org/officeDocument/2006/relationships/externalLinkPath" Target="/1.%20Works/9.%20Vibe%20coding/P-M/PM-basic%20(4)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PM-advanced%20(5).xlsx" TargetMode="External"/><Relationship Id="rId2" Type="http://schemas.openxmlformats.org/officeDocument/2006/relationships/externalLinkPath" Target="file:///F:\1.%20Works\9.%20Vibe%20coding\P-M\PM-advanced%20(5).xlsx" TargetMode="External"/><Relationship Id="rId1" Type="http://schemas.openxmlformats.org/officeDocument/2006/relationships/externalLinkPath" Target="/1.%20Works/9.%20Vibe%20coding/P-M/PM-advanced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"/>
      <sheetName val="Mesh &amp; Convergence"/>
      <sheetName val="Strain Equation"/>
      <sheetName val="Loadcase"/>
      <sheetName val="P0"/>
      <sheetName val="P_c"/>
      <sheetName val="P_fy"/>
      <sheetName val="P_es"/>
      <sheetName val="P-M chart"/>
      <sheetName val="Inverse P-M"/>
      <sheetName val="Newton"/>
    </sheetNames>
    <sheetDataSet>
      <sheetData sheetId="0">
        <row r="5">
          <cell r="F5">
            <v>400</v>
          </cell>
          <cell r="K5">
            <v>32</v>
          </cell>
        </row>
        <row r="6">
          <cell r="F6">
            <v>600</v>
          </cell>
          <cell r="K6">
            <v>804.24771931898704</v>
          </cell>
        </row>
        <row r="29">
          <cell r="G29">
            <v>30</v>
          </cell>
        </row>
        <row r="30">
          <cell r="G30">
            <v>3.3E-3</v>
          </cell>
        </row>
        <row r="40">
          <cell r="E40">
            <v>2</v>
          </cell>
        </row>
        <row r="41">
          <cell r="E41">
            <v>2E-3</v>
          </cell>
        </row>
        <row r="49">
          <cell r="E49">
            <v>200000</v>
          </cell>
        </row>
        <row r="50">
          <cell r="E50">
            <v>400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"/>
      <sheetName val="Mesh &amp; Convergence"/>
      <sheetName val="Strain Equation"/>
      <sheetName val="Loadcase"/>
      <sheetName val="P0"/>
      <sheetName val="P_c"/>
      <sheetName val="P_fy"/>
      <sheetName val="P_es"/>
      <sheetName val="P-M chart"/>
      <sheetName val="Inverse P-M"/>
      <sheetName val="Newton"/>
    </sheetNames>
    <sheetDataSet>
      <sheetData sheetId="0">
        <row r="5">
          <cell r="F5">
            <v>400</v>
          </cell>
          <cell r="K5">
            <v>32</v>
          </cell>
        </row>
        <row r="6">
          <cell r="F6">
            <v>600</v>
          </cell>
          <cell r="K6">
            <v>804.24771931898704</v>
          </cell>
        </row>
        <row r="29">
          <cell r="G29">
            <v>30</v>
          </cell>
        </row>
        <row r="30">
          <cell r="G30">
            <v>3.3E-3</v>
          </cell>
        </row>
        <row r="40">
          <cell r="E40">
            <v>2</v>
          </cell>
        </row>
        <row r="41">
          <cell r="E41">
            <v>2E-3</v>
          </cell>
        </row>
        <row r="49">
          <cell r="E49">
            <v>200000</v>
          </cell>
        </row>
        <row r="50">
          <cell r="E50">
            <v>400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"/>
      <sheetName val="Mesh &amp; Convergence"/>
      <sheetName val="Strain Equation"/>
      <sheetName val="Loadcase"/>
      <sheetName val="P0"/>
      <sheetName val="P_c"/>
      <sheetName val="P_fy"/>
      <sheetName val="P_es"/>
      <sheetName val="P-M chart"/>
      <sheetName val="Inverse P-M"/>
      <sheetName val="Newton"/>
    </sheetNames>
    <sheetDataSet>
      <sheetData sheetId="0">
        <row r="6">
          <cell r="F6">
            <v>600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"/>
      <sheetName val="Test Mesh"/>
      <sheetName val="Strain Equation"/>
      <sheetName val="0-degree"/>
      <sheetName val="15-degree"/>
      <sheetName val="30-degree"/>
      <sheetName val="Summary"/>
    </sheetNames>
    <definedNames>
      <definedName name="p" refersTo="='0-degree'!$F$52" sheetId="3"/>
    </definedNames>
    <sheetDataSet>
      <sheetData sheetId="0">
        <row r="4">
          <cell r="G4">
            <v>30</v>
          </cell>
        </row>
        <row r="5">
          <cell r="G5">
            <v>3.3E-3</v>
          </cell>
        </row>
        <row r="12">
          <cell r="E12">
            <v>2</v>
          </cell>
        </row>
        <row r="13">
          <cell r="E13">
            <v>2E-3</v>
          </cell>
        </row>
        <row r="24">
          <cell r="E24">
            <v>200000</v>
          </cell>
        </row>
        <row r="25">
          <cell r="E25">
            <v>400</v>
          </cell>
        </row>
      </sheetData>
      <sheetData sheetId="1" refreshError="1"/>
      <sheetData sheetId="2" refreshError="1"/>
      <sheetData sheetId="3">
        <row r="52">
          <cell r="F52">
            <v>0</v>
          </cell>
        </row>
        <row r="86">
          <cell r="G86">
            <v>3.3E-3</v>
          </cell>
          <cell r="H86">
            <v>0</v>
          </cell>
          <cell r="I86">
            <v>28560</v>
          </cell>
          <cell r="J86">
            <v>5421.4338759292941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33981.433875929295</v>
          </cell>
          <cell r="P86">
            <v>0</v>
          </cell>
          <cell r="Q86">
            <v>0</v>
          </cell>
          <cell r="R86">
            <v>23443.290488336366</v>
          </cell>
          <cell r="S86">
            <v>0</v>
          </cell>
          <cell r="T86">
            <v>0</v>
          </cell>
        </row>
        <row r="87">
          <cell r="G87">
            <v>2.4238938053097346E-3</v>
          </cell>
          <cell r="H87">
            <v>2.9203539823008849E-6</v>
          </cell>
          <cell r="I87">
            <v>25301.206390946216</v>
          </cell>
          <cell r="J87">
            <v>4406.5464925588367</v>
          </cell>
          <cell r="K87">
            <v>1729.7589361272326</v>
          </cell>
          <cell r="L87">
            <v>504.91305618199908</v>
          </cell>
          <cell r="M87">
            <v>0</v>
          </cell>
          <cell r="N87">
            <v>0</v>
          </cell>
          <cell r="O87">
            <v>29707.752883505054</v>
          </cell>
          <cell r="P87">
            <v>2234.6719923092314</v>
          </cell>
          <cell r="Q87">
            <v>0</v>
          </cell>
          <cell r="R87">
            <v>20411.675997417995</v>
          </cell>
          <cell r="S87">
            <v>1578.7650590465003</v>
          </cell>
          <cell r="T87">
            <v>0</v>
          </cell>
        </row>
        <row r="88">
          <cell r="G88">
            <v>2.1584070796460179E-3</v>
          </cell>
          <cell r="H88">
            <v>3.8053097345132742E-6</v>
          </cell>
          <cell r="I88">
            <v>18889.428329752576</v>
          </cell>
          <cell r="J88">
            <v>3638.0217105322322</v>
          </cell>
          <cell r="K88">
            <v>4345.1975277354259</v>
          </cell>
          <cell r="L88">
            <v>844.23257945446926</v>
          </cell>
          <cell r="M88">
            <v>0</v>
          </cell>
          <cell r="N88">
            <v>0</v>
          </cell>
          <cell r="O88">
            <v>22527.45004028481</v>
          </cell>
          <cell r="P88">
            <v>5189.4301071898954</v>
          </cell>
          <cell r="Q88">
            <v>0</v>
          </cell>
          <cell r="R88">
            <v>15552.347953818184</v>
          </cell>
          <cell r="S88">
            <v>3584.187714537049</v>
          </cell>
          <cell r="T88">
            <v>0</v>
          </cell>
        </row>
        <row r="89">
          <cell r="G89">
            <v>1.8929203539823009E-3</v>
          </cell>
          <cell r="H89">
            <v>4.6902654867256635E-6</v>
          </cell>
          <cell r="I89">
            <v>16032.183643643873</v>
          </cell>
          <cell r="J89">
            <v>2793.1015042535109</v>
          </cell>
          <cell r="K89">
            <v>4792.6541245005592</v>
          </cell>
          <cell r="L89">
            <v>1208.1598119728121</v>
          </cell>
          <cell r="M89">
            <v>0</v>
          </cell>
          <cell r="N89">
            <v>-1.1175870895385742E-13</v>
          </cell>
          <cell r="O89">
            <v>18825.285147897383</v>
          </cell>
          <cell r="P89">
            <v>6000.8139364733715</v>
          </cell>
          <cell r="Q89">
            <v>-1.1175870895385742E-13</v>
          </cell>
          <cell r="R89">
            <v>12934.71072219668</v>
          </cell>
          <cell r="S89">
            <v>4202.5690117008944</v>
          </cell>
          <cell r="T89">
            <v>-1.0058283805847169E-13</v>
          </cell>
        </row>
        <row r="90">
          <cell r="G90">
            <v>1.0964601769911505E-3</v>
          </cell>
          <cell r="H90">
            <v>7.3451327433628317E-6</v>
          </cell>
          <cell r="I90">
            <v>11565.746513380767</v>
          </cell>
          <cell r="J90">
            <v>794.92775833237283</v>
          </cell>
          <cell r="K90">
            <v>4683.7408067374754</v>
          </cell>
          <cell r="L90">
            <v>1982.7528734700832</v>
          </cell>
          <cell r="M90">
            <v>0</v>
          </cell>
          <cell r="N90">
            <v>0</v>
          </cell>
          <cell r="O90">
            <v>12360.67427171314</v>
          </cell>
          <cell r="P90">
            <v>6666.493680207559</v>
          </cell>
          <cell r="Q90">
            <v>0</v>
          </cell>
          <cell r="R90">
            <v>8233.170216196635</v>
          </cell>
          <cell r="S90">
            <v>4828.9091105024336</v>
          </cell>
          <cell r="T90">
            <v>0</v>
          </cell>
        </row>
        <row r="91">
          <cell r="G91">
            <v>-0.05</v>
          </cell>
          <cell r="H91">
            <v>0</v>
          </cell>
          <cell r="I91">
            <v>0</v>
          </cell>
          <cell r="J91">
            <v>-5790.5835790967076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-5790.5835790967076</v>
          </cell>
          <cell r="P91">
            <v>0</v>
          </cell>
          <cell r="Q91">
            <v>0</v>
          </cell>
          <cell r="R91">
            <v>-5211.5252211870365</v>
          </cell>
          <cell r="S91">
            <v>0</v>
          </cell>
          <cell r="T91">
            <v>0</v>
          </cell>
        </row>
      </sheetData>
      <sheetData sheetId="4">
        <row r="84">
          <cell r="E84">
            <v>15</v>
          </cell>
        </row>
        <row r="87">
          <cell r="G87">
            <v>3.3E-3</v>
          </cell>
          <cell r="H87">
            <v>0</v>
          </cell>
          <cell r="K87">
            <v>28560</v>
          </cell>
          <cell r="L87">
            <v>5421.4338759292941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33981.433875929295</v>
          </cell>
          <cell r="R87">
            <v>0</v>
          </cell>
          <cell r="S87">
            <v>0</v>
          </cell>
          <cell r="T87">
            <v>23443.290488336366</v>
          </cell>
          <cell r="U87">
            <v>0</v>
          </cell>
          <cell r="V87">
            <v>0</v>
          </cell>
        </row>
        <row r="88">
          <cell r="G88">
            <v>2.5597435008613352E-3</v>
          </cell>
          <cell r="H88">
            <v>2.4675216637955503E-6</v>
          </cell>
          <cell r="K88">
            <v>27091.887679179181</v>
          </cell>
          <cell r="L88">
            <v>4758.0435897963735</v>
          </cell>
          <cell r="M88">
            <v>752.88190752548269</v>
          </cell>
          <cell r="N88">
            <v>322.4164348723923</v>
          </cell>
          <cell r="O88">
            <v>517.43443962288234</v>
          </cell>
          <cell r="P88">
            <v>114.82262803787988</v>
          </cell>
          <cell r="Q88">
            <v>31849.931268975553</v>
          </cell>
          <cell r="R88">
            <v>1075.2983423978749</v>
          </cell>
          <cell r="S88">
            <v>632.25706766076223</v>
          </cell>
          <cell r="T88">
            <v>21891.966222283205</v>
          </cell>
          <cell r="U88">
            <v>779.54803127671676</v>
          </cell>
          <cell r="V88">
            <v>439.67275098896545</v>
          </cell>
        </row>
        <row r="89">
          <cell r="G89">
            <v>2.335423349607194E-3</v>
          </cell>
          <cell r="H89">
            <v>3.2152555013093532E-6</v>
          </cell>
          <cell r="K89">
            <v>20002.941331076308</v>
          </cell>
          <cell r="L89">
            <v>4142.4250200174038</v>
          </cell>
          <cell r="M89">
            <v>3815.7590284724856</v>
          </cell>
          <cell r="N89">
            <v>598.57417132025716</v>
          </cell>
          <cell r="O89">
            <v>1241.3180807197145</v>
          </cell>
          <cell r="P89">
            <v>226.30604610559197</v>
          </cell>
          <cell r="Q89">
            <v>24145.366351093711</v>
          </cell>
          <cell r="R89">
            <v>4414.3331997927426</v>
          </cell>
          <cell r="S89">
            <v>1467.6241268253066</v>
          </cell>
          <cell r="T89">
            <v>16730.094383215266</v>
          </cell>
          <cell r="U89">
            <v>3018.9601226953469</v>
          </cell>
          <cell r="V89">
            <v>1010.5321939628473</v>
          </cell>
        </row>
        <row r="90">
          <cell r="G90">
            <v>2.1111031983530532E-3</v>
          </cell>
          <cell r="H90">
            <v>3.9629893388231569E-6</v>
          </cell>
          <cell r="K90">
            <v>16312.512495378762</v>
          </cell>
          <cell r="L90">
            <v>3464.3997001922489</v>
          </cell>
          <cell r="M90">
            <v>4621.7465716509914</v>
          </cell>
          <cell r="N90">
            <v>878.70625254322135</v>
          </cell>
          <cell r="O90">
            <v>1180.8846894269952</v>
          </cell>
          <cell r="P90">
            <v>328.69522543312411</v>
          </cell>
          <cell r="Q90">
            <v>19776.912195571011</v>
          </cell>
          <cell r="R90">
            <v>5500.4528241942126</v>
          </cell>
          <cell r="S90">
            <v>1509.5799148601193</v>
          </cell>
          <cell r="T90">
            <v>13721.09285216922</v>
          </cell>
          <cell r="U90">
            <v>3794.9708988620437</v>
          </cell>
          <cell r="V90">
            <v>1063.4007510173585</v>
          </cell>
        </row>
        <row r="91">
          <cell r="G91">
            <v>1.4381427445906301E-3</v>
          </cell>
          <cell r="H91">
            <v>6.2061908513645663E-6</v>
          </cell>
          <cell r="K91">
            <v>10746.221015015832</v>
          </cell>
          <cell r="L91">
            <v>1340.3732130462015</v>
          </cell>
          <cell r="M91">
            <v>4385.9375367674065</v>
          </cell>
          <cell r="N91">
            <v>1739.8372990185519</v>
          </cell>
          <cell r="O91">
            <v>1190.6581854339056</v>
          </cell>
          <cell r="P91">
            <v>643.94619059091031</v>
          </cell>
          <cell r="Q91">
            <v>12086.594228062033</v>
          </cell>
          <cell r="R91">
            <v>6125.7748357859582</v>
          </cell>
          <cell r="S91">
            <v>1834.6043760248158</v>
          </cell>
          <cell r="T91">
            <v>8191.3795515018728</v>
          </cell>
          <cell r="U91">
            <v>4416.7129680155113</v>
          </cell>
          <cell r="V91">
            <v>1353.4793920638581</v>
          </cell>
        </row>
        <row r="92">
          <cell r="G92">
            <v>-0.05</v>
          </cell>
          <cell r="H92">
            <v>0</v>
          </cell>
          <cell r="K92">
            <v>0</v>
          </cell>
          <cell r="L92">
            <v>-5790.5835790967076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-5790.5835790967076</v>
          </cell>
          <cell r="R92">
            <v>0</v>
          </cell>
          <cell r="S92">
            <v>0</v>
          </cell>
          <cell r="T92">
            <v>-5211.5252211870365</v>
          </cell>
          <cell r="U92">
            <v>0</v>
          </cell>
          <cell r="V92">
            <v>0</v>
          </cell>
        </row>
      </sheetData>
      <sheetData sheetId="5">
        <row r="86">
          <cell r="G86">
            <v>3.3E-3</v>
          </cell>
          <cell r="H86">
            <v>0</v>
          </cell>
          <cell r="I86">
            <v>28560</v>
          </cell>
          <cell r="J86">
            <v>5421.4338759292941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33981.433875929295</v>
          </cell>
          <cell r="P86">
            <v>0</v>
          </cell>
          <cell r="Q86">
            <v>0</v>
          </cell>
          <cell r="R86">
            <v>23443.290488336366</v>
          </cell>
          <cell r="S86">
            <v>0</v>
          </cell>
          <cell r="T86">
            <v>0</v>
          </cell>
        </row>
        <row r="87">
          <cell r="G87">
            <v>2.6189363852009402E-3</v>
          </cell>
          <cell r="H87">
            <v>2.2702120493301983E-6</v>
          </cell>
          <cell r="I87">
            <v>27030.915497280192</v>
          </cell>
          <cell r="J87">
            <v>4911.1806873471869</v>
          </cell>
          <cell r="K87">
            <v>743.58607798522007</v>
          </cell>
          <cell r="L87">
            <v>219.69946394740504</v>
          </cell>
          <cell r="M87">
            <v>793.16143778699541</v>
          </cell>
          <cell r="N87">
            <v>186.19185562008812</v>
          </cell>
          <cell r="O87">
            <v>31942.096184627379</v>
          </cell>
          <cell r="P87">
            <v>963.28554193262516</v>
          </cell>
          <cell r="Q87">
            <v>979.35329340708358</v>
          </cell>
          <cell r="R87">
            <v>21990.157691844594</v>
          </cell>
          <cell r="S87">
            <v>681.06046824305758</v>
          </cell>
          <cell r="T87">
            <v>683.12760461962637</v>
          </cell>
        </row>
        <row r="88">
          <cell r="G88">
            <v>2.4125534716254679E-3</v>
          </cell>
          <cell r="H88">
            <v>2.9581550945817734E-6</v>
          </cell>
          <cell r="I88">
            <v>21387.303422649165</v>
          </cell>
          <cell r="J88">
            <v>4292.5438186792317</v>
          </cell>
          <cell r="K88">
            <v>2875.3688359578186</v>
          </cell>
          <cell r="L88">
            <v>459.17402387945191</v>
          </cell>
          <cell r="M88">
            <v>2402.9671882208163</v>
          </cell>
          <cell r="N88">
            <v>358.76974675487281</v>
          </cell>
          <cell r="O88">
            <v>25679.847241328396</v>
          </cell>
          <cell r="P88">
            <v>3334.5428598372705</v>
          </cell>
          <cell r="Q88">
            <v>2761.7369349756891</v>
          </cell>
          <cell r="R88">
            <v>17765.036661533268</v>
          </cell>
          <cell r="S88">
            <v>2282.2463648640887</v>
          </cell>
          <cell r="T88">
            <v>1884.8214444229163</v>
          </cell>
        </row>
        <row r="89">
          <cell r="G89">
            <v>2.206170558049995E-3</v>
          </cell>
          <cell r="H89">
            <v>3.646098139833349E-6</v>
          </cell>
          <cell r="I89">
            <v>16518.157933513357</v>
          </cell>
          <cell r="J89">
            <v>3666.2681058604576</v>
          </cell>
          <cell r="K89">
            <v>4056.5144709378715</v>
          </cell>
          <cell r="L89">
            <v>689.72838912235716</v>
          </cell>
          <cell r="M89">
            <v>2479.7478724889779</v>
          </cell>
          <cell r="N89">
            <v>538.33485494829301</v>
          </cell>
          <cell r="O89">
            <v>20184.426039373815</v>
          </cell>
          <cell r="P89">
            <v>4746.2428600602288</v>
          </cell>
          <cell r="Q89">
            <v>3018.0827274372709</v>
          </cell>
          <cell r="R89">
            <v>14036.443952058095</v>
          </cell>
          <cell r="S89">
            <v>3257.4899563197378</v>
          </cell>
          <cell r="T89">
            <v>2096.3374865712995</v>
          </cell>
        </row>
        <row r="90">
          <cell r="G90">
            <v>1.5870218173235778E-3</v>
          </cell>
          <cell r="H90">
            <v>5.7099272755880739E-6</v>
          </cell>
          <cell r="I90">
            <v>9674.8669792951914</v>
          </cell>
          <cell r="J90">
            <v>1658.0199501835552</v>
          </cell>
          <cell r="K90">
            <v>3620.4972172528601</v>
          </cell>
          <cell r="L90">
            <v>1378.7866895281236</v>
          </cell>
          <cell r="M90">
            <v>2447.9419714349333</v>
          </cell>
          <cell r="N90">
            <v>1158.9742337764005</v>
          </cell>
          <cell r="O90">
            <v>11332.886929478747</v>
          </cell>
          <cell r="P90">
            <v>4999.2839067809837</v>
          </cell>
          <cell r="Q90">
            <v>3606.9162052113338</v>
          </cell>
          <cell r="R90">
            <v>7780.881491707074</v>
          </cell>
          <cell r="S90">
            <v>3594.2312117896704</v>
          </cell>
          <cell r="T90">
            <v>2634.2390918314672</v>
          </cell>
        </row>
        <row r="91">
          <cell r="G91">
            <v>-0.05</v>
          </cell>
          <cell r="H91">
            <v>0</v>
          </cell>
          <cell r="I91">
            <v>0</v>
          </cell>
          <cell r="J91">
            <v>-5790.5835790967076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-5790.5835790967076</v>
          </cell>
          <cell r="P91">
            <v>0</v>
          </cell>
          <cell r="Q91">
            <v>0</v>
          </cell>
          <cell r="R91">
            <v>-5211.5252211870365</v>
          </cell>
          <cell r="S91">
            <v>0</v>
          </cell>
          <cell r="T91">
            <v>0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27"/>
  <sheetViews>
    <sheetView workbookViewId="0">
      <selection activeCell="L38" sqref="L38"/>
    </sheetView>
  </sheetViews>
  <sheetFormatPr defaultRowHeight="15" x14ac:dyDescent="0.25"/>
  <cols>
    <col min="1" max="11" width="6.7109375" customWidth="1"/>
    <col min="12" max="12" width="8.140625" customWidth="1"/>
    <col min="13" max="22" width="6.7109375" customWidth="1"/>
    <col min="23" max="32" width="7.7109375" customWidth="1"/>
  </cols>
  <sheetData>
    <row r="2" spans="1:17" x14ac:dyDescent="0.25">
      <c r="I2" s="4"/>
      <c r="J2" s="4"/>
      <c r="K2" s="4"/>
      <c r="L2" s="4"/>
    </row>
    <row r="3" spans="1:17" ht="17.25" x14ac:dyDescent="0.25">
      <c r="A3" s="1"/>
      <c r="B3" s="33" t="s">
        <v>18</v>
      </c>
      <c r="C3" s="1"/>
      <c r="D3" s="1"/>
      <c r="E3" s="1"/>
      <c r="F3" s="1"/>
      <c r="G3" s="1"/>
      <c r="H3" s="1"/>
      <c r="I3" s="34"/>
      <c r="J3" s="34"/>
      <c r="K3" s="34"/>
      <c r="L3" s="34"/>
      <c r="M3" s="1"/>
    </row>
    <row r="4" spans="1:17" x14ac:dyDescent="0.25">
      <c r="B4" s="10" t="s">
        <v>16</v>
      </c>
      <c r="C4" s="5" t="s">
        <v>8</v>
      </c>
      <c r="E4" t="s">
        <v>19</v>
      </c>
      <c r="F4" s="9" t="s">
        <v>17</v>
      </c>
      <c r="G4" s="3">
        <v>30</v>
      </c>
      <c r="H4" t="s">
        <v>7</v>
      </c>
      <c r="I4" s="4"/>
      <c r="J4" s="4"/>
      <c r="K4" s="4"/>
      <c r="L4" s="4"/>
    </row>
    <row r="5" spans="1:17" x14ac:dyDescent="0.25">
      <c r="B5" s="10"/>
      <c r="C5" s="5"/>
      <c r="E5" t="s">
        <v>0</v>
      </c>
      <c r="F5" s="9" t="s">
        <v>17</v>
      </c>
      <c r="G5" s="8">
        <f>MIN(0.0033-(fck-40)/100000,0.0033)</f>
        <v>3.3E-3</v>
      </c>
      <c r="I5" s="4"/>
      <c r="J5" s="4"/>
      <c r="K5" s="4"/>
      <c r="L5" s="4"/>
    </row>
    <row r="6" spans="1:17" ht="15.75" thickBot="1" x14ac:dyDescent="0.3"/>
    <row r="7" spans="1:17" ht="15.75" thickTop="1" x14ac:dyDescent="0.25">
      <c r="B7" s="11"/>
      <c r="C7" s="12" t="s">
        <v>22</v>
      </c>
      <c r="D7" s="12"/>
      <c r="E7" s="12"/>
      <c r="F7" s="12"/>
      <c r="G7" s="12"/>
      <c r="H7" s="12"/>
      <c r="I7" s="6"/>
      <c r="J7" s="6"/>
      <c r="K7" s="6"/>
      <c r="L7" s="6"/>
      <c r="M7" s="35" t="s">
        <v>20</v>
      </c>
    </row>
    <row r="8" spans="1:17" x14ac:dyDescent="0.25">
      <c r="B8" s="13"/>
      <c r="M8" s="14"/>
    </row>
    <row r="9" spans="1:17" ht="17.25" x14ac:dyDescent="0.25">
      <c r="B9" s="13"/>
      <c r="C9" t="s">
        <v>4</v>
      </c>
      <c r="E9" t="s">
        <v>62</v>
      </c>
      <c r="F9" s="8"/>
      <c r="I9" s="4"/>
      <c r="J9" s="4"/>
      <c r="K9" s="4"/>
      <c r="L9" s="4"/>
      <c r="M9" s="14"/>
      <c r="O9" s="23"/>
      <c r="P9" s="24" t="s">
        <v>21</v>
      </c>
      <c r="Q9" s="25" t="s">
        <v>14</v>
      </c>
    </row>
    <row r="10" spans="1:17" x14ac:dyDescent="0.25">
      <c r="B10" s="13"/>
      <c r="C10" t="s">
        <v>5</v>
      </c>
      <c r="E10" t="s">
        <v>63</v>
      </c>
      <c r="F10" s="8"/>
      <c r="I10" s="4"/>
      <c r="J10" s="4"/>
      <c r="K10" s="4"/>
      <c r="L10" s="4"/>
      <c r="M10" s="14"/>
      <c r="O10" s="26">
        <v>1</v>
      </c>
      <c r="P10">
        <v>0</v>
      </c>
      <c r="Q10" s="27">
        <f t="shared" ref="Q10:Q19" si="0">+IF(P10&gt;=0,IF(P10&lt;=eco,1-(1-P10/eco)^$E$12,1),0)*0.85*fck</f>
        <v>0</v>
      </c>
    </row>
    <row r="11" spans="1:17" x14ac:dyDescent="0.25">
      <c r="B11" s="13"/>
      <c r="E11" s="9"/>
      <c r="F11" s="8"/>
      <c r="I11" s="4"/>
      <c r="J11" s="4"/>
      <c r="K11" s="4"/>
      <c r="L11" s="4"/>
      <c r="M11" s="14"/>
      <c r="O11" s="26">
        <v>2</v>
      </c>
      <c r="P11">
        <f t="shared" ref="P11:P19" si="1">+ecu/10*(O11-1)</f>
        <v>3.3E-4</v>
      </c>
      <c r="Q11" s="27">
        <f t="shared" si="0"/>
        <v>7.7207625000000011</v>
      </c>
    </row>
    <row r="12" spans="1:17" x14ac:dyDescent="0.25">
      <c r="B12" s="13"/>
      <c r="C12" t="s">
        <v>2</v>
      </c>
      <c r="D12" s="7" t="s">
        <v>17</v>
      </c>
      <c r="E12" s="8">
        <f>MIN(1.2+1.5*((100-fck)/60)^4,2)</f>
        <v>2</v>
      </c>
      <c r="F12" s="8"/>
      <c r="I12" s="4"/>
      <c r="J12" s="4"/>
      <c r="K12" s="4"/>
      <c r="L12" s="4"/>
      <c r="M12" s="36"/>
      <c r="O12" s="26">
        <v>3</v>
      </c>
      <c r="P12">
        <f t="shared" si="1"/>
        <v>6.6E-4</v>
      </c>
      <c r="Q12" s="27">
        <f t="shared" si="0"/>
        <v>14.053050000000002</v>
      </c>
    </row>
    <row r="13" spans="1:17" x14ac:dyDescent="0.25">
      <c r="B13" s="13"/>
      <c r="C13" t="s">
        <v>3</v>
      </c>
      <c r="D13" s="7" t="s">
        <v>17</v>
      </c>
      <c r="E13" s="8">
        <f>MAX(0.002+(fck-40)/100000,0.002)</f>
        <v>2E-3</v>
      </c>
      <c r="F13" s="8"/>
      <c r="I13" s="4"/>
      <c r="J13" s="4"/>
      <c r="K13" s="4"/>
      <c r="L13" s="4"/>
      <c r="M13" s="14"/>
      <c r="O13" s="26">
        <v>4</v>
      </c>
      <c r="P13">
        <f t="shared" si="1"/>
        <v>9.8999999999999999E-4</v>
      </c>
      <c r="Q13" s="27">
        <f t="shared" si="0"/>
        <v>18.996862499999995</v>
      </c>
    </row>
    <row r="14" spans="1:17" x14ac:dyDescent="0.25">
      <c r="B14" s="13"/>
      <c r="F14" s="8"/>
      <c r="I14" s="4"/>
      <c r="J14" s="4"/>
      <c r="K14" s="4"/>
      <c r="L14" s="4"/>
      <c r="M14" s="14"/>
      <c r="O14" s="26">
        <v>5</v>
      </c>
      <c r="P14">
        <f t="shared" si="1"/>
        <v>1.32E-3</v>
      </c>
      <c r="Q14" s="27">
        <f t="shared" si="0"/>
        <v>22.552200000000003</v>
      </c>
    </row>
    <row r="15" spans="1:17" x14ac:dyDescent="0.25">
      <c r="B15" s="13"/>
      <c r="F15" s="8"/>
      <c r="I15" s="4"/>
      <c r="J15" s="4"/>
      <c r="K15" s="4"/>
      <c r="L15" s="4"/>
      <c r="M15" s="14"/>
      <c r="O15" s="26">
        <v>6</v>
      </c>
      <c r="P15">
        <f t="shared" si="1"/>
        <v>1.65E-3</v>
      </c>
      <c r="Q15" s="27">
        <f t="shared" si="0"/>
        <v>24.719062499999996</v>
      </c>
    </row>
    <row r="16" spans="1:17" x14ac:dyDescent="0.25">
      <c r="B16" s="13"/>
      <c r="I16" s="4"/>
      <c r="J16" s="4"/>
      <c r="K16" s="4"/>
      <c r="L16" s="4"/>
      <c r="M16" s="14"/>
      <c r="O16" s="26">
        <v>7</v>
      </c>
      <c r="P16">
        <f t="shared" si="1"/>
        <v>1.98E-3</v>
      </c>
      <c r="Q16" s="27">
        <f t="shared" si="0"/>
        <v>25.497450000000001</v>
      </c>
    </row>
    <row r="17" spans="2:17" x14ac:dyDescent="0.25">
      <c r="B17" s="13"/>
      <c r="I17" s="4"/>
      <c r="J17" s="4"/>
      <c r="K17" s="4"/>
      <c r="L17" s="4"/>
      <c r="M17" s="14"/>
      <c r="O17" s="26">
        <v>8</v>
      </c>
      <c r="P17">
        <f t="shared" si="1"/>
        <v>2.31E-3</v>
      </c>
      <c r="Q17" s="27">
        <f t="shared" si="0"/>
        <v>25.5</v>
      </c>
    </row>
    <row r="18" spans="2:17" x14ac:dyDescent="0.25">
      <c r="B18" s="13"/>
      <c r="E18" s="9"/>
      <c r="F18" s="8"/>
      <c r="I18" s="4"/>
      <c r="J18" s="4"/>
      <c r="K18" s="4"/>
      <c r="L18" s="4"/>
      <c r="M18" s="14"/>
      <c r="O18" s="26">
        <v>9</v>
      </c>
      <c r="P18">
        <f t="shared" si="1"/>
        <v>2.64E-3</v>
      </c>
      <c r="Q18" s="27">
        <f t="shared" si="0"/>
        <v>25.5</v>
      </c>
    </row>
    <row r="19" spans="2:17" x14ac:dyDescent="0.25">
      <c r="B19" s="13"/>
      <c r="F19" s="8"/>
      <c r="I19" s="4"/>
      <c r="J19" s="4"/>
      <c r="K19" s="4"/>
      <c r="L19" s="4"/>
      <c r="M19" s="14"/>
      <c r="O19" s="28">
        <v>10</v>
      </c>
      <c r="P19" s="29">
        <f t="shared" si="1"/>
        <v>2.97E-3</v>
      </c>
      <c r="Q19" s="27">
        <f t="shared" si="0"/>
        <v>25.5</v>
      </c>
    </row>
    <row r="20" spans="2:17" x14ac:dyDescent="0.25">
      <c r="B20" s="13"/>
      <c r="F20" s="8"/>
      <c r="I20" s="4"/>
      <c r="J20" s="4"/>
      <c r="K20" s="4"/>
      <c r="L20" s="4"/>
      <c r="M20" s="14"/>
    </row>
    <row r="21" spans="2:17" ht="15.75" thickBot="1" x14ac:dyDescent="0.3">
      <c r="B21" s="15"/>
      <c r="C21" s="16"/>
      <c r="D21" s="16"/>
      <c r="E21" s="16"/>
      <c r="F21" s="37"/>
      <c r="G21" s="16"/>
      <c r="H21" s="16"/>
      <c r="I21" s="38"/>
      <c r="J21" s="38"/>
      <c r="K21" s="38"/>
      <c r="L21" s="38"/>
      <c r="M21" s="17"/>
    </row>
    <row r="22" spans="2:17" ht="15.75" thickTop="1" x14ac:dyDescent="0.25">
      <c r="F22" s="8"/>
      <c r="I22" s="4"/>
      <c r="J22" s="4"/>
      <c r="K22" s="4"/>
      <c r="L22" s="4"/>
    </row>
    <row r="23" spans="2:17" x14ac:dyDescent="0.25">
      <c r="B23" s="10" t="s">
        <v>16</v>
      </c>
      <c r="C23" s="5" t="s">
        <v>23</v>
      </c>
      <c r="F23" s="8"/>
      <c r="I23" s="4"/>
      <c r="L23" s="4"/>
    </row>
    <row r="24" spans="2:17" x14ac:dyDescent="0.25">
      <c r="C24" t="s">
        <v>10</v>
      </c>
      <c r="D24" s="7" t="s">
        <v>17</v>
      </c>
      <c r="E24" s="3">
        <v>200000</v>
      </c>
      <c r="F24" t="s">
        <v>7</v>
      </c>
      <c r="I24" s="4"/>
      <c r="L24" s="4"/>
    </row>
    <row r="25" spans="2:17" x14ac:dyDescent="0.25">
      <c r="C25" t="s">
        <v>24</v>
      </c>
      <c r="D25" s="7" t="s">
        <v>17</v>
      </c>
      <c r="E25" s="3">
        <v>400</v>
      </c>
      <c r="F25" t="s">
        <v>7</v>
      </c>
      <c r="I25" s="4"/>
      <c r="L25" s="4"/>
    </row>
    <row r="26" spans="2:17" x14ac:dyDescent="0.25">
      <c r="C26" t="s">
        <v>34</v>
      </c>
      <c r="D26" s="7" t="s">
        <v>17</v>
      </c>
      <c r="E26" s="8">
        <v>0.9</v>
      </c>
      <c r="I26" s="4"/>
      <c r="L26" s="4"/>
    </row>
    <row r="27" spans="2:17" x14ac:dyDescent="0.25">
      <c r="C27" t="s">
        <v>6</v>
      </c>
      <c r="D27" s="7" t="s">
        <v>17</v>
      </c>
      <c r="E27" s="8">
        <v>0.65</v>
      </c>
    </row>
  </sheetData>
  <pageMargins left="0.59055118110236227" right="0.59055118110236227" top="0.78740157480314965" bottom="0.78740157480314965" header="0.51181102362204722" footer="0.51181102362204722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A893-74A5-4DD5-BF29-4B26C0334CB9}">
  <dimension ref="A2:P28"/>
  <sheetViews>
    <sheetView zoomScaleNormal="100" workbookViewId="0">
      <selection activeCell="J5" sqref="J5"/>
    </sheetView>
  </sheetViews>
  <sheetFormatPr defaultRowHeight="15" x14ac:dyDescent="0.25"/>
  <cols>
    <col min="1" max="15" width="9.7109375" customWidth="1"/>
    <col min="16" max="16" width="11.85546875" customWidth="1"/>
  </cols>
  <sheetData>
    <row r="2" spans="1:13" ht="17.25" x14ac:dyDescent="0.25">
      <c r="A2" s="1"/>
      <c r="B2" s="33" t="s">
        <v>110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spans="1:13" x14ac:dyDescent="0.25">
      <c r="I4" s="65" t="s">
        <v>111</v>
      </c>
      <c r="J4" s="66"/>
      <c r="K4" s="66"/>
      <c r="L4" s="67"/>
    </row>
    <row r="5" spans="1:13" x14ac:dyDescent="0.25">
      <c r="I5" s="102"/>
      <c r="J5" s="224" t="s">
        <v>115</v>
      </c>
      <c r="K5" s="224"/>
      <c r="L5" s="111"/>
    </row>
    <row r="6" spans="1:13" x14ac:dyDescent="0.25">
      <c r="I6" s="102"/>
      <c r="J6" s="113"/>
      <c r="K6" s="113"/>
      <c r="L6" s="111"/>
    </row>
    <row r="7" spans="1:13" x14ac:dyDescent="0.25">
      <c r="I7" s="102" t="s">
        <v>112</v>
      </c>
      <c r="J7" s="113" t="s">
        <v>113</v>
      </c>
      <c r="K7" s="113"/>
      <c r="L7" s="111"/>
    </row>
    <row r="8" spans="1:13" x14ac:dyDescent="0.25">
      <c r="I8" s="102" t="s">
        <v>116</v>
      </c>
      <c r="J8" s="113" t="s">
        <v>117</v>
      </c>
      <c r="K8" s="113"/>
      <c r="L8" s="111"/>
    </row>
    <row r="9" spans="1:13" x14ac:dyDescent="0.25">
      <c r="G9" s="225"/>
      <c r="I9" s="102" t="s">
        <v>118</v>
      </c>
      <c r="J9" s="113" t="s">
        <v>114</v>
      </c>
      <c r="K9" s="113"/>
      <c r="L9" s="111"/>
    </row>
    <row r="10" spans="1:13" x14ac:dyDescent="0.25">
      <c r="I10" s="68"/>
      <c r="J10" s="69"/>
      <c r="K10" s="69"/>
      <c r="L10" s="70"/>
    </row>
    <row r="11" spans="1:13" x14ac:dyDescent="0.25">
      <c r="C11" s="226"/>
      <c r="D11" s="227"/>
    </row>
    <row r="12" spans="1:13" x14ac:dyDescent="0.25">
      <c r="G12" s="225"/>
    </row>
    <row r="13" spans="1:13" x14ac:dyDescent="0.25">
      <c r="G13" s="225"/>
    </row>
    <row r="14" spans="1:13" x14ac:dyDescent="0.25">
      <c r="G14" s="9"/>
    </row>
    <row r="26" spans="1:16" s="228" customFormat="1" ht="21" customHeight="1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8" spans="1:16" ht="20.25" customHeight="1" x14ac:dyDescent="0.25"/>
  </sheetData>
  <pageMargins left="0.59055118110236227" right="0.59055118110236227" top="0.78740157480314965" bottom="0.78740157480314965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8251C-113F-4928-AE13-2408D19266EA}">
  <dimension ref="B2:DE605"/>
  <sheetViews>
    <sheetView topLeftCell="A18" zoomScaleNormal="100" workbookViewId="0">
      <selection activeCell="Q162" sqref="Q162"/>
    </sheetView>
  </sheetViews>
  <sheetFormatPr defaultRowHeight="15" x14ac:dyDescent="0.25"/>
  <cols>
    <col min="1" max="2" width="6.7109375" customWidth="1"/>
    <col min="3" max="3" width="7.85546875" customWidth="1"/>
    <col min="4" max="4" width="8" customWidth="1"/>
    <col min="5" max="5" width="8.5703125" customWidth="1"/>
    <col min="6" max="6" width="8.28515625" customWidth="1"/>
    <col min="7" max="7" width="9.42578125" customWidth="1"/>
    <col min="8" max="8" width="11" customWidth="1"/>
    <col min="9" max="9" width="12" customWidth="1"/>
    <col min="10" max="10" width="11.42578125" customWidth="1"/>
    <col min="11" max="11" width="8.42578125" customWidth="1"/>
    <col min="12" max="12" width="8.140625" customWidth="1"/>
    <col min="13" max="13" width="9.28515625" customWidth="1"/>
    <col min="14" max="14" width="8.42578125" customWidth="1"/>
    <col min="15" max="15" width="10" customWidth="1"/>
    <col min="16" max="16" width="8.5703125" customWidth="1"/>
    <col min="17" max="17" width="8.7109375" customWidth="1"/>
    <col min="18" max="18" width="9.5703125" customWidth="1"/>
    <col min="19" max="19" width="7.85546875" customWidth="1"/>
    <col min="20" max="20" width="9.5703125" customWidth="1"/>
    <col min="21" max="21" width="10.7109375" customWidth="1"/>
    <col min="22" max="22" width="12.5703125" customWidth="1"/>
    <col min="23" max="23" width="13" customWidth="1"/>
    <col min="24" max="24" width="16.5703125" customWidth="1"/>
    <col min="25" max="25" width="8.85546875" customWidth="1"/>
    <col min="26" max="26" width="12.140625" customWidth="1"/>
    <col min="27" max="27" width="10.7109375" customWidth="1"/>
    <col min="28" max="28" width="4.28515625" customWidth="1"/>
    <col min="29" max="32" width="7.7109375" customWidth="1"/>
    <col min="53" max="53" width="5.140625" customWidth="1"/>
    <col min="78" max="78" width="13.7109375" customWidth="1"/>
    <col min="79" max="90" width="12" customWidth="1"/>
    <col min="91" max="91" width="6.140625" customWidth="1"/>
    <col min="97" max="97" width="12.7109375" customWidth="1"/>
    <col min="98" max="98" width="14.42578125" customWidth="1"/>
    <col min="99" max="99" width="13.85546875" customWidth="1"/>
    <col min="100" max="100" width="10" customWidth="1"/>
    <col min="107" max="109" width="10.28515625" customWidth="1"/>
    <col min="112" max="112" width="10.140625" customWidth="1"/>
    <col min="113" max="113" width="10.28515625" customWidth="1"/>
    <col min="115" max="115" width="10.7109375" bestFit="1" customWidth="1"/>
    <col min="116" max="116" width="12.85546875" customWidth="1"/>
    <col min="117" max="117" width="13.5703125" customWidth="1"/>
  </cols>
  <sheetData>
    <row r="2" spans="2:21" x14ac:dyDescent="0.25">
      <c r="D2" s="81"/>
      <c r="E2" s="8"/>
      <c r="H2" s="81"/>
      <c r="I2" s="8"/>
      <c r="L2" s="81"/>
      <c r="M2" s="8"/>
      <c r="P2" s="81"/>
      <c r="Q2" s="8"/>
    </row>
    <row r="3" spans="2:21" x14ac:dyDescent="0.25">
      <c r="B3" s="10" t="s">
        <v>16</v>
      </c>
      <c r="C3" s="71" t="s">
        <v>53</v>
      </c>
      <c r="E3" s="9"/>
      <c r="H3" s="81"/>
      <c r="I3" s="8"/>
      <c r="L3" s="81"/>
      <c r="M3" s="8"/>
      <c r="P3" s="81"/>
      <c r="Q3" s="8"/>
    </row>
    <row r="4" spans="2:21" ht="15.75" thickBot="1" x14ac:dyDescent="0.3">
      <c r="C4" t="s">
        <v>54</v>
      </c>
      <c r="D4" s="81"/>
      <c r="E4" s="8"/>
      <c r="H4" s="81"/>
      <c r="I4" s="8"/>
      <c r="L4" s="81"/>
      <c r="M4" s="8"/>
      <c r="P4" s="81"/>
      <c r="Q4" s="8"/>
    </row>
    <row r="5" spans="2:21" ht="15.75" thickTop="1" x14ac:dyDescent="0.25">
      <c r="C5" s="92" t="s">
        <v>52</v>
      </c>
      <c r="D5" s="89">
        <v>1</v>
      </c>
      <c r="E5" s="87">
        <v>2</v>
      </c>
      <c r="F5" s="87">
        <v>3</v>
      </c>
      <c r="G5" s="87">
        <v>4</v>
      </c>
      <c r="H5" s="87">
        <v>5</v>
      </c>
      <c r="I5" s="87">
        <v>6</v>
      </c>
      <c r="J5" s="87">
        <v>7</v>
      </c>
      <c r="K5" s="87">
        <v>8</v>
      </c>
      <c r="L5" s="87">
        <v>9</v>
      </c>
      <c r="M5" s="87">
        <v>10</v>
      </c>
      <c r="N5" s="87">
        <v>11</v>
      </c>
      <c r="O5" s="87">
        <v>12</v>
      </c>
      <c r="P5" s="87">
        <v>13</v>
      </c>
      <c r="Q5" s="87">
        <v>14</v>
      </c>
      <c r="R5" s="87">
        <v>15</v>
      </c>
      <c r="S5" s="87">
        <v>16</v>
      </c>
      <c r="T5" s="87">
        <v>17</v>
      </c>
      <c r="U5" s="88">
        <v>18</v>
      </c>
    </row>
    <row r="6" spans="2:21" x14ac:dyDescent="0.25">
      <c r="C6" s="93" t="s">
        <v>15</v>
      </c>
      <c r="D6" s="90">
        <v>-550</v>
      </c>
      <c r="E6" s="31">
        <v>550</v>
      </c>
      <c r="F6" s="31">
        <v>750</v>
      </c>
      <c r="G6" s="31">
        <v>750</v>
      </c>
      <c r="H6" s="31">
        <v>550</v>
      </c>
      <c r="I6" s="31">
        <v>-550</v>
      </c>
      <c r="J6" s="31">
        <v>-750</v>
      </c>
      <c r="K6" s="31">
        <v>-750</v>
      </c>
      <c r="L6" s="60">
        <f>+D6</f>
        <v>-550</v>
      </c>
      <c r="M6" s="82"/>
      <c r="N6" s="39"/>
      <c r="O6" s="39"/>
      <c r="P6" s="60"/>
      <c r="Q6" s="60"/>
      <c r="R6" s="60"/>
      <c r="S6" s="60"/>
      <c r="T6" s="60"/>
      <c r="U6" s="95"/>
    </row>
    <row r="7" spans="2:21" ht="15.75" thickBot="1" x14ac:dyDescent="0.3">
      <c r="C7" s="94" t="s">
        <v>9</v>
      </c>
      <c r="D7" s="91">
        <v>600</v>
      </c>
      <c r="E7" s="83">
        <v>600</v>
      </c>
      <c r="F7" s="83">
        <v>400</v>
      </c>
      <c r="G7" s="83">
        <v>-400</v>
      </c>
      <c r="H7" s="83">
        <v>-600</v>
      </c>
      <c r="I7" s="83">
        <v>-600</v>
      </c>
      <c r="J7" s="83">
        <v>-400</v>
      </c>
      <c r="K7" s="83">
        <v>400</v>
      </c>
      <c r="L7" s="84">
        <f>+D7</f>
        <v>600</v>
      </c>
      <c r="M7" s="85"/>
      <c r="N7" s="86"/>
      <c r="O7" s="86"/>
      <c r="P7" s="84"/>
      <c r="Q7" s="84"/>
      <c r="R7" s="84"/>
      <c r="S7" s="84"/>
      <c r="T7" s="84"/>
      <c r="U7" s="96"/>
    </row>
    <row r="8" spans="2:21" ht="15.75" thickTop="1" x14ac:dyDescent="0.25">
      <c r="D8" s="81"/>
      <c r="E8" s="8"/>
      <c r="H8" s="81"/>
      <c r="I8" s="8"/>
      <c r="L8" s="81"/>
      <c r="M8" s="8"/>
      <c r="P8" s="81"/>
      <c r="Q8" s="8"/>
    </row>
    <row r="9" spans="2:21" ht="15.75" thickBot="1" x14ac:dyDescent="0.3">
      <c r="C9" t="s">
        <v>50</v>
      </c>
      <c r="D9" s="81"/>
      <c r="E9" s="8"/>
      <c r="H9" s="81"/>
      <c r="I9" s="8"/>
      <c r="L9" s="81"/>
      <c r="M9" s="8"/>
      <c r="P9" s="81"/>
      <c r="Q9" s="8"/>
    </row>
    <row r="10" spans="2:21" ht="15.75" thickTop="1" x14ac:dyDescent="0.25">
      <c r="C10" s="92" t="s">
        <v>52</v>
      </c>
      <c r="D10" s="89">
        <v>1</v>
      </c>
      <c r="E10" s="87">
        <v>2</v>
      </c>
      <c r="F10" s="87">
        <v>3</v>
      </c>
      <c r="G10" s="87">
        <v>4</v>
      </c>
      <c r="H10" s="87">
        <v>5</v>
      </c>
      <c r="I10" s="87">
        <v>6</v>
      </c>
      <c r="J10" s="87">
        <v>7</v>
      </c>
      <c r="K10" s="87">
        <v>8</v>
      </c>
      <c r="L10" s="87">
        <v>9</v>
      </c>
      <c r="M10" s="87">
        <v>10</v>
      </c>
      <c r="N10" s="87">
        <v>11</v>
      </c>
      <c r="O10" s="87">
        <v>12</v>
      </c>
      <c r="P10" s="87">
        <v>13</v>
      </c>
      <c r="Q10" s="87">
        <v>14</v>
      </c>
      <c r="R10" s="87">
        <v>15</v>
      </c>
      <c r="S10" s="87">
        <v>16</v>
      </c>
      <c r="T10" s="87">
        <v>17</v>
      </c>
      <c r="U10" s="88">
        <v>18</v>
      </c>
    </row>
    <row r="11" spans="2:21" x14ac:dyDescent="0.25">
      <c r="C11" s="93" t="s">
        <v>15</v>
      </c>
      <c r="D11" s="90">
        <v>-450</v>
      </c>
      <c r="E11" s="31">
        <v>-250</v>
      </c>
      <c r="F11" s="31">
        <v>-150</v>
      </c>
      <c r="G11" s="31">
        <v>-150</v>
      </c>
      <c r="H11" s="31">
        <v>-250</v>
      </c>
      <c r="I11" s="31">
        <v>-450</v>
      </c>
      <c r="J11" s="31">
        <v>-550</v>
      </c>
      <c r="K11" s="31">
        <v>-550</v>
      </c>
      <c r="L11" s="60">
        <f>+D11</f>
        <v>-450</v>
      </c>
      <c r="M11" s="82"/>
      <c r="N11" s="39"/>
      <c r="O11" s="39"/>
      <c r="P11" s="60"/>
      <c r="Q11" s="60"/>
      <c r="R11" s="60"/>
      <c r="S11" s="60"/>
      <c r="T11" s="60"/>
      <c r="U11" s="95"/>
    </row>
    <row r="12" spans="2:21" ht="15.75" thickBot="1" x14ac:dyDescent="0.3">
      <c r="C12" s="94" t="s">
        <v>9</v>
      </c>
      <c r="D12" s="91">
        <v>400</v>
      </c>
      <c r="E12" s="83">
        <v>400</v>
      </c>
      <c r="F12" s="83">
        <v>300</v>
      </c>
      <c r="G12" s="83">
        <v>-300</v>
      </c>
      <c r="H12" s="83">
        <v>-400</v>
      </c>
      <c r="I12" s="83">
        <v>-400</v>
      </c>
      <c r="J12" s="83">
        <v>-300</v>
      </c>
      <c r="K12" s="83">
        <v>300</v>
      </c>
      <c r="L12" s="84">
        <f>+D12</f>
        <v>400</v>
      </c>
      <c r="M12" s="85"/>
      <c r="N12" s="86"/>
      <c r="O12" s="86"/>
      <c r="P12" s="84"/>
      <c r="Q12" s="84"/>
      <c r="R12" s="84"/>
      <c r="S12" s="84"/>
      <c r="T12" s="84"/>
      <c r="U12" s="96"/>
    </row>
    <row r="13" spans="2:21" ht="15.75" thickTop="1" x14ac:dyDescent="0.25">
      <c r="D13" s="81"/>
      <c r="E13" s="8"/>
      <c r="H13" s="81"/>
      <c r="I13" s="8"/>
      <c r="L13" s="81"/>
      <c r="M13" s="8"/>
      <c r="P13" s="81"/>
      <c r="Q13" s="8"/>
    </row>
    <row r="14" spans="2:21" ht="15.75" thickBot="1" x14ac:dyDescent="0.3">
      <c r="C14" t="s">
        <v>51</v>
      </c>
      <c r="D14" s="81"/>
      <c r="E14" s="8"/>
      <c r="H14" s="81"/>
      <c r="I14" s="8"/>
      <c r="L14" s="81"/>
      <c r="M14" s="8"/>
      <c r="P14" s="81"/>
      <c r="Q14" s="8"/>
    </row>
    <row r="15" spans="2:21" ht="15.75" thickTop="1" x14ac:dyDescent="0.25">
      <c r="C15" s="92" t="s">
        <v>52</v>
      </c>
      <c r="D15" s="89">
        <v>1</v>
      </c>
      <c r="E15" s="87">
        <v>2</v>
      </c>
      <c r="F15" s="87">
        <v>3</v>
      </c>
      <c r="G15" s="87">
        <v>4</v>
      </c>
      <c r="H15" s="87">
        <v>5</v>
      </c>
      <c r="I15" s="87">
        <v>6</v>
      </c>
      <c r="J15" s="87">
        <v>7</v>
      </c>
      <c r="K15" s="87">
        <v>8</v>
      </c>
      <c r="L15" s="87">
        <v>9</v>
      </c>
      <c r="M15" s="87">
        <v>10</v>
      </c>
      <c r="N15" s="87">
        <v>11</v>
      </c>
      <c r="O15" s="87">
        <v>12</v>
      </c>
      <c r="P15" s="87">
        <v>13</v>
      </c>
      <c r="Q15" s="87">
        <v>14</v>
      </c>
      <c r="R15" s="87">
        <v>15</v>
      </c>
      <c r="S15" s="87">
        <v>16</v>
      </c>
      <c r="T15" s="87">
        <v>17</v>
      </c>
      <c r="U15" s="88">
        <v>18</v>
      </c>
    </row>
    <row r="16" spans="2:21" x14ac:dyDescent="0.25">
      <c r="C16" s="93" t="s">
        <v>15</v>
      </c>
      <c r="D16" s="90">
        <v>250</v>
      </c>
      <c r="E16" s="31">
        <v>450</v>
      </c>
      <c r="F16" s="31">
        <v>550</v>
      </c>
      <c r="G16" s="31">
        <v>550</v>
      </c>
      <c r="H16" s="31">
        <v>450</v>
      </c>
      <c r="I16" s="31">
        <v>250</v>
      </c>
      <c r="J16" s="31">
        <v>150</v>
      </c>
      <c r="K16" s="31">
        <v>150</v>
      </c>
      <c r="L16" s="60">
        <f>+D16</f>
        <v>250</v>
      </c>
      <c r="M16" s="82"/>
      <c r="N16" s="39"/>
      <c r="O16" s="39"/>
      <c r="P16" s="60"/>
      <c r="Q16" s="60"/>
      <c r="R16" s="60"/>
      <c r="S16" s="60"/>
      <c r="T16" s="60"/>
      <c r="U16" s="95"/>
    </row>
    <row r="17" spans="3:21" ht="15.75" thickBot="1" x14ac:dyDescent="0.3">
      <c r="C17" s="94" t="s">
        <v>9</v>
      </c>
      <c r="D17" s="91">
        <v>400</v>
      </c>
      <c r="E17" s="83">
        <v>400</v>
      </c>
      <c r="F17" s="83">
        <v>300</v>
      </c>
      <c r="G17" s="83">
        <v>-300</v>
      </c>
      <c r="H17" s="83">
        <v>-400</v>
      </c>
      <c r="I17" s="83">
        <v>-400</v>
      </c>
      <c r="J17" s="83">
        <v>-300</v>
      </c>
      <c r="K17" s="83">
        <v>300</v>
      </c>
      <c r="L17" s="84">
        <f>+D17</f>
        <v>400</v>
      </c>
      <c r="M17" s="85"/>
      <c r="N17" s="86"/>
      <c r="O17" s="86"/>
      <c r="P17" s="84"/>
      <c r="Q17" s="84"/>
      <c r="R17" s="84"/>
      <c r="S17" s="84"/>
      <c r="T17" s="84"/>
      <c r="U17" s="96"/>
    </row>
    <row r="18" spans="3:21" ht="15.75" thickTop="1" x14ac:dyDescent="0.25">
      <c r="D18" s="81"/>
      <c r="E18" s="8"/>
      <c r="H18" s="81"/>
      <c r="I18" s="8"/>
      <c r="L18" s="81"/>
      <c r="M18" s="8"/>
      <c r="P18" s="81"/>
      <c r="Q18" s="8"/>
    </row>
    <row r="19" spans="3:21" ht="15.75" thickBot="1" x14ac:dyDescent="0.3">
      <c r="C19" t="s">
        <v>12</v>
      </c>
      <c r="H19" s="81"/>
      <c r="I19" s="8"/>
      <c r="L19" s="81"/>
      <c r="M19" s="8"/>
      <c r="P19" s="81"/>
      <c r="Q19" s="8"/>
    </row>
    <row r="20" spans="3:21" ht="15.75" thickTop="1" x14ac:dyDescent="0.25">
      <c r="C20" s="92" t="s">
        <v>52</v>
      </c>
      <c r="D20" s="89">
        <v>1</v>
      </c>
      <c r="E20" s="87">
        <v>2</v>
      </c>
      <c r="F20" s="87">
        <v>3</v>
      </c>
      <c r="G20" s="87">
        <v>4</v>
      </c>
      <c r="H20" s="87">
        <v>5</v>
      </c>
      <c r="I20" s="87">
        <v>6</v>
      </c>
      <c r="J20" s="87">
        <v>7</v>
      </c>
      <c r="K20" s="87">
        <v>8</v>
      </c>
      <c r="L20" s="87">
        <v>9</v>
      </c>
      <c r="M20" s="87">
        <v>10</v>
      </c>
      <c r="N20" s="87">
        <v>11</v>
      </c>
      <c r="O20" s="87">
        <v>12</v>
      </c>
      <c r="P20" s="87">
        <v>13</v>
      </c>
      <c r="Q20" s="87">
        <v>14</v>
      </c>
      <c r="R20" s="87">
        <v>15</v>
      </c>
      <c r="S20" s="87">
        <v>16</v>
      </c>
      <c r="T20" s="87">
        <v>17</v>
      </c>
      <c r="U20" s="88">
        <v>18</v>
      </c>
    </row>
    <row r="21" spans="3:21" x14ac:dyDescent="0.25">
      <c r="C21" s="93" t="s">
        <v>15</v>
      </c>
      <c r="D21" s="90">
        <v>-400</v>
      </c>
      <c r="E21" s="31">
        <v>-200</v>
      </c>
      <c r="F21" s="31">
        <v>0</v>
      </c>
      <c r="G21" s="31">
        <v>200</v>
      </c>
      <c r="H21" s="31">
        <v>400</v>
      </c>
      <c r="I21" s="31">
        <v>-400</v>
      </c>
      <c r="J21" s="31">
        <v>-200</v>
      </c>
      <c r="K21" s="31">
        <v>0</v>
      </c>
      <c r="L21" s="31">
        <v>200</v>
      </c>
      <c r="M21" s="32">
        <v>400</v>
      </c>
      <c r="N21" s="32">
        <v>-680</v>
      </c>
      <c r="O21" s="32">
        <v>-680</v>
      </c>
      <c r="P21" s="31">
        <v>-680</v>
      </c>
      <c r="Q21" s="31">
        <v>-680</v>
      </c>
      <c r="R21" s="31">
        <v>680</v>
      </c>
      <c r="S21" s="31">
        <v>680</v>
      </c>
      <c r="T21" s="31">
        <v>680</v>
      </c>
      <c r="U21" s="97">
        <v>680</v>
      </c>
    </row>
    <row r="22" spans="3:21" x14ac:dyDescent="0.25">
      <c r="C22" s="93" t="s">
        <v>9</v>
      </c>
      <c r="D22" s="136">
        <v>530</v>
      </c>
      <c r="E22" s="32">
        <v>530</v>
      </c>
      <c r="F22" s="32">
        <v>530</v>
      </c>
      <c r="G22" s="32">
        <v>530</v>
      </c>
      <c r="H22" s="32">
        <v>530</v>
      </c>
      <c r="I22" s="32">
        <v>-530</v>
      </c>
      <c r="J22" s="32">
        <v>-530</v>
      </c>
      <c r="K22" s="32">
        <v>-530</v>
      </c>
      <c r="L22" s="31">
        <v>-530</v>
      </c>
      <c r="M22" s="32">
        <v>-530</v>
      </c>
      <c r="N22" s="32">
        <v>300</v>
      </c>
      <c r="O22" s="32">
        <v>100</v>
      </c>
      <c r="P22" s="31">
        <v>-100</v>
      </c>
      <c r="Q22" s="31">
        <v>-300</v>
      </c>
      <c r="R22" s="31">
        <v>300</v>
      </c>
      <c r="S22" s="31">
        <v>100</v>
      </c>
      <c r="T22" s="31">
        <v>-100</v>
      </c>
      <c r="U22" s="97">
        <v>-300</v>
      </c>
    </row>
    <row r="23" spans="3:21" ht="15.75" thickBot="1" x14ac:dyDescent="0.3">
      <c r="C23" s="94" t="s">
        <v>80</v>
      </c>
      <c r="D23" s="137">
        <v>32</v>
      </c>
      <c r="E23" s="91">
        <v>32</v>
      </c>
      <c r="F23" s="91">
        <v>32</v>
      </c>
      <c r="G23" s="91">
        <v>32</v>
      </c>
      <c r="H23" s="91">
        <v>32</v>
      </c>
      <c r="I23" s="91">
        <v>32</v>
      </c>
      <c r="J23" s="91">
        <v>32</v>
      </c>
      <c r="K23" s="91">
        <v>32</v>
      </c>
      <c r="L23" s="91">
        <v>32</v>
      </c>
      <c r="M23" s="91">
        <v>32</v>
      </c>
      <c r="N23" s="91">
        <v>32</v>
      </c>
      <c r="O23" s="91">
        <v>32</v>
      </c>
      <c r="P23" s="91">
        <v>32</v>
      </c>
      <c r="Q23" s="91">
        <v>32</v>
      </c>
      <c r="R23" s="91">
        <v>32</v>
      </c>
      <c r="S23" s="91">
        <v>32</v>
      </c>
      <c r="T23" s="91">
        <v>32</v>
      </c>
      <c r="U23" s="138">
        <v>32</v>
      </c>
    </row>
    <row r="24" spans="3:21" ht="15.75" thickTop="1" x14ac:dyDescent="0.25"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3:21" x14ac:dyDescent="0.2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3:21" hidden="1" x14ac:dyDescent="0.25">
      <c r="C26" t="s">
        <v>54</v>
      </c>
      <c r="D26" s="81"/>
      <c r="E26" s="8"/>
      <c r="H26" s="81"/>
      <c r="I26" s="8"/>
      <c r="L26" s="81"/>
      <c r="M26" s="8"/>
      <c r="P26" s="81"/>
      <c r="Q26" s="8"/>
    </row>
    <row r="27" spans="3:21" ht="15.75" hidden="1" thickTop="1" x14ac:dyDescent="0.25">
      <c r="C27" s="139" t="s">
        <v>52</v>
      </c>
      <c r="D27" s="140">
        <v>1</v>
      </c>
      <c r="E27" s="141">
        <v>2</v>
      </c>
      <c r="F27" s="141">
        <v>3</v>
      </c>
      <c r="G27" s="141">
        <v>4</v>
      </c>
      <c r="H27" s="141">
        <v>5</v>
      </c>
      <c r="I27" s="141">
        <v>6</v>
      </c>
      <c r="J27" s="141">
        <v>7</v>
      </c>
      <c r="K27" s="141">
        <v>8</v>
      </c>
      <c r="L27" s="141">
        <v>9</v>
      </c>
      <c r="M27" s="141">
        <v>10</v>
      </c>
      <c r="N27" s="141">
        <v>11</v>
      </c>
      <c r="O27" s="141">
        <v>12</v>
      </c>
      <c r="P27" s="141">
        <v>13</v>
      </c>
      <c r="Q27" s="141">
        <v>14</v>
      </c>
      <c r="R27" s="141">
        <v>15</v>
      </c>
      <c r="S27" s="141">
        <v>16</v>
      </c>
      <c r="T27" s="141">
        <v>17</v>
      </c>
      <c r="U27" s="142">
        <v>18</v>
      </c>
    </row>
    <row r="28" spans="3:21" hidden="1" x14ac:dyDescent="0.25">
      <c r="C28" s="143" t="s">
        <v>15</v>
      </c>
      <c r="D28" s="144">
        <v>-550</v>
      </c>
      <c r="E28" s="145">
        <v>550</v>
      </c>
      <c r="F28" s="145">
        <v>750</v>
      </c>
      <c r="G28" s="145">
        <v>750</v>
      </c>
      <c r="H28" s="145">
        <v>550</v>
      </c>
      <c r="I28" s="145">
        <v>-550</v>
      </c>
      <c r="J28" s="145">
        <v>-750</v>
      </c>
      <c r="K28" s="145">
        <v>-750</v>
      </c>
      <c r="L28" s="146">
        <f>+D28</f>
        <v>-550</v>
      </c>
      <c r="M28" s="147"/>
      <c r="N28" s="148"/>
      <c r="O28" s="148"/>
      <c r="P28" s="146"/>
      <c r="Q28" s="146"/>
      <c r="R28" s="146"/>
      <c r="S28" s="146"/>
      <c r="T28" s="146"/>
      <c r="U28" s="149"/>
    </row>
    <row r="29" spans="3:21" ht="15.75" hidden="1" thickBot="1" x14ac:dyDescent="0.3">
      <c r="C29" s="150" t="s">
        <v>9</v>
      </c>
      <c r="D29" s="151">
        <v>600</v>
      </c>
      <c r="E29" s="152">
        <v>600</v>
      </c>
      <c r="F29" s="152">
        <v>400</v>
      </c>
      <c r="G29" s="152">
        <v>-400</v>
      </c>
      <c r="H29" s="152">
        <v>-600</v>
      </c>
      <c r="I29" s="152">
        <v>-600</v>
      </c>
      <c r="J29" s="152">
        <v>-400</v>
      </c>
      <c r="K29" s="152">
        <v>400</v>
      </c>
      <c r="L29" s="153">
        <f>+D29</f>
        <v>600</v>
      </c>
      <c r="M29" s="154"/>
      <c r="N29" s="155"/>
      <c r="O29" s="155"/>
      <c r="P29" s="153"/>
      <c r="Q29" s="153"/>
      <c r="R29" s="153"/>
      <c r="S29" s="153"/>
      <c r="T29" s="153"/>
      <c r="U29" s="156"/>
    </row>
    <row r="30" spans="3:21" hidden="1" x14ac:dyDescent="0.25">
      <c r="C30" t="s">
        <v>50</v>
      </c>
      <c r="D30" s="81"/>
      <c r="E30" s="8"/>
      <c r="H30" s="81"/>
      <c r="I30" s="8"/>
      <c r="L30" s="81"/>
      <c r="M30" s="8"/>
      <c r="P30" s="81"/>
      <c r="Q30" s="8"/>
    </row>
    <row r="31" spans="3:21" ht="15.75" hidden="1" thickTop="1" x14ac:dyDescent="0.25">
      <c r="C31" s="139" t="s">
        <v>52</v>
      </c>
      <c r="D31" s="140">
        <v>1</v>
      </c>
      <c r="E31" s="141">
        <v>2</v>
      </c>
      <c r="F31" s="141">
        <v>3</v>
      </c>
      <c r="G31" s="141">
        <v>4</v>
      </c>
      <c r="H31" s="141">
        <v>5</v>
      </c>
      <c r="I31" s="141">
        <v>6</v>
      </c>
      <c r="J31" s="141">
        <v>7</v>
      </c>
      <c r="K31" s="141">
        <v>8</v>
      </c>
      <c r="L31" s="141">
        <v>9</v>
      </c>
      <c r="M31" s="141">
        <v>10</v>
      </c>
      <c r="N31" s="141">
        <v>11</v>
      </c>
      <c r="O31" s="141">
        <v>12</v>
      </c>
      <c r="P31" s="141">
        <v>13</v>
      </c>
      <c r="Q31" s="141">
        <v>14</v>
      </c>
      <c r="R31" s="141">
        <v>15</v>
      </c>
      <c r="S31" s="141">
        <v>16</v>
      </c>
      <c r="T31" s="141">
        <v>17</v>
      </c>
      <c r="U31" s="142">
        <v>18</v>
      </c>
    </row>
    <row r="32" spans="3:21" hidden="1" x14ac:dyDescent="0.25">
      <c r="C32" s="143" t="s">
        <v>15</v>
      </c>
      <c r="D32" s="144">
        <v>-450</v>
      </c>
      <c r="E32" s="145">
        <v>-250</v>
      </c>
      <c r="F32" s="145">
        <v>-150</v>
      </c>
      <c r="G32" s="145">
        <v>-150</v>
      </c>
      <c r="H32" s="145">
        <v>-250</v>
      </c>
      <c r="I32" s="145">
        <v>-450</v>
      </c>
      <c r="J32" s="145">
        <v>-550</v>
      </c>
      <c r="K32" s="145">
        <v>-550</v>
      </c>
      <c r="L32" s="146">
        <f>+D32</f>
        <v>-450</v>
      </c>
      <c r="M32" s="147"/>
      <c r="N32" s="148"/>
      <c r="O32" s="148"/>
      <c r="P32" s="146"/>
      <c r="Q32" s="146"/>
      <c r="R32" s="146"/>
      <c r="S32" s="146"/>
      <c r="T32" s="146"/>
      <c r="U32" s="149"/>
    </row>
    <row r="33" spans="3:21" ht="15.75" hidden="1" thickBot="1" x14ac:dyDescent="0.3">
      <c r="C33" s="150" t="s">
        <v>9</v>
      </c>
      <c r="D33" s="151">
        <v>400</v>
      </c>
      <c r="E33" s="152">
        <v>400</v>
      </c>
      <c r="F33" s="152">
        <v>300</v>
      </c>
      <c r="G33" s="152">
        <v>-300</v>
      </c>
      <c r="H33" s="152">
        <v>-400</v>
      </c>
      <c r="I33" s="152">
        <v>-400</v>
      </c>
      <c r="J33" s="152">
        <v>-300</v>
      </c>
      <c r="K33" s="152">
        <v>300</v>
      </c>
      <c r="L33" s="153">
        <f>+D33</f>
        <v>400</v>
      </c>
      <c r="M33" s="154"/>
      <c r="N33" s="155"/>
      <c r="O33" s="155"/>
      <c r="P33" s="153"/>
      <c r="Q33" s="153"/>
      <c r="R33" s="153"/>
      <c r="S33" s="153"/>
      <c r="T33" s="153"/>
      <c r="U33" s="156"/>
    </row>
    <row r="34" spans="3:21" hidden="1" x14ac:dyDescent="0.25">
      <c r="C34" t="s">
        <v>51</v>
      </c>
      <c r="D34" s="81"/>
      <c r="E34" s="8"/>
      <c r="H34" s="81"/>
      <c r="I34" s="8"/>
      <c r="L34" s="81"/>
      <c r="M34" s="8"/>
      <c r="P34" s="81"/>
      <c r="Q34" s="8"/>
    </row>
    <row r="35" spans="3:21" ht="15.75" hidden="1" thickTop="1" x14ac:dyDescent="0.25">
      <c r="C35" s="139" t="s">
        <v>52</v>
      </c>
      <c r="D35" s="140">
        <v>1</v>
      </c>
      <c r="E35" s="141">
        <v>2</v>
      </c>
      <c r="F35" s="141">
        <v>3</v>
      </c>
      <c r="G35" s="141">
        <v>4</v>
      </c>
      <c r="H35" s="141">
        <v>5</v>
      </c>
      <c r="I35" s="141">
        <v>6</v>
      </c>
      <c r="J35" s="141">
        <v>7</v>
      </c>
      <c r="K35" s="141">
        <v>8</v>
      </c>
      <c r="L35" s="141">
        <v>9</v>
      </c>
      <c r="M35" s="141">
        <v>10</v>
      </c>
      <c r="N35" s="141">
        <v>11</v>
      </c>
      <c r="O35" s="141">
        <v>12</v>
      </c>
      <c r="P35" s="141">
        <v>13</v>
      </c>
      <c r="Q35" s="141">
        <v>14</v>
      </c>
      <c r="R35" s="141">
        <v>15</v>
      </c>
      <c r="S35" s="141">
        <v>16</v>
      </c>
      <c r="T35" s="141">
        <v>17</v>
      </c>
      <c r="U35" s="142">
        <v>18</v>
      </c>
    </row>
    <row r="36" spans="3:21" hidden="1" x14ac:dyDescent="0.25">
      <c r="C36" s="143" t="s">
        <v>15</v>
      </c>
      <c r="D36" s="144">
        <v>250</v>
      </c>
      <c r="E36" s="145">
        <v>450</v>
      </c>
      <c r="F36" s="145">
        <v>550</v>
      </c>
      <c r="G36" s="145">
        <v>550</v>
      </c>
      <c r="H36" s="145">
        <v>450</v>
      </c>
      <c r="I36" s="145">
        <v>250</v>
      </c>
      <c r="J36" s="145">
        <v>150</v>
      </c>
      <c r="K36" s="145">
        <v>150</v>
      </c>
      <c r="L36" s="146">
        <f>+D36</f>
        <v>250</v>
      </c>
      <c r="M36" s="147"/>
      <c r="N36" s="148"/>
      <c r="O36" s="148"/>
      <c r="P36" s="146"/>
      <c r="Q36" s="146"/>
      <c r="R36" s="146"/>
      <c r="S36" s="146"/>
      <c r="T36" s="146"/>
      <c r="U36" s="149"/>
    </row>
    <row r="37" spans="3:21" ht="15.75" hidden="1" thickBot="1" x14ac:dyDescent="0.3">
      <c r="C37" s="150" t="s">
        <v>9</v>
      </c>
      <c r="D37" s="151">
        <v>400</v>
      </c>
      <c r="E37" s="152">
        <v>400</v>
      </c>
      <c r="F37" s="152">
        <v>300</v>
      </c>
      <c r="G37" s="152">
        <v>-300</v>
      </c>
      <c r="H37" s="152">
        <v>-400</v>
      </c>
      <c r="I37" s="152">
        <v>-400</v>
      </c>
      <c r="J37" s="152">
        <v>-300</v>
      </c>
      <c r="K37" s="152">
        <v>300</v>
      </c>
      <c r="L37" s="153">
        <f>+D37</f>
        <v>400</v>
      </c>
      <c r="M37" s="154"/>
      <c r="N37" s="155"/>
      <c r="O37" s="155"/>
      <c r="P37" s="153"/>
      <c r="Q37" s="153"/>
      <c r="R37" s="153"/>
      <c r="S37" s="153"/>
      <c r="T37" s="153"/>
      <c r="U37" s="156"/>
    </row>
    <row r="38" spans="3:21" hidden="1" x14ac:dyDescent="0.25">
      <c r="C38" t="s">
        <v>12</v>
      </c>
    </row>
    <row r="39" spans="3:21" ht="15.75" hidden="1" thickTop="1" x14ac:dyDescent="0.25">
      <c r="C39" s="139" t="s">
        <v>52</v>
      </c>
      <c r="D39" s="140">
        <v>1</v>
      </c>
      <c r="E39" s="141">
        <v>2</v>
      </c>
      <c r="F39" s="141">
        <v>3</v>
      </c>
      <c r="G39" s="141">
        <v>4</v>
      </c>
      <c r="H39" s="141">
        <v>5</v>
      </c>
      <c r="I39" s="141">
        <v>6</v>
      </c>
      <c r="J39" s="141">
        <v>7</v>
      </c>
      <c r="K39" s="141">
        <v>8</v>
      </c>
      <c r="L39" s="141">
        <v>9</v>
      </c>
      <c r="M39" s="141">
        <v>10</v>
      </c>
      <c r="N39" s="141">
        <v>11</v>
      </c>
      <c r="O39" s="141">
        <v>12</v>
      </c>
      <c r="P39" s="141">
        <v>13</v>
      </c>
      <c r="Q39" s="141">
        <v>14</v>
      </c>
      <c r="R39" s="141">
        <v>15</v>
      </c>
      <c r="S39" s="141">
        <v>16</v>
      </c>
      <c r="T39" s="141">
        <v>17</v>
      </c>
      <c r="U39" s="142">
        <v>18</v>
      </c>
    </row>
    <row r="40" spans="3:21" hidden="1" x14ac:dyDescent="0.25">
      <c r="C40" s="143" t="s">
        <v>15</v>
      </c>
      <c r="D40" s="144">
        <v>-400</v>
      </c>
      <c r="E40" s="145">
        <v>-200</v>
      </c>
      <c r="F40" s="145">
        <v>0</v>
      </c>
      <c r="G40" s="145">
        <v>200</v>
      </c>
      <c r="H40" s="145">
        <v>400</v>
      </c>
      <c r="I40" s="145">
        <v>-400</v>
      </c>
      <c r="J40" s="145">
        <v>-200</v>
      </c>
      <c r="K40" s="145">
        <v>0</v>
      </c>
      <c r="L40" s="145">
        <v>200</v>
      </c>
      <c r="M40" s="157">
        <v>400</v>
      </c>
      <c r="N40" s="157">
        <v>-680</v>
      </c>
      <c r="O40" s="157">
        <v>-680</v>
      </c>
      <c r="P40" s="145">
        <v>-680</v>
      </c>
      <c r="Q40" s="145">
        <v>-680</v>
      </c>
      <c r="R40" s="145">
        <v>680</v>
      </c>
      <c r="S40" s="145">
        <v>680</v>
      </c>
      <c r="T40" s="145">
        <v>680</v>
      </c>
      <c r="U40" s="158">
        <v>680</v>
      </c>
    </row>
    <row r="41" spans="3:21" hidden="1" x14ac:dyDescent="0.25">
      <c r="C41" s="143" t="s">
        <v>9</v>
      </c>
      <c r="D41" s="159">
        <v>530</v>
      </c>
      <c r="E41" s="157">
        <v>530</v>
      </c>
      <c r="F41" s="157">
        <v>530</v>
      </c>
      <c r="G41" s="157">
        <v>530</v>
      </c>
      <c r="H41" s="157">
        <v>530</v>
      </c>
      <c r="I41" s="157">
        <v>-530</v>
      </c>
      <c r="J41" s="157">
        <v>-530</v>
      </c>
      <c r="K41" s="157">
        <v>-530</v>
      </c>
      <c r="L41" s="145">
        <v>-530</v>
      </c>
      <c r="M41" s="157">
        <v>-530</v>
      </c>
      <c r="N41" s="157">
        <v>300</v>
      </c>
      <c r="O41" s="157">
        <v>100</v>
      </c>
      <c r="P41" s="145">
        <v>-100</v>
      </c>
      <c r="Q41" s="145">
        <v>-300</v>
      </c>
      <c r="R41" s="145">
        <v>300</v>
      </c>
      <c r="S41" s="145">
        <v>100</v>
      </c>
      <c r="T41" s="145">
        <v>-100</v>
      </c>
      <c r="U41" s="158">
        <v>-300</v>
      </c>
    </row>
    <row r="42" spans="3:21" ht="15.75" hidden="1" thickBot="1" x14ac:dyDescent="0.3">
      <c r="C42" s="150" t="s">
        <v>80</v>
      </c>
      <c r="D42" s="160">
        <v>32</v>
      </c>
      <c r="E42" s="151">
        <v>32</v>
      </c>
      <c r="F42" s="151">
        <v>32</v>
      </c>
      <c r="G42" s="151">
        <v>32</v>
      </c>
      <c r="H42" s="151">
        <v>32</v>
      </c>
      <c r="I42" s="151">
        <v>32</v>
      </c>
      <c r="J42" s="151">
        <v>32</v>
      </c>
      <c r="K42" s="151">
        <v>32</v>
      </c>
      <c r="L42" s="151">
        <v>32</v>
      </c>
      <c r="M42" s="151">
        <v>32</v>
      </c>
      <c r="N42" s="151">
        <v>32</v>
      </c>
      <c r="O42" s="151">
        <v>32</v>
      </c>
      <c r="P42" s="151">
        <v>32</v>
      </c>
      <c r="Q42" s="151">
        <v>32</v>
      </c>
      <c r="R42" s="151">
        <v>32</v>
      </c>
      <c r="S42" s="151">
        <v>32</v>
      </c>
      <c r="T42" s="151">
        <v>32</v>
      </c>
      <c r="U42" s="161">
        <v>32</v>
      </c>
    </row>
    <row r="43" spans="3:21" x14ac:dyDescent="0.25">
      <c r="D43" s="3"/>
      <c r="E43" s="3"/>
      <c r="F43" s="3"/>
      <c r="G43" s="3"/>
      <c r="H43" s="3"/>
      <c r="I43" s="3"/>
      <c r="J43" s="3"/>
      <c r="K43" s="3"/>
      <c r="L43" s="135"/>
      <c r="M43" s="3"/>
      <c r="N43" s="3"/>
      <c r="O43" s="3"/>
      <c r="P43" s="135"/>
      <c r="Q43" s="135"/>
      <c r="R43" s="135"/>
      <c r="S43" s="135"/>
      <c r="T43" s="135"/>
      <c r="U43" s="135"/>
    </row>
    <row r="44" spans="3:21" x14ac:dyDescent="0.25">
      <c r="D44" s="104" t="s">
        <v>79</v>
      </c>
      <c r="E44" s="3"/>
      <c r="F44" s="3"/>
      <c r="G44" s="3"/>
      <c r="H44" s="3"/>
      <c r="I44" s="3"/>
      <c r="J44" s="3"/>
      <c r="K44" s="3"/>
      <c r="L44" s="135"/>
      <c r="M44" s="3"/>
      <c r="N44" s="3"/>
      <c r="O44" s="3"/>
      <c r="P44" s="135"/>
      <c r="Q44" s="135"/>
      <c r="R44" s="135"/>
      <c r="S44" s="135"/>
      <c r="T44" s="135"/>
      <c r="U44" s="135"/>
    </row>
    <row r="45" spans="3:21" x14ac:dyDescent="0.25">
      <c r="D45" s="73"/>
      <c r="E45" s="129" t="s">
        <v>54</v>
      </c>
      <c r="F45" s="74" t="s">
        <v>50</v>
      </c>
      <c r="G45" s="74" t="s">
        <v>51</v>
      </c>
      <c r="H45" s="75" t="s">
        <v>26</v>
      </c>
      <c r="I45" s="3"/>
      <c r="J45" s="120" t="s">
        <v>78</v>
      </c>
      <c r="K45" s="121"/>
      <c r="L45" s="121"/>
      <c r="M45" s="127"/>
      <c r="N45" s="67"/>
      <c r="O45" s="3"/>
      <c r="P45" s="135"/>
      <c r="Q45" s="135"/>
      <c r="R45" s="135"/>
      <c r="S45" s="135"/>
      <c r="T45" s="135"/>
      <c r="U45" s="135"/>
    </row>
    <row r="46" spans="3:21" x14ac:dyDescent="0.25">
      <c r="D46" s="73" t="s">
        <v>61</v>
      </c>
      <c r="E46" s="130">
        <f>0.5*ABS(SUMPRODUCT(D6:K6,E7:L7)-SUMPRODUCT(D7:K7,E6:L6))</f>
        <v>1720000</v>
      </c>
      <c r="F46" s="130">
        <f>-0.5*ABS(SUMPRODUCT(D11:K11,E12:L12)-SUMPRODUCT(D12:K12,E11:L11))</f>
        <v>-300000</v>
      </c>
      <c r="G46" s="130">
        <f>-0.5*ABS(SUMPRODUCT(D16:K16,E17:L17)-SUMPRODUCT(D17:K17,E16:L16))</f>
        <v>-300000</v>
      </c>
      <c r="H46" s="131">
        <f>+E46+F46+G46</f>
        <v>1120000</v>
      </c>
      <c r="I46" s="3"/>
      <c r="J46" s="122" t="s">
        <v>74</v>
      </c>
      <c r="K46" s="123"/>
      <c r="L46" s="123"/>
      <c r="M46" s="126"/>
      <c r="N46" s="111"/>
      <c r="O46" s="3"/>
      <c r="P46" s="135"/>
      <c r="Q46" s="135"/>
      <c r="R46" s="135"/>
      <c r="S46" s="135"/>
      <c r="T46" s="135"/>
      <c r="U46" s="135"/>
    </row>
    <row r="47" spans="3:21" x14ac:dyDescent="0.25">
      <c r="D47" s="133" t="s">
        <v>15</v>
      </c>
      <c r="E47" s="132" cm="1">
        <f t="array" ref="E47">SUMPRODUCT((D6:K6+E6:L6),(D6:K6*E7:L7-E6:L6*D7:K7))/(3*(SUMPRODUCT(D6:K6,E7:L7)-SUMPRODUCT(E6:L6,D7:K7)))</f>
        <v>0</v>
      </c>
      <c r="F47" s="132" cm="1">
        <f t="array" ref="F47">SUMPRODUCT((D11:K11+E11:L11),(D11:K11*E12:L12-E11:L11*D12:K12))/(3*(SUMPRODUCT(D11:K11,E12:L12)-SUMPRODUCT(E11:L11,D12:K12)))</f>
        <v>-350</v>
      </c>
      <c r="G47" s="132" cm="1">
        <f t="array" ref="G47">SUMPRODUCT((D16:K16+E16:L16),(D16:K16*E17:L17-E16:L16*D17:K17))/(3*(SUMPRODUCT(D16:K16,E17:L17)-SUMPRODUCT(E16:L16,D17:K17)))</f>
        <v>350</v>
      </c>
      <c r="H47" s="134">
        <f>IFERROR(SUMPRODUCT(E46:G46,E47:G47)/H46,E47)</f>
        <v>0</v>
      </c>
      <c r="I47" s="3"/>
      <c r="J47" s="122" t="s">
        <v>75</v>
      </c>
      <c r="K47" s="123"/>
      <c r="L47" s="123"/>
      <c r="M47" s="126"/>
      <c r="N47" s="111"/>
      <c r="O47" s="3"/>
      <c r="P47" s="135"/>
      <c r="Q47" s="135"/>
      <c r="R47" s="135"/>
      <c r="S47" s="135"/>
      <c r="T47" s="135"/>
      <c r="U47" s="135"/>
    </row>
    <row r="48" spans="3:21" x14ac:dyDescent="0.25">
      <c r="D48" s="133" t="s">
        <v>9</v>
      </c>
      <c r="E48" s="132" cm="1">
        <f t="array" ref="E48">SUMPRODUCT((D7:K7+E7:L7),(D6:K6*E7:L7-E6:L6*D7:K7))/(3*(SUMPRODUCT(D6:K6,E7:L7)-SUMPRODUCT(E6:L6,D7:K7)))</f>
        <v>0</v>
      </c>
      <c r="F48" s="132" cm="1">
        <f t="array" ref="F48">SUMPRODUCT((D12:K12+E12:L12),(D11:K11*E12:L12-E11:L11*D12:K12))/(3*(SUMPRODUCT(D11:K11,E12:L12)-SUMPRODUCT(E11:L11,D12:K12)))</f>
        <v>0</v>
      </c>
      <c r="G48" s="132" cm="1">
        <f t="array" ref="G48">SUMPRODUCT((D17:K17+E17:L17),(D16:K16*E17:L17-E16:L16*D17:K17))/(3*(SUMPRODUCT(D16:K16,E17:L17)-SUMPRODUCT(E16:L16,D17:K17)))</f>
        <v>0</v>
      </c>
      <c r="H48" s="134">
        <f>IFERROR(SUMPRODUCT(E46:G46,E48:G48)/H46,E48)</f>
        <v>0</v>
      </c>
      <c r="I48" s="3"/>
      <c r="J48" s="122" t="s">
        <v>76</v>
      </c>
      <c r="K48" s="123"/>
      <c r="L48" s="123"/>
      <c r="M48" s="126"/>
      <c r="N48" s="111"/>
      <c r="O48" s="3"/>
      <c r="P48" s="135"/>
      <c r="Q48" s="135"/>
      <c r="R48" s="135"/>
      <c r="S48" s="135"/>
      <c r="T48" s="135"/>
      <c r="U48" s="135"/>
    </row>
    <row r="49" spans="2:21" x14ac:dyDescent="0.25">
      <c r="D49" s="3"/>
      <c r="E49" s="3"/>
      <c r="F49" s="3"/>
      <c r="G49" s="3"/>
      <c r="H49" s="3"/>
      <c r="I49" s="3"/>
      <c r="J49" s="124" t="s">
        <v>77</v>
      </c>
      <c r="K49" s="125"/>
      <c r="L49" s="125"/>
      <c r="M49" s="128"/>
      <c r="N49" s="70"/>
      <c r="O49" s="3"/>
      <c r="P49" s="135"/>
      <c r="Q49" s="135"/>
      <c r="R49" s="135"/>
      <c r="S49" s="135"/>
      <c r="T49" s="135"/>
      <c r="U49" s="135"/>
    </row>
    <row r="50" spans="2:21" x14ac:dyDescent="0.25">
      <c r="D50" s="81"/>
      <c r="E50" s="8"/>
      <c r="H50" s="81"/>
      <c r="I50" s="8"/>
      <c r="L50" s="81"/>
      <c r="M50" s="8"/>
      <c r="P50" s="81"/>
      <c r="Q50" s="8"/>
    </row>
    <row r="51" spans="2:21" s="1" customFormat="1" x14ac:dyDescent="0.25">
      <c r="D51" s="115"/>
      <c r="E51" s="116"/>
      <c r="H51" s="115"/>
      <c r="I51" s="116"/>
      <c r="L51" s="115"/>
      <c r="M51" s="116"/>
      <c r="P51" s="115"/>
      <c r="Q51" s="116"/>
    </row>
    <row r="52" spans="2:21" x14ac:dyDescent="0.25">
      <c r="B52" s="10" t="s">
        <v>16</v>
      </c>
      <c r="C52" s="71" t="s">
        <v>48</v>
      </c>
      <c r="D52" s="72"/>
      <c r="F52" s="59">
        <v>15</v>
      </c>
      <c r="G52" t="s">
        <v>49</v>
      </c>
      <c r="J52" s="61" t="s">
        <v>92</v>
      </c>
      <c r="K52" s="62"/>
      <c r="L52" s="62"/>
      <c r="M52" s="118"/>
      <c r="N52" s="67"/>
      <c r="P52" s="81"/>
      <c r="Q52" s="8"/>
    </row>
    <row r="53" spans="2:21" x14ac:dyDescent="0.25">
      <c r="C53" s="10"/>
      <c r="D53" s="5"/>
      <c r="F53" s="59"/>
      <c r="J53" s="63" t="s">
        <v>93</v>
      </c>
      <c r="K53" s="64"/>
      <c r="L53" s="64"/>
      <c r="M53" s="119"/>
      <c r="N53" s="70"/>
      <c r="P53" s="81"/>
      <c r="Q53" s="8"/>
    </row>
    <row r="54" spans="2:21" x14ac:dyDescent="0.25">
      <c r="C54" s="10"/>
      <c r="D54" s="5"/>
      <c r="F54" s="59"/>
      <c r="L54" s="81"/>
      <c r="M54" s="8"/>
      <c r="P54" s="81"/>
      <c r="Q54" s="8"/>
    </row>
    <row r="55" spans="2:21" ht="15.75" thickBot="1" x14ac:dyDescent="0.3">
      <c r="C55" t="s">
        <v>54</v>
      </c>
      <c r="D55" s="81"/>
      <c r="E55" s="8"/>
      <c r="H55" s="81"/>
      <c r="I55" s="8"/>
      <c r="L55" s="81"/>
      <c r="M55" s="8"/>
      <c r="P55" s="81"/>
      <c r="Q55" s="8"/>
    </row>
    <row r="56" spans="2:21" ht="15.75" thickTop="1" x14ac:dyDescent="0.25">
      <c r="C56" s="92" t="s">
        <v>52</v>
      </c>
      <c r="D56" s="89">
        <v>1</v>
      </c>
      <c r="E56" s="87">
        <v>2</v>
      </c>
      <c r="F56" s="87">
        <v>3</v>
      </c>
      <c r="G56" s="87">
        <v>4</v>
      </c>
      <c r="H56" s="87">
        <v>5</v>
      </c>
      <c r="I56" s="87">
        <v>6</v>
      </c>
      <c r="J56" s="87">
        <v>7</v>
      </c>
      <c r="K56" s="87">
        <v>8</v>
      </c>
      <c r="L56" s="87">
        <v>9</v>
      </c>
      <c r="M56" s="87">
        <v>10</v>
      </c>
      <c r="N56" s="87">
        <v>11</v>
      </c>
      <c r="O56" s="87">
        <v>12</v>
      </c>
      <c r="P56" s="87">
        <v>13</v>
      </c>
      <c r="Q56" s="87">
        <v>14</v>
      </c>
      <c r="R56" s="87">
        <v>15</v>
      </c>
      <c r="S56" s="87">
        <v>16</v>
      </c>
      <c r="T56" s="87">
        <v>17</v>
      </c>
      <c r="U56" s="88">
        <v>18</v>
      </c>
    </row>
    <row r="57" spans="2:21" x14ac:dyDescent="0.25">
      <c r="C57" s="93" t="s">
        <v>15</v>
      </c>
      <c r="D57" s="98">
        <f>xc+(D6-xc)*COS(RADIANS(p))-(D7-yc)*SIN(RADIANS(p))</f>
        <v>-686.55063152050002</v>
      </c>
      <c r="E57" s="98">
        <f t="shared" ref="E57:L57" si="0">xc+(E6-xc)*COS(RADIANS(p))-(E7-yc)*SIN(RADIANS(p))</f>
        <v>375.96777739747517</v>
      </c>
      <c r="F57" s="98">
        <f t="shared" si="0"/>
        <v>620.91675167579297</v>
      </c>
      <c r="G57" s="98">
        <f t="shared" si="0"/>
        <v>827.97198775780953</v>
      </c>
      <c r="H57" s="98">
        <f t="shared" si="0"/>
        <v>686.55063152050002</v>
      </c>
      <c r="I57" s="98">
        <f t="shared" si="0"/>
        <v>-375.96777739747517</v>
      </c>
      <c r="J57" s="98">
        <f t="shared" si="0"/>
        <v>-620.91675167579297</v>
      </c>
      <c r="K57" s="98">
        <f t="shared" si="0"/>
        <v>-827.97198775780953</v>
      </c>
      <c r="L57" s="98">
        <f t="shared" si="0"/>
        <v>-686.55063152050002</v>
      </c>
      <c r="M57" s="82"/>
      <c r="N57" s="39"/>
      <c r="O57" s="39"/>
      <c r="P57" s="60"/>
      <c r="Q57" s="60"/>
      <c r="R57" s="60"/>
      <c r="S57" s="60"/>
      <c r="T57" s="60"/>
      <c r="U57" s="95"/>
    </row>
    <row r="58" spans="2:21" ht="15.75" thickBot="1" x14ac:dyDescent="0.3">
      <c r="C58" s="94" t="s">
        <v>9</v>
      </c>
      <c r="D58" s="99">
        <f>yc+(D6-xc)*SIN(RADIANS(p))+(D7-yc)*COS(RADIANS(p))</f>
        <v>437.20502096705457</v>
      </c>
      <c r="E58" s="99">
        <f t="shared" ref="E58:L58" si="1">yc+(E6-xc)*SIN(RADIANS(p))+(E7-yc)*COS(RADIANS(p))</f>
        <v>721.90597057982734</v>
      </c>
      <c r="F58" s="99">
        <f t="shared" si="1"/>
        <v>580.48461434251783</v>
      </c>
      <c r="G58" s="99">
        <f t="shared" si="1"/>
        <v>-192.25604668873675</v>
      </c>
      <c r="H58" s="99">
        <f t="shared" si="1"/>
        <v>-437.20502096705457</v>
      </c>
      <c r="I58" s="99">
        <f t="shared" si="1"/>
        <v>-721.90597057982734</v>
      </c>
      <c r="J58" s="99">
        <f t="shared" si="1"/>
        <v>-580.48461434251783</v>
      </c>
      <c r="K58" s="99">
        <f t="shared" si="1"/>
        <v>192.25604668873675</v>
      </c>
      <c r="L58" s="99">
        <f t="shared" si="1"/>
        <v>437.20502096705457</v>
      </c>
      <c r="M58" s="85"/>
      <c r="N58" s="86"/>
      <c r="O58" s="86"/>
      <c r="P58" s="84"/>
      <c r="Q58" s="84"/>
      <c r="R58" s="84"/>
      <c r="S58" s="84"/>
      <c r="T58" s="84"/>
      <c r="U58" s="96"/>
    </row>
    <row r="59" spans="2:21" ht="15.75" thickTop="1" x14ac:dyDescent="0.25">
      <c r="D59" s="81"/>
      <c r="E59" s="8"/>
      <c r="H59" s="81"/>
      <c r="I59" s="8"/>
      <c r="L59" s="81"/>
      <c r="M59" s="8"/>
      <c r="P59" s="81"/>
      <c r="Q59" s="8"/>
    </row>
    <row r="60" spans="2:21" ht="15.75" thickBot="1" x14ac:dyDescent="0.3">
      <c r="C60" t="s">
        <v>50</v>
      </c>
      <c r="D60" s="81"/>
      <c r="E60" s="8"/>
      <c r="H60" s="81"/>
      <c r="I60" s="8"/>
      <c r="L60" s="81"/>
      <c r="M60" s="8"/>
      <c r="P60" s="81"/>
      <c r="Q60" s="8"/>
    </row>
    <row r="61" spans="2:21" ht="15.75" thickTop="1" x14ac:dyDescent="0.25">
      <c r="C61" s="92" t="s">
        <v>52</v>
      </c>
      <c r="D61" s="89">
        <v>1</v>
      </c>
      <c r="E61" s="87">
        <v>2</v>
      </c>
      <c r="F61" s="87">
        <v>3</v>
      </c>
      <c r="G61" s="87">
        <v>4</v>
      </c>
      <c r="H61" s="87">
        <v>5</v>
      </c>
      <c r="I61" s="87">
        <v>6</v>
      </c>
      <c r="J61" s="87">
        <v>7</v>
      </c>
      <c r="K61" s="87">
        <v>8</v>
      </c>
      <c r="L61" s="87">
        <v>9</v>
      </c>
      <c r="M61" s="87">
        <v>10</v>
      </c>
      <c r="N61" s="87">
        <v>11</v>
      </c>
      <c r="O61" s="87">
        <v>12</v>
      </c>
      <c r="P61" s="87">
        <v>13</v>
      </c>
      <c r="Q61" s="87">
        <v>14</v>
      </c>
      <c r="R61" s="87">
        <v>15</v>
      </c>
      <c r="S61" s="87">
        <v>16</v>
      </c>
      <c r="T61" s="87">
        <v>17</v>
      </c>
      <c r="U61" s="88">
        <v>18</v>
      </c>
    </row>
    <row r="62" spans="2:21" x14ac:dyDescent="0.25">
      <c r="C62" s="93" t="s">
        <v>15</v>
      </c>
      <c r="D62" s="98">
        <f t="shared" ref="D62:L62" si="2">xc+(D11-xc)*COS(RADIANS(p))-(D12-yc)*SIN(RADIANS(p))</f>
        <v>-538.19423987108905</v>
      </c>
      <c r="E62" s="98">
        <f t="shared" si="2"/>
        <v>-345.0090746132754</v>
      </c>
      <c r="F62" s="98">
        <f t="shared" si="2"/>
        <v>-222.53458747411645</v>
      </c>
      <c r="G62" s="98">
        <f t="shared" si="2"/>
        <v>-67.243160412604013</v>
      </c>
      <c r="H62" s="98">
        <f t="shared" si="2"/>
        <v>-137.95383853125878</v>
      </c>
      <c r="I62" s="98">
        <f t="shared" si="2"/>
        <v>-331.13900378907243</v>
      </c>
      <c r="J62" s="98">
        <f t="shared" si="2"/>
        <v>-453.61349092823139</v>
      </c>
      <c r="K62" s="98">
        <f t="shared" si="2"/>
        <v>-608.90491798974381</v>
      </c>
      <c r="L62" s="98">
        <f t="shared" si="2"/>
        <v>-538.19423987108905</v>
      </c>
      <c r="M62" s="82"/>
      <c r="N62" s="39"/>
      <c r="O62" s="39"/>
      <c r="P62" s="60"/>
      <c r="Q62" s="60"/>
      <c r="R62" s="60"/>
      <c r="S62" s="60"/>
      <c r="T62" s="60"/>
      <c r="U62" s="95"/>
    </row>
    <row r="63" spans="2:21" ht="15.75" thickBot="1" x14ac:dyDescent="0.3">
      <c r="C63" s="94" t="s">
        <v>9</v>
      </c>
      <c r="D63" s="99">
        <f t="shared" ref="D63:L63" si="3">yc+(D11-xc)*SIN(RADIANS(p))+(D12-yc)*COS(RADIANS(p))</f>
        <v>269.90176021949299</v>
      </c>
      <c r="E63" s="99">
        <f t="shared" si="3"/>
        <v>321.66556923999713</v>
      </c>
      <c r="F63" s="99">
        <f t="shared" si="3"/>
        <v>250.95489112134237</v>
      </c>
      <c r="G63" s="99">
        <f t="shared" si="3"/>
        <v>-328.60060465209858</v>
      </c>
      <c r="H63" s="99">
        <f t="shared" si="3"/>
        <v>-451.07509179125748</v>
      </c>
      <c r="I63" s="99">
        <f t="shared" si="3"/>
        <v>-502.83890081176162</v>
      </c>
      <c r="J63" s="99">
        <f t="shared" si="3"/>
        <v>-432.12822269310686</v>
      </c>
      <c r="K63" s="99">
        <f t="shared" si="3"/>
        <v>147.42727308033406</v>
      </c>
      <c r="L63" s="99">
        <f t="shared" si="3"/>
        <v>269.90176021949299</v>
      </c>
      <c r="M63" s="85"/>
      <c r="N63" s="86"/>
      <c r="O63" s="86"/>
      <c r="P63" s="84"/>
      <c r="Q63" s="84"/>
      <c r="R63" s="84"/>
      <c r="S63" s="84"/>
      <c r="T63" s="84"/>
      <c r="U63" s="96"/>
    </row>
    <row r="64" spans="2:21" ht="15.75" thickTop="1" x14ac:dyDescent="0.25">
      <c r="D64" s="81"/>
      <c r="E64" s="8"/>
      <c r="H64" s="81"/>
      <c r="I64" s="8"/>
      <c r="L64" s="81"/>
      <c r="M64" s="8"/>
      <c r="P64" s="81"/>
      <c r="Q64" s="8"/>
    </row>
    <row r="65" spans="3:21" ht="15.75" thickBot="1" x14ac:dyDescent="0.3">
      <c r="C65" t="s">
        <v>51</v>
      </c>
      <c r="D65" s="81"/>
      <c r="E65" s="8"/>
      <c r="H65" s="81"/>
      <c r="I65" s="8"/>
      <c r="L65" s="81"/>
      <c r="M65" s="8"/>
      <c r="P65" s="81"/>
      <c r="Q65" s="8"/>
    </row>
    <row r="66" spans="3:21" ht="15.75" thickTop="1" x14ac:dyDescent="0.25">
      <c r="C66" s="92" t="s">
        <v>52</v>
      </c>
      <c r="D66" s="89">
        <v>1</v>
      </c>
      <c r="E66" s="87">
        <v>2</v>
      </c>
      <c r="F66" s="87">
        <v>3</v>
      </c>
      <c r="G66" s="87">
        <v>4</v>
      </c>
      <c r="H66" s="87">
        <v>5</v>
      </c>
      <c r="I66" s="87">
        <v>6</v>
      </c>
      <c r="J66" s="87">
        <v>7</v>
      </c>
      <c r="K66" s="87">
        <v>8</v>
      </c>
      <c r="L66" s="87">
        <v>9</v>
      </c>
      <c r="M66" s="87">
        <v>10</v>
      </c>
      <c r="N66" s="87">
        <v>11</v>
      </c>
      <c r="O66" s="87">
        <v>12</v>
      </c>
      <c r="P66" s="87">
        <v>13</v>
      </c>
      <c r="Q66" s="87">
        <v>14</v>
      </c>
      <c r="R66" s="87">
        <v>15</v>
      </c>
      <c r="S66" s="87">
        <v>16</v>
      </c>
      <c r="T66" s="87">
        <v>17</v>
      </c>
      <c r="U66" s="88">
        <v>18</v>
      </c>
    </row>
    <row r="67" spans="3:21" x14ac:dyDescent="0.25">
      <c r="C67" s="93" t="s">
        <v>15</v>
      </c>
      <c r="D67" s="98">
        <f t="shared" ref="D67:L67" si="4">xc+(D16-xc)*COS(RADIANS(p))-(D17-yc)*SIN(RADIANS(p))</f>
        <v>137.95383853125878</v>
      </c>
      <c r="E67" s="98">
        <f t="shared" si="4"/>
        <v>331.13900378907243</v>
      </c>
      <c r="F67" s="98">
        <f t="shared" si="4"/>
        <v>453.61349092823139</v>
      </c>
      <c r="G67" s="98">
        <f t="shared" si="4"/>
        <v>608.90491798974381</v>
      </c>
      <c r="H67" s="98">
        <f t="shared" si="4"/>
        <v>538.19423987108905</v>
      </c>
      <c r="I67" s="98">
        <f t="shared" si="4"/>
        <v>345.0090746132754</v>
      </c>
      <c r="J67" s="98">
        <f t="shared" si="4"/>
        <v>222.53458747411645</v>
      </c>
      <c r="K67" s="98">
        <f t="shared" si="4"/>
        <v>67.243160412604013</v>
      </c>
      <c r="L67" s="98">
        <f t="shared" si="4"/>
        <v>137.95383853125878</v>
      </c>
      <c r="M67" s="82"/>
      <c r="N67" s="39"/>
      <c r="O67" s="39"/>
      <c r="P67" s="60"/>
      <c r="Q67" s="60"/>
      <c r="R67" s="60"/>
      <c r="S67" s="60"/>
      <c r="T67" s="60"/>
      <c r="U67" s="95"/>
    </row>
    <row r="68" spans="3:21" ht="15.75" thickBot="1" x14ac:dyDescent="0.3">
      <c r="C68" s="94" t="s">
        <v>9</v>
      </c>
      <c r="D68" s="99">
        <f t="shared" ref="D68:L68" si="5">yc+(D16-xc)*SIN(RADIANS(p))+(D17-yc)*COS(RADIANS(p))</f>
        <v>451.07509179125748</v>
      </c>
      <c r="E68" s="99">
        <f t="shared" si="5"/>
        <v>502.83890081176162</v>
      </c>
      <c r="F68" s="99">
        <f t="shared" si="5"/>
        <v>432.12822269310686</v>
      </c>
      <c r="G68" s="99">
        <f t="shared" si="5"/>
        <v>-147.42727308033406</v>
      </c>
      <c r="H68" s="99">
        <f t="shared" si="5"/>
        <v>-269.90176021949299</v>
      </c>
      <c r="I68" s="99">
        <f t="shared" si="5"/>
        <v>-321.66556923999713</v>
      </c>
      <c r="J68" s="99">
        <f t="shared" si="5"/>
        <v>-250.95489112134237</v>
      </c>
      <c r="K68" s="99">
        <f t="shared" si="5"/>
        <v>328.60060465209858</v>
      </c>
      <c r="L68" s="99">
        <f t="shared" si="5"/>
        <v>451.07509179125748</v>
      </c>
      <c r="M68" s="85"/>
      <c r="N68" s="86"/>
      <c r="O68" s="86"/>
      <c r="P68" s="84"/>
      <c r="Q68" s="84"/>
      <c r="R68" s="84"/>
      <c r="S68" s="84"/>
      <c r="T68" s="84"/>
      <c r="U68" s="96"/>
    </row>
    <row r="69" spans="3:21" ht="15.75" thickTop="1" x14ac:dyDescent="0.25">
      <c r="D69" s="81"/>
      <c r="E69" s="8"/>
      <c r="H69" s="81"/>
      <c r="I69" s="8"/>
      <c r="L69" s="81"/>
      <c r="M69" s="8"/>
      <c r="P69" s="81"/>
      <c r="Q69" s="8"/>
    </row>
    <row r="70" spans="3:21" ht="15.75" thickBot="1" x14ac:dyDescent="0.3">
      <c r="C70" t="s">
        <v>12</v>
      </c>
      <c r="H70" s="81"/>
      <c r="I70" s="8"/>
      <c r="L70" s="81"/>
      <c r="M70" s="8"/>
      <c r="P70" s="81"/>
      <c r="Q70" s="8"/>
    </row>
    <row r="71" spans="3:21" ht="15.75" thickTop="1" x14ac:dyDescent="0.25">
      <c r="C71" s="92" t="s">
        <v>52</v>
      </c>
      <c r="D71" s="89">
        <v>1</v>
      </c>
      <c r="E71" s="87">
        <v>2</v>
      </c>
      <c r="F71" s="87">
        <v>3</v>
      </c>
      <c r="G71" s="87">
        <v>4</v>
      </c>
      <c r="H71" s="87">
        <v>5</v>
      </c>
      <c r="I71" s="87">
        <v>6</v>
      </c>
      <c r="J71" s="87">
        <v>7</v>
      </c>
      <c r="K71" s="87">
        <v>8</v>
      </c>
      <c r="L71" s="87">
        <v>9</v>
      </c>
      <c r="M71" s="87">
        <v>10</v>
      </c>
      <c r="N71" s="87">
        <v>11</v>
      </c>
      <c r="O71" s="87">
        <v>12</v>
      </c>
      <c r="P71" s="87">
        <v>13</v>
      </c>
      <c r="Q71" s="87">
        <v>14</v>
      </c>
      <c r="R71" s="87">
        <v>15</v>
      </c>
      <c r="S71" s="87">
        <v>16</v>
      </c>
      <c r="T71" s="87">
        <v>17</v>
      </c>
      <c r="U71" s="88">
        <v>18</v>
      </c>
    </row>
    <row r="72" spans="3:21" x14ac:dyDescent="0.25">
      <c r="C72" s="93" t="s">
        <v>15</v>
      </c>
      <c r="D72" s="98">
        <f t="shared" ref="D72:U72" si="6">xc+(D21-xc)*COS(RADIANS(p))-(D22-yc)*SIN(RADIANS(p))</f>
        <v>-523.54442441996332</v>
      </c>
      <c r="E72" s="98">
        <f t="shared" si="6"/>
        <v>-330.35925916214967</v>
      </c>
      <c r="F72" s="98">
        <f t="shared" si="6"/>
        <v>-137.17409390433599</v>
      </c>
      <c r="G72" s="98">
        <f t="shared" si="6"/>
        <v>56.011071353477661</v>
      </c>
      <c r="H72" s="98">
        <f t="shared" si="6"/>
        <v>249.19623661129131</v>
      </c>
      <c r="I72" s="98">
        <f t="shared" si="6"/>
        <v>-249.19623661129131</v>
      </c>
      <c r="J72" s="98">
        <f t="shared" si="6"/>
        <v>-56.011071353477661</v>
      </c>
      <c r="K72" s="98">
        <f t="shared" si="6"/>
        <v>137.17409390433599</v>
      </c>
      <c r="L72" s="98">
        <f t="shared" si="6"/>
        <v>330.35925916214967</v>
      </c>
      <c r="M72" s="98">
        <f t="shared" si="6"/>
        <v>523.54442441996332</v>
      </c>
      <c r="N72" s="98">
        <f t="shared" si="6"/>
        <v>-734.47527540732267</v>
      </c>
      <c r="O72" s="98">
        <f t="shared" si="6"/>
        <v>-682.71146638681853</v>
      </c>
      <c r="P72" s="98">
        <f t="shared" si="6"/>
        <v>-630.94765736631439</v>
      </c>
      <c r="Q72" s="98">
        <f t="shared" si="6"/>
        <v>-579.18384834581025</v>
      </c>
      <c r="R72" s="98">
        <f t="shared" si="6"/>
        <v>579.18384834581025</v>
      </c>
      <c r="S72" s="98">
        <f t="shared" si="6"/>
        <v>630.94765736631439</v>
      </c>
      <c r="T72" s="98">
        <f t="shared" si="6"/>
        <v>682.71146638681853</v>
      </c>
      <c r="U72" s="98">
        <f t="shared" si="6"/>
        <v>734.47527540732267</v>
      </c>
    </row>
    <row r="73" spans="3:21" ht="15.75" thickBot="1" x14ac:dyDescent="0.3">
      <c r="C73" s="94" t="s">
        <v>9</v>
      </c>
      <c r="D73" s="99">
        <f t="shared" ref="D73:U73" si="7">yc+(D21-xc)*SIN(RADIANS(p))+(D22-yc)*COS(RADIANS(p))</f>
        <v>408.41306989219794</v>
      </c>
      <c r="E73" s="99">
        <f t="shared" si="7"/>
        <v>460.17687891270208</v>
      </c>
      <c r="F73" s="99">
        <f t="shared" si="7"/>
        <v>511.94068793320622</v>
      </c>
      <c r="G73" s="99">
        <f t="shared" si="7"/>
        <v>563.70449695371042</v>
      </c>
      <c r="H73" s="99">
        <f t="shared" si="7"/>
        <v>615.46830597421456</v>
      </c>
      <c r="I73" s="99">
        <f t="shared" si="7"/>
        <v>-615.46830597421456</v>
      </c>
      <c r="J73" s="99">
        <f t="shared" si="7"/>
        <v>-563.70449695371042</v>
      </c>
      <c r="K73" s="99">
        <f t="shared" si="7"/>
        <v>-511.94068793320622</v>
      </c>
      <c r="L73" s="99">
        <f t="shared" si="7"/>
        <v>-460.17687891270208</v>
      </c>
      <c r="M73" s="99">
        <f t="shared" si="7"/>
        <v>-408.41306989219794</v>
      </c>
      <c r="N73" s="99">
        <f t="shared" si="7"/>
        <v>113.78079721700638</v>
      </c>
      <c r="O73" s="99">
        <f t="shared" si="7"/>
        <v>-79.40436804080727</v>
      </c>
      <c r="P73" s="99">
        <f t="shared" si="7"/>
        <v>-272.58953329862095</v>
      </c>
      <c r="Q73" s="99">
        <f t="shared" si="7"/>
        <v>-465.7746985564346</v>
      </c>
      <c r="R73" s="99">
        <f t="shared" si="7"/>
        <v>465.7746985564346</v>
      </c>
      <c r="S73" s="99">
        <f t="shared" si="7"/>
        <v>272.58953329862095</v>
      </c>
      <c r="T73" s="99">
        <f t="shared" si="7"/>
        <v>79.40436804080727</v>
      </c>
      <c r="U73" s="99">
        <f t="shared" si="7"/>
        <v>-113.78079721700638</v>
      </c>
    </row>
    <row r="74" spans="3:21" ht="15.75" thickTop="1" x14ac:dyDescent="0.25">
      <c r="D74" s="81"/>
      <c r="E74" s="8"/>
      <c r="H74" s="81"/>
      <c r="I74" s="8"/>
      <c r="L74" s="81"/>
      <c r="M74" s="8"/>
      <c r="P74" s="81"/>
      <c r="Q74" s="8"/>
    </row>
    <row r="75" spans="3:21" x14ac:dyDescent="0.25">
      <c r="C75" s="73"/>
      <c r="D75" s="74" t="s">
        <v>55</v>
      </c>
      <c r="E75" s="75" t="s">
        <v>56</v>
      </c>
      <c r="G75" t="s">
        <v>54</v>
      </c>
      <c r="I75" s="8"/>
      <c r="K75" s="104" t="s">
        <v>79</v>
      </c>
      <c r="L75" s="3"/>
      <c r="M75" s="3"/>
      <c r="N75" s="3"/>
      <c r="O75" s="3"/>
    </row>
    <row r="76" spans="3:21" x14ac:dyDescent="0.25">
      <c r="C76" s="76" t="s">
        <v>15</v>
      </c>
      <c r="D76" s="60">
        <f>MAX(D57:U57)</f>
        <v>827.97198775780953</v>
      </c>
      <c r="E76" s="78">
        <f>MIN(D57:U57)</f>
        <v>-827.97198775780953</v>
      </c>
      <c r="G76" s="73" t="s">
        <v>57</v>
      </c>
      <c r="H76" s="75" t="s">
        <v>58</v>
      </c>
      <c r="I76" s="8"/>
      <c r="K76" s="73"/>
      <c r="L76" s="129" t="s">
        <v>54</v>
      </c>
      <c r="M76" s="74" t="s">
        <v>50</v>
      </c>
      <c r="N76" s="74" t="s">
        <v>51</v>
      </c>
      <c r="O76" s="75" t="s">
        <v>26</v>
      </c>
    </row>
    <row r="77" spans="3:21" x14ac:dyDescent="0.25">
      <c r="C77" s="77" t="s">
        <v>9</v>
      </c>
      <c r="D77" s="80">
        <f>MAX(D58:U58)</f>
        <v>721.90597057982734</v>
      </c>
      <c r="E77" s="100">
        <f>MIN(D58:U58)</f>
        <v>-721.90597057982734</v>
      </c>
      <c r="G77" s="79">
        <f>+D77-E77</f>
        <v>1443.8119411596547</v>
      </c>
      <c r="H77" s="100">
        <f>+D76-E76</f>
        <v>1655.9439755156191</v>
      </c>
      <c r="I77" s="8"/>
      <c r="K77" s="73" t="s">
        <v>61</v>
      </c>
      <c r="L77" s="130">
        <f>0.5*ABS(SUMPRODUCT(D57:K57,E58:L58)-SUMPRODUCT(D58:K58,E57:L57))</f>
        <v>1720000</v>
      </c>
      <c r="M77" s="130">
        <f>-0.5*ABS(SUMPRODUCT(D62:K62,E63:L63)-SUMPRODUCT(D63:K63,E62:L62))</f>
        <v>-300000</v>
      </c>
      <c r="N77" s="130">
        <f>-0.5*ABS(SUMPRODUCT(D67:K67,E68:L68)-SUMPRODUCT(D68:K68,E67:L67))</f>
        <v>-300000.00000000006</v>
      </c>
      <c r="O77" s="131">
        <f>+L77+M77+N77</f>
        <v>1120000</v>
      </c>
    </row>
    <row r="78" spans="3:21" x14ac:dyDescent="0.25">
      <c r="D78" s="103"/>
      <c r="E78" s="81"/>
      <c r="G78" s="81"/>
      <c r="H78" s="81"/>
      <c r="I78" s="8"/>
      <c r="K78" s="133" t="s">
        <v>15</v>
      </c>
      <c r="L78" s="132" cm="1">
        <f t="array" ref="L78">SUMPRODUCT((D57:K57+E57:L57),(D57:K57*E58:L58-E57:L57*D58:K58))/(3*(SUMPRODUCT(D57:K57,E58:L58)-SUMPRODUCT(E57:L57,D58:K58)))</f>
        <v>0</v>
      </c>
      <c r="M78" s="132" cm="1">
        <f t="array" ref="M78">SUMPRODUCT((D62:K62+E62:L62),(D62:K62*E63:L63-E62:L62*D63:K63))/(3*(SUMPRODUCT(D62:K62,E63:L63)-SUMPRODUCT(E62:L62,D63:K63)))</f>
        <v>-338.074039201174</v>
      </c>
      <c r="N78" s="132" cm="1">
        <f t="array" ref="N78">SUMPRODUCT((D67:K67+E67:L67),(D67:K67*E68:L68-E67:L67*D68:K68))/(3*(SUMPRODUCT(D67:K67,E68:L68)-SUMPRODUCT(E67:L67,D68:K68)))</f>
        <v>338.07403920117383</v>
      </c>
      <c r="O78" s="134">
        <f>IFERROR(SUMPRODUCT(L77:N77,L78:N78)/O77,L78)</f>
        <v>2.66092164175851E-14</v>
      </c>
    </row>
    <row r="79" spans="3:21" x14ac:dyDescent="0.25">
      <c r="D79" s="103"/>
      <c r="E79" s="81"/>
      <c r="G79" s="81"/>
      <c r="H79" s="81"/>
      <c r="I79" s="8"/>
      <c r="K79" s="133" t="s">
        <v>9</v>
      </c>
      <c r="L79" s="132" cm="1">
        <f t="array" ref="L79">SUMPRODUCT((D58:K58+E58:L58),(D57:K57*E58:L58-E57:L57*D58:K58))/(3*(SUMPRODUCT(D57:K57,E58:L58)-SUMPRODUCT(E57:L57,D58:K58)))</f>
        <v>0</v>
      </c>
      <c r="M79" s="132" cm="1">
        <f t="array" ref="M79">SUMPRODUCT((D63:K63+E63:L63),(D62:K62*E63:L63-E62:L62*D63:K63))/(3*(SUMPRODUCT(D62:K62,E63:L63)-SUMPRODUCT(E62:L62,D63:K63)))</f>
        <v>-90.586665785882261</v>
      </c>
      <c r="N79" s="132" cm="1">
        <f t="array" ref="N79">SUMPRODUCT((D68:K68+E68:L68),(D67:K67*E68:L68-E67:L67*D68:K68))/(3*(SUMPRODUCT(D67:K67,E68:L68)-SUMPRODUCT(E67:L67,D68:K68)))</f>
        <v>90.586665785882232</v>
      </c>
      <c r="O79" s="134">
        <f>IFERROR(SUMPRODUCT(L77:N77,L79:N79)/O77,L79)</f>
        <v>3.3261520521981375E-15</v>
      </c>
    </row>
    <row r="80" spans="3:21" x14ac:dyDescent="0.25">
      <c r="D80" s="103"/>
      <c r="E80" s="81"/>
      <c r="G80" s="81"/>
      <c r="H80" s="81"/>
      <c r="I80" s="8"/>
      <c r="J80" s="8"/>
      <c r="L80" s="8"/>
      <c r="M80" s="104"/>
    </row>
    <row r="81" spans="3:22" s="186" customFormat="1" x14ac:dyDescent="0.25">
      <c r="D81" s="187"/>
      <c r="E81" s="188"/>
      <c r="G81" s="188"/>
      <c r="H81" s="188"/>
      <c r="I81" s="189"/>
      <c r="J81" s="189"/>
      <c r="K81" s="189"/>
      <c r="L81" s="189"/>
      <c r="M81" s="190"/>
    </row>
    <row r="82" spans="3:22" x14ac:dyDescent="0.25">
      <c r="D82" s="103"/>
      <c r="E82" s="81"/>
      <c r="G82" s="81"/>
      <c r="H82" s="81"/>
      <c r="I82" s="8" t="s">
        <v>115</v>
      </c>
      <c r="J82" s="8"/>
      <c r="K82" s="8"/>
      <c r="L82" s="8"/>
      <c r="M82" s="104"/>
    </row>
    <row r="83" spans="3:22" ht="18.75" x14ac:dyDescent="0.3">
      <c r="C83" s="223" t="s">
        <v>109</v>
      </c>
      <c r="D83" s="103"/>
      <c r="E83" s="81"/>
      <c r="G83" s="81"/>
      <c r="H83" s="81"/>
      <c r="I83" s="8" t="s">
        <v>119</v>
      </c>
      <c r="J83" s="8"/>
      <c r="K83" s="8"/>
      <c r="L83" s="8"/>
      <c r="M83" s="104"/>
    </row>
    <row r="84" spans="3:22" ht="15.75" thickBot="1" x14ac:dyDescent="0.3">
      <c r="C84" s="219" t="s">
        <v>106</v>
      </c>
      <c r="D84" s="220"/>
      <c r="E84" s="199">
        <f>+p</f>
        <v>15</v>
      </c>
      <c r="F84" s="219" t="s">
        <v>49</v>
      </c>
      <c r="G84" s="81"/>
      <c r="H84" s="81"/>
      <c r="I84" s="8" t="s">
        <v>124</v>
      </c>
      <c r="J84" s="8"/>
      <c r="K84" s="8"/>
      <c r="L84" s="8"/>
      <c r="M84" s="104"/>
    </row>
    <row r="85" spans="3:22" ht="15.75" thickTop="1" x14ac:dyDescent="0.25">
      <c r="C85" s="42" t="s">
        <v>42</v>
      </c>
      <c r="D85" s="43" t="s">
        <v>95</v>
      </c>
      <c r="E85" s="43" t="s">
        <v>96</v>
      </c>
      <c r="F85" s="43" t="s">
        <v>97</v>
      </c>
      <c r="G85" s="200" t="s">
        <v>98</v>
      </c>
      <c r="H85" s="200" t="s">
        <v>99</v>
      </c>
      <c r="I85" s="200" t="s">
        <v>120</v>
      </c>
      <c r="J85" s="200" t="s">
        <v>121</v>
      </c>
      <c r="K85" s="56" t="s">
        <v>11</v>
      </c>
      <c r="L85" s="56"/>
      <c r="M85" s="56" t="s">
        <v>69</v>
      </c>
      <c r="N85" s="56"/>
      <c r="O85" s="56" t="s">
        <v>70</v>
      </c>
      <c r="P85" s="56"/>
      <c r="Q85" s="56" t="s">
        <v>100</v>
      </c>
      <c r="R85" s="56"/>
      <c r="S85" s="56"/>
      <c r="T85" s="56" t="s">
        <v>101</v>
      </c>
      <c r="U85" s="58"/>
      <c r="V85" s="58"/>
    </row>
    <row r="86" spans="3:22" x14ac:dyDescent="0.25">
      <c r="C86" s="45"/>
      <c r="D86" s="46"/>
      <c r="E86" s="46"/>
      <c r="F86" s="46"/>
      <c r="G86" s="165"/>
      <c r="H86" s="165" t="s">
        <v>102</v>
      </c>
      <c r="I86" s="165" t="s">
        <v>102</v>
      </c>
      <c r="J86" s="165" t="s">
        <v>102</v>
      </c>
      <c r="K86" s="46" t="s">
        <v>8</v>
      </c>
      <c r="L86" s="46" t="s">
        <v>23</v>
      </c>
      <c r="M86" s="46" t="s">
        <v>8</v>
      </c>
      <c r="N86" s="46" t="s">
        <v>23</v>
      </c>
      <c r="O86" s="46" t="s">
        <v>8</v>
      </c>
      <c r="P86" s="46" t="s">
        <v>23</v>
      </c>
      <c r="Q86" s="46" t="s">
        <v>103</v>
      </c>
      <c r="R86" s="46" t="s">
        <v>107</v>
      </c>
      <c r="S86" s="46" t="s">
        <v>108</v>
      </c>
      <c r="T86" s="46" t="s">
        <v>103</v>
      </c>
      <c r="U86" s="221" t="s">
        <v>107</v>
      </c>
      <c r="V86" s="222" t="s">
        <v>108</v>
      </c>
    </row>
    <row r="87" spans="3:22" x14ac:dyDescent="0.25">
      <c r="C87" s="21" t="s">
        <v>37</v>
      </c>
      <c r="D87" s="204" t="s">
        <v>104</v>
      </c>
      <c r="E87" s="39"/>
      <c r="F87" s="39"/>
      <c r="G87" s="210">
        <f>+ecu</f>
        <v>3.3E-3</v>
      </c>
      <c r="H87" s="211">
        <v>0</v>
      </c>
      <c r="I87" s="211">
        <f t="shared" ref="I87:I92" si="8">+H87*COS(RADIANS(p))</f>
        <v>0</v>
      </c>
      <c r="J87" s="211">
        <f t="shared" ref="J87:J92" si="9">H87*SIN(RADIANS(p))</f>
        <v>0</v>
      </c>
      <c r="K87" s="201">
        <f>+D103</f>
        <v>28560</v>
      </c>
      <c r="L87" s="215">
        <f>+E103</f>
        <v>5421.4338759292941</v>
      </c>
      <c r="M87" s="57">
        <f>+D104</f>
        <v>0</v>
      </c>
      <c r="N87" s="57">
        <f>+E104</f>
        <v>0</v>
      </c>
      <c r="O87" s="57">
        <f>+D105</f>
        <v>0</v>
      </c>
      <c r="P87" s="57">
        <f>+E105</f>
        <v>0</v>
      </c>
      <c r="Q87" s="202">
        <f t="shared" ref="Q87:Q92" si="10">+K87+L87</f>
        <v>33981.433875929295</v>
      </c>
      <c r="R87" s="202">
        <f>M87+N87</f>
        <v>0</v>
      </c>
      <c r="S87" s="202">
        <f>O87+P87</f>
        <v>0</v>
      </c>
      <c r="T87" s="202">
        <f t="shared" ref="T87:T92" si="11">0.65*K87+0.9*L87</f>
        <v>23443.290488336366</v>
      </c>
      <c r="U87" s="202">
        <f>0.65*M87+0.9*N87</f>
        <v>0</v>
      </c>
      <c r="V87" s="203">
        <f>0.65*O87+0.9*P87</f>
        <v>0</v>
      </c>
    </row>
    <row r="88" spans="3:22" x14ac:dyDescent="0.25">
      <c r="C88" s="21" t="s">
        <v>43</v>
      </c>
      <c r="D88" s="205">
        <v>1</v>
      </c>
      <c r="E88" s="206">
        <v>0</v>
      </c>
      <c r="F88" s="39"/>
      <c r="G88" s="210">
        <f>+L132</f>
        <v>2.5597435008613352E-3</v>
      </c>
      <c r="H88" s="212">
        <f>+L133</f>
        <v>2.4675216637955503E-6</v>
      </c>
      <c r="I88" s="212">
        <f t="shared" si="8"/>
        <v>2.3834429019878937E-6</v>
      </c>
      <c r="J88" s="212">
        <f t="shared" si="9"/>
        <v>6.3864160079334751E-7</v>
      </c>
      <c r="K88" s="201">
        <f>+T133</f>
        <v>27664.99151852895</v>
      </c>
      <c r="L88" s="201">
        <f>+U133</f>
        <v>4758.0435897963735</v>
      </c>
      <c r="M88" s="57">
        <f>+T135</f>
        <v>435.2282847832937</v>
      </c>
      <c r="N88" s="57">
        <f>+U135</f>
        <v>322.41643487239219</v>
      </c>
      <c r="O88" s="57">
        <f>+T136</f>
        <v>251.99793169387317</v>
      </c>
      <c r="P88" s="57">
        <f>+U136</f>
        <v>114.82262803787988</v>
      </c>
      <c r="Q88" s="202">
        <f t="shared" si="10"/>
        <v>32423.035108325323</v>
      </c>
      <c r="R88" s="202">
        <f t="shared" ref="R88:R92" si="12">M88+N88</f>
        <v>757.64471965568589</v>
      </c>
      <c r="S88" s="202">
        <f t="shared" ref="S88:S92" si="13">O88+P88</f>
        <v>366.82055973175306</v>
      </c>
      <c r="T88" s="202">
        <f t="shared" si="11"/>
        <v>22264.483717860556</v>
      </c>
      <c r="U88" s="202">
        <f t="shared" ref="U88:U92" si="14">0.65*M88+0.9*N88</f>
        <v>573.07317649429388</v>
      </c>
      <c r="V88" s="203">
        <f t="shared" ref="V88:V92" si="15">0.65*O88+0.9*P88</f>
        <v>267.13902083510948</v>
      </c>
    </row>
    <row r="89" spans="3:22" x14ac:dyDescent="0.25">
      <c r="C89" s="21" t="s">
        <v>44</v>
      </c>
      <c r="D89" s="39"/>
      <c r="E89" s="205">
        <v>0.5</v>
      </c>
      <c r="F89" s="39"/>
      <c r="G89" s="210"/>
      <c r="H89" s="212"/>
      <c r="I89" s="212"/>
      <c r="J89" s="212"/>
      <c r="K89" s="201"/>
      <c r="L89" s="201"/>
      <c r="M89" s="57"/>
      <c r="N89" s="57"/>
      <c r="O89" s="57"/>
      <c r="P89" s="57"/>
      <c r="Q89" s="202"/>
      <c r="R89" s="202"/>
      <c r="S89" s="202"/>
      <c r="T89" s="202"/>
      <c r="U89" s="202"/>
      <c r="V89" s="203"/>
    </row>
    <row r="90" spans="3:22" x14ac:dyDescent="0.25">
      <c r="C90" s="21" t="s">
        <v>45</v>
      </c>
      <c r="D90" s="39"/>
      <c r="E90" s="205">
        <v>1</v>
      </c>
      <c r="F90" s="39"/>
      <c r="G90" s="210"/>
      <c r="H90" s="212"/>
      <c r="I90" s="212"/>
      <c r="J90" s="212"/>
      <c r="K90" s="201"/>
      <c r="L90" s="201"/>
      <c r="M90" s="57"/>
      <c r="N90" s="57"/>
      <c r="O90" s="57"/>
      <c r="P90" s="57"/>
      <c r="Q90" s="202"/>
      <c r="R90" s="202"/>
      <c r="S90" s="202"/>
      <c r="T90" s="202"/>
      <c r="U90" s="202"/>
      <c r="V90" s="203"/>
    </row>
    <row r="91" spans="3:22" x14ac:dyDescent="0.25">
      <c r="C91" s="21" t="s">
        <v>46</v>
      </c>
      <c r="D91" s="39"/>
      <c r="E91" s="39"/>
      <c r="F91" s="207">
        <v>0.05</v>
      </c>
      <c r="G91" s="210"/>
      <c r="H91" s="212"/>
      <c r="I91" s="212"/>
      <c r="J91" s="212"/>
      <c r="K91" s="201"/>
      <c r="L91" s="201"/>
      <c r="M91" s="57"/>
      <c r="N91" s="57"/>
      <c r="O91" s="57"/>
      <c r="P91" s="57"/>
      <c r="Q91" s="202"/>
      <c r="R91" s="202"/>
      <c r="S91" s="202"/>
      <c r="T91" s="202"/>
      <c r="U91" s="202"/>
      <c r="V91" s="203"/>
    </row>
    <row r="92" spans="3:22" ht="15.75" thickBot="1" x14ac:dyDescent="0.3">
      <c r="C92" s="22" t="s">
        <v>47</v>
      </c>
      <c r="D92" s="208" t="s">
        <v>105</v>
      </c>
      <c r="E92" s="86"/>
      <c r="F92" s="86"/>
      <c r="G92" s="213">
        <v>-0.05</v>
      </c>
      <c r="H92" s="214">
        <v>0</v>
      </c>
      <c r="I92" s="214">
        <f t="shared" si="8"/>
        <v>0</v>
      </c>
      <c r="J92" s="214">
        <f t="shared" si="9"/>
        <v>0</v>
      </c>
      <c r="K92" s="216">
        <f>+I103</f>
        <v>0</v>
      </c>
      <c r="L92" s="216">
        <f>+J103</f>
        <v>-5790.5835790967076</v>
      </c>
      <c r="M92" s="209">
        <f>+I104</f>
        <v>0</v>
      </c>
      <c r="N92" s="209">
        <f>+J104</f>
        <v>0</v>
      </c>
      <c r="O92" s="209">
        <f>+I105</f>
        <v>0</v>
      </c>
      <c r="P92" s="209">
        <f>+J105</f>
        <v>0</v>
      </c>
      <c r="Q92" s="217">
        <f t="shared" si="10"/>
        <v>-5790.5835790967076</v>
      </c>
      <c r="R92" s="217">
        <f t="shared" si="12"/>
        <v>0</v>
      </c>
      <c r="S92" s="217">
        <f t="shared" si="13"/>
        <v>0</v>
      </c>
      <c r="T92" s="217">
        <f t="shared" si="11"/>
        <v>-5211.5252211870365</v>
      </c>
      <c r="U92" s="217">
        <f t="shared" si="14"/>
        <v>0</v>
      </c>
      <c r="V92" s="218">
        <f t="shared" si="15"/>
        <v>0</v>
      </c>
    </row>
    <row r="93" spans="3:22" ht="15.75" thickTop="1" x14ac:dyDescent="0.25">
      <c r="D93" s="103"/>
      <c r="E93" s="81"/>
      <c r="G93" s="81"/>
      <c r="H93" s="81"/>
      <c r="I93" s="8"/>
      <c r="J93" s="8"/>
      <c r="K93" s="8"/>
      <c r="L93" s="8"/>
      <c r="M93" s="104"/>
    </row>
    <row r="94" spans="3:22" x14ac:dyDescent="0.25">
      <c r="D94" s="103"/>
      <c r="E94" s="81"/>
      <c r="G94" s="81"/>
      <c r="H94" s="81"/>
      <c r="I94" s="8"/>
      <c r="J94" s="8"/>
      <c r="K94" s="8"/>
      <c r="L94" s="8"/>
      <c r="M94" s="104"/>
    </row>
    <row r="95" spans="3:22" x14ac:dyDescent="0.25">
      <c r="D95" s="103"/>
      <c r="E95" s="81"/>
      <c r="G95" s="81"/>
      <c r="H95" s="81"/>
      <c r="I95" s="8"/>
      <c r="J95" s="8"/>
      <c r="K95" s="8"/>
      <c r="L95" s="8"/>
      <c r="M95" s="104"/>
    </row>
    <row r="96" spans="3:22" x14ac:dyDescent="0.25">
      <c r="D96" s="103"/>
      <c r="E96" s="81"/>
      <c r="G96" s="81"/>
      <c r="H96" s="81"/>
      <c r="I96" s="8"/>
      <c r="J96" s="8"/>
      <c r="K96" s="8"/>
      <c r="L96" s="8"/>
      <c r="M96" s="104"/>
    </row>
    <row r="97" spans="3:21" x14ac:dyDescent="0.25">
      <c r="D97" s="103"/>
      <c r="E97" s="81"/>
      <c r="G97" s="81"/>
      <c r="H97" s="81"/>
      <c r="I97" s="8"/>
      <c r="J97" s="8"/>
      <c r="K97" s="8"/>
      <c r="L97" s="8"/>
      <c r="M97" s="104"/>
    </row>
    <row r="98" spans="3:21" x14ac:dyDescent="0.25">
      <c r="D98" s="103"/>
      <c r="E98" s="81"/>
      <c r="G98" s="81"/>
      <c r="H98" s="81"/>
      <c r="I98" s="8"/>
      <c r="J98" s="8"/>
      <c r="K98" s="8"/>
      <c r="L98" s="8"/>
      <c r="M98" s="104"/>
    </row>
    <row r="99" spans="3:21" s="186" customFormat="1" x14ac:dyDescent="0.25">
      <c r="D99" s="187"/>
      <c r="E99" s="188"/>
      <c r="G99" s="188"/>
      <c r="H99" s="188"/>
      <c r="I99" s="189"/>
      <c r="J99" s="189"/>
      <c r="K99" s="189"/>
      <c r="L99" s="189"/>
      <c r="M99" s="190"/>
    </row>
    <row r="100" spans="3:21" ht="15.75" x14ac:dyDescent="0.25">
      <c r="C100" s="54" t="s">
        <v>73</v>
      </c>
      <c r="D100" s="103"/>
      <c r="E100" s="81"/>
      <c r="G100" s="81"/>
      <c r="H100" s="81"/>
      <c r="I100" s="8"/>
    </row>
    <row r="101" spans="3:21" ht="16.5" thickBot="1" x14ac:dyDescent="0.3">
      <c r="C101" s="105" t="s">
        <v>40</v>
      </c>
      <c r="H101" s="105" t="s">
        <v>94</v>
      </c>
    </row>
    <row r="102" spans="3:21" ht="15.75" thickTop="1" x14ac:dyDescent="0.25">
      <c r="C102" s="18"/>
      <c r="D102" s="19" t="s">
        <v>72</v>
      </c>
      <c r="E102" s="184" t="s">
        <v>23</v>
      </c>
      <c r="F102" s="20" t="s">
        <v>85</v>
      </c>
      <c r="H102" s="18"/>
      <c r="I102" s="19" t="s">
        <v>72</v>
      </c>
      <c r="J102" s="184" t="s">
        <v>23</v>
      </c>
      <c r="K102" s="20" t="s">
        <v>85</v>
      </c>
    </row>
    <row r="103" spans="3:21" x14ac:dyDescent="0.25">
      <c r="C103" s="21" t="s">
        <v>11</v>
      </c>
      <c r="D103" s="60">
        <f>+H46*0.85*fck/1000</f>
        <v>28560</v>
      </c>
      <c r="E103" s="185">
        <f>+I110/1000</f>
        <v>5421.4338759292941</v>
      </c>
      <c r="F103" s="95">
        <f>+D103+E103</f>
        <v>33981.433875929295</v>
      </c>
      <c r="H103" s="21" t="s">
        <v>11</v>
      </c>
      <c r="I103" s="60">
        <v>0</v>
      </c>
      <c r="J103" s="185">
        <f>+L110/10^3</f>
        <v>-5790.5835790967076</v>
      </c>
      <c r="K103" s="95">
        <f>+I103+J103</f>
        <v>-5790.5835790967076</v>
      </c>
    </row>
    <row r="104" spans="3:21" x14ac:dyDescent="0.25">
      <c r="C104" s="21" t="s">
        <v>69</v>
      </c>
      <c r="D104" s="60">
        <v>0</v>
      </c>
      <c r="E104" s="185">
        <f>+J110/10^6</f>
        <v>0</v>
      </c>
      <c r="F104" s="95">
        <f t="shared" ref="F104:F105" si="16">+D104+E104</f>
        <v>0</v>
      </c>
      <c r="H104" s="21" t="s">
        <v>69</v>
      </c>
      <c r="I104" s="60">
        <v>0</v>
      </c>
      <c r="J104" s="185">
        <f>+M110/10^6</f>
        <v>0</v>
      </c>
      <c r="K104" s="95">
        <f t="shared" ref="K104:K105" si="17">+I104+J104</f>
        <v>0</v>
      </c>
    </row>
    <row r="105" spans="3:21" ht="15.75" thickBot="1" x14ac:dyDescent="0.3">
      <c r="C105" s="22" t="s">
        <v>70</v>
      </c>
      <c r="D105" s="84">
        <v>0</v>
      </c>
      <c r="E105" s="182">
        <f>+R110/10^6</f>
        <v>0</v>
      </c>
      <c r="F105" s="96">
        <f t="shared" si="16"/>
        <v>0</v>
      </c>
      <c r="H105" s="22" t="s">
        <v>70</v>
      </c>
      <c r="I105" s="84">
        <v>0</v>
      </c>
      <c r="J105" s="182">
        <f>+U110/10^6</f>
        <v>0</v>
      </c>
      <c r="K105" s="96">
        <f t="shared" si="17"/>
        <v>0</v>
      </c>
    </row>
    <row r="106" spans="3:21" ht="15.75" thickTop="1" x14ac:dyDescent="0.25">
      <c r="D106" s="103"/>
      <c r="E106" s="81"/>
      <c r="G106" s="81"/>
      <c r="H106" s="81"/>
      <c r="I106" s="8"/>
    </row>
    <row r="107" spans="3:21" ht="15.75" thickBot="1" x14ac:dyDescent="0.3">
      <c r="C107" s="104" t="s">
        <v>84</v>
      </c>
      <c r="D107" s="103"/>
      <c r="E107" s="81"/>
      <c r="G107" s="81"/>
      <c r="H107" s="81"/>
      <c r="I107" s="8"/>
    </row>
    <row r="108" spans="3:21" ht="16.5" thickTop="1" x14ac:dyDescent="0.25">
      <c r="C108" s="162"/>
      <c r="D108" s="163"/>
      <c r="E108" s="174"/>
      <c r="F108" s="179" t="s">
        <v>82</v>
      </c>
      <c r="G108" s="180"/>
      <c r="H108" s="180" t="s">
        <v>81</v>
      </c>
      <c r="I108" s="180"/>
      <c r="J108" s="180"/>
      <c r="K108" s="180" t="s">
        <v>83</v>
      </c>
      <c r="L108" s="180"/>
      <c r="M108" s="181"/>
      <c r="N108" s="179" t="s">
        <v>71</v>
      </c>
      <c r="O108" s="180"/>
      <c r="P108" s="180" t="s">
        <v>81</v>
      </c>
      <c r="Q108" s="180"/>
      <c r="R108" s="180"/>
      <c r="S108" s="180" t="s">
        <v>83</v>
      </c>
      <c r="T108" s="180"/>
      <c r="U108" s="181"/>
    </row>
    <row r="109" spans="3:21" x14ac:dyDescent="0.25">
      <c r="C109" s="164" t="s">
        <v>1</v>
      </c>
      <c r="D109" s="165" t="s">
        <v>80</v>
      </c>
      <c r="E109" s="175" t="s">
        <v>61</v>
      </c>
      <c r="F109" s="164" t="s">
        <v>9</v>
      </c>
      <c r="G109" s="165" t="s">
        <v>29</v>
      </c>
      <c r="H109" s="165" t="s">
        <v>30</v>
      </c>
      <c r="I109" s="165" t="s">
        <v>33</v>
      </c>
      <c r="J109" s="165" t="s">
        <v>35</v>
      </c>
      <c r="K109" s="165" t="s">
        <v>30</v>
      </c>
      <c r="L109" s="165" t="s">
        <v>33</v>
      </c>
      <c r="M109" s="166" t="s">
        <v>35</v>
      </c>
      <c r="N109" s="164" t="s">
        <v>15</v>
      </c>
      <c r="O109" s="165" t="s">
        <v>29</v>
      </c>
      <c r="P109" s="165" t="s">
        <v>30</v>
      </c>
      <c r="Q109" s="165" t="s">
        <v>33</v>
      </c>
      <c r="R109" s="165" t="s">
        <v>35</v>
      </c>
      <c r="S109" s="165" t="s">
        <v>30</v>
      </c>
      <c r="T109" s="165" t="s">
        <v>33</v>
      </c>
      <c r="U109" s="166" t="s">
        <v>35</v>
      </c>
    </row>
    <row r="110" spans="3:21" x14ac:dyDescent="0.25">
      <c r="C110" s="167"/>
      <c r="D110" s="168"/>
      <c r="E110" s="177"/>
      <c r="F110" s="167"/>
      <c r="G110" s="168"/>
      <c r="H110" s="168"/>
      <c r="I110" s="168">
        <f>+SUM(I111:I128)</f>
        <v>5421433.8759292942</v>
      </c>
      <c r="J110" s="168">
        <f>+SUM(J111:J128)</f>
        <v>0</v>
      </c>
      <c r="K110" s="168"/>
      <c r="L110" s="168">
        <f>+SUM(L111:L128)</f>
        <v>-5790583.5790967075</v>
      </c>
      <c r="M110" s="169">
        <f>+SUM(M111:M128)</f>
        <v>0</v>
      </c>
      <c r="N110" s="167"/>
      <c r="O110" s="168"/>
      <c r="P110" s="168"/>
      <c r="Q110" s="168">
        <f>+SUM(Q111:Q128)</f>
        <v>5421433.8759292942</v>
      </c>
      <c r="R110" s="168">
        <f>+SUM(R111:R128)</f>
        <v>0</v>
      </c>
      <c r="S110" s="168"/>
      <c r="T110" s="168">
        <f>+SUM(T111:T128)</f>
        <v>-5790583.5790967075</v>
      </c>
      <c r="U110" s="169">
        <f>+SUM(U111:U128)</f>
        <v>0</v>
      </c>
    </row>
    <row r="111" spans="3:21" x14ac:dyDescent="0.25">
      <c r="C111" s="170" cm="1">
        <f t="array" ref="C111:C128">+TRANSPOSE(D20:U20)</f>
        <v>1</v>
      </c>
      <c r="D111" s="171" cm="1">
        <f t="array" ref="D111:D128">+TRANSPOSE(D23:U23)</f>
        <v>32</v>
      </c>
      <c r="E111" s="178">
        <f>0.25*PI()*D111^2</f>
        <v>804.24771931898704</v>
      </c>
      <c r="F111" s="170" cm="1">
        <f t="array" ref="F111:F128">+TRANSPOSE(D22:U22)</f>
        <v>530</v>
      </c>
      <c r="G111" s="172">
        <f t="shared" ref="G111" si="18">+F111-yc</f>
        <v>530</v>
      </c>
      <c r="H111" s="171">
        <f t="shared" ref="H111:H128" si="19">+fy-0.85*fck</f>
        <v>374.5</v>
      </c>
      <c r="I111" s="171">
        <f>+E111*H111</f>
        <v>301190.77088496066</v>
      </c>
      <c r="J111" s="171">
        <f>+I111*G111</f>
        <v>159631108.56902915</v>
      </c>
      <c r="K111" s="171">
        <f t="shared" ref="K111:K128" si="20">-fy</f>
        <v>-400</v>
      </c>
      <c r="L111" s="171">
        <f>+E111*K111</f>
        <v>-321699.08772759483</v>
      </c>
      <c r="M111" s="173">
        <f>+L111*G111</f>
        <v>-170500516.49562526</v>
      </c>
      <c r="N111" s="170" cm="1">
        <f t="array" ref="N111:N128">+TRANSPOSE(D21:U21)</f>
        <v>-400</v>
      </c>
      <c r="O111" s="172">
        <f t="shared" ref="O111:O128" si="21">+N111-xc</f>
        <v>-400</v>
      </c>
      <c r="P111" s="171">
        <f t="shared" ref="P111:P128" si="22">+fy-0.85*fck</f>
        <v>374.5</v>
      </c>
      <c r="Q111" s="171">
        <f>+E111*P111</f>
        <v>301190.77088496066</v>
      </c>
      <c r="R111" s="171">
        <f>+Q111*O111</f>
        <v>-120476308.35398427</v>
      </c>
      <c r="S111" s="171">
        <f t="shared" ref="S111:S128" si="23">-fy</f>
        <v>-400</v>
      </c>
      <c r="T111" s="171">
        <f>+E111*S111</f>
        <v>-321699.08772759483</v>
      </c>
      <c r="U111" s="173">
        <f>+T111*O111</f>
        <v>128679635.09103793</v>
      </c>
    </row>
    <row r="112" spans="3:21" x14ac:dyDescent="0.25">
      <c r="C112" s="170">
        <v>2</v>
      </c>
      <c r="D112" s="171">
        <v>32</v>
      </c>
      <c r="E112" s="178">
        <f t="shared" ref="E112:E128" si="24">0.25*PI()*D112^2</f>
        <v>804.24771931898704</v>
      </c>
      <c r="F112" s="170">
        <v>530</v>
      </c>
      <c r="G112" s="172">
        <f t="shared" ref="G112:G128" si="25">+F112-yc</f>
        <v>530</v>
      </c>
      <c r="H112" s="171">
        <f t="shared" si="19"/>
        <v>374.5</v>
      </c>
      <c r="I112" s="171">
        <f t="shared" ref="I112:I128" si="26">+E112*H112</f>
        <v>301190.77088496066</v>
      </c>
      <c r="J112" s="171">
        <f t="shared" ref="J112:J128" si="27">+I112*G112</f>
        <v>159631108.56902915</v>
      </c>
      <c r="K112" s="171">
        <f t="shared" si="20"/>
        <v>-400</v>
      </c>
      <c r="L112" s="171">
        <f t="shared" ref="L112:L128" si="28">+E112*K112</f>
        <v>-321699.08772759483</v>
      </c>
      <c r="M112" s="173">
        <f t="shared" ref="M112:M128" si="29">+L112*G112</f>
        <v>-170500516.49562526</v>
      </c>
      <c r="N112" s="170">
        <v>-200</v>
      </c>
      <c r="O112" s="172">
        <f t="shared" si="21"/>
        <v>-200</v>
      </c>
      <c r="P112" s="171">
        <f t="shared" si="22"/>
        <v>374.5</v>
      </c>
      <c r="Q112" s="171">
        <f t="shared" ref="Q112:Q128" si="30">+E112*P112</f>
        <v>301190.77088496066</v>
      </c>
      <c r="R112" s="171">
        <f t="shared" ref="R112:R128" si="31">+Q112*O112</f>
        <v>-60238154.176992133</v>
      </c>
      <c r="S112" s="171">
        <f t="shared" si="23"/>
        <v>-400</v>
      </c>
      <c r="T112" s="171">
        <f t="shared" ref="T112:T128" si="32">+E112*S112</f>
        <v>-321699.08772759483</v>
      </c>
      <c r="U112" s="173">
        <f t="shared" ref="U112:U128" si="33">+T112*O112</f>
        <v>64339817.545518965</v>
      </c>
    </row>
    <row r="113" spans="3:21" x14ac:dyDescent="0.25">
      <c r="C113" s="170">
        <v>3</v>
      </c>
      <c r="D113" s="171">
        <v>32</v>
      </c>
      <c r="E113" s="178">
        <f t="shared" si="24"/>
        <v>804.24771931898704</v>
      </c>
      <c r="F113" s="170">
        <v>530</v>
      </c>
      <c r="G113" s="172">
        <f t="shared" si="25"/>
        <v>530</v>
      </c>
      <c r="H113" s="171">
        <f t="shared" si="19"/>
        <v>374.5</v>
      </c>
      <c r="I113" s="171">
        <f t="shared" si="26"/>
        <v>301190.77088496066</v>
      </c>
      <c r="J113" s="171">
        <f t="shared" si="27"/>
        <v>159631108.56902915</v>
      </c>
      <c r="K113" s="171">
        <f t="shared" si="20"/>
        <v>-400</v>
      </c>
      <c r="L113" s="171">
        <f t="shared" si="28"/>
        <v>-321699.08772759483</v>
      </c>
      <c r="M113" s="173">
        <f t="shared" si="29"/>
        <v>-170500516.49562526</v>
      </c>
      <c r="N113" s="170">
        <v>0</v>
      </c>
      <c r="O113" s="172">
        <f t="shared" si="21"/>
        <v>0</v>
      </c>
      <c r="P113" s="171">
        <f t="shared" si="22"/>
        <v>374.5</v>
      </c>
      <c r="Q113" s="171">
        <f t="shared" si="30"/>
        <v>301190.77088496066</v>
      </c>
      <c r="R113" s="171">
        <f t="shared" si="31"/>
        <v>0</v>
      </c>
      <c r="S113" s="171">
        <f t="shared" si="23"/>
        <v>-400</v>
      </c>
      <c r="T113" s="171">
        <f t="shared" si="32"/>
        <v>-321699.08772759483</v>
      </c>
      <c r="U113" s="173">
        <f t="shared" si="33"/>
        <v>0</v>
      </c>
    </row>
    <row r="114" spans="3:21" x14ac:dyDescent="0.25">
      <c r="C114" s="170">
        <v>4</v>
      </c>
      <c r="D114" s="171">
        <v>32</v>
      </c>
      <c r="E114" s="178">
        <f t="shared" si="24"/>
        <v>804.24771931898704</v>
      </c>
      <c r="F114" s="170">
        <v>530</v>
      </c>
      <c r="G114" s="172">
        <f t="shared" si="25"/>
        <v>530</v>
      </c>
      <c r="H114" s="171">
        <f t="shared" si="19"/>
        <v>374.5</v>
      </c>
      <c r="I114" s="171">
        <f t="shared" si="26"/>
        <v>301190.77088496066</v>
      </c>
      <c r="J114" s="171">
        <f t="shared" si="27"/>
        <v>159631108.56902915</v>
      </c>
      <c r="K114" s="171">
        <f t="shared" si="20"/>
        <v>-400</v>
      </c>
      <c r="L114" s="171">
        <f t="shared" si="28"/>
        <v>-321699.08772759483</v>
      </c>
      <c r="M114" s="173">
        <f t="shared" si="29"/>
        <v>-170500516.49562526</v>
      </c>
      <c r="N114" s="170">
        <v>200</v>
      </c>
      <c r="O114" s="172">
        <f t="shared" si="21"/>
        <v>200</v>
      </c>
      <c r="P114" s="171">
        <f t="shared" si="22"/>
        <v>374.5</v>
      </c>
      <c r="Q114" s="171">
        <f t="shared" si="30"/>
        <v>301190.77088496066</v>
      </c>
      <c r="R114" s="171">
        <f t="shared" si="31"/>
        <v>60238154.176992133</v>
      </c>
      <c r="S114" s="171">
        <f t="shared" si="23"/>
        <v>-400</v>
      </c>
      <c r="T114" s="171">
        <f t="shared" si="32"/>
        <v>-321699.08772759483</v>
      </c>
      <c r="U114" s="173">
        <f t="shared" si="33"/>
        <v>-64339817.545518965</v>
      </c>
    </row>
    <row r="115" spans="3:21" x14ac:dyDescent="0.25">
      <c r="C115" s="170">
        <v>5</v>
      </c>
      <c r="D115" s="171">
        <v>32</v>
      </c>
      <c r="E115" s="178">
        <f t="shared" si="24"/>
        <v>804.24771931898704</v>
      </c>
      <c r="F115" s="170">
        <v>530</v>
      </c>
      <c r="G115" s="172">
        <f t="shared" si="25"/>
        <v>530</v>
      </c>
      <c r="H115" s="171">
        <f t="shared" si="19"/>
        <v>374.5</v>
      </c>
      <c r="I115" s="171">
        <f t="shared" si="26"/>
        <v>301190.77088496066</v>
      </c>
      <c r="J115" s="171">
        <f t="shared" si="27"/>
        <v>159631108.56902915</v>
      </c>
      <c r="K115" s="171">
        <f t="shared" si="20"/>
        <v>-400</v>
      </c>
      <c r="L115" s="171">
        <f t="shared" si="28"/>
        <v>-321699.08772759483</v>
      </c>
      <c r="M115" s="173">
        <f t="shared" si="29"/>
        <v>-170500516.49562526</v>
      </c>
      <c r="N115" s="170">
        <v>400</v>
      </c>
      <c r="O115" s="172">
        <f t="shared" si="21"/>
        <v>400</v>
      </c>
      <c r="P115" s="171">
        <f t="shared" si="22"/>
        <v>374.5</v>
      </c>
      <c r="Q115" s="171">
        <f t="shared" si="30"/>
        <v>301190.77088496066</v>
      </c>
      <c r="R115" s="171">
        <f t="shared" si="31"/>
        <v>120476308.35398427</v>
      </c>
      <c r="S115" s="171">
        <f t="shared" si="23"/>
        <v>-400</v>
      </c>
      <c r="T115" s="171">
        <f t="shared" si="32"/>
        <v>-321699.08772759483</v>
      </c>
      <c r="U115" s="173">
        <f t="shared" si="33"/>
        <v>-128679635.09103793</v>
      </c>
    </row>
    <row r="116" spans="3:21" x14ac:dyDescent="0.25">
      <c r="C116" s="170">
        <v>6</v>
      </c>
      <c r="D116" s="171">
        <v>32</v>
      </c>
      <c r="E116" s="178">
        <f t="shared" si="24"/>
        <v>804.24771931898704</v>
      </c>
      <c r="F116" s="176">
        <v>-530</v>
      </c>
      <c r="G116" s="172">
        <f t="shared" si="25"/>
        <v>-530</v>
      </c>
      <c r="H116" s="171">
        <f t="shared" si="19"/>
        <v>374.5</v>
      </c>
      <c r="I116" s="171">
        <f t="shared" si="26"/>
        <v>301190.77088496066</v>
      </c>
      <c r="J116" s="171">
        <f t="shared" si="27"/>
        <v>-159631108.56902915</v>
      </c>
      <c r="K116" s="171">
        <f t="shared" si="20"/>
        <v>-400</v>
      </c>
      <c r="L116" s="171">
        <f t="shared" si="28"/>
        <v>-321699.08772759483</v>
      </c>
      <c r="M116" s="173">
        <f t="shared" si="29"/>
        <v>170500516.49562526</v>
      </c>
      <c r="N116" s="176">
        <v>-400</v>
      </c>
      <c r="O116" s="172">
        <f t="shared" si="21"/>
        <v>-400</v>
      </c>
      <c r="P116" s="171">
        <f t="shared" si="22"/>
        <v>374.5</v>
      </c>
      <c r="Q116" s="171">
        <f t="shared" si="30"/>
        <v>301190.77088496066</v>
      </c>
      <c r="R116" s="171">
        <f t="shared" si="31"/>
        <v>-120476308.35398427</v>
      </c>
      <c r="S116" s="171">
        <f t="shared" si="23"/>
        <v>-400</v>
      </c>
      <c r="T116" s="171">
        <f t="shared" si="32"/>
        <v>-321699.08772759483</v>
      </c>
      <c r="U116" s="173">
        <f t="shared" si="33"/>
        <v>128679635.09103793</v>
      </c>
    </row>
    <row r="117" spans="3:21" x14ac:dyDescent="0.25">
      <c r="C117" s="170">
        <v>7</v>
      </c>
      <c r="D117" s="171">
        <v>32</v>
      </c>
      <c r="E117" s="178">
        <f t="shared" si="24"/>
        <v>804.24771931898704</v>
      </c>
      <c r="F117" s="176">
        <v>-530</v>
      </c>
      <c r="G117" s="172">
        <f t="shared" si="25"/>
        <v>-530</v>
      </c>
      <c r="H117" s="171">
        <f t="shared" si="19"/>
        <v>374.5</v>
      </c>
      <c r="I117" s="171">
        <f t="shared" si="26"/>
        <v>301190.77088496066</v>
      </c>
      <c r="J117" s="171">
        <f t="shared" si="27"/>
        <v>-159631108.56902915</v>
      </c>
      <c r="K117" s="171">
        <f t="shared" si="20"/>
        <v>-400</v>
      </c>
      <c r="L117" s="171">
        <f t="shared" si="28"/>
        <v>-321699.08772759483</v>
      </c>
      <c r="M117" s="173">
        <f t="shared" si="29"/>
        <v>170500516.49562526</v>
      </c>
      <c r="N117" s="176">
        <v>-200</v>
      </c>
      <c r="O117" s="172">
        <f t="shared" si="21"/>
        <v>-200</v>
      </c>
      <c r="P117" s="171">
        <f t="shared" si="22"/>
        <v>374.5</v>
      </c>
      <c r="Q117" s="171">
        <f t="shared" si="30"/>
        <v>301190.77088496066</v>
      </c>
      <c r="R117" s="171">
        <f t="shared" si="31"/>
        <v>-60238154.176992133</v>
      </c>
      <c r="S117" s="171">
        <f t="shared" si="23"/>
        <v>-400</v>
      </c>
      <c r="T117" s="171">
        <f t="shared" si="32"/>
        <v>-321699.08772759483</v>
      </c>
      <c r="U117" s="173">
        <f t="shared" si="33"/>
        <v>64339817.545518965</v>
      </c>
    </row>
    <row r="118" spans="3:21" x14ac:dyDescent="0.25">
      <c r="C118" s="170">
        <v>8</v>
      </c>
      <c r="D118" s="171">
        <v>32</v>
      </c>
      <c r="E118" s="178">
        <f t="shared" si="24"/>
        <v>804.24771931898704</v>
      </c>
      <c r="F118" s="176">
        <v>-530</v>
      </c>
      <c r="G118" s="172">
        <f t="shared" si="25"/>
        <v>-530</v>
      </c>
      <c r="H118" s="171">
        <f t="shared" si="19"/>
        <v>374.5</v>
      </c>
      <c r="I118" s="171">
        <f t="shared" si="26"/>
        <v>301190.77088496066</v>
      </c>
      <c r="J118" s="171">
        <f t="shared" si="27"/>
        <v>-159631108.56902915</v>
      </c>
      <c r="K118" s="171">
        <f t="shared" si="20"/>
        <v>-400</v>
      </c>
      <c r="L118" s="171">
        <f t="shared" si="28"/>
        <v>-321699.08772759483</v>
      </c>
      <c r="M118" s="173">
        <f t="shared" si="29"/>
        <v>170500516.49562526</v>
      </c>
      <c r="N118" s="176">
        <v>0</v>
      </c>
      <c r="O118" s="172">
        <f t="shared" si="21"/>
        <v>0</v>
      </c>
      <c r="P118" s="171">
        <f t="shared" si="22"/>
        <v>374.5</v>
      </c>
      <c r="Q118" s="171">
        <f t="shared" si="30"/>
        <v>301190.77088496066</v>
      </c>
      <c r="R118" s="171">
        <f t="shared" si="31"/>
        <v>0</v>
      </c>
      <c r="S118" s="171">
        <f t="shared" si="23"/>
        <v>-400</v>
      </c>
      <c r="T118" s="171">
        <f t="shared" si="32"/>
        <v>-321699.08772759483</v>
      </c>
      <c r="U118" s="173">
        <f t="shared" si="33"/>
        <v>0</v>
      </c>
    </row>
    <row r="119" spans="3:21" x14ac:dyDescent="0.25">
      <c r="C119" s="170">
        <v>9</v>
      </c>
      <c r="D119" s="171">
        <v>32</v>
      </c>
      <c r="E119" s="178">
        <f t="shared" si="24"/>
        <v>804.24771931898704</v>
      </c>
      <c r="F119" s="176">
        <v>-530</v>
      </c>
      <c r="G119" s="172">
        <f t="shared" si="25"/>
        <v>-530</v>
      </c>
      <c r="H119" s="171">
        <f t="shared" si="19"/>
        <v>374.5</v>
      </c>
      <c r="I119" s="171">
        <f t="shared" si="26"/>
        <v>301190.77088496066</v>
      </c>
      <c r="J119" s="171">
        <f t="shared" si="27"/>
        <v>-159631108.56902915</v>
      </c>
      <c r="K119" s="171">
        <f t="shared" si="20"/>
        <v>-400</v>
      </c>
      <c r="L119" s="171">
        <f t="shared" si="28"/>
        <v>-321699.08772759483</v>
      </c>
      <c r="M119" s="173">
        <f t="shared" si="29"/>
        <v>170500516.49562526</v>
      </c>
      <c r="N119" s="176">
        <v>200</v>
      </c>
      <c r="O119" s="172">
        <f t="shared" si="21"/>
        <v>200</v>
      </c>
      <c r="P119" s="171">
        <f t="shared" si="22"/>
        <v>374.5</v>
      </c>
      <c r="Q119" s="171">
        <f t="shared" si="30"/>
        <v>301190.77088496066</v>
      </c>
      <c r="R119" s="171">
        <f t="shared" si="31"/>
        <v>60238154.176992133</v>
      </c>
      <c r="S119" s="171">
        <f t="shared" si="23"/>
        <v>-400</v>
      </c>
      <c r="T119" s="171">
        <f t="shared" si="32"/>
        <v>-321699.08772759483</v>
      </c>
      <c r="U119" s="173">
        <f t="shared" si="33"/>
        <v>-64339817.545518965</v>
      </c>
    </row>
    <row r="120" spans="3:21" x14ac:dyDescent="0.25">
      <c r="C120" s="170">
        <v>10</v>
      </c>
      <c r="D120" s="171">
        <v>32</v>
      </c>
      <c r="E120" s="178">
        <f t="shared" si="24"/>
        <v>804.24771931898704</v>
      </c>
      <c r="F120" s="176">
        <v>-530</v>
      </c>
      <c r="G120" s="172">
        <f t="shared" si="25"/>
        <v>-530</v>
      </c>
      <c r="H120" s="171">
        <f t="shared" si="19"/>
        <v>374.5</v>
      </c>
      <c r="I120" s="171">
        <f t="shared" si="26"/>
        <v>301190.77088496066</v>
      </c>
      <c r="J120" s="171">
        <f t="shared" si="27"/>
        <v>-159631108.56902915</v>
      </c>
      <c r="K120" s="171">
        <f t="shared" si="20"/>
        <v>-400</v>
      </c>
      <c r="L120" s="171">
        <f t="shared" si="28"/>
        <v>-321699.08772759483</v>
      </c>
      <c r="M120" s="173">
        <f t="shared" si="29"/>
        <v>170500516.49562526</v>
      </c>
      <c r="N120" s="176">
        <v>400</v>
      </c>
      <c r="O120" s="172">
        <f t="shared" si="21"/>
        <v>400</v>
      </c>
      <c r="P120" s="171">
        <f t="shared" si="22"/>
        <v>374.5</v>
      </c>
      <c r="Q120" s="171">
        <f t="shared" si="30"/>
        <v>301190.77088496066</v>
      </c>
      <c r="R120" s="171">
        <f t="shared" si="31"/>
        <v>120476308.35398427</v>
      </c>
      <c r="S120" s="171">
        <f t="shared" si="23"/>
        <v>-400</v>
      </c>
      <c r="T120" s="171">
        <f t="shared" si="32"/>
        <v>-321699.08772759483</v>
      </c>
      <c r="U120" s="173">
        <f t="shared" si="33"/>
        <v>-128679635.09103793</v>
      </c>
    </row>
    <row r="121" spans="3:21" x14ac:dyDescent="0.25">
      <c r="C121" s="170">
        <v>11</v>
      </c>
      <c r="D121" s="171">
        <v>32</v>
      </c>
      <c r="E121" s="178">
        <f t="shared" si="24"/>
        <v>804.24771931898704</v>
      </c>
      <c r="F121" s="176">
        <v>300</v>
      </c>
      <c r="G121" s="172">
        <f t="shared" si="25"/>
        <v>300</v>
      </c>
      <c r="H121" s="171">
        <f t="shared" si="19"/>
        <v>374.5</v>
      </c>
      <c r="I121" s="171">
        <f t="shared" si="26"/>
        <v>301190.77088496066</v>
      </c>
      <c r="J121" s="171">
        <f t="shared" si="27"/>
        <v>90357231.265488192</v>
      </c>
      <c r="K121" s="171">
        <f t="shared" si="20"/>
        <v>-400</v>
      </c>
      <c r="L121" s="171">
        <f t="shared" si="28"/>
        <v>-321699.08772759483</v>
      </c>
      <c r="M121" s="173">
        <f t="shared" si="29"/>
        <v>-96509726.318278447</v>
      </c>
      <c r="N121" s="176">
        <v>-680</v>
      </c>
      <c r="O121" s="172">
        <f t="shared" si="21"/>
        <v>-680</v>
      </c>
      <c r="P121" s="171">
        <f t="shared" si="22"/>
        <v>374.5</v>
      </c>
      <c r="Q121" s="171">
        <f t="shared" si="30"/>
        <v>301190.77088496066</v>
      </c>
      <c r="R121" s="171">
        <f t="shared" si="31"/>
        <v>-204809724.20177326</v>
      </c>
      <c r="S121" s="171">
        <f t="shared" si="23"/>
        <v>-400</v>
      </c>
      <c r="T121" s="171">
        <f t="shared" si="32"/>
        <v>-321699.08772759483</v>
      </c>
      <c r="U121" s="173">
        <f t="shared" si="33"/>
        <v>218755379.65476447</v>
      </c>
    </row>
    <row r="122" spans="3:21" x14ac:dyDescent="0.25">
      <c r="C122" s="170">
        <v>12</v>
      </c>
      <c r="D122" s="171">
        <v>32</v>
      </c>
      <c r="E122" s="178">
        <f t="shared" si="24"/>
        <v>804.24771931898704</v>
      </c>
      <c r="F122" s="176">
        <v>100</v>
      </c>
      <c r="G122" s="172">
        <f t="shared" si="25"/>
        <v>100</v>
      </c>
      <c r="H122" s="171">
        <f t="shared" si="19"/>
        <v>374.5</v>
      </c>
      <c r="I122" s="171">
        <f t="shared" si="26"/>
        <v>301190.77088496066</v>
      </c>
      <c r="J122" s="171">
        <f t="shared" si="27"/>
        <v>30119077.088496067</v>
      </c>
      <c r="K122" s="171">
        <f t="shared" si="20"/>
        <v>-400</v>
      </c>
      <c r="L122" s="171">
        <f t="shared" si="28"/>
        <v>-321699.08772759483</v>
      </c>
      <c r="M122" s="173">
        <f t="shared" si="29"/>
        <v>-32169908.772759482</v>
      </c>
      <c r="N122" s="176">
        <v>-680</v>
      </c>
      <c r="O122" s="172">
        <f t="shared" si="21"/>
        <v>-680</v>
      </c>
      <c r="P122" s="171">
        <f t="shared" si="22"/>
        <v>374.5</v>
      </c>
      <c r="Q122" s="171">
        <f t="shared" si="30"/>
        <v>301190.77088496066</v>
      </c>
      <c r="R122" s="171">
        <f t="shared" si="31"/>
        <v>-204809724.20177326</v>
      </c>
      <c r="S122" s="171">
        <f t="shared" si="23"/>
        <v>-400</v>
      </c>
      <c r="T122" s="171">
        <f t="shared" si="32"/>
        <v>-321699.08772759483</v>
      </c>
      <c r="U122" s="173">
        <f t="shared" si="33"/>
        <v>218755379.65476447</v>
      </c>
    </row>
    <row r="123" spans="3:21" x14ac:dyDescent="0.25">
      <c r="C123" s="170">
        <v>13</v>
      </c>
      <c r="D123" s="171">
        <v>32</v>
      </c>
      <c r="E123" s="178">
        <f t="shared" si="24"/>
        <v>804.24771931898704</v>
      </c>
      <c r="F123" s="176">
        <v>-100</v>
      </c>
      <c r="G123" s="172">
        <f t="shared" si="25"/>
        <v>-100</v>
      </c>
      <c r="H123" s="171">
        <f t="shared" si="19"/>
        <v>374.5</v>
      </c>
      <c r="I123" s="171">
        <f t="shared" si="26"/>
        <v>301190.77088496066</v>
      </c>
      <c r="J123" s="171">
        <f t="shared" si="27"/>
        <v>-30119077.088496067</v>
      </c>
      <c r="K123" s="171">
        <f t="shared" si="20"/>
        <v>-400</v>
      </c>
      <c r="L123" s="171">
        <f t="shared" si="28"/>
        <v>-321699.08772759483</v>
      </c>
      <c r="M123" s="173">
        <f t="shared" si="29"/>
        <v>32169908.772759482</v>
      </c>
      <c r="N123" s="176">
        <v>-680</v>
      </c>
      <c r="O123" s="172">
        <f t="shared" si="21"/>
        <v>-680</v>
      </c>
      <c r="P123" s="171">
        <f t="shared" si="22"/>
        <v>374.5</v>
      </c>
      <c r="Q123" s="171">
        <f t="shared" si="30"/>
        <v>301190.77088496066</v>
      </c>
      <c r="R123" s="171">
        <f t="shared" si="31"/>
        <v>-204809724.20177326</v>
      </c>
      <c r="S123" s="171">
        <f t="shared" si="23"/>
        <v>-400</v>
      </c>
      <c r="T123" s="171">
        <f t="shared" si="32"/>
        <v>-321699.08772759483</v>
      </c>
      <c r="U123" s="173">
        <f t="shared" si="33"/>
        <v>218755379.65476447</v>
      </c>
    </row>
    <row r="124" spans="3:21" x14ac:dyDescent="0.25">
      <c r="C124" s="170">
        <v>14</v>
      </c>
      <c r="D124" s="171">
        <v>32</v>
      </c>
      <c r="E124" s="178">
        <f t="shared" si="24"/>
        <v>804.24771931898704</v>
      </c>
      <c r="F124" s="176">
        <v>-300</v>
      </c>
      <c r="G124" s="172">
        <f t="shared" si="25"/>
        <v>-300</v>
      </c>
      <c r="H124" s="171">
        <f t="shared" si="19"/>
        <v>374.5</v>
      </c>
      <c r="I124" s="171">
        <f t="shared" si="26"/>
        <v>301190.77088496066</v>
      </c>
      <c r="J124" s="171">
        <f t="shared" si="27"/>
        <v>-90357231.265488192</v>
      </c>
      <c r="K124" s="171">
        <f t="shared" si="20"/>
        <v>-400</v>
      </c>
      <c r="L124" s="171">
        <f t="shared" si="28"/>
        <v>-321699.08772759483</v>
      </c>
      <c r="M124" s="173">
        <f t="shared" si="29"/>
        <v>96509726.318278447</v>
      </c>
      <c r="N124" s="176">
        <v>-680</v>
      </c>
      <c r="O124" s="172">
        <f t="shared" si="21"/>
        <v>-680</v>
      </c>
      <c r="P124" s="171">
        <f t="shared" si="22"/>
        <v>374.5</v>
      </c>
      <c r="Q124" s="171">
        <f t="shared" si="30"/>
        <v>301190.77088496066</v>
      </c>
      <c r="R124" s="171">
        <f t="shared" si="31"/>
        <v>-204809724.20177326</v>
      </c>
      <c r="S124" s="171">
        <f t="shared" si="23"/>
        <v>-400</v>
      </c>
      <c r="T124" s="171">
        <f t="shared" si="32"/>
        <v>-321699.08772759483</v>
      </c>
      <c r="U124" s="173">
        <f t="shared" si="33"/>
        <v>218755379.65476447</v>
      </c>
    </row>
    <row r="125" spans="3:21" x14ac:dyDescent="0.25">
      <c r="C125" s="170">
        <v>15</v>
      </c>
      <c r="D125" s="171">
        <v>32</v>
      </c>
      <c r="E125" s="178">
        <f t="shared" si="24"/>
        <v>804.24771931898704</v>
      </c>
      <c r="F125" s="176">
        <v>300</v>
      </c>
      <c r="G125" s="172">
        <f t="shared" si="25"/>
        <v>300</v>
      </c>
      <c r="H125" s="171">
        <f t="shared" si="19"/>
        <v>374.5</v>
      </c>
      <c r="I125" s="171">
        <f t="shared" si="26"/>
        <v>301190.77088496066</v>
      </c>
      <c r="J125" s="171">
        <f t="shared" si="27"/>
        <v>90357231.265488192</v>
      </c>
      <c r="K125" s="171">
        <f t="shared" si="20"/>
        <v>-400</v>
      </c>
      <c r="L125" s="171">
        <f t="shared" si="28"/>
        <v>-321699.08772759483</v>
      </c>
      <c r="M125" s="173">
        <f t="shared" si="29"/>
        <v>-96509726.318278447</v>
      </c>
      <c r="N125" s="176">
        <v>680</v>
      </c>
      <c r="O125" s="172">
        <f t="shared" si="21"/>
        <v>680</v>
      </c>
      <c r="P125" s="171">
        <f t="shared" si="22"/>
        <v>374.5</v>
      </c>
      <c r="Q125" s="171">
        <f t="shared" si="30"/>
        <v>301190.77088496066</v>
      </c>
      <c r="R125" s="171">
        <f t="shared" si="31"/>
        <v>204809724.20177326</v>
      </c>
      <c r="S125" s="171">
        <f t="shared" si="23"/>
        <v>-400</v>
      </c>
      <c r="T125" s="171">
        <f t="shared" si="32"/>
        <v>-321699.08772759483</v>
      </c>
      <c r="U125" s="173">
        <f t="shared" si="33"/>
        <v>-218755379.65476447</v>
      </c>
    </row>
    <row r="126" spans="3:21" x14ac:dyDescent="0.25">
      <c r="C126" s="170">
        <v>16</v>
      </c>
      <c r="D126" s="171">
        <v>32</v>
      </c>
      <c r="E126" s="178">
        <f t="shared" si="24"/>
        <v>804.24771931898704</v>
      </c>
      <c r="F126" s="176">
        <v>100</v>
      </c>
      <c r="G126" s="172">
        <f t="shared" si="25"/>
        <v>100</v>
      </c>
      <c r="H126" s="171">
        <f t="shared" si="19"/>
        <v>374.5</v>
      </c>
      <c r="I126" s="171">
        <f t="shared" si="26"/>
        <v>301190.77088496066</v>
      </c>
      <c r="J126" s="171">
        <f t="shared" si="27"/>
        <v>30119077.088496067</v>
      </c>
      <c r="K126" s="171">
        <f t="shared" si="20"/>
        <v>-400</v>
      </c>
      <c r="L126" s="171">
        <f t="shared" si="28"/>
        <v>-321699.08772759483</v>
      </c>
      <c r="M126" s="173">
        <f t="shared" si="29"/>
        <v>-32169908.772759482</v>
      </c>
      <c r="N126" s="176">
        <v>680</v>
      </c>
      <c r="O126" s="172">
        <f t="shared" si="21"/>
        <v>680</v>
      </c>
      <c r="P126" s="171">
        <f t="shared" si="22"/>
        <v>374.5</v>
      </c>
      <c r="Q126" s="171">
        <f t="shared" si="30"/>
        <v>301190.77088496066</v>
      </c>
      <c r="R126" s="171">
        <f t="shared" si="31"/>
        <v>204809724.20177326</v>
      </c>
      <c r="S126" s="171">
        <f t="shared" si="23"/>
        <v>-400</v>
      </c>
      <c r="T126" s="171">
        <f t="shared" si="32"/>
        <v>-321699.08772759483</v>
      </c>
      <c r="U126" s="173">
        <f t="shared" si="33"/>
        <v>-218755379.65476447</v>
      </c>
    </row>
    <row r="127" spans="3:21" x14ac:dyDescent="0.25">
      <c r="C127" s="170">
        <v>17</v>
      </c>
      <c r="D127" s="171">
        <v>32</v>
      </c>
      <c r="E127" s="178">
        <f t="shared" si="24"/>
        <v>804.24771931898704</v>
      </c>
      <c r="F127" s="176">
        <v>-100</v>
      </c>
      <c r="G127" s="172">
        <f t="shared" si="25"/>
        <v>-100</v>
      </c>
      <c r="H127" s="171">
        <f t="shared" si="19"/>
        <v>374.5</v>
      </c>
      <c r="I127" s="171">
        <f t="shared" si="26"/>
        <v>301190.77088496066</v>
      </c>
      <c r="J127" s="171">
        <f t="shared" si="27"/>
        <v>-30119077.088496067</v>
      </c>
      <c r="K127" s="171">
        <f t="shared" si="20"/>
        <v>-400</v>
      </c>
      <c r="L127" s="171">
        <f t="shared" si="28"/>
        <v>-321699.08772759483</v>
      </c>
      <c r="M127" s="173">
        <f t="shared" si="29"/>
        <v>32169908.772759482</v>
      </c>
      <c r="N127" s="176">
        <v>680</v>
      </c>
      <c r="O127" s="172">
        <f t="shared" si="21"/>
        <v>680</v>
      </c>
      <c r="P127" s="171">
        <f t="shared" si="22"/>
        <v>374.5</v>
      </c>
      <c r="Q127" s="171">
        <f t="shared" si="30"/>
        <v>301190.77088496066</v>
      </c>
      <c r="R127" s="171">
        <f t="shared" si="31"/>
        <v>204809724.20177326</v>
      </c>
      <c r="S127" s="171">
        <f t="shared" si="23"/>
        <v>-400</v>
      </c>
      <c r="T127" s="171">
        <f t="shared" si="32"/>
        <v>-321699.08772759483</v>
      </c>
      <c r="U127" s="173">
        <f t="shared" si="33"/>
        <v>-218755379.65476447</v>
      </c>
    </row>
    <row r="128" spans="3:21" x14ac:dyDescent="0.25">
      <c r="C128" s="170">
        <v>18</v>
      </c>
      <c r="D128" s="171">
        <v>32</v>
      </c>
      <c r="E128" s="178">
        <f t="shared" si="24"/>
        <v>804.24771931898704</v>
      </c>
      <c r="F128" s="176">
        <v>-300</v>
      </c>
      <c r="G128" s="172">
        <f t="shared" si="25"/>
        <v>-300</v>
      </c>
      <c r="H128" s="171">
        <f t="shared" si="19"/>
        <v>374.5</v>
      </c>
      <c r="I128" s="171">
        <f t="shared" si="26"/>
        <v>301190.77088496066</v>
      </c>
      <c r="J128" s="171">
        <f t="shared" si="27"/>
        <v>-90357231.265488192</v>
      </c>
      <c r="K128" s="171">
        <f t="shared" si="20"/>
        <v>-400</v>
      </c>
      <c r="L128" s="171">
        <f t="shared" si="28"/>
        <v>-321699.08772759483</v>
      </c>
      <c r="M128" s="173">
        <f t="shared" si="29"/>
        <v>96509726.318278447</v>
      </c>
      <c r="N128" s="176">
        <v>680</v>
      </c>
      <c r="O128" s="172">
        <f t="shared" si="21"/>
        <v>680</v>
      </c>
      <c r="P128" s="171">
        <f t="shared" si="22"/>
        <v>374.5</v>
      </c>
      <c r="Q128" s="171">
        <f t="shared" si="30"/>
        <v>301190.77088496066</v>
      </c>
      <c r="R128" s="171">
        <f t="shared" si="31"/>
        <v>204809724.20177326</v>
      </c>
      <c r="S128" s="171">
        <f t="shared" si="23"/>
        <v>-400</v>
      </c>
      <c r="T128" s="171">
        <f t="shared" si="32"/>
        <v>-321699.08772759483</v>
      </c>
      <c r="U128" s="173">
        <f t="shared" si="33"/>
        <v>-218755379.65476447</v>
      </c>
    </row>
    <row r="129" spans="2:109" x14ac:dyDescent="0.25">
      <c r="D129" s="103"/>
      <c r="E129" s="81"/>
      <c r="G129" s="81"/>
      <c r="H129" s="81"/>
      <c r="I129" s="8"/>
      <c r="J129" s="8"/>
      <c r="K129" s="8"/>
      <c r="L129" s="8"/>
      <c r="M129" s="104"/>
    </row>
    <row r="130" spans="2:109" s="186" customFormat="1" x14ac:dyDescent="0.25">
      <c r="D130" s="187"/>
      <c r="E130" s="188"/>
      <c r="G130" s="188"/>
      <c r="H130" s="188"/>
      <c r="I130" s="189"/>
      <c r="J130" s="189"/>
      <c r="K130" s="189"/>
      <c r="L130" s="189"/>
      <c r="M130" s="190"/>
    </row>
    <row r="131" spans="2:109" ht="16.5" thickBot="1" x14ac:dyDescent="0.3">
      <c r="C131" s="183" t="s">
        <v>41</v>
      </c>
      <c r="D131" s="103"/>
      <c r="E131" s="81"/>
      <c r="G131" s="81"/>
      <c r="H131" s="81"/>
      <c r="I131" s="8"/>
      <c r="J131" s="8"/>
      <c r="K131" s="8"/>
      <c r="L131" s="8"/>
      <c r="M131" s="104"/>
      <c r="S131" s="105" t="s">
        <v>41</v>
      </c>
    </row>
    <row r="132" spans="2:109" ht="15.75" thickTop="1" x14ac:dyDescent="0.25">
      <c r="C132" s="11" t="s">
        <v>59</v>
      </c>
      <c r="D132" s="12"/>
      <c r="E132" s="12"/>
      <c r="F132" s="109" t="s">
        <v>17</v>
      </c>
      <c r="G132" s="110">
        <f>INDEX(D$71:U$71,MATCH(MIN(D$73:U$73),D$73:U$73,0))</f>
        <v>6</v>
      </c>
      <c r="H132" s="106"/>
      <c r="I132" t="s">
        <v>90</v>
      </c>
      <c r="J132" s="8"/>
      <c r="K132" s="195" t="s">
        <v>88</v>
      </c>
      <c r="L132" s="196">
        <f>+ecu*(G135-h/2)/G135</f>
        <v>2.5597435008613352E-3</v>
      </c>
      <c r="S132" s="18"/>
      <c r="T132" s="19" t="s">
        <v>72</v>
      </c>
      <c r="U132" s="184" t="s">
        <v>23</v>
      </c>
      <c r="V132" s="20" t="s">
        <v>85</v>
      </c>
    </row>
    <row r="133" spans="2:109" x14ac:dyDescent="0.25">
      <c r="C133" s="13" t="s">
        <v>60</v>
      </c>
      <c r="E133" t="s">
        <v>9</v>
      </c>
      <c r="F133" s="7" t="s">
        <v>17</v>
      </c>
      <c r="G133" s="81">
        <f>+MIN(D$73:U$73)</f>
        <v>-615.46830597421456</v>
      </c>
      <c r="H133" s="107"/>
      <c r="I133" t="s">
        <v>91</v>
      </c>
      <c r="K133" s="229" t="s">
        <v>89</v>
      </c>
      <c r="L133" s="230">
        <f>+ecu/G135</f>
        <v>2.4675216637955503E-6</v>
      </c>
      <c r="S133" s="194" t="s">
        <v>11</v>
      </c>
      <c r="T133" s="191">
        <f>+H140/10^3</f>
        <v>27664.99151852895</v>
      </c>
      <c r="U133" s="192">
        <f>+U140/10^3</f>
        <v>4758.0435897963735</v>
      </c>
      <c r="V133" s="193">
        <f>+T133+U133</f>
        <v>32423.035108325323</v>
      </c>
    </row>
    <row r="134" spans="2:109" x14ac:dyDescent="0.25">
      <c r="C134" s="13"/>
      <c r="E134" t="s">
        <v>86</v>
      </c>
      <c r="F134" s="7" t="s">
        <v>17</v>
      </c>
      <c r="G134" s="81">
        <f>+$D$77-G133</f>
        <v>1337.3742765540419</v>
      </c>
      <c r="H134" s="107"/>
      <c r="I134" t="s">
        <v>119</v>
      </c>
      <c r="K134" s="229" t="s">
        <v>122</v>
      </c>
      <c r="L134" s="230">
        <f>+L133*COS(RADIANS(p))</f>
        <v>2.3834429019878937E-6</v>
      </c>
      <c r="S134" s="194" t="s">
        <v>13</v>
      </c>
      <c r="T134" s="191">
        <f>+SQRT(T135^2 +T136^2)</f>
        <v>502.91810213333719</v>
      </c>
      <c r="U134" s="191">
        <f t="shared" ref="U134" si="34">+SQRT(U135^2 +U136^2)</f>
        <v>342.2522364942979</v>
      </c>
      <c r="V134" s="193">
        <f>+SQRT(V135^2 +V136^2)</f>
        <v>841.77363005980385</v>
      </c>
      <c r="W134" s="2"/>
    </row>
    <row r="135" spans="2:109" ht="15.75" thickBot="1" x14ac:dyDescent="0.3">
      <c r="C135" s="15"/>
      <c r="D135" s="16"/>
      <c r="E135" s="16" t="s">
        <v>25</v>
      </c>
      <c r="F135" s="108" t="s">
        <v>17</v>
      </c>
      <c r="G135" s="117">
        <f>ecu/(ecu+0/Es)*G134</f>
        <v>1337.3742765540419</v>
      </c>
      <c r="H135" s="280"/>
      <c r="I135" t="s">
        <v>124</v>
      </c>
      <c r="K135" s="197" t="s">
        <v>123</v>
      </c>
      <c r="L135" s="198">
        <f>L133*SIN(RADIANS(p))</f>
        <v>6.3864160079334751E-7</v>
      </c>
      <c r="S135" s="21" t="s">
        <v>69</v>
      </c>
      <c r="T135" s="60">
        <f>+I140/10^6</f>
        <v>435.2282847832937</v>
      </c>
      <c r="U135" s="185">
        <f>+V140/10^6</f>
        <v>322.41643487239219</v>
      </c>
      <c r="V135" s="95">
        <f>+T135+U135</f>
        <v>757.64471965568589</v>
      </c>
      <c r="W135" s="2"/>
    </row>
    <row r="136" spans="2:109" ht="16.5" thickTop="1" thickBot="1" x14ac:dyDescent="0.3">
      <c r="L136" s="8"/>
      <c r="M136" s="104"/>
      <c r="S136" s="22" t="s">
        <v>70</v>
      </c>
      <c r="T136" s="84">
        <f>+J140/10^6</f>
        <v>251.99793169387317</v>
      </c>
      <c r="U136" s="182">
        <f>+W140/10^6</f>
        <v>114.82262803787988</v>
      </c>
      <c r="V136" s="96">
        <f>+T136+U136</f>
        <v>366.82055973175306</v>
      </c>
    </row>
    <row r="137" spans="2:109" ht="17.25" thickTop="1" thickBot="1" x14ac:dyDescent="0.3">
      <c r="C137" s="59"/>
      <c r="CA137" s="59" t="s">
        <v>87</v>
      </c>
      <c r="CI137" t="s">
        <v>64</v>
      </c>
      <c r="CN137" s="105" t="s">
        <v>39</v>
      </c>
      <c r="CO137" s="59" t="s">
        <v>87</v>
      </c>
      <c r="CP137" s="59" t="s">
        <v>87</v>
      </c>
      <c r="CQ137" s="59"/>
      <c r="CW137" s="105" t="s">
        <v>38</v>
      </c>
      <c r="CX137" s="105"/>
      <c r="CY137" s="105" t="s">
        <v>126</v>
      </c>
      <c r="CZ137" s="105"/>
      <c r="DA137" s="105" t="s">
        <v>127</v>
      </c>
      <c r="DC137" s="59" t="s">
        <v>87</v>
      </c>
      <c r="DD137" s="59" t="s">
        <v>87</v>
      </c>
      <c r="DE137" s="59"/>
    </row>
    <row r="138" spans="2:109" ht="24.75" customHeight="1" thickTop="1" x14ac:dyDescent="0.25">
      <c r="B138" s="42" t="s">
        <v>1</v>
      </c>
      <c r="C138" s="43" t="s">
        <v>15</v>
      </c>
      <c r="D138" s="43" t="s">
        <v>9</v>
      </c>
      <c r="E138" s="43" t="s">
        <v>190</v>
      </c>
      <c r="F138" s="43" t="s">
        <v>21</v>
      </c>
      <c r="G138" s="43" t="s">
        <v>28</v>
      </c>
      <c r="H138" s="43" t="s">
        <v>36</v>
      </c>
      <c r="I138" s="43" t="s">
        <v>65</v>
      </c>
      <c r="J138" s="44" t="s">
        <v>66</v>
      </c>
      <c r="L138" s="42" t="s">
        <v>52</v>
      </c>
      <c r="M138" s="43" t="s">
        <v>80</v>
      </c>
      <c r="N138" s="43" t="s">
        <v>15</v>
      </c>
      <c r="O138" s="43" t="s">
        <v>9</v>
      </c>
      <c r="P138" s="43" t="s">
        <v>190</v>
      </c>
      <c r="Q138" s="43" t="s">
        <v>31</v>
      </c>
      <c r="R138" s="43" t="s">
        <v>30</v>
      </c>
      <c r="S138" s="43" t="s">
        <v>28</v>
      </c>
      <c r="T138" s="43" t="s">
        <v>32</v>
      </c>
      <c r="U138" s="43" t="s">
        <v>33</v>
      </c>
      <c r="V138" s="43" t="s">
        <v>67</v>
      </c>
      <c r="W138" s="44" t="s">
        <v>68</v>
      </c>
    </row>
    <row r="139" spans="2:109" s="30" customFormat="1" x14ac:dyDescent="0.25">
      <c r="B139" s="45"/>
      <c r="C139" s="46" t="s">
        <v>159</v>
      </c>
      <c r="D139" s="46" t="s">
        <v>159</v>
      </c>
      <c r="E139" s="46" t="s">
        <v>160</v>
      </c>
      <c r="F139" s="277" t="s">
        <v>159</v>
      </c>
      <c r="G139" s="277"/>
      <c r="H139" s="278"/>
      <c r="I139" s="278"/>
      <c r="J139" s="279"/>
      <c r="K139"/>
      <c r="L139" s="47"/>
      <c r="M139" s="48"/>
      <c r="N139" s="46" t="s">
        <v>159</v>
      </c>
      <c r="O139" s="46" t="s">
        <v>159</v>
      </c>
      <c r="P139" s="46" t="s">
        <v>160</v>
      </c>
      <c r="Q139" s="48"/>
      <c r="R139" s="48"/>
      <c r="S139" s="49"/>
      <c r="T139" s="48"/>
      <c r="U139" s="52"/>
      <c r="V139" s="49"/>
      <c r="W139" s="114"/>
      <c r="AB139"/>
      <c r="AC139"/>
      <c r="AD139"/>
      <c r="AE139"/>
      <c r="AF139"/>
      <c r="AG139"/>
      <c r="AH139"/>
      <c r="AI139"/>
    </row>
    <row r="140" spans="2:109" x14ac:dyDescent="0.25">
      <c r="B140" s="47" t="s">
        <v>26</v>
      </c>
      <c r="C140" s="48"/>
      <c r="D140" s="48"/>
      <c r="E140" s="48">
        <f>+SUM(E141:E604)</f>
        <v>1120000</v>
      </c>
      <c r="F140" s="48" cm="1">
        <f t="array" ref="F140">MAX(ABS(F141:F604))</f>
        <v>4.2722590597988729E-3</v>
      </c>
      <c r="G140" s="48" cm="1">
        <f t="array" ref="G140">MAX(ABS(G141:G604))</f>
        <v>25.5</v>
      </c>
      <c r="H140" s="49">
        <f>SUM(H141:H604)</f>
        <v>27664991.518528949</v>
      </c>
      <c r="I140" s="49">
        <f t="shared" ref="I140" si="35">SUM(I141:I604)</f>
        <v>435228284.78329372</v>
      </c>
      <c r="J140" s="49">
        <f>SUM(J141:J604)</f>
        <v>251997931.69387317</v>
      </c>
      <c r="L140" s="47" t="s">
        <v>26</v>
      </c>
      <c r="M140" s="48"/>
      <c r="N140" s="48"/>
      <c r="O140" s="48"/>
      <c r="P140" s="48"/>
      <c r="Q140" s="48" cm="1">
        <f t="array" ref="Q140">MAX(ABS(Q141:Q604))</f>
        <v>4.0784248792322579E-3</v>
      </c>
      <c r="R140" s="48"/>
      <c r="S140" s="48"/>
      <c r="T140" s="48"/>
      <c r="U140" s="49">
        <f>SUM(U141:U158)</f>
        <v>4758043.5897963736</v>
      </c>
      <c r="V140" s="49">
        <f t="shared" ref="V140:W140" si="36">SUM(V141:V158)</f>
        <v>322416434.87239218</v>
      </c>
      <c r="W140" s="114">
        <f t="shared" si="36"/>
        <v>114822628.03787988</v>
      </c>
      <c r="X140" s="30"/>
      <c r="Y140" s="30"/>
      <c r="Z140" s="30"/>
    </row>
    <row r="141" spans="2:109" x14ac:dyDescent="0.25">
      <c r="B141" s="21">
        <v>1</v>
      </c>
      <c r="C141" s="39">
        <v>-716.66700000000003</v>
      </c>
      <c r="D141" s="39">
        <v>-416.66699999999997</v>
      </c>
      <c r="E141" s="39">
        <v>1250</v>
      </c>
      <c r="F141" s="50">
        <f>$L$132+$L$134*D141+$L$135*C141</f>
        <v>1.1089481371029798E-3</v>
      </c>
      <c r="G141" s="276">
        <f>+IF(F141&gt;=0,IF(F141&lt;=eco,1-(1-F141/eco)^n,1),0)*0.85*fck</f>
        <v>20.438419432376904</v>
      </c>
      <c r="H141" s="51">
        <f>+G141*E141</f>
        <v>25548.02429047113</v>
      </c>
      <c r="I141" s="51">
        <f>+H141*D141</f>
        <v>-10645018.637037734</v>
      </c>
      <c r="J141" s="101">
        <f>+H141*C141</f>
        <v>-18309425.924179073</v>
      </c>
      <c r="L141" s="21" cm="1">
        <f t="array" ref="L141:L158">+TRANSPOSE($D$71:$U$71)</f>
        <v>1</v>
      </c>
      <c r="M141" s="41" cm="1">
        <f t="array" ref="M141:M158">+TRANSPOSE($D$23:$U$23)</f>
        <v>32</v>
      </c>
      <c r="N141" s="41" cm="1">
        <f t="array" ref="N141:N158">+TRANSPOSE($D$21:$U$21)</f>
        <v>-400</v>
      </c>
      <c r="O141" s="41" cm="1">
        <f t="array" ref="O141:O158">+TRANSPOSE($D$22:$U$22)</f>
        <v>530</v>
      </c>
      <c r="P141" s="41">
        <f>M141^2*0.25*PI()</f>
        <v>804.24771931898704</v>
      </c>
      <c r="Q141" s="50">
        <f>$L$132+$L$134*O141+$L$135*N141</f>
        <v>3.5675115985975797E-3</v>
      </c>
      <c r="R141" s="40">
        <f>Q141*Es</f>
        <v>713.50231971951598</v>
      </c>
      <c r="S141" s="40">
        <f>+IF(R141&gt;=0,IF(Q141&lt;=eco,1-(1-Q141/eco)^n,1),0)*0.85*fck</f>
        <v>25.5</v>
      </c>
      <c r="T141" s="51">
        <f>MAX(MIN(R141,fy),-fy)-IF(R141&gt;=0,S141,0)</f>
        <v>374.5</v>
      </c>
      <c r="U141" s="39">
        <f>+T141*P141</f>
        <v>301190.77088496066</v>
      </c>
      <c r="V141" s="41">
        <f>+U141*O141</f>
        <v>159631108.56902915</v>
      </c>
      <c r="W141" s="101">
        <f>+U141*N141</f>
        <v>-120476308.35398427</v>
      </c>
      <c r="X141" s="30"/>
      <c r="Y141" s="30"/>
      <c r="Z141" s="30"/>
    </row>
    <row r="142" spans="2:109" x14ac:dyDescent="0.25">
      <c r="B142" s="21">
        <v>2</v>
      </c>
      <c r="C142" s="39">
        <v>-725</v>
      </c>
      <c r="D142" s="39">
        <v>-375</v>
      </c>
      <c r="E142" s="39">
        <v>2500</v>
      </c>
      <c r="F142" s="50">
        <f>$L$132+$L$134*D142+$L$135*C142</f>
        <v>1.2029372520406981E-3</v>
      </c>
      <c r="G142" s="276">
        <f>+IF(F142&gt;=0,IF(F142&lt;=eco,1-(1-F142/eco)^n,1),0)*0.85*fck</f>
        <v>21.449904970824235</v>
      </c>
      <c r="H142" s="51">
        <f t="shared" ref="H142:H205" si="37">+G142*E142</f>
        <v>53624.762427060588</v>
      </c>
      <c r="I142" s="51">
        <f t="shared" ref="I142:I205" si="38">+H142*D142</f>
        <v>-20109285.910147719</v>
      </c>
      <c r="J142" s="101">
        <f t="shared" ref="J142:J205" si="39">+H142*C142</f>
        <v>-38877952.759618923</v>
      </c>
      <c r="L142" s="21">
        <v>2</v>
      </c>
      <c r="M142" s="41">
        <v>32</v>
      </c>
      <c r="N142" s="41">
        <v>-200</v>
      </c>
      <c r="O142" s="41">
        <v>530</v>
      </c>
      <c r="P142" s="41">
        <f t="shared" ref="P142:P158" si="40">M142^2*0.25*PI()</f>
        <v>804.24771931898704</v>
      </c>
      <c r="Q142" s="50">
        <f>$L$132+$L$134*O142+$L$135*N142</f>
        <v>3.6952399187562489E-3</v>
      </c>
      <c r="R142" s="40">
        <f>Q142*Es</f>
        <v>739.04798375124983</v>
      </c>
      <c r="S142" s="40">
        <f>+IF(R142&gt;=0,IF(Q142&lt;=eco,1-(1-Q142/eco)^n,1),0)*0.85*fck</f>
        <v>25.5</v>
      </c>
      <c r="T142" s="51">
        <f t="shared" ref="T142:T158" si="41">MAX(MIN(R142,fy),-fy)-IF(R142&gt;=0,S142,0)</f>
        <v>374.5</v>
      </c>
      <c r="U142" s="39">
        <f t="shared" ref="U142:U158" si="42">+T142*P142</f>
        <v>301190.77088496066</v>
      </c>
      <c r="V142" s="41">
        <f t="shared" ref="V142:V158" si="43">+U142*O142</f>
        <v>159631108.56902915</v>
      </c>
      <c r="W142" s="101">
        <f t="shared" ref="W142:W158" si="44">+U142*N142</f>
        <v>-60238154.176992133</v>
      </c>
      <c r="X142" s="30"/>
      <c r="Y142" s="30"/>
      <c r="Z142" s="30"/>
    </row>
    <row r="143" spans="2:109" x14ac:dyDescent="0.25">
      <c r="B143" s="21">
        <v>3</v>
      </c>
      <c r="C143" s="39">
        <v>-725</v>
      </c>
      <c r="D143" s="39">
        <v>-325</v>
      </c>
      <c r="E143" s="39">
        <v>2500</v>
      </c>
      <c r="F143" s="50">
        <f>$L$132+$L$134*D143+$L$135*C143</f>
        <v>1.3221093971400926E-3</v>
      </c>
      <c r="G143" s="276">
        <f>+IF(F143&gt;=0,IF(F143&lt;=eco,1-(1-F143/eco)^n,1),0)*0.85*fck</f>
        <v>22.570460107283221</v>
      </c>
      <c r="H143" s="51">
        <f t="shared" si="37"/>
        <v>56426.150268208054</v>
      </c>
      <c r="I143" s="51">
        <f t="shared" si="38"/>
        <v>-18338498.837167617</v>
      </c>
      <c r="J143" s="101">
        <f t="shared" si="39"/>
        <v>-40908958.94445084</v>
      </c>
      <c r="L143" s="21">
        <v>3</v>
      </c>
      <c r="M143" s="41">
        <v>32</v>
      </c>
      <c r="N143" s="41">
        <v>0</v>
      </c>
      <c r="O143" s="41">
        <v>530</v>
      </c>
      <c r="P143" s="41">
        <f t="shared" si="40"/>
        <v>804.24771931898704</v>
      </c>
      <c r="Q143" s="50">
        <f>$L$132+$L$134*O143+$L$135*N143</f>
        <v>3.8229682389149186E-3</v>
      </c>
      <c r="R143" s="40">
        <f>Q143*Es</f>
        <v>764.59364778298368</v>
      </c>
      <c r="S143" s="40">
        <f>+IF(R143&gt;=0,IF(Q143&lt;=eco,1-(1-Q143/eco)^n,1),0)*0.85*fck</f>
        <v>25.5</v>
      </c>
      <c r="T143" s="51">
        <f t="shared" si="41"/>
        <v>374.5</v>
      </c>
      <c r="U143" s="39">
        <f t="shared" si="42"/>
        <v>301190.77088496066</v>
      </c>
      <c r="V143" s="41">
        <f t="shared" si="43"/>
        <v>159631108.56902915</v>
      </c>
      <c r="W143" s="101">
        <f t="shared" si="44"/>
        <v>0</v>
      </c>
      <c r="X143" s="30"/>
      <c r="Y143" s="30"/>
      <c r="Z143" s="30"/>
    </row>
    <row r="144" spans="2:109" x14ac:dyDescent="0.25">
      <c r="B144" s="21">
        <v>4</v>
      </c>
      <c r="C144" s="39">
        <v>-725</v>
      </c>
      <c r="D144" s="39">
        <v>-275</v>
      </c>
      <c r="E144" s="39">
        <v>2500</v>
      </c>
      <c r="F144" s="50">
        <f>$L$132+$L$134*D144+$L$135*C144</f>
        <v>1.4412815422394872E-3</v>
      </c>
      <c r="G144" s="276">
        <f>+IF(F144&gt;=0,IF(F144&lt;=eco,1-(1-F144/eco)^n,1),0)*0.85*fck</f>
        <v>23.509939741605429</v>
      </c>
      <c r="H144" s="51">
        <f t="shared" si="37"/>
        <v>58774.849354013575</v>
      </c>
      <c r="I144" s="51">
        <f t="shared" si="38"/>
        <v>-16163083.572353734</v>
      </c>
      <c r="J144" s="101">
        <f t="shared" si="39"/>
        <v>-42611765.781659842</v>
      </c>
      <c r="L144" s="21">
        <v>4</v>
      </c>
      <c r="M144" s="41">
        <v>32</v>
      </c>
      <c r="N144" s="41">
        <v>200</v>
      </c>
      <c r="O144" s="41">
        <v>530</v>
      </c>
      <c r="P144" s="41">
        <f t="shared" si="40"/>
        <v>804.24771931898704</v>
      </c>
      <c r="Q144" s="50">
        <f>$L$132+$L$134*O144+$L$135*N144</f>
        <v>3.9506965590735878E-3</v>
      </c>
      <c r="R144" s="40">
        <f>Q144*Es</f>
        <v>790.13931181471753</v>
      </c>
      <c r="S144" s="40">
        <f>+IF(R144&gt;=0,IF(Q144&lt;=eco,1-(1-Q144/eco)^n,1),0)*0.85*fck</f>
        <v>25.5</v>
      </c>
      <c r="T144" s="51">
        <f t="shared" si="41"/>
        <v>374.5</v>
      </c>
      <c r="U144" s="39">
        <f t="shared" si="42"/>
        <v>301190.77088496066</v>
      </c>
      <c r="V144" s="41">
        <f t="shared" si="43"/>
        <v>159631108.56902915</v>
      </c>
      <c r="W144" s="101">
        <f t="shared" si="44"/>
        <v>60238154.176992133</v>
      </c>
      <c r="X144" s="30"/>
      <c r="Y144" s="30"/>
      <c r="Z144" s="30"/>
    </row>
    <row r="145" spans="2:26" x14ac:dyDescent="0.25">
      <c r="B145" s="21">
        <v>5</v>
      </c>
      <c r="C145" s="39">
        <v>-725</v>
      </c>
      <c r="D145" s="39">
        <v>-225</v>
      </c>
      <c r="E145" s="39">
        <v>2500</v>
      </c>
      <c r="F145" s="50">
        <f>$L$132+$L$134*D145+$L$135*C145</f>
        <v>1.5604536873388818E-3</v>
      </c>
      <c r="G145" s="276">
        <f>+IF(F145&gt;=0,IF(F145&lt;=eco,1-(1-F145/eco)^n,1),0)*0.85*fck</f>
        <v>24.268343873790844</v>
      </c>
      <c r="H145" s="51">
        <f t="shared" si="37"/>
        <v>60670.859684477109</v>
      </c>
      <c r="I145" s="51">
        <f t="shared" si="38"/>
        <v>-13650943.42900735</v>
      </c>
      <c r="J145" s="101">
        <f t="shared" si="39"/>
        <v>-43986373.271245904</v>
      </c>
      <c r="L145" s="21">
        <v>5</v>
      </c>
      <c r="M145" s="41">
        <v>32</v>
      </c>
      <c r="N145" s="41">
        <v>400</v>
      </c>
      <c r="O145" s="41">
        <v>530</v>
      </c>
      <c r="P145" s="41">
        <f t="shared" si="40"/>
        <v>804.24771931898704</v>
      </c>
      <c r="Q145" s="50">
        <f>$L$132+$L$134*O145+$L$135*N145</f>
        <v>4.0784248792322579E-3</v>
      </c>
      <c r="R145" s="40">
        <f>Q145*Es</f>
        <v>815.68497584645161</v>
      </c>
      <c r="S145" s="40">
        <f>+IF(R145&gt;=0,IF(Q145&lt;=eco,1-(1-Q145/eco)^n,1),0)*0.85*fck</f>
        <v>25.5</v>
      </c>
      <c r="T145" s="51">
        <f t="shared" si="41"/>
        <v>374.5</v>
      </c>
      <c r="U145" s="39">
        <f t="shared" si="42"/>
        <v>301190.77088496066</v>
      </c>
      <c r="V145" s="41">
        <f t="shared" si="43"/>
        <v>159631108.56902915</v>
      </c>
      <c r="W145" s="101">
        <f t="shared" si="44"/>
        <v>120476308.35398427</v>
      </c>
      <c r="X145" s="30"/>
      <c r="Y145" s="30"/>
      <c r="Z145" s="30"/>
    </row>
    <row r="146" spans="2:26" x14ac:dyDescent="0.25">
      <c r="B146" s="21">
        <v>6</v>
      </c>
      <c r="C146" s="39">
        <v>-725</v>
      </c>
      <c r="D146" s="39">
        <v>-175</v>
      </c>
      <c r="E146" s="39">
        <v>2500</v>
      </c>
      <c r="F146" s="50">
        <f>$L$132+$L$134*D146+$L$135*C146</f>
        <v>1.6796258324382769E-3</v>
      </c>
      <c r="G146" s="276">
        <f>+IF(F146&gt;=0,IF(F146&lt;=eco,1-(1-F146/eco)^n,1),0)*0.85*fck</f>
        <v>24.845672503839474</v>
      </c>
      <c r="H146" s="51">
        <f t="shared" si="37"/>
        <v>62114.181259598685</v>
      </c>
      <c r="I146" s="51">
        <f t="shared" si="38"/>
        <v>-10869981.720429771</v>
      </c>
      <c r="J146" s="101">
        <f t="shared" si="39"/>
        <v>-45032781.413209043</v>
      </c>
      <c r="L146" s="21">
        <v>6</v>
      </c>
      <c r="M146" s="41">
        <v>32</v>
      </c>
      <c r="N146" s="41">
        <v>-400</v>
      </c>
      <c r="O146" s="41">
        <v>-530</v>
      </c>
      <c r="P146" s="41">
        <f t="shared" si="40"/>
        <v>804.24771931898704</v>
      </c>
      <c r="Q146" s="50">
        <f>$L$132+$L$134*O146+$L$135*N146</f>
        <v>1.0410621224904125E-3</v>
      </c>
      <c r="R146" s="40">
        <f>Q146*Es</f>
        <v>208.2124244980825</v>
      </c>
      <c r="S146" s="40">
        <f>+IF(R146&gt;=0,IF(Q146&lt;=eco,1-(1-Q146/eco)^n,1),0)*0.85*fck</f>
        <v>19.63779318761847</v>
      </c>
      <c r="T146" s="51">
        <f t="shared" si="41"/>
        <v>188.57463131046404</v>
      </c>
      <c r="U146" s="39">
        <f t="shared" si="42"/>
        <v>151660.71715285955</v>
      </c>
      <c r="V146" s="41">
        <f t="shared" si="43"/>
        <v>-80380180.091015562</v>
      </c>
      <c r="W146" s="101">
        <f t="shared" si="44"/>
        <v>-60664286.86114382</v>
      </c>
      <c r="X146" s="30"/>
      <c r="Y146" s="30"/>
      <c r="Z146" s="30"/>
    </row>
    <row r="147" spans="2:26" x14ac:dyDescent="0.25">
      <c r="B147" s="21">
        <v>7</v>
      </c>
      <c r="C147" s="39">
        <v>-725</v>
      </c>
      <c r="D147" s="39">
        <v>-125</v>
      </c>
      <c r="E147" s="39">
        <v>2500</v>
      </c>
      <c r="F147" s="50">
        <f>$L$132+$L$134*D147+$L$135*C147</f>
        <v>1.7987979775376715E-3</v>
      </c>
      <c r="G147" s="276">
        <f>+IF(F147&gt;=0,IF(F147&lt;=eco,1-(1-F147/eco)^n,1),0)*0.85*fck</f>
        <v>25.241925631751311</v>
      </c>
      <c r="H147" s="51">
        <f t="shared" si="37"/>
        <v>63104.81407937828</v>
      </c>
      <c r="I147" s="51">
        <f t="shared" si="38"/>
        <v>-7888101.7599222846</v>
      </c>
      <c r="J147" s="101">
        <f t="shared" si="39"/>
        <v>-45750990.207549252</v>
      </c>
      <c r="L147" s="21">
        <v>7</v>
      </c>
      <c r="M147" s="41">
        <v>32</v>
      </c>
      <c r="N147" s="41">
        <v>-200</v>
      </c>
      <c r="O147" s="41">
        <v>-530</v>
      </c>
      <c r="P147" s="41">
        <f t="shared" si="40"/>
        <v>804.24771931898704</v>
      </c>
      <c r="Q147" s="50">
        <f>$L$132+$L$134*O147+$L$135*N147</f>
        <v>1.1687904426490822E-3</v>
      </c>
      <c r="R147" s="40">
        <f>Q147*Es</f>
        <v>233.75808852981643</v>
      </c>
      <c r="S147" s="40">
        <f>+IF(R147&gt;=0,IF(Q147&lt;=eco,1-(1-Q147/eco)^n,1),0)*0.85*fck</f>
        <v>21.09545303252413</v>
      </c>
      <c r="T147" s="51">
        <f t="shared" si="41"/>
        <v>212.66263549729231</v>
      </c>
      <c r="U147" s="39">
        <f t="shared" si="42"/>
        <v>171033.4395830624</v>
      </c>
      <c r="V147" s="41">
        <f t="shared" si="43"/>
        <v>-90647722.979023069</v>
      </c>
      <c r="W147" s="101">
        <f t="shared" si="44"/>
        <v>-34206687.916612476</v>
      </c>
      <c r="X147" s="30"/>
      <c r="Y147" s="30"/>
      <c r="Z147" s="30"/>
    </row>
    <row r="148" spans="2:26" x14ac:dyDescent="0.25">
      <c r="B148" s="21">
        <v>8</v>
      </c>
      <c r="C148" s="39">
        <v>-725</v>
      </c>
      <c r="D148" s="39">
        <v>-75</v>
      </c>
      <c r="E148" s="39">
        <v>2500</v>
      </c>
      <c r="F148" s="50">
        <f>$L$132+$L$134*D148+$L$135*C148</f>
        <v>1.917970122637066E-3</v>
      </c>
      <c r="G148" s="276">
        <f>+IF(F148&gt;=0,IF(F148&lt;=eco,1-(1-F148/eco)^n,1),0)*0.85*fck</f>
        <v>25.457103257526366</v>
      </c>
      <c r="H148" s="51">
        <f t="shared" si="37"/>
        <v>63642.758143815918</v>
      </c>
      <c r="I148" s="51">
        <f t="shared" si="38"/>
        <v>-4773206.860786194</v>
      </c>
      <c r="J148" s="101">
        <f t="shared" si="39"/>
        <v>-46140999.654266544</v>
      </c>
      <c r="L148" s="21">
        <v>8</v>
      </c>
      <c r="M148" s="41">
        <v>32</v>
      </c>
      <c r="N148" s="41">
        <v>0</v>
      </c>
      <c r="O148" s="41">
        <v>-530</v>
      </c>
      <c r="P148" s="41">
        <f t="shared" si="40"/>
        <v>804.24771931898704</v>
      </c>
      <c r="Q148" s="50">
        <f>$L$132+$L$134*O148+$L$135*N148</f>
        <v>1.2965187628077516E-3</v>
      </c>
      <c r="R148" s="40">
        <f>Q148*Es</f>
        <v>259.30375256155031</v>
      </c>
      <c r="S148" s="40">
        <f>+IF(R148&gt;=0,IF(Q148&lt;=eco,1-(1-Q148/eco)^n,1),0)*0.85*fck</f>
        <v>22.345102699355202</v>
      </c>
      <c r="T148" s="51">
        <f t="shared" si="41"/>
        <v>236.9586498621951</v>
      </c>
      <c r="U148" s="39">
        <f t="shared" si="42"/>
        <v>190573.4537245768</v>
      </c>
      <c r="V148" s="41">
        <f t="shared" si="43"/>
        <v>-101003930.47402571</v>
      </c>
      <c r="W148" s="101">
        <f t="shared" si="44"/>
        <v>0</v>
      </c>
      <c r="X148" s="30"/>
      <c r="Y148" s="30"/>
      <c r="Z148" s="30"/>
    </row>
    <row r="149" spans="2:26" x14ac:dyDescent="0.25">
      <c r="B149" s="21">
        <v>9</v>
      </c>
      <c r="C149" s="39">
        <v>-725</v>
      </c>
      <c r="D149" s="39">
        <v>-25</v>
      </c>
      <c r="E149" s="39">
        <v>2500</v>
      </c>
      <c r="F149" s="50">
        <f>$L$132+$L$134*D149+$L$135*C149</f>
        <v>2.0371422677364606E-3</v>
      </c>
      <c r="G149" s="276">
        <f>+IF(F149&gt;=0,IF(F149&lt;=eco,1-(1-F149/eco)^n,1),0)*0.85*fck</f>
        <v>25.5</v>
      </c>
      <c r="H149" s="51">
        <f t="shared" si="37"/>
        <v>63750</v>
      </c>
      <c r="I149" s="51">
        <f t="shared" si="38"/>
        <v>-1593750</v>
      </c>
      <c r="J149" s="101">
        <f t="shared" si="39"/>
        <v>-46218750</v>
      </c>
      <c r="L149" s="21">
        <v>9</v>
      </c>
      <c r="M149" s="41">
        <v>32</v>
      </c>
      <c r="N149" s="41">
        <v>200</v>
      </c>
      <c r="O149" s="41">
        <v>-530</v>
      </c>
      <c r="P149" s="41">
        <f t="shared" si="40"/>
        <v>804.24771931898704</v>
      </c>
      <c r="Q149" s="50">
        <f>$L$132+$L$134*O149+$L$135*N149</f>
        <v>1.4242470829664211E-3</v>
      </c>
      <c r="R149" s="40">
        <f>Q149*Es</f>
        <v>284.84941659328422</v>
      </c>
      <c r="S149" s="40">
        <f>+IF(R149&gt;=0,IF(Q149&lt;=eco,1-(1-Q149/eco)^n,1),0)*0.85*fck</f>
        <v>23.386742188111693</v>
      </c>
      <c r="T149" s="51">
        <f t="shared" si="41"/>
        <v>261.46267440517255</v>
      </c>
      <c r="U149" s="39">
        <f t="shared" si="42"/>
        <v>210280.7595774029</v>
      </c>
      <c r="V149" s="41">
        <f t="shared" si="43"/>
        <v>-111448802.57602353</v>
      </c>
      <c r="W149" s="101">
        <f t="shared" si="44"/>
        <v>42056151.915480584</v>
      </c>
      <c r="X149" s="30"/>
      <c r="Y149" s="30"/>
      <c r="Z149" s="30"/>
    </row>
    <row r="150" spans="2:26" x14ac:dyDescent="0.25">
      <c r="B150" s="21">
        <v>10</v>
      </c>
      <c r="C150" s="39">
        <v>-725</v>
      </c>
      <c r="D150" s="39">
        <v>25</v>
      </c>
      <c r="E150" s="39">
        <v>2500</v>
      </c>
      <c r="F150" s="50">
        <f>$L$132+$L$134*D150+$L$135*C150</f>
        <v>2.1563144128358557E-3</v>
      </c>
      <c r="G150" s="276">
        <f>+IF(F150&gt;=0,IF(F150&lt;=eco,1-(1-F150/eco)^n,1),0)*0.85*fck</f>
        <v>25.5</v>
      </c>
      <c r="H150" s="51">
        <f t="shared" si="37"/>
        <v>63750</v>
      </c>
      <c r="I150" s="51">
        <f t="shared" si="38"/>
        <v>1593750</v>
      </c>
      <c r="J150" s="101">
        <f t="shared" si="39"/>
        <v>-46218750</v>
      </c>
      <c r="L150" s="21">
        <v>10</v>
      </c>
      <c r="M150" s="41">
        <v>32</v>
      </c>
      <c r="N150" s="41">
        <v>400</v>
      </c>
      <c r="O150" s="41">
        <v>-530</v>
      </c>
      <c r="P150" s="41">
        <f t="shared" si="40"/>
        <v>804.24771931898704</v>
      </c>
      <c r="Q150" s="50">
        <f>$L$132+$L$134*O150+$L$135*N150</f>
        <v>1.5519754031250907E-3</v>
      </c>
      <c r="R150" s="40">
        <f>Q150*Es</f>
        <v>310.39508062501812</v>
      </c>
      <c r="S150" s="40">
        <f>+IF(R150&gt;=0,IF(Q150&lt;=eco,1-(1-Q150/eco)^n,1),0)*0.85*fck</f>
        <v>24.2203714987936</v>
      </c>
      <c r="T150" s="51">
        <f t="shared" si="41"/>
        <v>286.17470912622451</v>
      </c>
      <c r="U150" s="39">
        <f t="shared" si="42"/>
        <v>230155.35714154056</v>
      </c>
      <c r="V150" s="41">
        <f t="shared" si="43"/>
        <v>-121982339.28501649</v>
      </c>
      <c r="W150" s="101">
        <f t="shared" si="44"/>
        <v>92062142.856616229</v>
      </c>
      <c r="X150" s="30"/>
      <c r="Y150" s="30"/>
      <c r="Z150" s="30"/>
    </row>
    <row r="151" spans="2:26" x14ac:dyDescent="0.25">
      <c r="B151" s="21">
        <v>11</v>
      </c>
      <c r="C151" s="39">
        <v>-725</v>
      </c>
      <c r="D151" s="39">
        <v>75</v>
      </c>
      <c r="E151" s="39">
        <v>2500</v>
      </c>
      <c r="F151" s="50">
        <f>$L$132+$L$134*D151+$L$135*C151</f>
        <v>2.2754865579352503E-3</v>
      </c>
      <c r="G151" s="276">
        <f>+IF(F151&gt;=0,IF(F151&lt;=eco,1-(1-F151/eco)^n,1),0)*0.85*fck</f>
        <v>25.5</v>
      </c>
      <c r="H151" s="51">
        <f t="shared" si="37"/>
        <v>63750</v>
      </c>
      <c r="I151" s="51">
        <f t="shared" si="38"/>
        <v>4781250</v>
      </c>
      <c r="J151" s="101">
        <f t="shared" si="39"/>
        <v>-46218750</v>
      </c>
      <c r="L151" s="21">
        <v>11</v>
      </c>
      <c r="M151" s="41">
        <v>32</v>
      </c>
      <c r="N151" s="41">
        <v>-680</v>
      </c>
      <c r="O151" s="41">
        <v>300</v>
      </c>
      <c r="P151" s="41">
        <f t="shared" si="40"/>
        <v>804.24771931898704</v>
      </c>
      <c r="Q151" s="50">
        <f>$L$132+$L$134*O151+$L$135*N151</f>
        <v>2.8405000829182271E-3</v>
      </c>
      <c r="R151" s="40">
        <f>Q151*Es</f>
        <v>568.10001658364547</v>
      </c>
      <c r="S151" s="40">
        <f>+IF(R151&gt;=0,IF(Q151&lt;=eco,1-(1-Q151/eco)^n,1),0)*0.85*fck</f>
        <v>25.5</v>
      </c>
      <c r="T151" s="51">
        <f t="shared" si="41"/>
        <v>374.5</v>
      </c>
      <c r="U151" s="39">
        <f t="shared" si="42"/>
        <v>301190.77088496066</v>
      </c>
      <c r="V151" s="41">
        <f t="shared" si="43"/>
        <v>90357231.265488192</v>
      </c>
      <c r="W151" s="101">
        <f t="shared" si="44"/>
        <v>-204809724.20177326</v>
      </c>
      <c r="X151" s="30"/>
      <c r="Y151" s="30"/>
      <c r="Z151" s="30"/>
    </row>
    <row r="152" spans="2:26" x14ac:dyDescent="0.25">
      <c r="B152" s="21">
        <v>12</v>
      </c>
      <c r="C152" s="39">
        <v>-725</v>
      </c>
      <c r="D152" s="39">
        <v>125</v>
      </c>
      <c r="E152" s="39">
        <v>2500</v>
      </c>
      <c r="F152" s="50">
        <f>$L$132+$L$134*D152+$L$135*C152</f>
        <v>2.3946587030346449E-3</v>
      </c>
      <c r="G152" s="276">
        <f>+IF(F152&gt;=0,IF(F152&lt;=eco,1-(1-F152/eco)^n,1),0)*0.85*fck</f>
        <v>25.5</v>
      </c>
      <c r="H152" s="51">
        <f t="shared" si="37"/>
        <v>63750</v>
      </c>
      <c r="I152" s="51">
        <f t="shared" si="38"/>
        <v>7968750</v>
      </c>
      <c r="J152" s="101">
        <f t="shared" si="39"/>
        <v>-46218750</v>
      </c>
      <c r="L152" s="21">
        <v>12</v>
      </c>
      <c r="M152" s="41">
        <v>32</v>
      </c>
      <c r="N152" s="41">
        <v>-680</v>
      </c>
      <c r="O152" s="41">
        <v>100</v>
      </c>
      <c r="P152" s="41">
        <f t="shared" si="40"/>
        <v>804.24771931898704</v>
      </c>
      <c r="Q152" s="50">
        <f>$L$132+$L$134*O152+$L$135*N152</f>
        <v>2.3638115025206479E-3</v>
      </c>
      <c r="R152" s="40">
        <f>Q152*Es</f>
        <v>472.7623005041296</v>
      </c>
      <c r="S152" s="40">
        <f>+IF(R152&gt;=0,IF(Q152&lt;=eco,1-(1-Q152/eco)^n,1),0)*0.85*fck</f>
        <v>25.5</v>
      </c>
      <c r="T152" s="51">
        <f t="shared" si="41"/>
        <v>374.5</v>
      </c>
      <c r="U152" s="39">
        <f t="shared" si="42"/>
        <v>301190.77088496066</v>
      </c>
      <c r="V152" s="41">
        <f t="shared" si="43"/>
        <v>30119077.088496067</v>
      </c>
      <c r="W152" s="101">
        <f t="shared" si="44"/>
        <v>-204809724.20177326</v>
      </c>
      <c r="X152" s="30"/>
      <c r="Y152" s="30"/>
      <c r="Z152" s="30"/>
    </row>
    <row r="153" spans="2:26" x14ac:dyDescent="0.25">
      <c r="B153" s="21">
        <v>13</v>
      </c>
      <c r="C153" s="39">
        <v>-725</v>
      </c>
      <c r="D153" s="39">
        <v>175</v>
      </c>
      <c r="E153" s="39">
        <v>2500</v>
      </c>
      <c r="F153" s="50">
        <f>$L$132+$L$134*D153+$L$135*C153</f>
        <v>2.5138308481340394E-3</v>
      </c>
      <c r="G153" s="276">
        <f>+IF(F153&gt;=0,IF(F153&lt;=eco,1-(1-F153/eco)^n,1),0)*0.85*fck</f>
        <v>25.5</v>
      </c>
      <c r="H153" s="51">
        <f t="shared" si="37"/>
        <v>63750</v>
      </c>
      <c r="I153" s="51">
        <f t="shared" si="38"/>
        <v>11156250</v>
      </c>
      <c r="J153" s="101">
        <f t="shared" si="39"/>
        <v>-46218750</v>
      </c>
      <c r="L153" s="21">
        <v>13</v>
      </c>
      <c r="M153" s="41">
        <v>32</v>
      </c>
      <c r="N153" s="41">
        <v>-680</v>
      </c>
      <c r="O153" s="41">
        <v>-100</v>
      </c>
      <c r="P153" s="41">
        <f t="shared" si="40"/>
        <v>804.24771931898704</v>
      </c>
      <c r="Q153" s="50">
        <f>$L$132+$L$134*O153+$L$135*N153</f>
        <v>1.8871229221230697E-3</v>
      </c>
      <c r="R153" s="40">
        <f>Q153*Es</f>
        <v>377.42458442461395</v>
      </c>
      <c r="S153" s="40">
        <f>+IF(R153&gt;=0,IF(Q153&lt;=eco,1-(1-Q153/eco)^n,1),0)*0.85*fck</f>
        <v>25.418774628723526</v>
      </c>
      <c r="T153" s="51">
        <f t="shared" si="41"/>
        <v>352.0058097958904</v>
      </c>
      <c r="U153" s="39">
        <f t="shared" si="42"/>
        <v>283099.86971537798</v>
      </c>
      <c r="V153" s="41">
        <f t="shared" si="43"/>
        <v>-28309986.971537799</v>
      </c>
      <c r="W153" s="101">
        <f t="shared" si="44"/>
        <v>-192507911.40645704</v>
      </c>
      <c r="X153" s="30"/>
      <c r="Y153" s="30"/>
      <c r="Z153" s="30"/>
    </row>
    <row r="154" spans="2:26" x14ac:dyDescent="0.25">
      <c r="B154" s="21">
        <v>14</v>
      </c>
      <c r="C154" s="39">
        <v>-725</v>
      </c>
      <c r="D154" s="39">
        <v>225</v>
      </c>
      <c r="E154" s="39">
        <v>2500</v>
      </c>
      <c r="F154" s="50">
        <f>$L$132+$L$134*D154+$L$135*C154</f>
        <v>2.6330029932334345E-3</v>
      </c>
      <c r="G154" s="276">
        <f>+IF(F154&gt;=0,IF(F154&lt;=eco,1-(1-F154/eco)^n,1),0)*0.85*fck</f>
        <v>25.5</v>
      </c>
      <c r="H154" s="51">
        <f t="shared" si="37"/>
        <v>63750</v>
      </c>
      <c r="I154" s="51">
        <f t="shared" si="38"/>
        <v>14343750</v>
      </c>
      <c r="J154" s="101">
        <f t="shared" si="39"/>
        <v>-46218750</v>
      </c>
      <c r="L154" s="21">
        <v>14</v>
      </c>
      <c r="M154" s="41">
        <v>32</v>
      </c>
      <c r="N154" s="41">
        <v>-680</v>
      </c>
      <c r="O154" s="41">
        <v>-300</v>
      </c>
      <c r="P154" s="41">
        <f t="shared" si="40"/>
        <v>804.24771931898704</v>
      </c>
      <c r="Q154" s="50">
        <f>$L$132+$L$134*O154+$L$135*N154</f>
        <v>1.4104343417254909E-3</v>
      </c>
      <c r="R154" s="40">
        <f>Q154*Es</f>
        <v>282.0868683450982</v>
      </c>
      <c r="S154" s="40">
        <f>+IF(R154&gt;=0,IF(Q154&lt;=eco,1-(1-Q154/eco)^n,1),0)*0.85*fck</f>
        <v>23.284128632968823</v>
      </c>
      <c r="T154" s="51">
        <f t="shared" si="41"/>
        <v>258.80273971212938</v>
      </c>
      <c r="U154" s="39">
        <f t="shared" si="42"/>
        <v>208141.5131669855</v>
      </c>
      <c r="V154" s="41">
        <f t="shared" si="43"/>
        <v>-62442453.950095654</v>
      </c>
      <c r="W154" s="101">
        <f t="shared" si="44"/>
        <v>-141536228.95355013</v>
      </c>
      <c r="X154" s="30"/>
      <c r="Y154" s="30"/>
      <c r="Z154" s="30"/>
    </row>
    <row r="155" spans="2:26" x14ac:dyDescent="0.25">
      <c r="B155" s="21">
        <v>15</v>
      </c>
      <c r="C155" s="39">
        <v>-725</v>
      </c>
      <c r="D155" s="39">
        <v>275</v>
      </c>
      <c r="E155" s="39">
        <v>2500</v>
      </c>
      <c r="F155" s="50">
        <f>$L$132+$L$134*D155+$L$135*C155</f>
        <v>2.7521751383328291E-3</v>
      </c>
      <c r="G155" s="276">
        <f>+IF(F155&gt;=0,IF(F155&lt;=eco,1-(1-F155/eco)^n,1),0)*0.85*fck</f>
        <v>25.5</v>
      </c>
      <c r="H155" s="51">
        <f t="shared" si="37"/>
        <v>63750</v>
      </c>
      <c r="I155" s="51">
        <f t="shared" si="38"/>
        <v>17531250</v>
      </c>
      <c r="J155" s="101">
        <f t="shared" si="39"/>
        <v>-46218750</v>
      </c>
      <c r="L155" s="21">
        <v>15</v>
      </c>
      <c r="M155" s="41">
        <v>32</v>
      </c>
      <c r="N155" s="41">
        <v>680</v>
      </c>
      <c r="O155" s="41">
        <v>300</v>
      </c>
      <c r="P155" s="41">
        <f t="shared" si="40"/>
        <v>804.24771931898704</v>
      </c>
      <c r="Q155" s="50">
        <f>$L$132+$L$134*O155+$L$135*N155</f>
        <v>3.7090526599971793E-3</v>
      </c>
      <c r="R155" s="40">
        <f>Q155*Es</f>
        <v>741.81053199943585</v>
      </c>
      <c r="S155" s="40">
        <f>+IF(R155&gt;=0,IF(Q155&lt;=eco,1-(1-Q155/eco)^n,1),0)*0.85*fck</f>
        <v>25.5</v>
      </c>
      <c r="T155" s="51">
        <f t="shared" si="41"/>
        <v>374.5</v>
      </c>
      <c r="U155" s="39">
        <f t="shared" si="42"/>
        <v>301190.77088496066</v>
      </c>
      <c r="V155" s="41">
        <f t="shared" si="43"/>
        <v>90357231.265488192</v>
      </c>
      <c r="W155" s="101">
        <f t="shared" si="44"/>
        <v>204809724.20177326</v>
      </c>
      <c r="X155" s="30"/>
      <c r="Y155" s="30"/>
      <c r="Z155" s="30"/>
    </row>
    <row r="156" spans="2:26" x14ac:dyDescent="0.25">
      <c r="B156" s="21">
        <v>16</v>
      </c>
      <c r="C156" s="39">
        <v>-725</v>
      </c>
      <c r="D156" s="39">
        <v>325</v>
      </c>
      <c r="E156" s="39">
        <v>2500</v>
      </c>
      <c r="F156" s="50">
        <f>$L$132+$L$134*D156+$L$135*C156</f>
        <v>2.8713472834322237E-3</v>
      </c>
      <c r="G156" s="276">
        <f>+IF(F156&gt;=0,IF(F156&lt;=eco,1-(1-F156/eco)^n,1),0)*0.85*fck</f>
        <v>25.5</v>
      </c>
      <c r="H156" s="51">
        <f t="shared" si="37"/>
        <v>63750</v>
      </c>
      <c r="I156" s="51">
        <f t="shared" si="38"/>
        <v>20718750</v>
      </c>
      <c r="J156" s="101">
        <f t="shared" si="39"/>
        <v>-46218750</v>
      </c>
      <c r="L156" s="21">
        <v>16</v>
      </c>
      <c r="M156" s="41">
        <v>32</v>
      </c>
      <c r="N156" s="41">
        <v>680</v>
      </c>
      <c r="O156" s="41">
        <v>100</v>
      </c>
      <c r="P156" s="41">
        <f t="shared" si="40"/>
        <v>804.24771931898704</v>
      </c>
      <c r="Q156" s="50">
        <f>$L$132+$L$134*O156+$L$135*N156</f>
        <v>3.2323640795996009E-3</v>
      </c>
      <c r="R156" s="40">
        <f>Q156*Es</f>
        <v>646.47281591992021</v>
      </c>
      <c r="S156" s="40">
        <f>+IF(R156&gt;=0,IF(Q156&lt;=eco,1-(1-Q156/eco)^n,1),0)*0.85*fck</f>
        <v>25.5</v>
      </c>
      <c r="T156" s="51">
        <f t="shared" si="41"/>
        <v>374.5</v>
      </c>
      <c r="U156" s="39">
        <f t="shared" si="42"/>
        <v>301190.77088496066</v>
      </c>
      <c r="V156" s="41">
        <f t="shared" si="43"/>
        <v>30119077.088496067</v>
      </c>
      <c r="W156" s="101">
        <f t="shared" si="44"/>
        <v>204809724.20177326</v>
      </c>
      <c r="X156" s="30"/>
      <c r="Y156" s="30"/>
      <c r="Z156" s="30"/>
    </row>
    <row r="157" spans="2:26" x14ac:dyDescent="0.25">
      <c r="B157" s="21">
        <v>17</v>
      </c>
      <c r="C157" s="39">
        <v>-725</v>
      </c>
      <c r="D157" s="39">
        <v>375</v>
      </c>
      <c r="E157" s="39">
        <v>2500</v>
      </c>
      <c r="F157" s="50">
        <f>$L$132+$L$134*D157+$L$135*C157</f>
        <v>2.9905194285316183E-3</v>
      </c>
      <c r="G157" s="276">
        <f>+IF(F157&gt;=0,IF(F157&lt;=eco,1-(1-F157/eco)^n,1),0)*0.85*fck</f>
        <v>25.5</v>
      </c>
      <c r="H157" s="51">
        <f t="shared" si="37"/>
        <v>63750</v>
      </c>
      <c r="I157" s="51">
        <f t="shared" si="38"/>
        <v>23906250</v>
      </c>
      <c r="J157" s="101">
        <f t="shared" si="39"/>
        <v>-46218750</v>
      </c>
      <c r="L157" s="21">
        <v>17</v>
      </c>
      <c r="M157" s="41">
        <v>32</v>
      </c>
      <c r="N157" s="41">
        <v>680</v>
      </c>
      <c r="O157" s="41">
        <v>-100</v>
      </c>
      <c r="P157" s="41">
        <f t="shared" si="40"/>
        <v>804.24771931898704</v>
      </c>
      <c r="Q157" s="50">
        <f>$L$132+$L$134*O157+$L$135*N157</f>
        <v>2.7556754992020226E-3</v>
      </c>
      <c r="R157" s="40">
        <f>Q157*Es</f>
        <v>551.13509984040456</v>
      </c>
      <c r="S157" s="40">
        <f>+IF(R157&gt;=0,IF(Q157&lt;=eco,1-(1-Q157/eco)^n,1),0)*0.85*fck</f>
        <v>25.5</v>
      </c>
      <c r="T157" s="51">
        <f t="shared" si="41"/>
        <v>374.5</v>
      </c>
      <c r="U157" s="39">
        <f t="shared" si="42"/>
        <v>301190.77088496066</v>
      </c>
      <c r="V157" s="41">
        <f t="shared" si="43"/>
        <v>-30119077.088496067</v>
      </c>
      <c r="W157" s="101">
        <f t="shared" si="44"/>
        <v>204809724.20177326</v>
      </c>
      <c r="X157" s="30"/>
      <c r="Y157" s="30"/>
      <c r="Z157" s="30"/>
    </row>
    <row r="158" spans="2:26" x14ac:dyDescent="0.25">
      <c r="B158" s="21">
        <v>18</v>
      </c>
      <c r="C158" s="39">
        <v>-716.66700000000003</v>
      </c>
      <c r="D158" s="39">
        <v>416.66699999999997</v>
      </c>
      <c r="E158" s="39">
        <v>1250</v>
      </c>
      <c r="F158" s="50">
        <f>$L$132+$L$134*D158+$L$135*C158</f>
        <v>3.0951521443881584E-3</v>
      </c>
      <c r="G158" s="276">
        <f>+IF(F158&gt;=0,IF(F158&lt;=eco,1-(1-F158/eco)^n,1),0)*0.85*fck</f>
        <v>25.5</v>
      </c>
      <c r="H158" s="51">
        <f t="shared" si="37"/>
        <v>31875</v>
      </c>
      <c r="I158" s="51">
        <f t="shared" si="38"/>
        <v>13281260.625</v>
      </c>
      <c r="J158" s="101">
        <f t="shared" si="39"/>
        <v>-22843760.625</v>
      </c>
      <c r="L158" s="21">
        <v>18</v>
      </c>
      <c r="M158" s="41">
        <v>32</v>
      </c>
      <c r="N158" s="41">
        <v>680</v>
      </c>
      <c r="O158" s="41">
        <v>-300</v>
      </c>
      <c r="P158" s="41">
        <f t="shared" si="40"/>
        <v>804.24771931898704</v>
      </c>
      <c r="Q158" s="50">
        <f>$L$132+$L$134*O158+$L$135*N158</f>
        <v>2.2789869188044433E-3</v>
      </c>
      <c r="R158" s="40">
        <f>Q158*Es</f>
        <v>455.79738376088869</v>
      </c>
      <c r="S158" s="40">
        <f>+IF(R158&gt;=0,IF(Q158&lt;=eco,1-(1-Q158/eco)^n,1),0)*0.85*fck</f>
        <v>25.5</v>
      </c>
      <c r="T158" s="51">
        <f t="shared" si="41"/>
        <v>374.5</v>
      </c>
      <c r="U158" s="39">
        <f t="shared" si="42"/>
        <v>301190.77088496066</v>
      </c>
      <c r="V158" s="41">
        <f t="shared" si="43"/>
        <v>-90357231.265488192</v>
      </c>
      <c r="W158" s="101">
        <f t="shared" si="44"/>
        <v>204809724.20177326</v>
      </c>
      <c r="X158" s="30"/>
      <c r="Y158" s="30"/>
      <c r="Z158" s="30"/>
    </row>
    <row r="159" spans="2:26" x14ac:dyDescent="0.25">
      <c r="B159" s="21">
        <v>19</v>
      </c>
      <c r="C159" s="39">
        <v>-666.66700000000003</v>
      </c>
      <c r="D159" s="39">
        <v>-466.66699999999997</v>
      </c>
      <c r="E159" s="39">
        <v>1250</v>
      </c>
      <c r="F159" s="50">
        <f>$L$132+$L$134*D159+$L$135*C159</f>
        <v>1.0217080720432523E-3</v>
      </c>
      <c r="G159" s="276">
        <f>+IF(F159&gt;=0,IF(F159&lt;=eco,1-(1-F159/eco)^n,1),0)*0.85*fck</f>
        <v>19.398773761053519</v>
      </c>
      <c r="H159" s="51">
        <f t="shared" si="37"/>
        <v>24248.4672013169</v>
      </c>
      <c r="I159" s="51">
        <f t="shared" si="38"/>
        <v>-11315959.443436952</v>
      </c>
      <c r="J159" s="101">
        <f t="shared" si="39"/>
        <v>-16165652.883700335</v>
      </c>
      <c r="O159" s="2"/>
      <c r="X159" s="30"/>
      <c r="Y159" s="30"/>
      <c r="Z159" s="30"/>
    </row>
    <row r="160" spans="2:26" x14ac:dyDescent="0.25">
      <c r="B160" s="21">
        <v>20</v>
      </c>
      <c r="C160" s="39">
        <v>-675</v>
      </c>
      <c r="D160" s="39">
        <v>-425</v>
      </c>
      <c r="E160" s="39">
        <v>2500</v>
      </c>
      <c r="F160" s="50">
        <f>$L$132+$L$134*D160+$L$135*C160</f>
        <v>1.1156971869809708E-3</v>
      </c>
      <c r="G160" s="276">
        <f>+IF(F160&gt;=0,IF(F160&lt;=eco,1-(1-F160/eco)^n,1),0)*0.85*fck</f>
        <v>20.514804409902279</v>
      </c>
      <c r="H160" s="51">
        <f t="shared" si="37"/>
        <v>51287.011024755695</v>
      </c>
      <c r="I160" s="51">
        <f t="shared" si="38"/>
        <v>-21796979.68552117</v>
      </c>
      <c r="J160" s="101">
        <f t="shared" si="39"/>
        <v>-34618732.441710092</v>
      </c>
      <c r="O160" s="2"/>
      <c r="X160" s="30"/>
      <c r="Y160" s="30"/>
      <c r="Z160" s="30"/>
    </row>
    <row r="161" spans="2:26" x14ac:dyDescent="0.25">
      <c r="B161" s="21">
        <v>21</v>
      </c>
      <c r="C161" s="39">
        <v>-675</v>
      </c>
      <c r="D161" s="39">
        <v>-375</v>
      </c>
      <c r="E161" s="39">
        <v>2500</v>
      </c>
      <c r="F161" s="50">
        <f>$L$132+$L$134*D161+$L$135*C161</f>
        <v>1.2348693320803656E-3</v>
      </c>
      <c r="G161" s="276">
        <f>+IF(F161&gt;=0,IF(F161&lt;=eco,1-(1-F161/eco)^n,1),0)*0.85*fck</f>
        <v>21.767916013931444</v>
      </c>
      <c r="H161" s="51">
        <f t="shared" si="37"/>
        <v>54419.790034828613</v>
      </c>
      <c r="I161" s="51">
        <f t="shared" si="38"/>
        <v>-20407421.26306073</v>
      </c>
      <c r="J161" s="101">
        <f t="shared" si="39"/>
        <v>-36733358.273509316</v>
      </c>
      <c r="O161" s="2"/>
      <c r="X161" s="30"/>
      <c r="Y161" s="30"/>
      <c r="Z161" s="30"/>
    </row>
    <row r="162" spans="2:26" x14ac:dyDescent="0.25">
      <c r="B162" s="21">
        <v>22</v>
      </c>
      <c r="C162" s="39">
        <v>-675</v>
      </c>
      <c r="D162" s="39">
        <v>-325</v>
      </c>
      <c r="E162" s="39">
        <v>2500</v>
      </c>
      <c r="F162" s="50">
        <f>$L$132+$L$134*D162+$L$135*C162</f>
        <v>1.3540414771797602E-3</v>
      </c>
      <c r="G162" s="276">
        <f>+IF(F162&gt;=0,IF(F162&lt;=eco,1-(1-F162/eco)^n,1),0)*0.85*fck</f>
        <v>22.83995211582382</v>
      </c>
      <c r="H162" s="51">
        <f t="shared" si="37"/>
        <v>57099.880289559551</v>
      </c>
      <c r="I162" s="51">
        <f t="shared" si="38"/>
        <v>-18557461.094106853</v>
      </c>
      <c r="J162" s="101">
        <f t="shared" si="39"/>
        <v>-38542419.195452698</v>
      </c>
      <c r="O162" s="2"/>
      <c r="X162" s="30"/>
      <c r="Y162" s="30"/>
      <c r="Z162" s="30"/>
    </row>
    <row r="163" spans="2:26" x14ac:dyDescent="0.25">
      <c r="B163" s="21">
        <v>23</v>
      </c>
      <c r="C163" s="39">
        <v>-675</v>
      </c>
      <c r="D163" s="39">
        <v>-275</v>
      </c>
      <c r="E163" s="39">
        <v>2500</v>
      </c>
      <c r="F163" s="50">
        <f>$L$132+$L$134*D163+$L$135*C163</f>
        <v>1.4732136222791548E-3</v>
      </c>
      <c r="G163" s="276">
        <f>+IF(F163&gt;=0,IF(F163&lt;=eco,1-(1-F163/eco)^n,1),0)*0.85*fck</f>
        <v>23.730912715579414</v>
      </c>
      <c r="H163" s="51">
        <f t="shared" si="37"/>
        <v>59327.281788948538</v>
      </c>
      <c r="I163" s="51">
        <f t="shared" si="38"/>
        <v>-16315002.491960848</v>
      </c>
      <c r="J163" s="101">
        <f t="shared" si="39"/>
        <v>-40045915.207540266</v>
      </c>
      <c r="O163" s="2"/>
      <c r="X163" s="30"/>
      <c r="Y163" s="30"/>
      <c r="Z163" s="30"/>
    </row>
    <row r="164" spans="2:26" x14ac:dyDescent="0.25">
      <c r="B164" s="21">
        <v>24</v>
      </c>
      <c r="C164" s="39">
        <v>-675</v>
      </c>
      <c r="D164" s="39">
        <v>-225</v>
      </c>
      <c r="E164" s="39">
        <v>2500</v>
      </c>
      <c r="F164" s="50">
        <f>$L$132+$L$134*D164+$L$135*C164</f>
        <v>1.5923857673785494E-3</v>
      </c>
      <c r="G164" s="276">
        <f>+IF(F164&gt;=0,IF(F164&lt;=eco,1-(1-F164/eco)^n,1),0)*0.85*fck</f>
        <v>24.440797813198216</v>
      </c>
      <c r="H164" s="51">
        <f t="shared" si="37"/>
        <v>61101.994532995537</v>
      </c>
      <c r="I164" s="51">
        <f t="shared" si="38"/>
        <v>-13747948.769923996</v>
      </c>
      <c r="J164" s="101">
        <f t="shared" si="39"/>
        <v>-41243846.309771985</v>
      </c>
      <c r="O164" s="2"/>
      <c r="X164" s="30"/>
      <c r="Y164" s="30"/>
      <c r="Z164" s="30"/>
    </row>
    <row r="165" spans="2:26" x14ac:dyDescent="0.25">
      <c r="B165" s="21">
        <v>25</v>
      </c>
      <c r="C165" s="39">
        <v>-675</v>
      </c>
      <c r="D165" s="39">
        <v>-175</v>
      </c>
      <c r="E165" s="39">
        <v>2500</v>
      </c>
      <c r="F165" s="50">
        <f>$L$132+$L$134*D165+$L$135*C165</f>
        <v>1.7115579124779444E-3</v>
      </c>
      <c r="G165" s="276">
        <f>+IF(F165&gt;=0,IF(F165&lt;=eco,1-(1-F165/eco)^n,1),0)*0.85*fck</f>
        <v>24.969607408680233</v>
      </c>
      <c r="H165" s="51">
        <f t="shared" si="37"/>
        <v>62424.018521700578</v>
      </c>
      <c r="I165" s="51">
        <f t="shared" si="38"/>
        <v>-10924203.241297601</v>
      </c>
      <c r="J165" s="101">
        <f t="shared" si="39"/>
        <v>-42136212.502147891</v>
      </c>
      <c r="O165" s="2"/>
      <c r="X165" s="30"/>
      <c r="Y165" s="30"/>
      <c r="Z165" s="30"/>
    </row>
    <row r="166" spans="2:26" x14ac:dyDescent="0.25">
      <c r="B166" s="21">
        <v>26</v>
      </c>
      <c r="C166" s="39">
        <v>-675</v>
      </c>
      <c r="D166" s="39">
        <v>-125</v>
      </c>
      <c r="E166" s="39">
        <v>2500</v>
      </c>
      <c r="F166" s="50">
        <f>$L$132+$L$134*D166+$L$135*C166</f>
        <v>1.830730057577339E-3</v>
      </c>
      <c r="G166" s="276">
        <f>+IF(F166&gt;=0,IF(F166&lt;=eco,1-(1-F166/eco)^n,1),0)*0.85*fck</f>
        <v>25.31734150202546</v>
      </c>
      <c r="H166" s="51">
        <f t="shared" si="37"/>
        <v>63293.353755063654</v>
      </c>
      <c r="I166" s="51">
        <f t="shared" si="38"/>
        <v>-7911669.2193829566</v>
      </c>
      <c r="J166" s="101">
        <f t="shared" si="39"/>
        <v>-42723013.784667969</v>
      </c>
      <c r="O166" s="2"/>
      <c r="X166" s="30"/>
      <c r="Y166" s="30"/>
      <c r="Z166" s="30"/>
    </row>
    <row r="167" spans="2:26" x14ac:dyDescent="0.25">
      <c r="B167" s="21">
        <v>27</v>
      </c>
      <c r="C167" s="39">
        <v>-675</v>
      </c>
      <c r="D167" s="39">
        <v>-75</v>
      </c>
      <c r="E167" s="39">
        <v>2500</v>
      </c>
      <c r="F167" s="50">
        <f>$L$132+$L$134*D167+$L$135*C167</f>
        <v>1.9499022026767336E-3</v>
      </c>
      <c r="G167" s="276">
        <f>+IF(F167&gt;=0,IF(F167&lt;=eco,1-(1-F167/eco)^n,1),0)*0.85*fck</f>
        <v>25.484000093233899</v>
      </c>
      <c r="H167" s="51">
        <f t="shared" si="37"/>
        <v>63710.000233084749</v>
      </c>
      <c r="I167" s="51">
        <f t="shared" si="38"/>
        <v>-4778250.0174813559</v>
      </c>
      <c r="J167" s="101">
        <f t="shared" si="39"/>
        <v>-43004250.157332204</v>
      </c>
      <c r="O167" s="2"/>
      <c r="X167" s="30"/>
      <c r="Y167" s="30"/>
      <c r="Z167" s="30"/>
    </row>
    <row r="168" spans="2:26" x14ac:dyDescent="0.25">
      <c r="B168" s="21">
        <v>28</v>
      </c>
      <c r="C168" s="39">
        <v>-675</v>
      </c>
      <c r="D168" s="39">
        <v>-25</v>
      </c>
      <c r="E168" s="39">
        <v>2500</v>
      </c>
      <c r="F168" s="50">
        <f>$L$132+$L$134*D168+$L$135*C168</f>
        <v>2.0690743477761279E-3</v>
      </c>
      <c r="G168" s="276">
        <f>+IF(F168&gt;=0,IF(F168&lt;=eco,1-(1-F168/eco)^n,1),0)*0.85*fck</f>
        <v>25.5</v>
      </c>
      <c r="H168" s="51">
        <f t="shared" si="37"/>
        <v>63750</v>
      </c>
      <c r="I168" s="51">
        <f t="shared" si="38"/>
        <v>-1593750</v>
      </c>
      <c r="J168" s="101">
        <f t="shared" si="39"/>
        <v>-43031250</v>
      </c>
      <c r="O168" s="2"/>
      <c r="X168" s="30"/>
      <c r="Y168" s="30"/>
      <c r="Z168" s="30"/>
    </row>
    <row r="169" spans="2:26" x14ac:dyDescent="0.25">
      <c r="B169" s="21">
        <v>29</v>
      </c>
      <c r="C169" s="39">
        <v>-675</v>
      </c>
      <c r="D169" s="39">
        <v>25</v>
      </c>
      <c r="E169" s="39">
        <v>2500</v>
      </c>
      <c r="F169" s="50">
        <f>$L$132+$L$134*D169+$L$135*C169</f>
        <v>2.188246492875523E-3</v>
      </c>
      <c r="G169" s="276">
        <f>+IF(F169&gt;=0,IF(F169&lt;=eco,1-(1-F169/eco)^n,1),0)*0.85*fck</f>
        <v>25.5</v>
      </c>
      <c r="H169" s="51">
        <f t="shared" si="37"/>
        <v>63750</v>
      </c>
      <c r="I169" s="51">
        <f t="shared" si="38"/>
        <v>1593750</v>
      </c>
      <c r="J169" s="101">
        <f t="shared" si="39"/>
        <v>-43031250</v>
      </c>
      <c r="O169" s="2"/>
      <c r="X169" s="30"/>
      <c r="Y169" s="30"/>
      <c r="Z169" s="30"/>
    </row>
    <row r="170" spans="2:26" x14ac:dyDescent="0.25">
      <c r="B170" s="21">
        <v>30</v>
      </c>
      <c r="C170" s="39">
        <v>-675</v>
      </c>
      <c r="D170" s="39">
        <v>75</v>
      </c>
      <c r="E170" s="39">
        <v>2500</v>
      </c>
      <c r="F170" s="50">
        <f>$L$132+$L$134*D170+$L$135*C170</f>
        <v>2.3074186379749176E-3</v>
      </c>
      <c r="G170" s="276">
        <f>+IF(F170&gt;=0,IF(F170&lt;=eco,1-(1-F170/eco)^n,1),0)*0.85*fck</f>
        <v>25.5</v>
      </c>
      <c r="H170" s="51">
        <f t="shared" si="37"/>
        <v>63750</v>
      </c>
      <c r="I170" s="51">
        <f t="shared" si="38"/>
        <v>4781250</v>
      </c>
      <c r="J170" s="101">
        <f t="shared" si="39"/>
        <v>-43031250</v>
      </c>
      <c r="O170" s="2"/>
      <c r="X170" s="30"/>
      <c r="Y170" s="30"/>
      <c r="Z170" s="30"/>
    </row>
    <row r="171" spans="2:26" x14ac:dyDescent="0.25">
      <c r="B171" s="21">
        <v>31</v>
      </c>
      <c r="C171" s="39">
        <v>-675</v>
      </c>
      <c r="D171" s="39">
        <v>125</v>
      </c>
      <c r="E171" s="39">
        <v>2500</v>
      </c>
      <c r="F171" s="50">
        <f>$L$132+$L$134*D171+$L$135*C171</f>
        <v>2.4265907830743122E-3</v>
      </c>
      <c r="G171" s="276">
        <f>+IF(F171&gt;=0,IF(F171&lt;=eco,1-(1-F171/eco)^n,1),0)*0.85*fck</f>
        <v>25.5</v>
      </c>
      <c r="H171" s="51">
        <f t="shared" si="37"/>
        <v>63750</v>
      </c>
      <c r="I171" s="51">
        <f t="shared" si="38"/>
        <v>7968750</v>
      </c>
      <c r="J171" s="101">
        <f t="shared" si="39"/>
        <v>-43031250</v>
      </c>
      <c r="O171" s="2"/>
      <c r="X171" s="30"/>
      <c r="Y171" s="30"/>
      <c r="Z171" s="30"/>
    </row>
    <row r="172" spans="2:26" x14ac:dyDescent="0.25">
      <c r="B172" s="21">
        <v>32</v>
      </c>
      <c r="C172" s="39">
        <v>-675</v>
      </c>
      <c r="D172" s="39">
        <v>175</v>
      </c>
      <c r="E172" s="39">
        <v>2500</v>
      </c>
      <c r="F172" s="50">
        <f>$L$132+$L$134*D172+$L$135*C172</f>
        <v>2.5457629281737068E-3</v>
      </c>
      <c r="G172" s="276">
        <f>+IF(F172&gt;=0,IF(F172&lt;=eco,1-(1-F172/eco)^n,1),0)*0.85*fck</f>
        <v>25.5</v>
      </c>
      <c r="H172" s="51">
        <f t="shared" si="37"/>
        <v>63750</v>
      </c>
      <c r="I172" s="51">
        <f t="shared" si="38"/>
        <v>11156250</v>
      </c>
      <c r="J172" s="101">
        <f t="shared" si="39"/>
        <v>-43031250</v>
      </c>
      <c r="O172" s="2"/>
      <c r="X172" s="30"/>
      <c r="Y172" s="30"/>
      <c r="Z172" s="30"/>
    </row>
    <row r="173" spans="2:26" x14ac:dyDescent="0.25">
      <c r="B173" s="21">
        <v>33</v>
      </c>
      <c r="C173" s="39">
        <v>-675</v>
      </c>
      <c r="D173" s="39">
        <v>225</v>
      </c>
      <c r="E173" s="39">
        <v>2500</v>
      </c>
      <c r="F173" s="50">
        <f>$L$132+$L$134*D173+$L$135*C173</f>
        <v>2.6649350732731018E-3</v>
      </c>
      <c r="G173" s="276">
        <f>+IF(F173&gt;=0,IF(F173&lt;=eco,1-(1-F173/eco)^n,1),0)*0.85*fck</f>
        <v>25.5</v>
      </c>
      <c r="H173" s="51">
        <f t="shared" si="37"/>
        <v>63750</v>
      </c>
      <c r="I173" s="51">
        <f t="shared" si="38"/>
        <v>14343750</v>
      </c>
      <c r="J173" s="101">
        <f t="shared" si="39"/>
        <v>-43031250</v>
      </c>
      <c r="O173" s="2"/>
      <c r="X173" s="30"/>
      <c r="Y173" s="30"/>
      <c r="Z173" s="30"/>
    </row>
    <row r="174" spans="2:26" x14ac:dyDescent="0.25">
      <c r="B174" s="21">
        <v>34</v>
      </c>
      <c r="C174" s="39">
        <v>-675</v>
      </c>
      <c r="D174" s="39">
        <v>275</v>
      </c>
      <c r="E174" s="39">
        <v>2500</v>
      </c>
      <c r="F174" s="50">
        <f>$L$132+$L$134*D174+$L$135*C174</f>
        <v>2.7841072183724964E-3</v>
      </c>
      <c r="G174" s="276">
        <f>+IF(F174&gt;=0,IF(F174&lt;=eco,1-(1-F174/eco)^n,1),0)*0.85*fck</f>
        <v>25.5</v>
      </c>
      <c r="H174" s="51">
        <f t="shared" si="37"/>
        <v>63750</v>
      </c>
      <c r="I174" s="51">
        <f t="shared" si="38"/>
        <v>17531250</v>
      </c>
      <c r="J174" s="101">
        <f t="shared" si="39"/>
        <v>-43031250</v>
      </c>
      <c r="O174" s="2"/>
      <c r="X174" s="30"/>
      <c r="Y174" s="30"/>
      <c r="Z174" s="30"/>
    </row>
    <row r="175" spans="2:26" x14ac:dyDescent="0.25">
      <c r="B175" s="21">
        <v>35</v>
      </c>
      <c r="C175" s="39">
        <v>-675</v>
      </c>
      <c r="D175" s="39">
        <v>325</v>
      </c>
      <c r="E175" s="39">
        <v>2500</v>
      </c>
      <c r="F175" s="50">
        <f>$L$132+$L$134*D175+$L$135*C175</f>
        <v>2.903279363471891E-3</v>
      </c>
      <c r="G175" s="276">
        <f>+IF(F175&gt;=0,IF(F175&lt;=eco,1-(1-F175/eco)^n,1),0)*0.85*fck</f>
        <v>25.5</v>
      </c>
      <c r="H175" s="51">
        <f t="shared" si="37"/>
        <v>63750</v>
      </c>
      <c r="I175" s="51">
        <f t="shared" si="38"/>
        <v>20718750</v>
      </c>
      <c r="J175" s="101">
        <f t="shared" si="39"/>
        <v>-43031250</v>
      </c>
      <c r="O175" s="2"/>
      <c r="X175" s="30"/>
      <c r="Y175" s="30"/>
      <c r="Z175" s="30"/>
    </row>
    <row r="176" spans="2:26" x14ac:dyDescent="0.25">
      <c r="B176" s="21">
        <v>36</v>
      </c>
      <c r="C176" s="39">
        <v>-675</v>
      </c>
      <c r="D176" s="39">
        <v>375</v>
      </c>
      <c r="E176" s="39">
        <v>2500</v>
      </c>
      <c r="F176" s="50">
        <f>$L$132+$L$134*D176+$L$135*C176</f>
        <v>3.0224515085712856E-3</v>
      </c>
      <c r="G176" s="276">
        <f>+IF(F176&gt;=0,IF(F176&lt;=eco,1-(1-F176/eco)^n,1),0)*0.85*fck</f>
        <v>25.5</v>
      </c>
      <c r="H176" s="51">
        <f t="shared" si="37"/>
        <v>63750</v>
      </c>
      <c r="I176" s="51">
        <f t="shared" si="38"/>
        <v>23906250</v>
      </c>
      <c r="J176" s="101">
        <f t="shared" si="39"/>
        <v>-43031250</v>
      </c>
      <c r="O176" s="2"/>
      <c r="X176" s="30"/>
      <c r="Y176" s="30"/>
      <c r="Z176" s="30"/>
    </row>
    <row r="177" spans="2:26" x14ac:dyDescent="0.25">
      <c r="B177" s="21">
        <v>37</v>
      </c>
      <c r="C177" s="39">
        <v>-675</v>
      </c>
      <c r="D177" s="39">
        <v>425</v>
      </c>
      <c r="E177" s="39">
        <v>2500</v>
      </c>
      <c r="F177" s="50">
        <f>$L$132+$L$134*D177+$L$135*C177</f>
        <v>3.1416236536706802E-3</v>
      </c>
      <c r="G177" s="276">
        <f>+IF(F177&gt;=0,IF(F177&lt;=eco,1-(1-F177/eco)^n,1),0)*0.85*fck</f>
        <v>25.5</v>
      </c>
      <c r="H177" s="51">
        <f t="shared" si="37"/>
        <v>63750</v>
      </c>
      <c r="I177" s="51">
        <f t="shared" si="38"/>
        <v>27093750</v>
      </c>
      <c r="J177" s="101">
        <f t="shared" si="39"/>
        <v>-43031250</v>
      </c>
      <c r="O177" s="2"/>
      <c r="X177" s="30"/>
      <c r="Y177" s="30"/>
      <c r="Z177" s="30"/>
    </row>
    <row r="178" spans="2:26" x14ac:dyDescent="0.25">
      <c r="B178" s="21">
        <v>38</v>
      </c>
      <c r="C178" s="39">
        <v>-666.66700000000003</v>
      </c>
      <c r="D178" s="39">
        <v>466.66699999999997</v>
      </c>
      <c r="E178" s="39">
        <v>1250</v>
      </c>
      <c r="F178" s="50">
        <f>$L$132+$L$134*D178+$L$135*C178</f>
        <v>3.2462563695272208E-3</v>
      </c>
      <c r="G178" s="276">
        <f>+IF(F178&gt;=0,IF(F178&lt;=eco,1-(1-F178/eco)^n,1),0)*0.85*fck</f>
        <v>25.5</v>
      </c>
      <c r="H178" s="51">
        <f t="shared" si="37"/>
        <v>31875</v>
      </c>
      <c r="I178" s="51">
        <f t="shared" si="38"/>
        <v>14875010.625</v>
      </c>
      <c r="J178" s="101">
        <f t="shared" si="39"/>
        <v>-21250010.625</v>
      </c>
      <c r="O178" s="2"/>
      <c r="X178" s="30"/>
      <c r="Y178" s="30"/>
      <c r="Z178" s="30"/>
    </row>
    <row r="179" spans="2:26" x14ac:dyDescent="0.25">
      <c r="B179" s="21">
        <v>39</v>
      </c>
      <c r="C179" s="39">
        <v>-616.66700000000003</v>
      </c>
      <c r="D179" s="39">
        <v>-516.66700000000003</v>
      </c>
      <c r="E179" s="39">
        <v>1250</v>
      </c>
      <c r="F179" s="50">
        <f>$L$132+$L$134*D179+$L$135*C179</f>
        <v>9.344680069835248E-4</v>
      </c>
      <c r="G179" s="276">
        <f>+IF(F179&gt;=0,IF(F179&lt;=eco,1-(1-F179/eco)^n,1),0)*0.85*fck</f>
        <v>18.262090020596908</v>
      </c>
      <c r="H179" s="51">
        <f t="shared" si="37"/>
        <v>22827.612525746135</v>
      </c>
      <c r="I179" s="51">
        <f t="shared" si="38"/>
        <v>-11794274.080839679</v>
      </c>
      <c r="J179" s="101">
        <f t="shared" si="39"/>
        <v>-14077035.333414292</v>
      </c>
      <c r="O179" s="2"/>
      <c r="X179" s="30"/>
      <c r="Y179" s="30"/>
      <c r="Z179" s="30"/>
    </row>
    <row r="180" spans="2:26" x14ac:dyDescent="0.25">
      <c r="B180" s="21">
        <v>40</v>
      </c>
      <c r="C180" s="39">
        <v>-625</v>
      </c>
      <c r="D180" s="39">
        <v>-475</v>
      </c>
      <c r="E180" s="39">
        <v>2500</v>
      </c>
      <c r="F180" s="50">
        <f>$L$132+$L$134*D180+$L$135*C180</f>
        <v>1.0284571219212435E-3</v>
      </c>
      <c r="G180" s="276">
        <f>+IF(F180&gt;=0,IF(F180&lt;=eco,1-(1-F180/eco)^n,1),0)*0.85*fck</f>
        <v>19.482665779847096</v>
      </c>
      <c r="H180" s="51">
        <f t="shared" si="37"/>
        <v>48706.66444961774</v>
      </c>
      <c r="I180" s="51">
        <f t="shared" si="38"/>
        <v>-23135665.613568425</v>
      </c>
      <c r="J180" s="101">
        <f t="shared" si="39"/>
        <v>-30441665.281011086</v>
      </c>
      <c r="O180" s="2"/>
      <c r="X180" s="30"/>
      <c r="Y180" s="30"/>
      <c r="Z180" s="30"/>
    </row>
    <row r="181" spans="2:26" x14ac:dyDescent="0.25">
      <c r="B181" s="21">
        <v>41</v>
      </c>
      <c r="C181" s="39">
        <v>-625</v>
      </c>
      <c r="D181" s="39">
        <v>-425</v>
      </c>
      <c r="E181" s="39">
        <v>2500</v>
      </c>
      <c r="F181" s="50">
        <f>$L$132+$L$134*D181+$L$135*C181</f>
        <v>1.1476292670206381E-3</v>
      </c>
      <c r="G181" s="276">
        <f>+IF(F181&gt;=0,IF(F181&lt;=eco,1-(1-F181/eco)^n,1),0)*0.85*fck</f>
        <v>20.868333851446433</v>
      </c>
      <c r="H181" s="51">
        <f t="shared" si="37"/>
        <v>52170.834628616081</v>
      </c>
      <c r="I181" s="51">
        <f t="shared" si="38"/>
        <v>-22172604.717161834</v>
      </c>
      <c r="J181" s="101">
        <f t="shared" si="39"/>
        <v>-32606771.642885052</v>
      </c>
      <c r="O181" s="2"/>
      <c r="X181" s="30"/>
      <c r="Y181" s="30"/>
      <c r="Z181" s="30"/>
    </row>
    <row r="182" spans="2:26" x14ac:dyDescent="0.25">
      <c r="B182" s="21">
        <v>42</v>
      </c>
      <c r="C182" s="39">
        <v>-625</v>
      </c>
      <c r="D182" s="39">
        <v>-375</v>
      </c>
      <c r="E182" s="39">
        <v>2500</v>
      </c>
      <c r="F182" s="50">
        <f>$L$132+$L$134*D182+$L$135*C182</f>
        <v>1.2668014121200329E-3</v>
      </c>
      <c r="G182" s="276">
        <f>+IF(F182&gt;=0,IF(F182&lt;=eco,1-(1-F182/eco)^n,1),0)*0.85*fck</f>
        <v>22.072926420908992</v>
      </c>
      <c r="H182" s="51">
        <f t="shared" si="37"/>
        <v>55182.316052272479</v>
      </c>
      <c r="I182" s="51">
        <f t="shared" si="38"/>
        <v>-20693368.51960218</v>
      </c>
      <c r="J182" s="101">
        <f t="shared" si="39"/>
        <v>-34488947.532670297</v>
      </c>
      <c r="O182" s="2"/>
      <c r="X182" s="30"/>
      <c r="Y182" s="30"/>
      <c r="Z182" s="30"/>
    </row>
    <row r="183" spans="2:26" x14ac:dyDescent="0.25">
      <c r="B183" s="21">
        <v>43</v>
      </c>
      <c r="C183" s="39">
        <v>-625</v>
      </c>
      <c r="D183" s="39">
        <v>-325</v>
      </c>
      <c r="E183" s="39">
        <v>2500</v>
      </c>
      <c r="F183" s="50">
        <f>$L$132+$L$134*D183+$L$135*C183</f>
        <v>1.3859735572194275E-3</v>
      </c>
      <c r="G183" s="276">
        <f>+IF(F183&gt;=0,IF(F183&lt;=eco,1-(1-F183/eco)^n,1),0)*0.85*fck</f>
        <v>23.096443488234755</v>
      </c>
      <c r="H183" s="51">
        <f t="shared" si="37"/>
        <v>57741.10872058689</v>
      </c>
      <c r="I183" s="51">
        <f t="shared" si="38"/>
        <v>-18765860.334190737</v>
      </c>
      <c r="J183" s="101">
        <f t="shared" si="39"/>
        <v>-36088192.950366803</v>
      </c>
      <c r="O183" s="2"/>
      <c r="X183" s="30"/>
      <c r="Y183" s="30"/>
      <c r="Z183" s="30"/>
    </row>
    <row r="184" spans="2:26" x14ac:dyDescent="0.25">
      <c r="B184" s="21">
        <v>44</v>
      </c>
      <c r="C184" s="39">
        <v>-625</v>
      </c>
      <c r="D184" s="39">
        <v>-275</v>
      </c>
      <c r="E184" s="39">
        <v>2500</v>
      </c>
      <c r="F184" s="50">
        <f>$L$132+$L$134*D184+$L$135*C184</f>
        <v>1.5051457023188221E-3</v>
      </c>
      <c r="G184" s="276">
        <f>+IF(F184&gt;=0,IF(F184&lt;=eco,1-(1-F184/eco)^n,1),0)*0.85*fck</f>
        <v>23.938885053423736</v>
      </c>
      <c r="H184" s="51">
        <f t="shared" si="37"/>
        <v>59847.212633559342</v>
      </c>
      <c r="I184" s="51">
        <f t="shared" si="38"/>
        <v>-16457983.47422882</v>
      </c>
      <c r="J184" s="101">
        <f t="shared" si="39"/>
        <v>-37404507.895974591</v>
      </c>
      <c r="O184" s="2"/>
      <c r="X184" s="30"/>
      <c r="Y184" s="30"/>
      <c r="Z184" s="30"/>
    </row>
    <row r="185" spans="2:26" x14ac:dyDescent="0.25">
      <c r="B185" s="21">
        <v>45</v>
      </c>
      <c r="C185" s="39">
        <v>-625</v>
      </c>
      <c r="D185" s="39">
        <v>-225</v>
      </c>
      <c r="E185" s="39">
        <v>2500</v>
      </c>
      <c r="F185" s="50">
        <f>$L$132+$L$134*D185+$L$135*C185</f>
        <v>1.6243178474182167E-3</v>
      </c>
      <c r="G185" s="276">
        <f>+IF(F185&gt;=0,IF(F185&lt;=eco,1-(1-F185/eco)^n,1),0)*0.85*fck</f>
        <v>24.600251116475924</v>
      </c>
      <c r="H185" s="51">
        <f t="shared" si="37"/>
        <v>61500.627791189807</v>
      </c>
      <c r="I185" s="51">
        <f t="shared" si="38"/>
        <v>-13837641.253017707</v>
      </c>
      <c r="J185" s="101">
        <f t="shared" si="39"/>
        <v>-38437892.369493626</v>
      </c>
      <c r="O185" s="2"/>
      <c r="X185" s="30"/>
      <c r="Y185" s="30"/>
      <c r="Z185" s="30"/>
    </row>
    <row r="186" spans="2:26" x14ac:dyDescent="0.25">
      <c r="B186" s="21">
        <v>46</v>
      </c>
      <c r="C186" s="39">
        <v>-625</v>
      </c>
      <c r="D186" s="39">
        <v>-175</v>
      </c>
      <c r="E186" s="39">
        <v>2500</v>
      </c>
      <c r="F186" s="50">
        <f>$L$132+$L$134*D186+$L$135*C186</f>
        <v>1.7434899925176117E-3</v>
      </c>
      <c r="G186" s="276">
        <f>+IF(F186&gt;=0,IF(F186&lt;=eco,1-(1-F186/eco)^n,1),0)*0.85*fck</f>
        <v>25.080541677391331</v>
      </c>
      <c r="H186" s="51">
        <f t="shared" si="37"/>
        <v>62701.354193478328</v>
      </c>
      <c r="I186" s="51">
        <f t="shared" si="38"/>
        <v>-10972736.983858708</v>
      </c>
      <c r="J186" s="101">
        <f t="shared" si="39"/>
        <v>-39188346.370923951</v>
      </c>
      <c r="O186" s="2"/>
      <c r="X186" s="30"/>
      <c r="Y186" s="30"/>
      <c r="Z186" s="30"/>
    </row>
    <row r="187" spans="2:26" x14ac:dyDescent="0.25">
      <c r="B187" s="21">
        <v>47</v>
      </c>
      <c r="C187" s="39">
        <v>-625</v>
      </c>
      <c r="D187" s="39">
        <v>-125</v>
      </c>
      <c r="E187" s="39">
        <v>2500</v>
      </c>
      <c r="F187" s="50">
        <f>$L$132+$L$134*D187+$L$135*C187</f>
        <v>1.8626621376170063E-3</v>
      </c>
      <c r="G187" s="276">
        <f>+IF(F187&gt;=0,IF(F187&lt;=eco,1-(1-F187/eco)^n,1),0)*0.85*fck</f>
        <v>25.379756736169945</v>
      </c>
      <c r="H187" s="51">
        <f t="shared" si="37"/>
        <v>63449.391840424862</v>
      </c>
      <c r="I187" s="51">
        <f t="shared" si="38"/>
        <v>-7931173.9800531073</v>
      </c>
      <c r="J187" s="101">
        <f t="shared" si="39"/>
        <v>-39655869.900265537</v>
      </c>
      <c r="O187" s="2"/>
      <c r="X187" s="30"/>
      <c r="Y187" s="30"/>
      <c r="Z187" s="30"/>
    </row>
    <row r="188" spans="2:26" x14ac:dyDescent="0.25">
      <c r="B188" s="21">
        <v>48</v>
      </c>
      <c r="C188" s="39">
        <v>-625</v>
      </c>
      <c r="D188" s="39">
        <v>-75</v>
      </c>
      <c r="E188" s="39">
        <v>2500</v>
      </c>
      <c r="F188" s="50">
        <f>$L$132+$L$134*D188+$L$135*C188</f>
        <v>1.9818342827164011E-3</v>
      </c>
      <c r="G188" s="276">
        <f>+IF(F188&gt;=0,IF(F188&lt;=eco,1-(1-F188/eco)^n,1),0)*0.85*fck</f>
        <v>25.497896292811774</v>
      </c>
      <c r="H188" s="51">
        <f t="shared" si="37"/>
        <v>63744.740732029437</v>
      </c>
      <c r="I188" s="51">
        <f t="shared" si="38"/>
        <v>-4780855.554902208</v>
      </c>
      <c r="J188" s="101">
        <f t="shared" si="39"/>
        <v>-39840462.957518399</v>
      </c>
      <c r="O188" s="2"/>
      <c r="X188" s="30"/>
      <c r="Y188" s="30"/>
      <c r="Z188" s="30"/>
    </row>
    <row r="189" spans="2:26" x14ac:dyDescent="0.25">
      <c r="B189" s="21">
        <v>49</v>
      </c>
      <c r="C189" s="39">
        <v>-625</v>
      </c>
      <c r="D189" s="39">
        <v>-25</v>
      </c>
      <c r="E189" s="39">
        <v>2500</v>
      </c>
      <c r="F189" s="50">
        <f>$L$132+$L$134*D189+$L$135*C189</f>
        <v>2.1010064278157957E-3</v>
      </c>
      <c r="G189" s="276">
        <f>+IF(F189&gt;=0,IF(F189&lt;=eco,1-(1-F189/eco)^n,1),0)*0.85*fck</f>
        <v>25.5</v>
      </c>
      <c r="H189" s="51">
        <f t="shared" si="37"/>
        <v>63750</v>
      </c>
      <c r="I189" s="51">
        <f t="shared" si="38"/>
        <v>-1593750</v>
      </c>
      <c r="J189" s="101">
        <f t="shared" si="39"/>
        <v>-39843750</v>
      </c>
      <c r="O189" s="2"/>
      <c r="X189" s="30"/>
      <c r="Y189" s="30"/>
      <c r="Z189" s="30"/>
    </row>
    <row r="190" spans="2:26" x14ac:dyDescent="0.25">
      <c r="B190" s="21">
        <v>50</v>
      </c>
      <c r="C190" s="39">
        <v>-625</v>
      </c>
      <c r="D190" s="39">
        <v>25</v>
      </c>
      <c r="E190" s="39">
        <v>2500</v>
      </c>
      <c r="F190" s="50">
        <f>$L$132+$L$134*D190+$L$135*C190</f>
        <v>2.2201785729151907E-3</v>
      </c>
      <c r="G190" s="276">
        <f>+IF(F190&gt;=0,IF(F190&lt;=eco,1-(1-F190/eco)^n,1),0)*0.85*fck</f>
        <v>25.5</v>
      </c>
      <c r="H190" s="51">
        <f t="shared" si="37"/>
        <v>63750</v>
      </c>
      <c r="I190" s="51">
        <f t="shared" si="38"/>
        <v>1593750</v>
      </c>
      <c r="J190" s="101">
        <f t="shared" si="39"/>
        <v>-39843750</v>
      </c>
      <c r="X190" s="30"/>
      <c r="Y190" s="30"/>
      <c r="Z190" s="30"/>
    </row>
    <row r="191" spans="2:26" x14ac:dyDescent="0.25">
      <c r="B191" s="21">
        <v>51</v>
      </c>
      <c r="C191" s="39">
        <v>-625</v>
      </c>
      <c r="D191" s="39">
        <v>75</v>
      </c>
      <c r="E191" s="39">
        <v>2500</v>
      </c>
      <c r="F191" s="50">
        <f>$L$132+$L$134*D191+$L$135*C191</f>
        <v>2.3393507180145853E-3</v>
      </c>
      <c r="G191" s="276">
        <f>+IF(F191&gt;=0,IF(F191&lt;=eco,1-(1-F191/eco)^n,1),0)*0.85*fck</f>
        <v>25.5</v>
      </c>
      <c r="H191" s="51">
        <f t="shared" si="37"/>
        <v>63750</v>
      </c>
      <c r="I191" s="51">
        <f t="shared" si="38"/>
        <v>4781250</v>
      </c>
      <c r="J191" s="101">
        <f t="shared" si="39"/>
        <v>-39843750</v>
      </c>
      <c r="X191" s="30"/>
      <c r="Y191" s="30"/>
      <c r="Z191" s="30"/>
    </row>
    <row r="192" spans="2:26" x14ac:dyDescent="0.25">
      <c r="B192" s="21">
        <v>52</v>
      </c>
      <c r="C192" s="39">
        <v>-625</v>
      </c>
      <c r="D192" s="39">
        <v>125</v>
      </c>
      <c r="E192" s="39">
        <v>2500</v>
      </c>
      <c r="F192" s="50">
        <f>$L$132+$L$134*D192+$L$135*C192</f>
        <v>2.4585228631139799E-3</v>
      </c>
      <c r="G192" s="276">
        <f>+IF(F192&gt;=0,IF(F192&lt;=eco,1-(1-F192/eco)^n,1),0)*0.85*fck</f>
        <v>25.5</v>
      </c>
      <c r="H192" s="51">
        <f t="shared" si="37"/>
        <v>63750</v>
      </c>
      <c r="I192" s="51">
        <f t="shared" si="38"/>
        <v>7968750</v>
      </c>
      <c r="J192" s="101">
        <f t="shared" si="39"/>
        <v>-39843750</v>
      </c>
      <c r="X192" s="30"/>
      <c r="Y192" s="30"/>
      <c r="Z192" s="30"/>
    </row>
    <row r="193" spans="2:26" x14ac:dyDescent="0.25">
      <c r="B193" s="21">
        <v>53</v>
      </c>
      <c r="C193" s="39">
        <v>-625</v>
      </c>
      <c r="D193" s="39">
        <v>175</v>
      </c>
      <c r="E193" s="39">
        <v>2500</v>
      </c>
      <c r="F193" s="50">
        <f>$L$132+$L$134*D193+$L$135*C193</f>
        <v>2.5776950082133745E-3</v>
      </c>
      <c r="G193" s="276">
        <f>+IF(F193&gt;=0,IF(F193&lt;=eco,1-(1-F193/eco)^n,1),0)*0.85*fck</f>
        <v>25.5</v>
      </c>
      <c r="H193" s="51">
        <f t="shared" si="37"/>
        <v>63750</v>
      </c>
      <c r="I193" s="51">
        <f t="shared" si="38"/>
        <v>11156250</v>
      </c>
      <c r="J193" s="101">
        <f t="shared" si="39"/>
        <v>-39843750</v>
      </c>
      <c r="X193" s="30"/>
      <c r="Y193" s="30"/>
      <c r="Z193" s="30"/>
    </row>
    <row r="194" spans="2:26" x14ac:dyDescent="0.25">
      <c r="B194" s="21">
        <v>54</v>
      </c>
      <c r="C194" s="39">
        <v>-625</v>
      </c>
      <c r="D194" s="39">
        <v>225</v>
      </c>
      <c r="E194" s="39">
        <v>2500</v>
      </c>
      <c r="F194" s="50">
        <f>$L$132+$L$134*D194+$L$135*C194</f>
        <v>2.6968671533127695E-3</v>
      </c>
      <c r="G194" s="276">
        <f>+IF(F194&gt;=0,IF(F194&lt;=eco,1-(1-F194/eco)^n,1),0)*0.85*fck</f>
        <v>25.5</v>
      </c>
      <c r="H194" s="51">
        <f t="shared" si="37"/>
        <v>63750</v>
      </c>
      <c r="I194" s="51">
        <f t="shared" si="38"/>
        <v>14343750</v>
      </c>
      <c r="J194" s="101">
        <f t="shared" si="39"/>
        <v>-39843750</v>
      </c>
      <c r="X194" s="30"/>
      <c r="Y194" s="30"/>
      <c r="Z194" s="30"/>
    </row>
    <row r="195" spans="2:26" x14ac:dyDescent="0.25">
      <c r="B195" s="21">
        <v>55</v>
      </c>
      <c r="C195" s="39">
        <v>-625</v>
      </c>
      <c r="D195" s="39">
        <v>275</v>
      </c>
      <c r="E195" s="39">
        <v>2500</v>
      </c>
      <c r="F195" s="50">
        <f>$L$132+$L$134*D195+$L$135*C195</f>
        <v>2.8160392984121641E-3</v>
      </c>
      <c r="G195" s="276">
        <f>+IF(F195&gt;=0,IF(F195&lt;=eco,1-(1-F195/eco)^n,1),0)*0.85*fck</f>
        <v>25.5</v>
      </c>
      <c r="H195" s="51">
        <f t="shared" si="37"/>
        <v>63750</v>
      </c>
      <c r="I195" s="51">
        <f t="shared" si="38"/>
        <v>17531250</v>
      </c>
      <c r="J195" s="101">
        <f t="shared" si="39"/>
        <v>-39843750</v>
      </c>
      <c r="X195" s="30"/>
      <c r="Y195" s="30"/>
      <c r="Z195" s="30"/>
    </row>
    <row r="196" spans="2:26" x14ac:dyDescent="0.25">
      <c r="B196" s="21">
        <v>56</v>
      </c>
      <c r="C196" s="39">
        <v>-625</v>
      </c>
      <c r="D196" s="39">
        <v>325</v>
      </c>
      <c r="E196" s="39">
        <v>2500</v>
      </c>
      <c r="F196" s="50">
        <f>$L$132+$L$134*D196+$L$135*C196</f>
        <v>2.9352114435115587E-3</v>
      </c>
      <c r="G196" s="276">
        <f>+IF(F196&gt;=0,IF(F196&lt;=eco,1-(1-F196/eco)^n,1),0)*0.85*fck</f>
        <v>25.5</v>
      </c>
      <c r="H196" s="51">
        <f t="shared" si="37"/>
        <v>63750</v>
      </c>
      <c r="I196" s="51">
        <f t="shared" si="38"/>
        <v>20718750</v>
      </c>
      <c r="J196" s="101">
        <f t="shared" si="39"/>
        <v>-39843750</v>
      </c>
      <c r="X196" s="30"/>
      <c r="Y196" s="30"/>
      <c r="Z196" s="30"/>
    </row>
    <row r="197" spans="2:26" x14ac:dyDescent="0.25">
      <c r="B197" s="21">
        <v>57</v>
      </c>
      <c r="C197" s="39">
        <v>-625</v>
      </c>
      <c r="D197" s="39">
        <v>375</v>
      </c>
      <c r="E197" s="39">
        <v>2500</v>
      </c>
      <c r="F197" s="50">
        <f>$L$132+$L$134*D197+$L$135*C197</f>
        <v>3.0543835886109533E-3</v>
      </c>
      <c r="G197" s="276">
        <f>+IF(F197&gt;=0,IF(F197&lt;=eco,1-(1-F197/eco)^n,1),0)*0.85*fck</f>
        <v>25.5</v>
      </c>
      <c r="H197" s="51">
        <f t="shared" si="37"/>
        <v>63750</v>
      </c>
      <c r="I197" s="51">
        <f t="shared" si="38"/>
        <v>23906250</v>
      </c>
      <c r="J197" s="101">
        <f t="shared" si="39"/>
        <v>-39843750</v>
      </c>
      <c r="X197" s="30"/>
      <c r="Y197" s="30"/>
      <c r="Z197" s="30"/>
    </row>
    <row r="198" spans="2:26" x14ac:dyDescent="0.25">
      <c r="B198" s="21">
        <v>58</v>
      </c>
      <c r="C198" s="39">
        <v>-625</v>
      </c>
      <c r="D198" s="39">
        <v>425</v>
      </c>
      <c r="E198" s="39">
        <v>2500</v>
      </c>
      <c r="F198" s="50">
        <f>$L$132+$L$134*D198+$L$135*C198</f>
        <v>3.1735557337103479E-3</v>
      </c>
      <c r="G198" s="276">
        <f>+IF(F198&gt;=0,IF(F198&lt;=eco,1-(1-F198/eco)^n,1),0)*0.85*fck</f>
        <v>25.5</v>
      </c>
      <c r="H198" s="51">
        <f t="shared" si="37"/>
        <v>63750</v>
      </c>
      <c r="I198" s="51">
        <f t="shared" si="38"/>
        <v>27093750</v>
      </c>
      <c r="J198" s="101">
        <f t="shared" si="39"/>
        <v>-39843750</v>
      </c>
      <c r="X198" s="30"/>
      <c r="Y198" s="30"/>
      <c r="Z198" s="30"/>
    </row>
    <row r="199" spans="2:26" x14ac:dyDescent="0.25">
      <c r="B199" s="21">
        <v>59</v>
      </c>
      <c r="C199" s="39">
        <v>-625</v>
      </c>
      <c r="D199" s="39">
        <v>475</v>
      </c>
      <c r="E199" s="39">
        <v>2500</v>
      </c>
      <c r="F199" s="50">
        <f>$L$132+$L$134*D199+$L$135*C199</f>
        <v>3.2927278788097429E-3</v>
      </c>
      <c r="G199" s="276">
        <f>+IF(F199&gt;=0,IF(F199&lt;=eco,1-(1-F199/eco)^n,1),0)*0.85*fck</f>
        <v>25.5</v>
      </c>
      <c r="H199" s="51">
        <f t="shared" si="37"/>
        <v>63750</v>
      </c>
      <c r="I199" s="51">
        <f t="shared" si="38"/>
        <v>30281250</v>
      </c>
      <c r="J199" s="101">
        <f t="shared" si="39"/>
        <v>-39843750</v>
      </c>
      <c r="X199" s="30"/>
      <c r="Y199" s="30"/>
      <c r="Z199" s="30"/>
    </row>
    <row r="200" spans="2:26" x14ac:dyDescent="0.25">
      <c r="B200" s="21">
        <v>60</v>
      </c>
      <c r="C200" s="39">
        <v>-616.66700000000003</v>
      </c>
      <c r="D200" s="39">
        <v>516.66700000000003</v>
      </c>
      <c r="E200" s="39">
        <v>1250</v>
      </c>
      <c r="F200" s="50">
        <f>$L$132+$L$134*D200+$L$135*C200</f>
        <v>3.3973605946662835E-3</v>
      </c>
      <c r="G200" s="276">
        <f>+IF(F200&gt;=0,IF(F200&lt;=eco,1-(1-F200/eco)^n,1),0)*0.85*fck</f>
        <v>25.5</v>
      </c>
      <c r="H200" s="51">
        <f t="shared" si="37"/>
        <v>31875</v>
      </c>
      <c r="I200" s="51">
        <f t="shared" si="38"/>
        <v>16468760.625000002</v>
      </c>
      <c r="J200" s="101">
        <f t="shared" si="39"/>
        <v>-19656260.625</v>
      </c>
      <c r="X200" s="30"/>
      <c r="Y200" s="30"/>
      <c r="Z200" s="30"/>
    </row>
    <row r="201" spans="2:26" x14ac:dyDescent="0.25">
      <c r="B201" s="21">
        <v>61</v>
      </c>
      <c r="C201" s="39">
        <v>-566.66700000000003</v>
      </c>
      <c r="D201" s="39">
        <v>-566.66700000000003</v>
      </c>
      <c r="E201" s="39">
        <v>1250</v>
      </c>
      <c r="F201" s="50">
        <f>$L$132+$L$134*D201+$L$135*C201</f>
        <v>8.4722794192379762E-4</v>
      </c>
      <c r="G201" s="276">
        <f>+IF(F201&gt;=0,IF(F201&lt;=eco,1-(1-F201/eco)^n,1),0)*0.85*fck</f>
        <v>17.02836821100707</v>
      </c>
      <c r="H201" s="51">
        <f t="shared" si="37"/>
        <v>21285.460263758836</v>
      </c>
      <c r="I201" s="51">
        <f t="shared" si="38"/>
        <v>-12061767.91128343</v>
      </c>
      <c r="J201" s="101">
        <f t="shared" si="39"/>
        <v>-12061767.91128343</v>
      </c>
      <c r="X201" s="30"/>
      <c r="Y201" s="30"/>
      <c r="Z201" s="30"/>
    </row>
    <row r="202" spans="2:26" x14ac:dyDescent="0.25">
      <c r="B202" s="21">
        <v>62</v>
      </c>
      <c r="C202" s="39">
        <v>-575</v>
      </c>
      <c r="D202" s="39">
        <v>-525</v>
      </c>
      <c r="E202" s="39">
        <v>2500</v>
      </c>
      <c r="F202" s="50">
        <f>$L$132+$L$134*D202+$L$135*C202</f>
        <v>9.4121705686151631E-4</v>
      </c>
      <c r="G202" s="276">
        <f>+IF(F202&gt;=0,IF(F202&lt;=eco,1-(1-F202/eco)^n,1),0)*0.85*fck</f>
        <v>18.353489080658694</v>
      </c>
      <c r="H202" s="51">
        <f t="shared" si="37"/>
        <v>45883.722701646737</v>
      </c>
      <c r="I202" s="51">
        <f t="shared" si="38"/>
        <v>-24088954.418364536</v>
      </c>
      <c r="J202" s="101">
        <f t="shared" si="39"/>
        <v>-26383140.553446874</v>
      </c>
      <c r="X202" s="30"/>
      <c r="Y202" s="30"/>
      <c r="Z202" s="30"/>
    </row>
    <row r="203" spans="2:26" x14ac:dyDescent="0.25">
      <c r="B203" s="21">
        <v>63</v>
      </c>
      <c r="C203" s="39">
        <v>-575</v>
      </c>
      <c r="D203" s="39">
        <v>-475</v>
      </c>
      <c r="E203" s="39">
        <v>2500</v>
      </c>
      <c r="F203" s="50">
        <f>$L$132+$L$134*D203+$L$135*C203</f>
        <v>1.0603892019609108E-3</v>
      </c>
      <c r="G203" s="276">
        <f>+IF(F203&gt;=0,IF(F203&lt;=eco,1-(1-F203/eco)^n,1),0)*0.85*fck</f>
        <v>19.871713619828206</v>
      </c>
      <c r="H203" s="51">
        <f t="shared" si="37"/>
        <v>49679.284049570517</v>
      </c>
      <c r="I203" s="51">
        <f t="shared" si="38"/>
        <v>-23597659.923545994</v>
      </c>
      <c r="J203" s="101">
        <f t="shared" si="39"/>
        <v>-28565588.328503046</v>
      </c>
      <c r="X203" s="30"/>
      <c r="Y203" s="30"/>
      <c r="Z203" s="30"/>
    </row>
    <row r="204" spans="2:26" x14ac:dyDescent="0.25">
      <c r="B204" s="21">
        <v>64</v>
      </c>
      <c r="C204" s="39">
        <v>-575</v>
      </c>
      <c r="D204" s="39">
        <v>-425</v>
      </c>
      <c r="E204" s="39">
        <v>2500</v>
      </c>
      <c r="F204" s="50">
        <f>$L$132+$L$134*D204+$L$135*C204</f>
        <v>1.1795613470603054E-3</v>
      </c>
      <c r="G204" s="276">
        <f>+IF(F204&gt;=0,IF(F204&lt;=eco,1-(1-F204/eco)^n,1),0)*0.85*fck</f>
        <v>21.20886265686093</v>
      </c>
      <c r="H204" s="51">
        <f t="shared" si="37"/>
        <v>53022.156642152324</v>
      </c>
      <c r="I204" s="51">
        <f t="shared" si="38"/>
        <v>-22534416.572914738</v>
      </c>
      <c r="J204" s="101">
        <f t="shared" si="39"/>
        <v>-30487740.069237586</v>
      </c>
      <c r="X204" s="30"/>
      <c r="Y204" s="30"/>
      <c r="Z204" s="30"/>
    </row>
    <row r="205" spans="2:26" x14ac:dyDescent="0.25">
      <c r="B205" s="21">
        <v>65</v>
      </c>
      <c r="C205" s="39">
        <v>-575</v>
      </c>
      <c r="D205" s="39">
        <v>-375</v>
      </c>
      <c r="E205" s="39">
        <v>2500</v>
      </c>
      <c r="F205" s="50">
        <f>$L$132+$L$134*D205+$L$135*C205</f>
        <v>1.2987334921597004E-3</v>
      </c>
      <c r="G205" s="276">
        <f>+IF(F205&gt;=0,IF(F205&lt;=eco,1-(1-F205/eco)^n,1),0)*0.85*fck</f>
        <v>22.364936191756879</v>
      </c>
      <c r="H205" s="51">
        <f t="shared" si="37"/>
        <v>55912.340479392195</v>
      </c>
      <c r="I205" s="51">
        <f t="shared" si="38"/>
        <v>-20967127.679772072</v>
      </c>
      <c r="J205" s="101">
        <f t="shared" si="39"/>
        <v>-32149595.775650512</v>
      </c>
      <c r="X205" s="30"/>
      <c r="Y205" s="30"/>
      <c r="Z205" s="30"/>
    </row>
    <row r="206" spans="2:26" x14ac:dyDescent="0.25">
      <c r="B206" s="21">
        <v>66</v>
      </c>
      <c r="C206" s="39">
        <v>-575</v>
      </c>
      <c r="D206" s="39">
        <v>-325</v>
      </c>
      <c r="E206" s="39">
        <v>2500</v>
      </c>
      <c r="F206" s="50">
        <f>$L$132+$L$134*D206+$L$135*C206</f>
        <v>1.417905637259095E-3</v>
      </c>
      <c r="G206" s="276">
        <f>+IF(F206&gt;=0,IF(F206&lt;=eco,1-(1-F206/eco)^n,1),0)*0.85*fck</f>
        <v>23.339934224516032</v>
      </c>
      <c r="H206" s="51">
        <f t="shared" ref="H206:H269" si="45">+G206*E206</f>
        <v>58349.835561290078</v>
      </c>
      <c r="I206" s="51">
        <f t="shared" ref="I206:I269" si="46">+H206*D206</f>
        <v>-18963696.557419274</v>
      </c>
      <c r="J206" s="101">
        <f t="shared" ref="J206:J269" si="47">+H206*C206</f>
        <v>-33551155.447741795</v>
      </c>
      <c r="X206" s="30"/>
      <c r="Y206" s="30"/>
      <c r="Z206" s="30"/>
    </row>
    <row r="207" spans="2:26" x14ac:dyDescent="0.25">
      <c r="B207" s="21">
        <v>67</v>
      </c>
      <c r="C207" s="39">
        <v>-575</v>
      </c>
      <c r="D207" s="39">
        <v>-275</v>
      </c>
      <c r="E207" s="39">
        <v>2500</v>
      </c>
      <c r="F207" s="50">
        <f>$L$132+$L$134*D207+$L$135*C207</f>
        <v>1.5370777823584896E-3</v>
      </c>
      <c r="G207" s="276">
        <f>+IF(F207&gt;=0,IF(F207&lt;=eco,1-(1-F207/eco)^n,1),0)*0.85*fck</f>
        <v>24.133856755138396</v>
      </c>
      <c r="H207" s="51">
        <f t="shared" si="45"/>
        <v>60334.641887845988</v>
      </c>
      <c r="I207" s="51">
        <f t="shared" si="46"/>
        <v>-16592026.519157646</v>
      </c>
      <c r="J207" s="101">
        <f t="shared" si="47"/>
        <v>-34692419.085511446</v>
      </c>
      <c r="X207" s="30"/>
      <c r="Y207" s="30"/>
      <c r="Z207" s="30"/>
    </row>
    <row r="208" spans="2:26" x14ac:dyDescent="0.25">
      <c r="B208" s="21">
        <v>68</v>
      </c>
      <c r="C208" s="39">
        <v>-575</v>
      </c>
      <c r="D208" s="39">
        <v>-225</v>
      </c>
      <c r="E208" s="39">
        <v>2500</v>
      </c>
      <c r="F208" s="50">
        <f>$L$132+$L$134*D208+$L$135*C208</f>
        <v>1.6562499274578842E-3</v>
      </c>
      <c r="G208" s="276">
        <f>+IF(F208&gt;=0,IF(F208&lt;=eco,1-(1-F208/eco)^n,1),0)*0.85*fck</f>
        <v>24.746703783623975</v>
      </c>
      <c r="H208" s="51">
        <f t="shared" si="45"/>
        <v>61866.75945905994</v>
      </c>
      <c r="I208" s="51">
        <f t="shared" si="46"/>
        <v>-13920020.878288487</v>
      </c>
      <c r="J208" s="101">
        <f t="shared" si="47"/>
        <v>-35573386.688959464</v>
      </c>
      <c r="X208" s="30"/>
      <c r="Y208" s="30"/>
      <c r="Z208" s="30"/>
    </row>
    <row r="209" spans="2:26" x14ac:dyDescent="0.25">
      <c r="B209" s="21">
        <v>69</v>
      </c>
      <c r="C209" s="39">
        <v>-575</v>
      </c>
      <c r="D209" s="39">
        <v>-175</v>
      </c>
      <c r="E209" s="39">
        <v>2500</v>
      </c>
      <c r="F209" s="50">
        <f>$L$132+$L$134*D209+$L$135*C209</f>
        <v>1.7754220725572792E-3</v>
      </c>
      <c r="G209" s="276">
        <f>+IF(F209&gt;=0,IF(F209&lt;=eco,1-(1-F209/eco)^n,1),0)*0.85*fck</f>
        <v>25.178475309972765</v>
      </c>
      <c r="H209" s="51">
        <f t="shared" si="45"/>
        <v>62946.188274931912</v>
      </c>
      <c r="I209" s="51">
        <f t="shared" si="46"/>
        <v>-11015582.948113084</v>
      </c>
      <c r="J209" s="101">
        <f t="shared" si="47"/>
        <v>-36194058.258085847</v>
      </c>
      <c r="X209" s="30"/>
      <c r="Y209" s="30"/>
      <c r="Z209" s="30"/>
    </row>
    <row r="210" spans="2:26" x14ac:dyDescent="0.25">
      <c r="B210" s="21">
        <v>70</v>
      </c>
      <c r="C210" s="39">
        <v>-575</v>
      </c>
      <c r="D210" s="39">
        <v>-125</v>
      </c>
      <c r="E210" s="39">
        <v>2500</v>
      </c>
      <c r="F210" s="50">
        <f>$L$132+$L$134*D210+$L$135*C210</f>
        <v>1.8945942176566738E-3</v>
      </c>
      <c r="G210" s="276">
        <f>+IF(F210&gt;=0,IF(F210&lt;=eco,1-(1-F210/eco)^n,1),0)*0.85*fck</f>
        <v>25.429171334184765</v>
      </c>
      <c r="H210" s="51">
        <f t="shared" si="45"/>
        <v>63572.928335461911</v>
      </c>
      <c r="I210" s="51">
        <f t="shared" si="46"/>
        <v>-7946616.0419327393</v>
      </c>
      <c r="J210" s="101">
        <f t="shared" si="47"/>
        <v>-36554433.792890601</v>
      </c>
      <c r="X210" s="30"/>
      <c r="Y210" s="30"/>
      <c r="Z210" s="30"/>
    </row>
    <row r="211" spans="2:26" x14ac:dyDescent="0.25">
      <c r="B211" s="21">
        <v>71</v>
      </c>
      <c r="C211" s="39">
        <v>-575</v>
      </c>
      <c r="D211" s="39">
        <v>-75</v>
      </c>
      <c r="E211" s="39">
        <v>2500</v>
      </c>
      <c r="F211" s="50">
        <f>$L$132+$L$134*D211+$L$135*C211</f>
        <v>2.0137663627560684E-3</v>
      </c>
      <c r="G211" s="276">
        <f>+IF(F211&gt;=0,IF(F211&lt;=eco,1-(1-F211/eco)^n,1),0)*0.85*fck</f>
        <v>25.5</v>
      </c>
      <c r="H211" s="51">
        <f t="shared" si="45"/>
        <v>63750</v>
      </c>
      <c r="I211" s="51">
        <f t="shared" si="46"/>
        <v>-4781250</v>
      </c>
      <c r="J211" s="101">
        <f t="shared" si="47"/>
        <v>-36656250</v>
      </c>
      <c r="X211" s="30"/>
      <c r="Y211" s="30"/>
      <c r="Z211" s="30"/>
    </row>
    <row r="212" spans="2:26" x14ac:dyDescent="0.25">
      <c r="B212" s="21">
        <v>72</v>
      </c>
      <c r="C212" s="39">
        <v>-575</v>
      </c>
      <c r="D212" s="39">
        <v>-25</v>
      </c>
      <c r="E212" s="39">
        <v>2500</v>
      </c>
      <c r="F212" s="50">
        <f>$L$132+$L$134*D212+$L$135*C212</f>
        <v>2.132938507855463E-3</v>
      </c>
      <c r="G212" s="276">
        <f>+IF(F212&gt;=0,IF(F212&lt;=eco,1-(1-F212/eco)^n,1),0)*0.85*fck</f>
        <v>25.5</v>
      </c>
      <c r="H212" s="51">
        <f t="shared" si="45"/>
        <v>63750</v>
      </c>
      <c r="I212" s="51">
        <f t="shared" si="46"/>
        <v>-1593750</v>
      </c>
      <c r="J212" s="101">
        <f t="shared" si="47"/>
        <v>-36656250</v>
      </c>
      <c r="X212" s="30"/>
      <c r="Y212" s="30"/>
      <c r="Z212" s="30"/>
    </row>
    <row r="213" spans="2:26" x14ac:dyDescent="0.25">
      <c r="B213" s="21">
        <v>73</v>
      </c>
      <c r="C213" s="39">
        <v>-575</v>
      </c>
      <c r="D213" s="39">
        <v>25</v>
      </c>
      <c r="E213" s="39">
        <v>2500</v>
      </c>
      <c r="F213" s="50">
        <f>$L$132+$L$134*D213+$L$135*C213</f>
        <v>2.252110652954858E-3</v>
      </c>
      <c r="G213" s="276">
        <f>+IF(F213&gt;=0,IF(F213&lt;=eco,1-(1-F213/eco)^n,1),0)*0.85*fck</f>
        <v>25.5</v>
      </c>
      <c r="H213" s="51">
        <f t="shared" si="45"/>
        <v>63750</v>
      </c>
      <c r="I213" s="51">
        <f t="shared" si="46"/>
        <v>1593750</v>
      </c>
      <c r="J213" s="101">
        <f t="shared" si="47"/>
        <v>-36656250</v>
      </c>
      <c r="X213" s="30"/>
      <c r="Y213" s="30"/>
      <c r="Z213" s="30"/>
    </row>
    <row r="214" spans="2:26" x14ac:dyDescent="0.25">
      <c r="B214" s="21">
        <v>74</v>
      </c>
      <c r="C214" s="39">
        <v>-575</v>
      </c>
      <c r="D214" s="39">
        <v>75</v>
      </c>
      <c r="E214" s="39">
        <v>2500</v>
      </c>
      <c r="F214" s="50">
        <f>$L$132+$L$134*D214+$L$135*C214</f>
        <v>2.3712827980542526E-3</v>
      </c>
      <c r="G214" s="276">
        <f>+IF(F214&gt;=0,IF(F214&lt;=eco,1-(1-F214/eco)^n,1),0)*0.85*fck</f>
        <v>25.5</v>
      </c>
      <c r="H214" s="51">
        <f t="shared" si="45"/>
        <v>63750</v>
      </c>
      <c r="I214" s="51">
        <f t="shared" si="46"/>
        <v>4781250</v>
      </c>
      <c r="J214" s="101">
        <f t="shared" si="47"/>
        <v>-36656250</v>
      </c>
      <c r="X214" s="30"/>
      <c r="Y214" s="30"/>
      <c r="Z214" s="30"/>
    </row>
    <row r="215" spans="2:26" x14ac:dyDescent="0.25">
      <c r="B215" s="21">
        <v>75</v>
      </c>
      <c r="C215" s="39">
        <v>-575</v>
      </c>
      <c r="D215" s="39">
        <v>125</v>
      </c>
      <c r="E215" s="39">
        <v>2500</v>
      </c>
      <c r="F215" s="50">
        <f>$L$132+$L$134*D215+$L$135*C215</f>
        <v>2.4904549431536472E-3</v>
      </c>
      <c r="G215" s="276">
        <f>+IF(F215&gt;=0,IF(F215&lt;=eco,1-(1-F215/eco)^n,1),0)*0.85*fck</f>
        <v>25.5</v>
      </c>
      <c r="H215" s="51">
        <f t="shared" si="45"/>
        <v>63750</v>
      </c>
      <c r="I215" s="51">
        <f t="shared" si="46"/>
        <v>7968750</v>
      </c>
      <c r="J215" s="101">
        <f t="shared" si="47"/>
        <v>-36656250</v>
      </c>
      <c r="X215" s="30"/>
      <c r="Y215" s="30"/>
      <c r="Z215" s="30"/>
    </row>
    <row r="216" spans="2:26" x14ac:dyDescent="0.25">
      <c r="B216" s="21">
        <v>76</v>
      </c>
      <c r="C216" s="39">
        <v>-575</v>
      </c>
      <c r="D216" s="39">
        <v>175</v>
      </c>
      <c r="E216" s="39">
        <v>2500</v>
      </c>
      <c r="F216" s="50">
        <f>$L$132+$L$134*D216+$L$135*C216</f>
        <v>2.6096270882530418E-3</v>
      </c>
      <c r="G216" s="276">
        <f>+IF(F216&gt;=0,IF(F216&lt;=eco,1-(1-F216/eco)^n,1),0)*0.85*fck</f>
        <v>25.5</v>
      </c>
      <c r="H216" s="51">
        <f t="shared" si="45"/>
        <v>63750</v>
      </c>
      <c r="I216" s="51">
        <f t="shared" si="46"/>
        <v>11156250</v>
      </c>
      <c r="J216" s="101">
        <f t="shared" si="47"/>
        <v>-36656250</v>
      </c>
      <c r="X216" s="30"/>
      <c r="Y216" s="30"/>
      <c r="Z216" s="30"/>
    </row>
    <row r="217" spans="2:26" x14ac:dyDescent="0.25">
      <c r="B217" s="21">
        <v>77</v>
      </c>
      <c r="C217" s="39">
        <v>-575</v>
      </c>
      <c r="D217" s="39">
        <v>225</v>
      </c>
      <c r="E217" s="39">
        <v>2500</v>
      </c>
      <c r="F217" s="50">
        <f>$L$132+$L$134*D217+$L$135*C217</f>
        <v>2.7287992333524368E-3</v>
      </c>
      <c r="G217" s="276">
        <f>+IF(F217&gt;=0,IF(F217&lt;=eco,1-(1-F217/eco)^n,1),0)*0.85*fck</f>
        <v>25.5</v>
      </c>
      <c r="H217" s="51">
        <f t="shared" si="45"/>
        <v>63750</v>
      </c>
      <c r="I217" s="51">
        <f t="shared" si="46"/>
        <v>14343750</v>
      </c>
      <c r="J217" s="101">
        <f t="shared" si="47"/>
        <v>-36656250</v>
      </c>
      <c r="X217" s="30"/>
      <c r="Y217" s="30"/>
      <c r="Z217" s="30"/>
    </row>
    <row r="218" spans="2:26" x14ac:dyDescent="0.25">
      <c r="B218" s="21">
        <v>78</v>
      </c>
      <c r="C218" s="39">
        <v>-575</v>
      </c>
      <c r="D218" s="39">
        <v>275</v>
      </c>
      <c r="E218" s="39">
        <v>2500</v>
      </c>
      <c r="F218" s="50">
        <f>$L$132+$L$134*D218+$L$135*C218</f>
        <v>2.8479713784518314E-3</v>
      </c>
      <c r="G218" s="276">
        <f>+IF(F218&gt;=0,IF(F218&lt;=eco,1-(1-F218/eco)^n,1),0)*0.85*fck</f>
        <v>25.5</v>
      </c>
      <c r="H218" s="51">
        <f t="shared" si="45"/>
        <v>63750</v>
      </c>
      <c r="I218" s="51">
        <f t="shared" si="46"/>
        <v>17531250</v>
      </c>
      <c r="J218" s="101">
        <f t="shared" si="47"/>
        <v>-36656250</v>
      </c>
      <c r="X218" s="30"/>
      <c r="Y218" s="30"/>
      <c r="Z218" s="30"/>
    </row>
    <row r="219" spans="2:26" x14ac:dyDescent="0.25">
      <c r="B219" s="21">
        <v>79</v>
      </c>
      <c r="C219" s="39">
        <v>-575</v>
      </c>
      <c r="D219" s="39">
        <v>325</v>
      </c>
      <c r="E219" s="39">
        <v>2500</v>
      </c>
      <c r="F219" s="50">
        <f>$L$132+$L$134*D219+$L$135*C219</f>
        <v>2.967143523551226E-3</v>
      </c>
      <c r="G219" s="276">
        <f>+IF(F219&gt;=0,IF(F219&lt;=eco,1-(1-F219/eco)^n,1),0)*0.85*fck</f>
        <v>25.5</v>
      </c>
      <c r="H219" s="51">
        <f t="shared" si="45"/>
        <v>63750</v>
      </c>
      <c r="I219" s="51">
        <f t="shared" si="46"/>
        <v>20718750</v>
      </c>
      <c r="J219" s="101">
        <f t="shared" si="47"/>
        <v>-36656250</v>
      </c>
      <c r="X219" s="30"/>
      <c r="Y219" s="30"/>
      <c r="Z219" s="30"/>
    </row>
    <row r="220" spans="2:26" x14ac:dyDescent="0.25">
      <c r="B220" s="21">
        <v>80</v>
      </c>
      <c r="C220" s="39">
        <v>-575</v>
      </c>
      <c r="D220" s="39">
        <v>375</v>
      </c>
      <c r="E220" s="39">
        <v>2500</v>
      </c>
      <c r="F220" s="50">
        <f>$L$132+$L$134*D220+$L$135*C220</f>
        <v>3.0863156686506206E-3</v>
      </c>
      <c r="G220" s="276">
        <f>+IF(F220&gt;=0,IF(F220&lt;=eco,1-(1-F220/eco)^n,1),0)*0.85*fck</f>
        <v>25.5</v>
      </c>
      <c r="H220" s="51">
        <f t="shared" si="45"/>
        <v>63750</v>
      </c>
      <c r="I220" s="51">
        <f t="shared" si="46"/>
        <v>23906250</v>
      </c>
      <c r="J220" s="101">
        <f t="shared" si="47"/>
        <v>-36656250</v>
      </c>
      <c r="X220" s="30"/>
      <c r="Y220" s="30"/>
      <c r="Z220" s="30"/>
    </row>
    <row r="221" spans="2:26" x14ac:dyDescent="0.25">
      <c r="B221" s="21">
        <v>81</v>
      </c>
      <c r="C221" s="39">
        <v>-575</v>
      </c>
      <c r="D221" s="39">
        <v>425</v>
      </c>
      <c r="E221" s="39">
        <v>2500</v>
      </c>
      <c r="F221" s="50">
        <f>$L$132+$L$134*D221+$L$135*C221</f>
        <v>3.2054878137500152E-3</v>
      </c>
      <c r="G221" s="276">
        <f>+IF(F221&gt;=0,IF(F221&lt;=eco,1-(1-F221/eco)^n,1),0)*0.85*fck</f>
        <v>25.5</v>
      </c>
      <c r="H221" s="51">
        <f t="shared" si="45"/>
        <v>63750</v>
      </c>
      <c r="I221" s="51">
        <f t="shared" si="46"/>
        <v>27093750</v>
      </c>
      <c r="J221" s="101">
        <f t="shared" si="47"/>
        <v>-36656250</v>
      </c>
      <c r="X221" s="30"/>
      <c r="Y221" s="30"/>
      <c r="Z221" s="30"/>
    </row>
    <row r="222" spans="2:26" x14ac:dyDescent="0.25">
      <c r="B222" s="21">
        <v>82</v>
      </c>
      <c r="C222" s="39">
        <v>-575</v>
      </c>
      <c r="D222" s="39">
        <v>475</v>
      </c>
      <c r="E222" s="39">
        <v>2500</v>
      </c>
      <c r="F222" s="50">
        <f>$L$132+$L$134*D222+$L$135*C222</f>
        <v>3.3246599588494102E-3</v>
      </c>
      <c r="G222" s="276">
        <f>+IF(F222&gt;=0,IF(F222&lt;=eco,1-(1-F222/eco)^n,1),0)*0.85*fck</f>
        <v>25.5</v>
      </c>
      <c r="H222" s="51">
        <f t="shared" si="45"/>
        <v>63750</v>
      </c>
      <c r="I222" s="51">
        <f t="shared" si="46"/>
        <v>30281250</v>
      </c>
      <c r="J222" s="101">
        <f t="shared" si="47"/>
        <v>-36656250</v>
      </c>
      <c r="X222" s="30"/>
      <c r="Y222" s="30"/>
      <c r="Z222" s="30"/>
    </row>
    <row r="223" spans="2:26" x14ac:dyDescent="0.25">
      <c r="B223" s="21">
        <v>83</v>
      </c>
      <c r="C223" s="39">
        <v>-575</v>
      </c>
      <c r="D223" s="39">
        <v>525</v>
      </c>
      <c r="E223" s="39">
        <v>2500</v>
      </c>
      <c r="F223" s="50">
        <f>$L$132+$L$134*D223+$L$135*C223</f>
        <v>3.4438321039488044E-3</v>
      </c>
      <c r="G223" s="276">
        <f>+IF(F223&gt;=0,IF(F223&lt;=eco,1-(1-F223/eco)^n,1),0)*0.85*fck</f>
        <v>25.5</v>
      </c>
      <c r="H223" s="51">
        <f t="shared" si="45"/>
        <v>63750</v>
      </c>
      <c r="I223" s="51">
        <f t="shared" si="46"/>
        <v>33468750</v>
      </c>
      <c r="J223" s="101">
        <f t="shared" si="47"/>
        <v>-36656250</v>
      </c>
      <c r="X223" s="30"/>
      <c r="Y223" s="30"/>
      <c r="Z223" s="30"/>
    </row>
    <row r="224" spans="2:26" x14ac:dyDescent="0.25">
      <c r="B224" s="21">
        <v>84</v>
      </c>
      <c r="C224" s="39">
        <v>-566.66700000000003</v>
      </c>
      <c r="D224" s="39">
        <v>566.66700000000003</v>
      </c>
      <c r="E224" s="39">
        <v>1250</v>
      </c>
      <c r="F224" s="50">
        <f>$L$132+$L$134*D224+$L$135*C224</f>
        <v>3.548464819805345E-3</v>
      </c>
      <c r="G224" s="276">
        <f>+IF(F224&gt;=0,IF(F224&lt;=eco,1-(1-F224/eco)^n,1),0)*0.85*fck</f>
        <v>25.5</v>
      </c>
      <c r="H224" s="51">
        <f t="shared" si="45"/>
        <v>31875</v>
      </c>
      <c r="I224" s="51">
        <f t="shared" si="46"/>
        <v>18062510.625</v>
      </c>
      <c r="J224" s="101">
        <f t="shared" si="47"/>
        <v>-18062510.625</v>
      </c>
      <c r="X224" s="30"/>
      <c r="Y224" s="30"/>
      <c r="Z224" s="30"/>
    </row>
    <row r="225" spans="2:26" x14ac:dyDescent="0.25">
      <c r="B225" s="21">
        <v>85</v>
      </c>
      <c r="C225" s="39">
        <v>-525</v>
      </c>
      <c r="D225" s="39">
        <v>-575</v>
      </c>
      <c r="E225" s="39">
        <v>2500</v>
      </c>
      <c r="F225" s="50">
        <f>$L$132+$L$134*D225+$L$135*C225</f>
        <v>8.5397699180178891E-4</v>
      </c>
      <c r="G225" s="276">
        <f>+IF(F225&gt;=0,IF(F225&lt;=eco,1-(1-F225/eco)^n,1),0)*0.85*fck</f>
        <v>17.127274312337061</v>
      </c>
      <c r="H225" s="51">
        <f t="shared" si="45"/>
        <v>42818.18578084265</v>
      </c>
      <c r="I225" s="51">
        <f t="shared" si="46"/>
        <v>-24620456.823984522</v>
      </c>
      <c r="J225" s="101">
        <f t="shared" si="47"/>
        <v>-22479547.534942392</v>
      </c>
      <c r="X225" s="30"/>
      <c r="Y225" s="30"/>
      <c r="Z225" s="30"/>
    </row>
    <row r="226" spans="2:26" x14ac:dyDescent="0.25">
      <c r="B226" s="21">
        <v>86</v>
      </c>
      <c r="C226" s="39">
        <v>-525</v>
      </c>
      <c r="D226" s="39">
        <v>-525</v>
      </c>
      <c r="E226" s="39">
        <v>2500</v>
      </c>
      <c r="F226" s="50">
        <f>$L$132+$L$134*D226+$L$135*C226</f>
        <v>9.7314913690118372E-4</v>
      </c>
      <c r="G226" s="276">
        <f>+IF(F226&gt;=0,IF(F226&lt;=eco,1-(1-F226/eco)^n,1),0)*0.85*fck</f>
        <v>18.778055319076749</v>
      </c>
      <c r="H226" s="51">
        <f t="shared" si="45"/>
        <v>46945.138297691876</v>
      </c>
      <c r="I226" s="51">
        <f t="shared" si="46"/>
        <v>-24646197.606288236</v>
      </c>
      <c r="J226" s="101">
        <f t="shared" si="47"/>
        <v>-24646197.606288236</v>
      </c>
      <c r="X226" s="30"/>
      <c r="Y226" s="30"/>
      <c r="Z226" s="30"/>
    </row>
    <row r="227" spans="2:26" x14ac:dyDescent="0.25">
      <c r="B227" s="21">
        <v>87</v>
      </c>
      <c r="C227" s="39">
        <v>-525</v>
      </c>
      <c r="D227" s="39">
        <v>-475</v>
      </c>
      <c r="E227" s="39">
        <v>2500</v>
      </c>
      <c r="F227" s="50">
        <f>$L$132+$L$134*D227+$L$135*C227</f>
        <v>1.0923212820005783E-3</v>
      </c>
      <c r="G227" s="276">
        <f>+IF(F227&gt;=0,IF(F227&lt;=eco,1-(1-F227/eco)^n,1),0)*0.85*fck</f>
        <v>20.247760823679656</v>
      </c>
      <c r="H227" s="51">
        <f t="shared" si="45"/>
        <v>50619.402059199136</v>
      </c>
      <c r="I227" s="51">
        <f t="shared" si="46"/>
        <v>-24044215.978119589</v>
      </c>
      <c r="J227" s="101">
        <f t="shared" si="47"/>
        <v>-26575186.081079546</v>
      </c>
      <c r="X227" s="30"/>
      <c r="Y227" s="30"/>
      <c r="Z227" s="30"/>
    </row>
    <row r="228" spans="2:26" x14ac:dyDescent="0.25">
      <c r="B228" s="21">
        <v>88</v>
      </c>
      <c r="C228" s="39">
        <v>-525</v>
      </c>
      <c r="D228" s="39">
        <v>-425</v>
      </c>
      <c r="E228" s="39">
        <v>2500</v>
      </c>
      <c r="F228" s="50">
        <f>$L$132+$L$134*D228+$L$135*C228</f>
        <v>1.2114934270999729E-3</v>
      </c>
      <c r="G228" s="276">
        <f>+IF(F228&gt;=0,IF(F228&lt;=eco,1-(1-F228/eco)^n,1),0)*0.85*fck</f>
        <v>21.536390826145773</v>
      </c>
      <c r="H228" s="51">
        <f t="shared" si="45"/>
        <v>53840.97706536443</v>
      </c>
      <c r="I228" s="51">
        <f t="shared" si="46"/>
        <v>-22882415.252779882</v>
      </c>
      <c r="J228" s="101">
        <f t="shared" si="47"/>
        <v>-28266512.959316324</v>
      </c>
      <c r="X228" s="30"/>
      <c r="Y228" s="30"/>
      <c r="Z228" s="30"/>
    </row>
    <row r="229" spans="2:26" x14ac:dyDescent="0.25">
      <c r="B229" s="21">
        <v>89</v>
      </c>
      <c r="C229" s="39">
        <v>-525</v>
      </c>
      <c r="D229" s="39">
        <v>-375</v>
      </c>
      <c r="E229" s="39">
        <v>2500</v>
      </c>
      <c r="F229" s="50">
        <f>$L$132+$L$134*D229+$L$135*C229</f>
        <v>1.3306655721993677E-3</v>
      </c>
      <c r="G229" s="276">
        <f>+IF(F229&gt;=0,IF(F229&lt;=eco,1-(1-F229/eco)^n,1),0)*0.85*fck</f>
        <v>22.643945326475102</v>
      </c>
      <c r="H229" s="51">
        <f t="shared" si="45"/>
        <v>56609.863316187751</v>
      </c>
      <c r="I229" s="51">
        <f t="shared" si="46"/>
        <v>-21228698.743570406</v>
      </c>
      <c r="J229" s="101">
        <f t="shared" si="47"/>
        <v>-29720178.24099857</v>
      </c>
      <c r="X229" s="30"/>
      <c r="Y229" s="30"/>
      <c r="Z229" s="30"/>
    </row>
    <row r="230" spans="2:26" x14ac:dyDescent="0.25">
      <c r="B230" s="21">
        <v>90</v>
      </c>
      <c r="C230" s="39">
        <v>-533.33299999999997</v>
      </c>
      <c r="D230" s="39">
        <v>-333.33300000000003</v>
      </c>
      <c r="E230" s="39">
        <v>1250</v>
      </c>
      <c r="F230" s="50">
        <f>$L$132+$L$134*D230+$L$135*C230</f>
        <v>1.4246546871370862E-3</v>
      </c>
      <c r="G230" s="276">
        <f>+IF(F230&gt;=0,IF(F230&lt;=eco,1-(1-F230/eco)^n,1),0)*0.85*fck</f>
        <v>23.389733289912556</v>
      </c>
      <c r="H230" s="51">
        <f t="shared" si="45"/>
        <v>29237.166612390694</v>
      </c>
      <c r="I230" s="51">
        <f t="shared" si="46"/>
        <v>-9745712.4584080279</v>
      </c>
      <c r="J230" s="101">
        <f t="shared" si="47"/>
        <v>-15593145.780886166</v>
      </c>
      <c r="X230" s="30"/>
      <c r="Y230" s="30"/>
      <c r="Z230" s="30"/>
    </row>
    <row r="231" spans="2:26" x14ac:dyDescent="0.25">
      <c r="B231" s="21">
        <v>91</v>
      </c>
      <c r="C231" s="39">
        <v>-533.33299999999997</v>
      </c>
      <c r="D231" s="39">
        <v>333.33300000000003</v>
      </c>
      <c r="E231" s="39">
        <v>1250</v>
      </c>
      <c r="F231" s="50">
        <f>$L$132+$L$134*D231+$L$135*C231</f>
        <v>3.0136150328337477E-3</v>
      </c>
      <c r="G231" s="276">
        <f>+IF(F231&gt;=0,IF(F231&lt;=eco,1-(1-F231/eco)^n,1),0)*0.85*fck</f>
        <v>25.5</v>
      </c>
      <c r="H231" s="51">
        <f t="shared" si="45"/>
        <v>31875</v>
      </c>
      <c r="I231" s="51">
        <f t="shared" si="46"/>
        <v>10624989.375</v>
      </c>
      <c r="J231" s="101">
        <f t="shared" si="47"/>
        <v>-16999989.375</v>
      </c>
      <c r="X231" s="30"/>
      <c r="Y231" s="30"/>
      <c r="Z231" s="30"/>
    </row>
    <row r="232" spans="2:26" x14ac:dyDescent="0.25">
      <c r="B232" s="21">
        <v>92</v>
      </c>
      <c r="C232" s="39">
        <v>-525</v>
      </c>
      <c r="D232" s="39">
        <v>375</v>
      </c>
      <c r="E232" s="39">
        <v>2500</v>
      </c>
      <c r="F232" s="50">
        <f>$L$132+$L$134*D232+$L$135*C232</f>
        <v>3.1182477486902879E-3</v>
      </c>
      <c r="G232" s="276">
        <f>+IF(F232&gt;=0,IF(F232&lt;=eco,1-(1-F232/eco)^n,1),0)*0.85*fck</f>
        <v>25.5</v>
      </c>
      <c r="H232" s="51">
        <f t="shared" si="45"/>
        <v>63750</v>
      </c>
      <c r="I232" s="51">
        <f t="shared" si="46"/>
        <v>23906250</v>
      </c>
      <c r="J232" s="101">
        <f t="shared" si="47"/>
        <v>-33468750</v>
      </c>
      <c r="X232" s="30"/>
      <c r="Y232" s="30"/>
      <c r="Z232" s="30"/>
    </row>
    <row r="233" spans="2:26" x14ac:dyDescent="0.25">
      <c r="B233" s="21">
        <v>93</v>
      </c>
      <c r="C233" s="39">
        <v>-525</v>
      </c>
      <c r="D233" s="39">
        <v>425</v>
      </c>
      <c r="E233" s="39">
        <v>2500</v>
      </c>
      <c r="F233" s="50">
        <f>$L$132+$L$134*D233+$L$135*C233</f>
        <v>3.2374198937896825E-3</v>
      </c>
      <c r="G233" s="276">
        <f>+IF(F233&gt;=0,IF(F233&lt;=eco,1-(1-F233/eco)^n,1),0)*0.85*fck</f>
        <v>25.5</v>
      </c>
      <c r="H233" s="51">
        <f t="shared" si="45"/>
        <v>63750</v>
      </c>
      <c r="I233" s="51">
        <f t="shared" si="46"/>
        <v>27093750</v>
      </c>
      <c r="J233" s="101">
        <f t="shared" si="47"/>
        <v>-33468750</v>
      </c>
      <c r="X233" s="30"/>
      <c r="Y233" s="30"/>
      <c r="Z233" s="30"/>
    </row>
    <row r="234" spans="2:26" x14ac:dyDescent="0.25">
      <c r="B234" s="21">
        <v>94</v>
      </c>
      <c r="C234" s="39">
        <v>-525</v>
      </c>
      <c r="D234" s="39">
        <v>475</v>
      </c>
      <c r="E234" s="39">
        <v>2500</v>
      </c>
      <c r="F234" s="50">
        <f>$L$132+$L$134*D234+$L$135*C234</f>
        <v>3.3565920388890775E-3</v>
      </c>
      <c r="G234" s="276">
        <f>+IF(F234&gt;=0,IF(F234&lt;=eco,1-(1-F234/eco)^n,1),0)*0.85*fck</f>
        <v>25.5</v>
      </c>
      <c r="H234" s="51">
        <f t="shared" si="45"/>
        <v>63750</v>
      </c>
      <c r="I234" s="51">
        <f t="shared" si="46"/>
        <v>30281250</v>
      </c>
      <c r="J234" s="101">
        <f t="shared" si="47"/>
        <v>-33468750</v>
      </c>
      <c r="X234" s="30"/>
      <c r="Y234" s="30"/>
      <c r="Z234" s="30"/>
    </row>
    <row r="235" spans="2:26" x14ac:dyDescent="0.25">
      <c r="B235" s="21">
        <v>95</v>
      </c>
      <c r="C235" s="39">
        <v>-525</v>
      </c>
      <c r="D235" s="39">
        <v>525</v>
      </c>
      <c r="E235" s="39">
        <v>2500</v>
      </c>
      <c r="F235" s="50">
        <f>$L$132+$L$134*D235+$L$135*C235</f>
        <v>3.4757641839884717E-3</v>
      </c>
      <c r="G235" s="276">
        <f>+IF(F235&gt;=0,IF(F235&lt;=eco,1-(1-F235/eco)^n,1),0)*0.85*fck</f>
        <v>25.5</v>
      </c>
      <c r="H235" s="51">
        <f t="shared" si="45"/>
        <v>63750</v>
      </c>
      <c r="I235" s="51">
        <f t="shared" si="46"/>
        <v>33468750</v>
      </c>
      <c r="J235" s="101">
        <f t="shared" si="47"/>
        <v>-33468750</v>
      </c>
      <c r="X235" s="30"/>
      <c r="Y235" s="30"/>
      <c r="Z235" s="30"/>
    </row>
    <row r="236" spans="2:26" x14ac:dyDescent="0.25">
      <c r="B236" s="21">
        <v>96</v>
      </c>
      <c r="C236" s="39">
        <v>-525</v>
      </c>
      <c r="D236" s="39">
        <v>575</v>
      </c>
      <c r="E236" s="39">
        <v>2500</v>
      </c>
      <c r="F236" s="50">
        <f>$L$132+$L$134*D236+$L$135*C236</f>
        <v>3.5949363290878667E-3</v>
      </c>
      <c r="G236" s="276">
        <f>+IF(F236&gt;=0,IF(F236&lt;=eco,1-(1-F236/eco)^n,1),0)*0.85*fck</f>
        <v>25.5</v>
      </c>
      <c r="H236" s="51">
        <f t="shared" si="45"/>
        <v>63750</v>
      </c>
      <c r="I236" s="51">
        <f t="shared" si="46"/>
        <v>36656250</v>
      </c>
      <c r="J236" s="101">
        <f t="shared" si="47"/>
        <v>-33468750</v>
      </c>
      <c r="X236" s="30"/>
      <c r="Y236" s="30"/>
      <c r="Z236" s="30"/>
    </row>
    <row r="237" spans="2:26" x14ac:dyDescent="0.25">
      <c r="B237" s="21">
        <v>97</v>
      </c>
      <c r="C237" s="39">
        <v>-475</v>
      </c>
      <c r="D237" s="39">
        <v>-575</v>
      </c>
      <c r="E237" s="39">
        <v>2500</v>
      </c>
      <c r="F237" s="50">
        <f>$L$132+$L$134*D237+$L$135*C237</f>
        <v>8.8590907184145622E-4</v>
      </c>
      <c r="G237" s="276">
        <f>+IF(F237&gt;=0,IF(F237&lt;=eco,1-(1-F237/eco)^n,1),0)*0.85*fck</f>
        <v>17.587358949192069</v>
      </c>
      <c r="H237" s="51">
        <f t="shared" si="45"/>
        <v>43968.397372980173</v>
      </c>
      <c r="I237" s="51">
        <f t="shared" si="46"/>
        <v>-25281828.489463598</v>
      </c>
      <c r="J237" s="101">
        <f t="shared" si="47"/>
        <v>-20884988.752165582</v>
      </c>
      <c r="X237" s="30"/>
      <c r="Y237" s="30"/>
      <c r="Z237" s="30"/>
    </row>
    <row r="238" spans="2:26" x14ac:dyDescent="0.25">
      <c r="B238" s="21">
        <v>98</v>
      </c>
      <c r="C238" s="39">
        <v>-475</v>
      </c>
      <c r="D238" s="39">
        <v>-525</v>
      </c>
      <c r="E238" s="39">
        <v>2500</v>
      </c>
      <c r="F238" s="50">
        <f>$L$132+$L$134*D238+$L$135*C238</f>
        <v>1.005081216940851E-3</v>
      </c>
      <c r="G238" s="276">
        <f>+IF(F238&gt;=0,IF(F238&lt;=eco,1-(1-F238/eco)^n,1),0)*0.85*fck</f>
        <v>19.189620921365147</v>
      </c>
      <c r="H238" s="51">
        <f t="shared" si="45"/>
        <v>47974.052303412871</v>
      </c>
      <c r="I238" s="51">
        <f t="shared" si="46"/>
        <v>-25186377.459291756</v>
      </c>
      <c r="J238" s="101">
        <f t="shared" si="47"/>
        <v>-22787674.844121113</v>
      </c>
      <c r="X238" s="30"/>
      <c r="Y238" s="30"/>
      <c r="Z238" s="30"/>
    </row>
    <row r="239" spans="2:26" x14ac:dyDescent="0.25">
      <c r="B239" s="21">
        <v>99</v>
      </c>
      <c r="C239" s="39">
        <v>-475</v>
      </c>
      <c r="D239" s="39">
        <v>-475</v>
      </c>
      <c r="E239" s="39">
        <v>2500</v>
      </c>
      <c r="F239" s="50">
        <f>$L$132+$L$134*D239+$L$135*C239</f>
        <v>1.1242533620402456E-3</v>
      </c>
      <c r="G239" s="276">
        <f>+IF(F239&gt;=0,IF(F239&lt;=eco,1-(1-F239/eco)^n,1),0)*0.85*fck</f>
        <v>20.61080739140144</v>
      </c>
      <c r="H239" s="51">
        <f t="shared" si="45"/>
        <v>51527.018478503604</v>
      </c>
      <c r="I239" s="51">
        <f t="shared" si="46"/>
        <v>-24475333.777289212</v>
      </c>
      <c r="J239" s="101">
        <f t="shared" si="47"/>
        <v>-24475333.777289212</v>
      </c>
      <c r="X239" s="30"/>
      <c r="Y239" s="30"/>
      <c r="Z239" s="30"/>
    </row>
    <row r="240" spans="2:26" x14ac:dyDescent="0.25">
      <c r="B240" s="21">
        <v>100</v>
      </c>
      <c r="C240" s="39">
        <v>-475</v>
      </c>
      <c r="D240" s="39">
        <v>-425</v>
      </c>
      <c r="E240" s="39">
        <v>2500</v>
      </c>
      <c r="F240" s="50">
        <f>$L$132+$L$134*D240+$L$135*C240</f>
        <v>1.2434255071396402E-3</v>
      </c>
      <c r="G240" s="276">
        <f>+IF(F240&gt;=0,IF(F240&lt;=eco,1-(1-F240/eco)^n,1),0)*0.85*fck</f>
        <v>21.850918359300948</v>
      </c>
      <c r="H240" s="51">
        <f t="shared" si="45"/>
        <v>54627.295898252371</v>
      </c>
      <c r="I240" s="51">
        <f t="shared" si="46"/>
        <v>-23216600.756757256</v>
      </c>
      <c r="J240" s="101">
        <f t="shared" si="47"/>
        <v>-25947965.551669877</v>
      </c>
      <c r="X240" s="30"/>
      <c r="Y240" s="30"/>
      <c r="Z240" s="30"/>
    </row>
    <row r="241" spans="2:26" x14ac:dyDescent="0.25">
      <c r="B241" s="21">
        <v>101</v>
      </c>
      <c r="C241" s="39">
        <v>-483.33300000000003</v>
      </c>
      <c r="D241" s="39">
        <v>-383.33300000000003</v>
      </c>
      <c r="E241" s="39">
        <v>1250</v>
      </c>
      <c r="F241" s="50">
        <f>$L$132+$L$134*D241+$L$135*C241</f>
        <v>1.3374146220773589E-3</v>
      </c>
      <c r="G241" s="276">
        <f>+IF(F241&gt;=0,IF(F241&lt;=eco,1-(1-F241/eco)^n,1),0)*0.85*fck</f>
        <v>22.701251433139831</v>
      </c>
      <c r="H241" s="51">
        <f t="shared" si="45"/>
        <v>28376.564291424787</v>
      </c>
      <c r="I241" s="51">
        <f t="shared" si="46"/>
        <v>-10877673.519524738</v>
      </c>
      <c r="J241" s="101">
        <f t="shared" si="47"/>
        <v>-13715329.948667217</v>
      </c>
      <c r="X241" s="30"/>
      <c r="Y241" s="30"/>
      <c r="Z241" s="30"/>
    </row>
    <row r="242" spans="2:26" x14ac:dyDescent="0.25">
      <c r="B242" s="21">
        <v>102</v>
      </c>
      <c r="C242" s="39">
        <v>-483.33300000000003</v>
      </c>
      <c r="D242" s="39">
        <v>383.33300000000003</v>
      </c>
      <c r="E242" s="39">
        <v>1250</v>
      </c>
      <c r="F242" s="50">
        <f>$L$132+$L$134*D242+$L$135*C242</f>
        <v>3.1647192579728092E-3</v>
      </c>
      <c r="G242" s="276">
        <f>+IF(F242&gt;=0,IF(F242&lt;=eco,1-(1-F242/eco)^n,1),0)*0.85*fck</f>
        <v>25.5</v>
      </c>
      <c r="H242" s="51">
        <f t="shared" si="45"/>
        <v>31875</v>
      </c>
      <c r="I242" s="51">
        <f t="shared" si="46"/>
        <v>12218739.375</v>
      </c>
      <c r="J242" s="101">
        <f t="shared" si="47"/>
        <v>-15406239.375</v>
      </c>
      <c r="X242" s="30"/>
      <c r="Y242" s="30"/>
      <c r="Z242" s="30"/>
    </row>
    <row r="243" spans="2:26" x14ac:dyDescent="0.25">
      <c r="B243" s="21">
        <v>103</v>
      </c>
      <c r="C243" s="39">
        <v>-475</v>
      </c>
      <c r="D243" s="39">
        <v>425</v>
      </c>
      <c r="E243" s="39">
        <v>2500</v>
      </c>
      <c r="F243" s="50">
        <f>$L$132+$L$134*D243+$L$135*C243</f>
        <v>3.2693519738293498E-3</v>
      </c>
      <c r="G243" s="276">
        <f>+IF(F243&gt;=0,IF(F243&lt;=eco,1-(1-F243/eco)^n,1),0)*0.85*fck</f>
        <v>25.5</v>
      </c>
      <c r="H243" s="51">
        <f t="shared" si="45"/>
        <v>63750</v>
      </c>
      <c r="I243" s="51">
        <f t="shared" si="46"/>
        <v>27093750</v>
      </c>
      <c r="J243" s="101">
        <f t="shared" si="47"/>
        <v>-30281250</v>
      </c>
      <c r="X243" s="30"/>
      <c r="Y243" s="30"/>
      <c r="Z243" s="30"/>
    </row>
    <row r="244" spans="2:26" x14ac:dyDescent="0.25">
      <c r="B244" s="21">
        <v>104</v>
      </c>
      <c r="C244" s="39">
        <v>-475</v>
      </c>
      <c r="D244" s="39">
        <v>475</v>
      </c>
      <c r="E244" s="39">
        <v>2500</v>
      </c>
      <c r="F244" s="50">
        <f>$L$132+$L$134*D244+$L$135*C244</f>
        <v>3.3885241189287449E-3</v>
      </c>
      <c r="G244" s="276">
        <f>+IF(F244&gt;=0,IF(F244&lt;=eco,1-(1-F244/eco)^n,1),0)*0.85*fck</f>
        <v>25.5</v>
      </c>
      <c r="H244" s="51">
        <f t="shared" si="45"/>
        <v>63750</v>
      </c>
      <c r="I244" s="51">
        <f t="shared" si="46"/>
        <v>30281250</v>
      </c>
      <c r="J244" s="101">
        <f t="shared" si="47"/>
        <v>-30281250</v>
      </c>
      <c r="X244" s="30"/>
      <c r="Y244" s="30"/>
      <c r="Z244" s="30"/>
    </row>
    <row r="245" spans="2:26" x14ac:dyDescent="0.25">
      <c r="B245" s="21">
        <v>105</v>
      </c>
      <c r="C245" s="39">
        <v>-475</v>
      </c>
      <c r="D245" s="39">
        <v>525</v>
      </c>
      <c r="E245" s="39">
        <v>2500</v>
      </c>
      <c r="F245" s="50">
        <f>$L$132+$L$134*D245+$L$135*C245</f>
        <v>3.507696264028139E-3</v>
      </c>
      <c r="G245" s="276">
        <f>+IF(F245&gt;=0,IF(F245&lt;=eco,1-(1-F245/eco)^n,1),0)*0.85*fck</f>
        <v>25.5</v>
      </c>
      <c r="H245" s="51">
        <f t="shared" si="45"/>
        <v>63750</v>
      </c>
      <c r="I245" s="51">
        <f t="shared" si="46"/>
        <v>33468750</v>
      </c>
      <c r="J245" s="101">
        <f t="shared" si="47"/>
        <v>-30281250</v>
      </c>
      <c r="X245" s="30"/>
      <c r="Y245" s="30"/>
      <c r="Z245" s="30"/>
    </row>
    <row r="246" spans="2:26" x14ac:dyDescent="0.25">
      <c r="B246" s="21">
        <v>106</v>
      </c>
      <c r="C246" s="39">
        <v>-475</v>
      </c>
      <c r="D246" s="39">
        <v>575</v>
      </c>
      <c r="E246" s="39">
        <v>2500</v>
      </c>
      <c r="F246" s="50">
        <f>$L$132+$L$134*D246+$L$135*C246</f>
        <v>3.626868409127534E-3</v>
      </c>
      <c r="G246" s="276">
        <f>+IF(F246&gt;=0,IF(F246&lt;=eco,1-(1-F246/eco)^n,1),0)*0.85*fck</f>
        <v>25.5</v>
      </c>
      <c r="H246" s="51">
        <f t="shared" si="45"/>
        <v>63750</v>
      </c>
      <c r="I246" s="51">
        <f t="shared" si="46"/>
        <v>36656250</v>
      </c>
      <c r="J246" s="101">
        <f t="shared" si="47"/>
        <v>-30281250</v>
      </c>
      <c r="X246" s="30"/>
      <c r="Y246" s="30"/>
      <c r="Z246" s="30"/>
    </row>
    <row r="247" spans="2:26" x14ac:dyDescent="0.25">
      <c r="B247" s="21">
        <v>107</v>
      </c>
      <c r="C247" s="39">
        <v>-425</v>
      </c>
      <c r="D247" s="39">
        <v>-575</v>
      </c>
      <c r="E247" s="39">
        <v>2500</v>
      </c>
      <c r="F247" s="50">
        <f>$L$132+$L$134*D247+$L$135*C247</f>
        <v>9.1784115188112364E-4</v>
      </c>
      <c r="G247" s="276">
        <f>+IF(F247&gt;=0,IF(F247&lt;=eco,1-(1-F247/eco)^n,1),0)*0.85*fck</f>
        <v>18.03444294991742</v>
      </c>
      <c r="H247" s="51">
        <f t="shared" si="45"/>
        <v>45086.107374793552</v>
      </c>
      <c r="I247" s="51">
        <f t="shared" si="46"/>
        <v>-25924511.740506291</v>
      </c>
      <c r="J247" s="101">
        <f t="shared" si="47"/>
        <v>-19161595.63428726</v>
      </c>
      <c r="X247" s="30"/>
      <c r="Y247" s="30"/>
      <c r="Z247" s="30"/>
    </row>
    <row r="248" spans="2:26" x14ac:dyDescent="0.25">
      <c r="B248" s="21">
        <v>108</v>
      </c>
      <c r="C248" s="39">
        <v>-425</v>
      </c>
      <c r="D248" s="39">
        <v>-525</v>
      </c>
      <c r="E248" s="39">
        <v>2500</v>
      </c>
      <c r="F248" s="50">
        <f>$L$132+$L$134*D248+$L$135*C248</f>
        <v>1.0370132969805186E-3</v>
      </c>
      <c r="G248" s="276">
        <f>+IF(F248&gt;=0,IF(F248&lt;=eco,1-(1-F248/eco)^n,1),0)*0.85*fck</f>
        <v>19.588185887523892</v>
      </c>
      <c r="H248" s="51">
        <f t="shared" si="45"/>
        <v>48970.46471880973</v>
      </c>
      <c r="I248" s="51">
        <f t="shared" si="46"/>
        <v>-25709493.977375109</v>
      </c>
      <c r="J248" s="101">
        <f t="shared" si="47"/>
        <v>-20812447.505494136</v>
      </c>
      <c r="X248" s="30"/>
      <c r="Y248" s="30"/>
      <c r="Z248" s="30"/>
    </row>
    <row r="249" spans="2:26" x14ac:dyDescent="0.25">
      <c r="B249" s="21">
        <v>109</v>
      </c>
      <c r="C249" s="39">
        <v>-425</v>
      </c>
      <c r="D249" s="39">
        <v>-475</v>
      </c>
      <c r="E249" s="39">
        <v>2500</v>
      </c>
      <c r="F249" s="50">
        <f>$L$132+$L$134*D249+$L$135*C249</f>
        <v>1.1561854420799132E-3</v>
      </c>
      <c r="G249" s="276">
        <f>+IF(F249&gt;=0,IF(F249&lt;=eco,1-(1-F249/eco)^n,1),0)*0.85*fck</f>
        <v>20.960853322993568</v>
      </c>
      <c r="H249" s="51">
        <f t="shared" si="45"/>
        <v>52402.13330748392</v>
      </c>
      <c r="I249" s="51">
        <f t="shared" si="46"/>
        <v>-24891013.321054861</v>
      </c>
      <c r="J249" s="101">
        <f t="shared" si="47"/>
        <v>-22270906.655680668</v>
      </c>
      <c r="X249" s="30"/>
      <c r="Y249" s="30"/>
      <c r="Z249" s="30"/>
    </row>
    <row r="250" spans="2:26" x14ac:dyDescent="0.25">
      <c r="B250" s="21">
        <v>110</v>
      </c>
      <c r="C250" s="39">
        <v>-425</v>
      </c>
      <c r="D250" s="39">
        <v>-425</v>
      </c>
      <c r="E250" s="39">
        <v>2500</v>
      </c>
      <c r="F250" s="50">
        <f>$L$132+$L$134*D250+$L$135*C250</f>
        <v>1.2753575871793077E-3</v>
      </c>
      <c r="G250" s="276">
        <f>+IF(F250&gt;=0,IF(F250&lt;=eco,1-(1-F250/eco)^n,1),0)*0.85*fck</f>
        <v>22.152445256326459</v>
      </c>
      <c r="H250" s="51">
        <f t="shared" si="45"/>
        <v>55381.113140816145</v>
      </c>
      <c r="I250" s="51">
        <f t="shared" si="46"/>
        <v>-23536973.084846862</v>
      </c>
      <c r="J250" s="101">
        <f t="shared" si="47"/>
        <v>-23536973.084846862</v>
      </c>
      <c r="X250" s="30"/>
      <c r="Y250" s="30"/>
      <c r="Z250" s="30"/>
    </row>
    <row r="251" spans="2:26" x14ac:dyDescent="0.25">
      <c r="B251" s="21">
        <v>111</v>
      </c>
      <c r="C251" s="39">
        <v>-425</v>
      </c>
      <c r="D251" s="39">
        <v>425</v>
      </c>
      <c r="E251" s="39">
        <v>2500</v>
      </c>
      <c r="F251" s="50">
        <f>$L$132+$L$134*D251+$L$135*C251</f>
        <v>3.3012840538690171E-3</v>
      </c>
      <c r="G251" s="276">
        <f>+IF(F251&gt;=0,IF(F251&lt;=eco,1-(1-F251/eco)^n,1),0)*0.85*fck</f>
        <v>25.5</v>
      </c>
      <c r="H251" s="51">
        <f t="shared" si="45"/>
        <v>63750</v>
      </c>
      <c r="I251" s="51">
        <f t="shared" si="46"/>
        <v>27093750</v>
      </c>
      <c r="J251" s="101">
        <f t="shared" si="47"/>
        <v>-27093750</v>
      </c>
      <c r="X251" s="30"/>
      <c r="Y251" s="30"/>
      <c r="Z251" s="30"/>
    </row>
    <row r="252" spans="2:26" x14ac:dyDescent="0.25">
      <c r="B252" s="21">
        <v>112</v>
      </c>
      <c r="C252" s="39">
        <v>-425</v>
      </c>
      <c r="D252" s="39">
        <v>475</v>
      </c>
      <c r="E252" s="39">
        <v>2500</v>
      </c>
      <c r="F252" s="50">
        <f>$L$132+$L$134*D252+$L$135*C252</f>
        <v>3.4204561989684122E-3</v>
      </c>
      <c r="G252" s="276">
        <f>+IF(F252&gt;=0,IF(F252&lt;=eco,1-(1-F252/eco)^n,1),0)*0.85*fck</f>
        <v>25.5</v>
      </c>
      <c r="H252" s="51">
        <f t="shared" si="45"/>
        <v>63750</v>
      </c>
      <c r="I252" s="51">
        <f t="shared" si="46"/>
        <v>30281250</v>
      </c>
      <c r="J252" s="101">
        <f t="shared" si="47"/>
        <v>-27093750</v>
      </c>
      <c r="X252" s="30"/>
      <c r="Y252" s="30"/>
      <c r="Z252" s="30"/>
    </row>
    <row r="253" spans="2:26" x14ac:dyDescent="0.25">
      <c r="B253" s="21">
        <v>113</v>
      </c>
      <c r="C253" s="39">
        <v>-425</v>
      </c>
      <c r="D253" s="39">
        <v>525</v>
      </c>
      <c r="E253" s="39">
        <v>2500</v>
      </c>
      <c r="F253" s="50">
        <f>$L$132+$L$134*D253+$L$135*C253</f>
        <v>3.5396283440678063E-3</v>
      </c>
      <c r="G253" s="276">
        <f>+IF(F253&gt;=0,IF(F253&lt;=eco,1-(1-F253/eco)^n,1),0)*0.85*fck</f>
        <v>25.5</v>
      </c>
      <c r="H253" s="51">
        <f t="shared" si="45"/>
        <v>63750</v>
      </c>
      <c r="I253" s="51">
        <f t="shared" si="46"/>
        <v>33468750</v>
      </c>
      <c r="J253" s="101">
        <f t="shared" si="47"/>
        <v>-27093750</v>
      </c>
      <c r="X253" s="30"/>
      <c r="Y253" s="30"/>
      <c r="Z253" s="30"/>
    </row>
    <row r="254" spans="2:26" x14ac:dyDescent="0.25">
      <c r="B254" s="21">
        <v>114</v>
      </c>
      <c r="C254" s="39">
        <v>-425</v>
      </c>
      <c r="D254" s="39">
        <v>575</v>
      </c>
      <c r="E254" s="39">
        <v>2500</v>
      </c>
      <c r="F254" s="50">
        <f>$L$132+$L$134*D254+$L$135*C254</f>
        <v>3.6588004891672013E-3</v>
      </c>
      <c r="G254" s="276">
        <f>+IF(F254&gt;=0,IF(F254&lt;=eco,1-(1-F254/eco)^n,1),0)*0.85*fck</f>
        <v>25.5</v>
      </c>
      <c r="H254" s="51">
        <f t="shared" si="45"/>
        <v>63750</v>
      </c>
      <c r="I254" s="51">
        <f t="shared" si="46"/>
        <v>36656250</v>
      </c>
      <c r="J254" s="101">
        <f t="shared" si="47"/>
        <v>-27093750</v>
      </c>
      <c r="X254" s="30"/>
      <c r="Y254" s="30"/>
      <c r="Z254" s="30"/>
    </row>
    <row r="255" spans="2:26" x14ac:dyDescent="0.25">
      <c r="B255" s="21">
        <v>115</v>
      </c>
      <c r="C255" s="39">
        <v>-375</v>
      </c>
      <c r="D255" s="39">
        <v>-575</v>
      </c>
      <c r="E255" s="39">
        <v>2500</v>
      </c>
      <c r="F255" s="50">
        <f>$L$132+$L$134*D255+$L$135*C255</f>
        <v>9.4977323192079106E-4</v>
      </c>
      <c r="G255" s="276">
        <f>+IF(F255&gt;=0,IF(F255&lt;=eco,1-(1-F255/eco)^n,1),0)*0.85*fck</f>
        <v>18.468526314513106</v>
      </c>
      <c r="H255" s="51">
        <f t="shared" si="45"/>
        <v>46171.315786282765</v>
      </c>
      <c r="I255" s="51">
        <f t="shared" si="46"/>
        <v>-26548506.577112589</v>
      </c>
      <c r="J255" s="101">
        <f t="shared" si="47"/>
        <v>-17314243.419856038</v>
      </c>
      <c r="X255" s="30"/>
      <c r="Y255" s="30"/>
      <c r="Z255" s="30"/>
    </row>
    <row r="256" spans="2:26" x14ac:dyDescent="0.25">
      <c r="B256" s="21">
        <v>116</v>
      </c>
      <c r="C256" s="39">
        <v>-375</v>
      </c>
      <c r="D256" s="39">
        <v>-525</v>
      </c>
      <c r="E256" s="39">
        <v>2500</v>
      </c>
      <c r="F256" s="50">
        <f>$L$132+$L$134*D256+$L$135*C256</f>
        <v>1.0689453770201859E-3</v>
      </c>
      <c r="G256" s="276">
        <f>+IF(F256&gt;=0,IF(F256&lt;=eco,1-(1-F256/eco)^n,1),0)*0.85*fck</f>
        <v>19.973750217552961</v>
      </c>
      <c r="H256" s="51">
        <f t="shared" si="45"/>
        <v>49934.375543882401</v>
      </c>
      <c r="I256" s="51">
        <f t="shared" si="46"/>
        <v>-26215547.16053826</v>
      </c>
      <c r="J256" s="101">
        <f t="shared" si="47"/>
        <v>-18725390.8289559</v>
      </c>
      <c r="X256" s="30"/>
      <c r="Y256" s="30"/>
      <c r="Z256" s="30"/>
    </row>
    <row r="257" spans="2:26" x14ac:dyDescent="0.25">
      <c r="B257" s="21">
        <v>117</v>
      </c>
      <c r="C257" s="39">
        <v>-375</v>
      </c>
      <c r="D257" s="39">
        <v>-475</v>
      </c>
      <c r="E257" s="39">
        <v>2500</v>
      </c>
      <c r="F257" s="50">
        <f>$L$132+$L$134*D257+$L$135*C257</f>
        <v>1.1881175221195805E-3</v>
      </c>
      <c r="G257" s="276">
        <f>+IF(F257&gt;=0,IF(F257&lt;=eco,1-(1-F257/eco)^n,1),0)*0.85*fck</f>
        <v>21.297898618456028</v>
      </c>
      <c r="H257" s="51">
        <f t="shared" si="45"/>
        <v>53244.746546140072</v>
      </c>
      <c r="I257" s="51">
        <f t="shared" si="46"/>
        <v>-25291254.609416533</v>
      </c>
      <c r="J257" s="101">
        <f t="shared" si="47"/>
        <v>-19966779.954802528</v>
      </c>
      <c r="X257" s="30"/>
      <c r="Y257" s="30"/>
      <c r="Z257" s="30"/>
    </row>
    <row r="258" spans="2:26" x14ac:dyDescent="0.25">
      <c r="B258" s="21">
        <v>118</v>
      </c>
      <c r="C258" s="39">
        <v>-375</v>
      </c>
      <c r="D258" s="39">
        <v>-425</v>
      </c>
      <c r="E258" s="39">
        <v>2500</v>
      </c>
      <c r="F258" s="50">
        <f>$L$132+$L$134*D258+$L$135*C258</f>
        <v>1.3072896672189751E-3</v>
      </c>
      <c r="G258" s="276">
        <f>+IF(F258&gt;=0,IF(F258&lt;=eco,1-(1-F258/eco)^n,1),0)*0.85*fck</f>
        <v>22.440971517222309</v>
      </c>
      <c r="H258" s="51">
        <f t="shared" si="45"/>
        <v>56102.428793055769</v>
      </c>
      <c r="I258" s="51">
        <f t="shared" si="46"/>
        <v>-23843532.2370487</v>
      </c>
      <c r="J258" s="101">
        <f t="shared" si="47"/>
        <v>-21038410.797395915</v>
      </c>
      <c r="X258" s="30"/>
      <c r="Y258" s="30"/>
      <c r="Z258" s="30"/>
    </row>
    <row r="259" spans="2:26" x14ac:dyDescent="0.25">
      <c r="B259" s="21">
        <v>119</v>
      </c>
      <c r="C259" s="39">
        <v>-375</v>
      </c>
      <c r="D259" s="39">
        <v>425</v>
      </c>
      <c r="E259" s="39">
        <v>2500</v>
      </c>
      <c r="F259" s="50">
        <f>$L$132+$L$134*D259+$L$135*C259</f>
        <v>3.3332161339086844E-3</v>
      </c>
      <c r="G259" s="276">
        <f>+IF(F259&gt;=0,IF(F259&lt;=eco,1-(1-F259/eco)^n,1),0)*0.85*fck</f>
        <v>25.5</v>
      </c>
      <c r="H259" s="51">
        <f t="shared" si="45"/>
        <v>63750</v>
      </c>
      <c r="I259" s="51">
        <f t="shared" si="46"/>
        <v>27093750</v>
      </c>
      <c r="J259" s="101">
        <f t="shared" si="47"/>
        <v>-23906250</v>
      </c>
      <c r="X259" s="30"/>
      <c r="Y259" s="30"/>
      <c r="Z259" s="30"/>
    </row>
    <row r="260" spans="2:26" x14ac:dyDescent="0.25">
      <c r="B260" s="21">
        <v>120</v>
      </c>
      <c r="C260" s="39">
        <v>-375</v>
      </c>
      <c r="D260" s="39">
        <v>475</v>
      </c>
      <c r="E260" s="39">
        <v>2500</v>
      </c>
      <c r="F260" s="50">
        <f>$L$132+$L$134*D260+$L$135*C260</f>
        <v>3.4523882790080795E-3</v>
      </c>
      <c r="G260" s="276">
        <f>+IF(F260&gt;=0,IF(F260&lt;=eco,1-(1-F260/eco)^n,1),0)*0.85*fck</f>
        <v>25.5</v>
      </c>
      <c r="H260" s="51">
        <f t="shared" si="45"/>
        <v>63750</v>
      </c>
      <c r="I260" s="51">
        <f t="shared" si="46"/>
        <v>30281250</v>
      </c>
      <c r="J260" s="101">
        <f t="shared" si="47"/>
        <v>-23906250</v>
      </c>
      <c r="X260" s="30"/>
      <c r="Y260" s="30"/>
      <c r="Z260" s="30"/>
    </row>
    <row r="261" spans="2:26" x14ac:dyDescent="0.25">
      <c r="B261" s="21">
        <v>121</v>
      </c>
      <c r="C261" s="39">
        <v>-375</v>
      </c>
      <c r="D261" s="39">
        <v>525</v>
      </c>
      <c r="E261" s="39">
        <v>2500</v>
      </c>
      <c r="F261" s="50">
        <f>$L$132+$L$134*D261+$L$135*C261</f>
        <v>3.5715604241074736E-3</v>
      </c>
      <c r="G261" s="276">
        <f>+IF(F261&gt;=0,IF(F261&lt;=eco,1-(1-F261/eco)^n,1),0)*0.85*fck</f>
        <v>25.5</v>
      </c>
      <c r="H261" s="51">
        <f t="shared" si="45"/>
        <v>63750</v>
      </c>
      <c r="I261" s="51">
        <f t="shared" si="46"/>
        <v>33468750</v>
      </c>
      <c r="J261" s="101">
        <f t="shared" si="47"/>
        <v>-23906250</v>
      </c>
      <c r="X261" s="30"/>
      <c r="Y261" s="30"/>
      <c r="Z261" s="30"/>
    </row>
    <row r="262" spans="2:26" x14ac:dyDescent="0.25">
      <c r="B262" s="21">
        <v>122</v>
      </c>
      <c r="C262" s="39">
        <v>-375</v>
      </c>
      <c r="D262" s="39">
        <v>575</v>
      </c>
      <c r="E262" s="39">
        <v>2500</v>
      </c>
      <c r="F262" s="50">
        <f>$L$132+$L$134*D262+$L$135*C262</f>
        <v>3.6907325692068687E-3</v>
      </c>
      <c r="G262" s="276">
        <f>+IF(F262&gt;=0,IF(F262&lt;=eco,1-(1-F262/eco)^n,1),0)*0.85*fck</f>
        <v>25.5</v>
      </c>
      <c r="H262" s="51">
        <f t="shared" si="45"/>
        <v>63750</v>
      </c>
      <c r="I262" s="51">
        <f t="shared" si="46"/>
        <v>36656250</v>
      </c>
      <c r="J262" s="101">
        <f t="shared" si="47"/>
        <v>-23906250</v>
      </c>
      <c r="X262" s="30"/>
      <c r="Y262" s="30"/>
      <c r="Z262" s="30"/>
    </row>
    <row r="263" spans="2:26" x14ac:dyDescent="0.25">
      <c r="B263" s="21">
        <v>123</v>
      </c>
      <c r="C263" s="39">
        <v>-325</v>
      </c>
      <c r="D263" s="39">
        <v>-575</v>
      </c>
      <c r="E263" s="39">
        <v>2500</v>
      </c>
      <c r="F263" s="50">
        <f>$L$132+$L$134*D263+$L$135*C263</f>
        <v>9.8170531196045837E-4</v>
      </c>
      <c r="G263" s="276">
        <f>+IF(F263&gt;=0,IF(F263&lt;=eco,1-(1-F263/eco)^n,1),0)*0.85*fck</f>
        <v>18.889609042979135</v>
      </c>
      <c r="H263" s="51">
        <f t="shared" si="45"/>
        <v>47224.022607447834</v>
      </c>
      <c r="I263" s="51">
        <f t="shared" si="46"/>
        <v>-27153812.999282505</v>
      </c>
      <c r="J263" s="101">
        <f t="shared" si="47"/>
        <v>-15347807.347420545</v>
      </c>
      <c r="X263" s="30"/>
      <c r="Y263" s="30"/>
      <c r="Z263" s="30"/>
    </row>
    <row r="264" spans="2:26" x14ac:dyDescent="0.25">
      <c r="B264" s="21">
        <v>124</v>
      </c>
      <c r="C264" s="39">
        <v>-325</v>
      </c>
      <c r="D264" s="39">
        <v>-525</v>
      </c>
      <c r="E264" s="39">
        <v>2500</v>
      </c>
      <c r="F264" s="50">
        <f>$L$132+$L$134*D264+$L$135*C264</f>
        <v>1.1008774570598532E-3</v>
      </c>
      <c r="G264" s="276">
        <f>+IF(F264&gt;=0,IF(F264&lt;=eco,1-(1-F264/eco)^n,1),0)*0.85*fck</f>
        <v>20.346313911452381</v>
      </c>
      <c r="H264" s="51">
        <f t="shared" si="45"/>
        <v>50865.78477863095</v>
      </c>
      <c r="I264" s="51">
        <f t="shared" si="46"/>
        <v>-26704537.008781251</v>
      </c>
      <c r="J264" s="101">
        <f t="shared" si="47"/>
        <v>-16531380.053055059</v>
      </c>
      <c r="X264" s="30"/>
      <c r="Y264" s="30"/>
      <c r="Z264" s="30"/>
    </row>
    <row r="265" spans="2:26" x14ac:dyDescent="0.25">
      <c r="B265" s="21">
        <v>125</v>
      </c>
      <c r="C265" s="39">
        <v>-325</v>
      </c>
      <c r="D265" s="39">
        <v>-475</v>
      </c>
      <c r="E265" s="39">
        <v>2500</v>
      </c>
      <c r="F265" s="50">
        <f>$L$132+$L$134*D265+$L$135*C265</f>
        <v>1.2200496021592478E-3</v>
      </c>
      <c r="G265" s="276">
        <f>+IF(F265&gt;=0,IF(F265&lt;=eco,1-(1-F265/eco)^n,1),0)*0.85*fck</f>
        <v>21.621943277788834</v>
      </c>
      <c r="H265" s="51">
        <f t="shared" si="45"/>
        <v>54054.858194472086</v>
      </c>
      <c r="I265" s="51">
        <f t="shared" si="46"/>
        <v>-25676057.64237424</v>
      </c>
      <c r="J265" s="101">
        <f t="shared" si="47"/>
        <v>-17567828.913203429</v>
      </c>
      <c r="X265" s="30"/>
      <c r="Y265" s="30"/>
      <c r="Z265" s="30"/>
    </row>
    <row r="266" spans="2:26" x14ac:dyDescent="0.25">
      <c r="B266" s="21">
        <v>126</v>
      </c>
      <c r="C266" s="39">
        <v>-325</v>
      </c>
      <c r="D266" s="39">
        <v>-425</v>
      </c>
      <c r="E266" s="39">
        <v>2500</v>
      </c>
      <c r="F266" s="50">
        <f>$L$132+$L$134*D266+$L$135*C266</f>
        <v>1.3392217472586424E-3</v>
      </c>
      <c r="G266" s="276">
        <f>+IF(F266&gt;=0,IF(F266&lt;=eco,1-(1-F266/eco)^n,1),0)*0.85*fck</f>
        <v>22.716497141988498</v>
      </c>
      <c r="H266" s="51">
        <f t="shared" si="45"/>
        <v>56791.242854971242</v>
      </c>
      <c r="I266" s="51">
        <f t="shared" si="46"/>
        <v>-24136278.213362779</v>
      </c>
      <c r="J266" s="101">
        <f t="shared" si="47"/>
        <v>-18457153.927865654</v>
      </c>
      <c r="X266" s="30"/>
      <c r="Y266" s="30"/>
      <c r="Z266" s="30"/>
    </row>
    <row r="267" spans="2:26" x14ac:dyDescent="0.25">
      <c r="B267" s="21">
        <v>127</v>
      </c>
      <c r="C267" s="39">
        <v>-325</v>
      </c>
      <c r="D267" s="39">
        <v>425</v>
      </c>
      <c r="E267" s="39">
        <v>2500</v>
      </c>
      <c r="F267" s="50">
        <f>$L$132+$L$134*D267+$L$135*C267</f>
        <v>3.3651482139483522E-3</v>
      </c>
      <c r="G267" s="276">
        <f>+IF(F267&gt;=0,IF(F267&lt;=eco,1-(1-F267/eco)^n,1),0)*0.85*fck</f>
        <v>25.5</v>
      </c>
      <c r="H267" s="51">
        <f t="shared" si="45"/>
        <v>63750</v>
      </c>
      <c r="I267" s="51">
        <f t="shared" si="46"/>
        <v>27093750</v>
      </c>
      <c r="J267" s="101">
        <f t="shared" si="47"/>
        <v>-20718750</v>
      </c>
      <c r="X267" s="30"/>
      <c r="Y267" s="30"/>
      <c r="Z267" s="30"/>
    </row>
    <row r="268" spans="2:26" x14ac:dyDescent="0.25">
      <c r="B268" s="21">
        <v>128</v>
      </c>
      <c r="C268" s="39">
        <v>-325</v>
      </c>
      <c r="D268" s="39">
        <v>475</v>
      </c>
      <c r="E268" s="39">
        <v>2500</v>
      </c>
      <c r="F268" s="50">
        <f>$L$132+$L$134*D268+$L$135*C268</f>
        <v>3.4843203590477472E-3</v>
      </c>
      <c r="G268" s="276">
        <f>+IF(F268&gt;=0,IF(F268&lt;=eco,1-(1-F268/eco)^n,1),0)*0.85*fck</f>
        <v>25.5</v>
      </c>
      <c r="H268" s="51">
        <f t="shared" si="45"/>
        <v>63750</v>
      </c>
      <c r="I268" s="51">
        <f t="shared" si="46"/>
        <v>30281250</v>
      </c>
      <c r="J268" s="101">
        <f t="shared" si="47"/>
        <v>-20718750</v>
      </c>
      <c r="X268" s="30"/>
      <c r="Y268" s="30"/>
      <c r="Z268" s="30"/>
    </row>
    <row r="269" spans="2:26" x14ac:dyDescent="0.25">
      <c r="B269" s="21">
        <v>129</v>
      </c>
      <c r="C269" s="39">
        <v>-325</v>
      </c>
      <c r="D269" s="39">
        <v>525</v>
      </c>
      <c r="E269" s="39">
        <v>2500</v>
      </c>
      <c r="F269" s="50">
        <f>$L$132+$L$134*D269+$L$135*C269</f>
        <v>3.6034925041471414E-3</v>
      </c>
      <c r="G269" s="276">
        <f>+IF(F269&gt;=0,IF(F269&lt;=eco,1-(1-F269/eco)^n,1),0)*0.85*fck</f>
        <v>25.5</v>
      </c>
      <c r="H269" s="51">
        <f t="shared" si="45"/>
        <v>63750</v>
      </c>
      <c r="I269" s="51">
        <f t="shared" si="46"/>
        <v>33468750</v>
      </c>
      <c r="J269" s="101">
        <f t="shared" si="47"/>
        <v>-20718750</v>
      </c>
      <c r="X269" s="30"/>
      <c r="Y269" s="30"/>
      <c r="Z269" s="30"/>
    </row>
    <row r="270" spans="2:26" x14ac:dyDescent="0.25">
      <c r="B270" s="21">
        <v>130</v>
      </c>
      <c r="C270" s="39">
        <v>-325</v>
      </c>
      <c r="D270" s="39">
        <v>575</v>
      </c>
      <c r="E270" s="39">
        <v>2500</v>
      </c>
      <c r="F270" s="50">
        <f>$L$132+$L$134*D270+$L$135*C270</f>
        <v>3.7226646492465364E-3</v>
      </c>
      <c r="G270" s="276">
        <f>+IF(F270&gt;=0,IF(F270&lt;=eco,1-(1-F270/eco)^n,1),0)*0.85*fck</f>
        <v>25.5</v>
      </c>
      <c r="H270" s="51">
        <f t="shared" ref="H270:H333" si="48">+G270*E270</f>
        <v>63750</v>
      </c>
      <c r="I270" s="51">
        <f t="shared" ref="I270:I333" si="49">+H270*D270</f>
        <v>36656250</v>
      </c>
      <c r="J270" s="101">
        <f t="shared" ref="J270:J333" si="50">+H270*C270</f>
        <v>-20718750</v>
      </c>
      <c r="X270" s="30"/>
      <c r="Y270" s="30"/>
      <c r="Z270" s="30"/>
    </row>
    <row r="271" spans="2:26" x14ac:dyDescent="0.25">
      <c r="B271" s="21">
        <v>131</v>
      </c>
      <c r="C271" s="39">
        <v>-275</v>
      </c>
      <c r="D271" s="39">
        <v>-575</v>
      </c>
      <c r="E271" s="39">
        <v>2500</v>
      </c>
      <c r="F271" s="50">
        <f>$L$132+$L$134*D271+$L$135*C271</f>
        <v>1.0136373920001257E-3</v>
      </c>
      <c r="G271" s="276">
        <f>+IF(F271&gt;=0,IF(F271&lt;=eco,1-(1-F271/eco)^n,1),0)*0.85*fck</f>
        <v>19.297691135315496</v>
      </c>
      <c r="H271" s="51">
        <f t="shared" si="48"/>
        <v>48244.227838288738</v>
      </c>
      <c r="I271" s="51">
        <f t="shared" si="49"/>
        <v>-27740431.007016025</v>
      </c>
      <c r="J271" s="101">
        <f t="shared" si="50"/>
        <v>-13267162.655529402</v>
      </c>
      <c r="X271" s="30"/>
      <c r="Y271" s="30"/>
      <c r="Z271" s="30"/>
    </row>
    <row r="272" spans="2:26" x14ac:dyDescent="0.25">
      <c r="B272" s="21">
        <v>132</v>
      </c>
      <c r="C272" s="39">
        <v>-275</v>
      </c>
      <c r="D272" s="39">
        <v>-525</v>
      </c>
      <c r="E272" s="39">
        <v>2500</v>
      </c>
      <c r="F272" s="50">
        <f>$L$132+$L$134*D272+$L$135*C272</f>
        <v>1.1328095370995205E-3</v>
      </c>
      <c r="G272" s="276">
        <f>+IF(F272&gt;=0,IF(F272&lt;=eco,1-(1-F272/eco)^n,1),0)*0.85*fck</f>
        <v>20.705876969222128</v>
      </c>
      <c r="H272" s="51">
        <f t="shared" si="48"/>
        <v>51764.69242305532</v>
      </c>
      <c r="I272" s="51">
        <f t="shared" si="49"/>
        <v>-27176463.522104044</v>
      </c>
      <c r="J272" s="101">
        <f t="shared" si="50"/>
        <v>-14235290.416340213</v>
      </c>
      <c r="X272" s="30"/>
      <c r="Y272" s="30"/>
      <c r="Z272" s="30"/>
    </row>
    <row r="273" spans="2:26" x14ac:dyDescent="0.25">
      <c r="B273" s="21">
        <v>133</v>
      </c>
      <c r="C273" s="39">
        <v>-275</v>
      </c>
      <c r="D273" s="39">
        <v>-475</v>
      </c>
      <c r="E273" s="39">
        <v>2500</v>
      </c>
      <c r="F273" s="50">
        <f>$L$132+$L$134*D273+$L$135*C273</f>
        <v>1.2519816821989151E-3</v>
      </c>
      <c r="G273" s="276">
        <f>+IF(F273&gt;=0,IF(F273&lt;=eco,1-(1-F273/eco)^n,1),0)*0.85*fck</f>
        <v>21.932987300991975</v>
      </c>
      <c r="H273" s="51">
        <f t="shared" si="48"/>
        <v>54832.468252479935</v>
      </c>
      <c r="I273" s="51">
        <f t="shared" si="49"/>
        <v>-26045422.41992797</v>
      </c>
      <c r="J273" s="101">
        <f t="shared" si="50"/>
        <v>-15078928.769431982</v>
      </c>
      <c r="X273" s="30"/>
      <c r="Y273" s="30"/>
      <c r="Z273" s="30"/>
    </row>
    <row r="274" spans="2:26" x14ac:dyDescent="0.25">
      <c r="B274" s="21">
        <v>134</v>
      </c>
      <c r="C274" s="39">
        <v>-275</v>
      </c>
      <c r="D274" s="39">
        <v>-425</v>
      </c>
      <c r="E274" s="39">
        <v>2500</v>
      </c>
      <c r="F274" s="50">
        <f>$L$132+$L$134*D274+$L$135*C274</f>
        <v>1.3711538272983097E-3</v>
      </c>
      <c r="G274" s="276">
        <f>+IF(F274&gt;=0,IF(F274&lt;=eco,1-(1-F274/eco)^n,1),0)*0.85*fck</f>
        <v>22.979022130625026</v>
      </c>
      <c r="H274" s="51">
        <f t="shared" si="48"/>
        <v>57447.555326562564</v>
      </c>
      <c r="I274" s="51">
        <f t="shared" si="49"/>
        <v>-24415211.013789091</v>
      </c>
      <c r="J274" s="101">
        <f t="shared" si="50"/>
        <v>-15798077.714804705</v>
      </c>
      <c r="X274" s="30"/>
      <c r="Y274" s="30"/>
      <c r="Z274" s="30"/>
    </row>
    <row r="275" spans="2:26" x14ac:dyDescent="0.25">
      <c r="B275" s="21">
        <v>135</v>
      </c>
      <c r="C275" s="39">
        <v>-275</v>
      </c>
      <c r="D275" s="39">
        <v>425</v>
      </c>
      <c r="E275" s="39">
        <v>2500</v>
      </c>
      <c r="F275" s="50">
        <f>$L$132+$L$134*D275+$L$135*C275</f>
        <v>3.3970802939880195E-3</v>
      </c>
      <c r="G275" s="276">
        <f>+IF(F275&gt;=0,IF(F275&lt;=eco,1-(1-F275/eco)^n,1),0)*0.85*fck</f>
        <v>25.5</v>
      </c>
      <c r="H275" s="51">
        <f t="shared" si="48"/>
        <v>63750</v>
      </c>
      <c r="I275" s="51">
        <f t="shared" si="49"/>
        <v>27093750</v>
      </c>
      <c r="J275" s="101">
        <f t="shared" si="50"/>
        <v>-17531250</v>
      </c>
      <c r="X275" s="30"/>
      <c r="Y275" s="30"/>
      <c r="Z275" s="30"/>
    </row>
    <row r="276" spans="2:26" x14ac:dyDescent="0.25">
      <c r="B276" s="21">
        <v>136</v>
      </c>
      <c r="C276" s="39">
        <v>-275</v>
      </c>
      <c r="D276" s="39">
        <v>475</v>
      </c>
      <c r="E276" s="39">
        <v>2500</v>
      </c>
      <c r="F276" s="50">
        <f>$L$132+$L$134*D276+$L$135*C276</f>
        <v>3.5162524390874145E-3</v>
      </c>
      <c r="G276" s="276">
        <f>+IF(F276&gt;=0,IF(F276&lt;=eco,1-(1-F276/eco)^n,1),0)*0.85*fck</f>
        <v>25.5</v>
      </c>
      <c r="H276" s="51">
        <f t="shared" si="48"/>
        <v>63750</v>
      </c>
      <c r="I276" s="51">
        <f t="shared" si="49"/>
        <v>30281250</v>
      </c>
      <c r="J276" s="101">
        <f t="shared" si="50"/>
        <v>-17531250</v>
      </c>
      <c r="X276" s="30"/>
      <c r="Y276" s="30"/>
      <c r="Z276" s="30"/>
    </row>
    <row r="277" spans="2:26" x14ac:dyDescent="0.25">
      <c r="B277" s="21">
        <v>137</v>
      </c>
      <c r="C277" s="39">
        <v>-275</v>
      </c>
      <c r="D277" s="39">
        <v>525</v>
      </c>
      <c r="E277" s="39">
        <v>2500</v>
      </c>
      <c r="F277" s="50">
        <f>$L$132+$L$134*D277+$L$135*C277</f>
        <v>3.6354245841868087E-3</v>
      </c>
      <c r="G277" s="276">
        <f>+IF(F277&gt;=0,IF(F277&lt;=eco,1-(1-F277/eco)^n,1),0)*0.85*fck</f>
        <v>25.5</v>
      </c>
      <c r="H277" s="51">
        <f t="shared" si="48"/>
        <v>63750</v>
      </c>
      <c r="I277" s="51">
        <f t="shared" si="49"/>
        <v>33468750</v>
      </c>
      <c r="J277" s="101">
        <f t="shared" si="50"/>
        <v>-17531250</v>
      </c>
      <c r="X277" s="30"/>
      <c r="Y277" s="30"/>
      <c r="Z277" s="30"/>
    </row>
    <row r="278" spans="2:26" x14ac:dyDescent="0.25">
      <c r="B278" s="21">
        <v>138</v>
      </c>
      <c r="C278" s="39">
        <v>-275</v>
      </c>
      <c r="D278" s="39">
        <v>575</v>
      </c>
      <c r="E278" s="39">
        <v>2500</v>
      </c>
      <c r="F278" s="50">
        <f>$L$132+$L$134*D278+$L$135*C278</f>
        <v>3.7545967292862037E-3</v>
      </c>
      <c r="G278" s="276">
        <f>+IF(F278&gt;=0,IF(F278&lt;=eco,1-(1-F278/eco)^n,1),0)*0.85*fck</f>
        <v>25.5</v>
      </c>
      <c r="H278" s="51">
        <f t="shared" si="48"/>
        <v>63750</v>
      </c>
      <c r="I278" s="51">
        <f t="shared" si="49"/>
        <v>36656250</v>
      </c>
      <c r="J278" s="101">
        <f t="shared" si="50"/>
        <v>-17531250</v>
      </c>
      <c r="X278" s="30"/>
      <c r="Y278" s="30"/>
      <c r="Z278" s="30"/>
    </row>
    <row r="279" spans="2:26" x14ac:dyDescent="0.25">
      <c r="B279" s="21">
        <v>139</v>
      </c>
      <c r="C279" s="39">
        <v>-225</v>
      </c>
      <c r="D279" s="39">
        <v>-575</v>
      </c>
      <c r="E279" s="39">
        <v>2500</v>
      </c>
      <c r="F279" s="50">
        <f>$L$132+$L$134*D279+$L$135*C279</f>
        <v>1.0455694720397932E-3</v>
      </c>
      <c r="G279" s="276">
        <f>+IF(F279&gt;=0,IF(F279&lt;=eco,1-(1-F279/eco)^n,1),0)*0.85*fck</f>
        <v>19.692772591522203</v>
      </c>
      <c r="H279" s="51">
        <f t="shared" si="48"/>
        <v>49231.931478805505</v>
      </c>
      <c r="I279" s="51">
        <f t="shared" si="49"/>
        <v>-28308360.600313164</v>
      </c>
      <c r="J279" s="101">
        <f t="shared" si="50"/>
        <v>-11077184.582731239</v>
      </c>
      <c r="X279" s="30"/>
      <c r="Y279" s="30"/>
      <c r="Z279" s="30"/>
    </row>
    <row r="280" spans="2:26" x14ac:dyDescent="0.25">
      <c r="B280" s="21">
        <v>140</v>
      </c>
      <c r="C280" s="39">
        <v>-225</v>
      </c>
      <c r="D280" s="39">
        <v>-525</v>
      </c>
      <c r="E280" s="39">
        <v>2500</v>
      </c>
      <c r="F280" s="50">
        <f>$L$132+$L$134*D280+$L$135*C280</f>
        <v>1.164741617139188E-3</v>
      </c>
      <c r="G280" s="276">
        <f>+IF(F280&gt;=0,IF(F280&lt;=eco,1-(1-F280/eco)^n,1),0)*0.85*fck</f>
        <v>21.052439390862226</v>
      </c>
      <c r="H280" s="51">
        <f t="shared" si="48"/>
        <v>52631.098477155567</v>
      </c>
      <c r="I280" s="51">
        <f t="shared" si="49"/>
        <v>-27631326.700506672</v>
      </c>
      <c r="J280" s="101">
        <f t="shared" si="50"/>
        <v>-11841997.157360002</v>
      </c>
      <c r="X280" s="30"/>
      <c r="Y280" s="30"/>
      <c r="Z280" s="30"/>
    </row>
    <row r="281" spans="2:26" x14ac:dyDescent="0.25">
      <c r="B281" s="21">
        <v>141</v>
      </c>
      <c r="C281" s="39">
        <v>-225</v>
      </c>
      <c r="D281" s="39">
        <v>-475</v>
      </c>
      <c r="E281" s="39">
        <v>2500</v>
      </c>
      <c r="F281" s="50">
        <f>$L$132+$L$134*D281+$L$135*C281</f>
        <v>1.2839137622385826E-3</v>
      </c>
      <c r="G281" s="276">
        <f>+IF(F281&gt;=0,IF(F281&lt;=eco,1-(1-F281/eco)^n,1),0)*0.85*fck</f>
        <v>22.231030688065452</v>
      </c>
      <c r="H281" s="51">
        <f t="shared" si="48"/>
        <v>55577.576720163634</v>
      </c>
      <c r="I281" s="51">
        <f t="shared" si="49"/>
        <v>-26399348.942077726</v>
      </c>
      <c r="J281" s="101">
        <f t="shared" si="50"/>
        <v>-12504954.762036817</v>
      </c>
      <c r="X281" s="30"/>
      <c r="Y281" s="30"/>
      <c r="Z281" s="30"/>
    </row>
    <row r="282" spans="2:26" x14ac:dyDescent="0.25">
      <c r="B282" s="21">
        <v>142</v>
      </c>
      <c r="C282" s="39">
        <v>-225</v>
      </c>
      <c r="D282" s="39">
        <v>-425</v>
      </c>
      <c r="E282" s="39">
        <v>2500</v>
      </c>
      <c r="F282" s="50">
        <f>$L$132+$L$134*D282+$L$135*C282</f>
        <v>1.4030859073379772E-3</v>
      </c>
      <c r="G282" s="276">
        <f>+IF(F282&gt;=0,IF(F282&lt;=eco,1-(1-F282/eco)^n,1),0)*0.85*fck</f>
        <v>23.228546483131897</v>
      </c>
      <c r="H282" s="51">
        <f t="shared" si="48"/>
        <v>58071.366207829742</v>
      </c>
      <c r="I282" s="51">
        <f t="shared" si="49"/>
        <v>-24680330.63832764</v>
      </c>
      <c r="J282" s="101">
        <f t="shared" si="50"/>
        <v>-13066057.396761691</v>
      </c>
      <c r="X282" s="30"/>
      <c r="Y282" s="30"/>
      <c r="Z282" s="30"/>
    </row>
    <row r="283" spans="2:26" x14ac:dyDescent="0.25">
      <c r="B283" s="21">
        <v>143</v>
      </c>
      <c r="C283" s="39">
        <v>-216.667</v>
      </c>
      <c r="D283" s="39">
        <v>-383.33300000000003</v>
      </c>
      <c r="E283" s="39">
        <v>1250</v>
      </c>
      <c r="F283" s="50">
        <f>$L$132+$L$134*D283+$L$135*C283</f>
        <v>1.5077186231945178E-3</v>
      </c>
      <c r="G283" s="276">
        <f>+IF(F283&gt;=0,IF(F283&lt;=eco,1-(1-F283/eco)^n,1),0)*0.85*fck</f>
        <v>23.955076418571931</v>
      </c>
      <c r="H283" s="51">
        <f t="shared" si="48"/>
        <v>29943.845523214914</v>
      </c>
      <c r="I283" s="51">
        <f t="shared" si="49"/>
        <v>-11478464.135950543</v>
      </c>
      <c r="J283" s="101">
        <f t="shared" si="50"/>
        <v>-6487843.1779784057</v>
      </c>
      <c r="X283" s="30"/>
      <c r="Y283" s="30"/>
      <c r="Z283" s="30"/>
    </row>
    <row r="284" spans="2:26" x14ac:dyDescent="0.25">
      <c r="B284" s="21">
        <v>144</v>
      </c>
      <c r="C284" s="39">
        <v>-216.667</v>
      </c>
      <c r="D284" s="39">
        <v>383.33300000000003</v>
      </c>
      <c r="E284" s="39">
        <v>1250</v>
      </c>
      <c r="F284" s="50">
        <f>$L$132+$L$134*D284+$L$135*C284</f>
        <v>3.3350232590899681E-3</v>
      </c>
      <c r="G284" s="276">
        <f>+IF(F284&gt;=0,IF(F284&lt;=eco,1-(1-F284/eco)^n,1),0)*0.85*fck</f>
        <v>25.5</v>
      </c>
      <c r="H284" s="51">
        <f t="shared" si="48"/>
        <v>31875</v>
      </c>
      <c r="I284" s="51">
        <f t="shared" si="49"/>
        <v>12218739.375</v>
      </c>
      <c r="J284" s="101">
        <f t="shared" si="50"/>
        <v>-6906260.625</v>
      </c>
      <c r="X284" s="30"/>
      <c r="Y284" s="30"/>
      <c r="Z284" s="30"/>
    </row>
    <row r="285" spans="2:26" x14ac:dyDescent="0.25">
      <c r="B285" s="21">
        <v>145</v>
      </c>
      <c r="C285" s="39">
        <v>-225</v>
      </c>
      <c r="D285" s="39">
        <v>425</v>
      </c>
      <c r="E285" s="39">
        <v>2500</v>
      </c>
      <c r="F285" s="50">
        <f>$L$132+$L$134*D285+$L$135*C285</f>
        <v>3.4290123740276868E-3</v>
      </c>
      <c r="G285" s="276">
        <f>+IF(F285&gt;=0,IF(F285&lt;=eco,1-(1-F285/eco)^n,1),0)*0.85*fck</f>
        <v>25.5</v>
      </c>
      <c r="H285" s="51">
        <f t="shared" si="48"/>
        <v>63750</v>
      </c>
      <c r="I285" s="51">
        <f t="shared" si="49"/>
        <v>27093750</v>
      </c>
      <c r="J285" s="101">
        <f t="shared" si="50"/>
        <v>-14343750</v>
      </c>
      <c r="X285" s="30"/>
      <c r="Y285" s="30"/>
      <c r="Z285" s="30"/>
    </row>
    <row r="286" spans="2:26" x14ac:dyDescent="0.25">
      <c r="B286" s="21">
        <v>146</v>
      </c>
      <c r="C286" s="39">
        <v>-225</v>
      </c>
      <c r="D286" s="39">
        <v>475</v>
      </c>
      <c r="E286" s="39">
        <v>2500</v>
      </c>
      <c r="F286" s="50">
        <f>$L$132+$L$134*D286+$L$135*C286</f>
        <v>3.5481845191270818E-3</v>
      </c>
      <c r="G286" s="276">
        <f>+IF(F286&gt;=0,IF(F286&lt;=eco,1-(1-F286/eco)^n,1),0)*0.85*fck</f>
        <v>25.5</v>
      </c>
      <c r="H286" s="51">
        <f t="shared" si="48"/>
        <v>63750</v>
      </c>
      <c r="I286" s="51">
        <f t="shared" si="49"/>
        <v>30281250</v>
      </c>
      <c r="J286" s="101">
        <f t="shared" si="50"/>
        <v>-14343750</v>
      </c>
      <c r="X286" s="30"/>
      <c r="Y286" s="30"/>
      <c r="Z286" s="30"/>
    </row>
    <row r="287" spans="2:26" x14ac:dyDescent="0.25">
      <c r="B287" s="21">
        <v>147</v>
      </c>
      <c r="C287" s="39">
        <v>-225</v>
      </c>
      <c r="D287" s="39">
        <v>525</v>
      </c>
      <c r="E287" s="39">
        <v>2500</v>
      </c>
      <c r="F287" s="50">
        <f>$L$132+$L$134*D287+$L$135*C287</f>
        <v>3.667356664226476E-3</v>
      </c>
      <c r="G287" s="276">
        <f>+IF(F287&gt;=0,IF(F287&lt;=eco,1-(1-F287/eco)^n,1),0)*0.85*fck</f>
        <v>25.5</v>
      </c>
      <c r="H287" s="51">
        <f t="shared" si="48"/>
        <v>63750</v>
      </c>
      <c r="I287" s="51">
        <f t="shared" si="49"/>
        <v>33468750</v>
      </c>
      <c r="J287" s="101">
        <f t="shared" si="50"/>
        <v>-14343750</v>
      </c>
      <c r="X287" s="30"/>
      <c r="Y287" s="30"/>
      <c r="Z287" s="30"/>
    </row>
    <row r="288" spans="2:26" x14ac:dyDescent="0.25">
      <c r="B288" s="21">
        <v>148</v>
      </c>
      <c r="C288" s="39">
        <v>-225</v>
      </c>
      <c r="D288" s="39">
        <v>575</v>
      </c>
      <c r="E288" s="39">
        <v>2500</v>
      </c>
      <c r="F288" s="50">
        <f>$L$132+$L$134*D288+$L$135*C288</f>
        <v>3.786528809325871E-3</v>
      </c>
      <c r="G288" s="276">
        <f>+IF(F288&gt;=0,IF(F288&lt;=eco,1-(1-F288/eco)^n,1),0)*0.85*fck</f>
        <v>25.5</v>
      </c>
      <c r="H288" s="51">
        <f t="shared" si="48"/>
        <v>63750</v>
      </c>
      <c r="I288" s="51">
        <f t="shared" si="49"/>
        <v>36656250</v>
      </c>
      <c r="J288" s="101">
        <f t="shared" si="50"/>
        <v>-14343750</v>
      </c>
      <c r="X288" s="30"/>
      <c r="Y288" s="30"/>
      <c r="Z288" s="30"/>
    </row>
    <row r="289" spans="2:26" x14ac:dyDescent="0.25">
      <c r="B289" s="21">
        <v>149</v>
      </c>
      <c r="C289" s="39">
        <v>-175</v>
      </c>
      <c r="D289" s="39">
        <v>-575</v>
      </c>
      <c r="E289" s="39">
        <v>2500</v>
      </c>
      <c r="F289" s="50">
        <f>$L$132+$L$134*D289+$L$135*C289</f>
        <v>1.0775015520794605E-3</v>
      </c>
      <c r="G289" s="276">
        <f>+IF(F289&gt;=0,IF(F289&lt;=eco,1-(1-F289/eco)^n,1),0)*0.85*fck</f>
        <v>20.074853411599246</v>
      </c>
      <c r="H289" s="51">
        <f t="shared" si="48"/>
        <v>50187.133528998114</v>
      </c>
      <c r="I289" s="51">
        <f t="shared" si="49"/>
        <v>-28857601.779173914</v>
      </c>
      <c r="J289" s="101">
        <f t="shared" si="50"/>
        <v>-8782748.3675746694</v>
      </c>
      <c r="X289" s="30"/>
      <c r="Y289" s="30"/>
      <c r="Z289" s="30"/>
    </row>
    <row r="290" spans="2:26" x14ac:dyDescent="0.25">
      <c r="B290" s="21">
        <v>150</v>
      </c>
      <c r="C290" s="39">
        <v>-175</v>
      </c>
      <c r="D290" s="39">
        <v>-525</v>
      </c>
      <c r="E290" s="39">
        <v>2500</v>
      </c>
      <c r="F290" s="50">
        <f>$L$132+$L$134*D290+$L$135*C290</f>
        <v>1.1966736971788553E-3</v>
      </c>
      <c r="G290" s="276">
        <f>+IF(F290&gt;=0,IF(F290&lt;=eco,1-(1-F290/eco)^n,1),0)*0.85*fck</f>
        <v>21.386001176372652</v>
      </c>
      <c r="H290" s="51">
        <f t="shared" si="48"/>
        <v>53465.002940931627</v>
      </c>
      <c r="I290" s="51">
        <f t="shared" si="49"/>
        <v>-28069126.543989103</v>
      </c>
      <c r="J290" s="101">
        <f t="shared" si="50"/>
        <v>-9356375.5146630351</v>
      </c>
      <c r="X290" s="30"/>
      <c r="Y290" s="30"/>
      <c r="Z290" s="30"/>
    </row>
    <row r="291" spans="2:26" x14ac:dyDescent="0.25">
      <c r="B291" s="21">
        <v>151</v>
      </c>
      <c r="C291" s="39">
        <v>-175</v>
      </c>
      <c r="D291" s="39">
        <v>-475</v>
      </c>
      <c r="E291" s="39">
        <v>2500</v>
      </c>
      <c r="F291" s="50">
        <f>$L$132+$L$134*D291+$L$135*C291</f>
        <v>1.3158458422782499E-3</v>
      </c>
      <c r="G291" s="276">
        <f>+IF(F291&gt;=0,IF(F291&lt;=eco,1-(1-F291/eco)^n,1),0)*0.85*fck</f>
        <v>22.516073439009272</v>
      </c>
      <c r="H291" s="51">
        <f t="shared" si="48"/>
        <v>56290.183597523181</v>
      </c>
      <c r="I291" s="51">
        <f t="shared" si="49"/>
        <v>-26737837.20882351</v>
      </c>
      <c r="J291" s="101">
        <f t="shared" si="50"/>
        <v>-9850782.1295665558</v>
      </c>
      <c r="X291" s="30"/>
      <c r="Y291" s="30"/>
      <c r="Z291" s="30"/>
    </row>
    <row r="292" spans="2:26" x14ac:dyDescent="0.25">
      <c r="B292" s="21">
        <v>152</v>
      </c>
      <c r="C292" s="39">
        <v>-175</v>
      </c>
      <c r="D292" s="39">
        <v>-425</v>
      </c>
      <c r="E292" s="39">
        <v>2500</v>
      </c>
      <c r="F292" s="50">
        <f>$L$132+$L$134*D292+$L$135*C292</f>
        <v>1.4350179873776445E-3</v>
      </c>
      <c r="G292" s="276">
        <f>+IF(F292&gt;=0,IF(F292&lt;=eco,1-(1-F292/eco)^n,1),0)*0.85*fck</f>
        <v>23.465070199509103</v>
      </c>
      <c r="H292" s="51">
        <f t="shared" si="48"/>
        <v>58662.675498772762</v>
      </c>
      <c r="I292" s="51">
        <f t="shared" si="49"/>
        <v>-24931637.086978424</v>
      </c>
      <c r="J292" s="101">
        <f t="shared" si="50"/>
        <v>-10265968.212285234</v>
      </c>
      <c r="X292" s="30"/>
      <c r="Y292" s="30"/>
      <c r="Z292" s="30"/>
    </row>
    <row r="293" spans="2:26" x14ac:dyDescent="0.25">
      <c r="B293" s="21">
        <v>153</v>
      </c>
      <c r="C293" s="39">
        <v>-175</v>
      </c>
      <c r="D293" s="39">
        <v>-375</v>
      </c>
      <c r="E293" s="39">
        <v>2500</v>
      </c>
      <c r="F293" s="50">
        <f>$L$132+$L$134*D293+$L$135*C293</f>
        <v>1.5541901324770393E-3</v>
      </c>
      <c r="G293" s="276">
        <f>+IF(F293&gt;=0,IF(F293&lt;=eco,1-(1-F293/eco)^n,1),0)*0.85*fck</f>
        <v>24.232991457872146</v>
      </c>
      <c r="H293" s="51">
        <f t="shared" si="48"/>
        <v>60582.478644680363</v>
      </c>
      <c r="I293" s="51">
        <f t="shared" si="49"/>
        <v>-22718429.491755135</v>
      </c>
      <c r="J293" s="101">
        <f t="shared" si="50"/>
        <v>-10601933.762819063</v>
      </c>
      <c r="X293" s="30"/>
      <c r="Y293" s="30"/>
      <c r="Z293" s="30"/>
    </row>
    <row r="294" spans="2:26" x14ac:dyDescent="0.25">
      <c r="B294" s="21">
        <v>154</v>
      </c>
      <c r="C294" s="39">
        <v>-166.667</v>
      </c>
      <c r="D294" s="39">
        <v>-333.33300000000003</v>
      </c>
      <c r="E294" s="39">
        <v>1250</v>
      </c>
      <c r="F294" s="50">
        <f>$L$132+$L$134*D294+$L$135*C294</f>
        <v>1.6588228483335797E-3</v>
      </c>
      <c r="G294" s="276">
        <f>+IF(F294&gt;=0,IF(F294&lt;=eco,1-(1-F294/eco)^n,1),0)*0.85*fck</f>
        <v>24.757938213777525</v>
      </c>
      <c r="H294" s="51">
        <f t="shared" si="48"/>
        <v>30947.422767221906</v>
      </c>
      <c r="I294" s="51">
        <f t="shared" si="49"/>
        <v>-10315797.273266381</v>
      </c>
      <c r="J294" s="101">
        <f t="shared" si="50"/>
        <v>-5157914.1103445739</v>
      </c>
      <c r="X294" s="30"/>
      <c r="Y294" s="30"/>
      <c r="Z294" s="30"/>
    </row>
    <row r="295" spans="2:26" x14ac:dyDescent="0.25">
      <c r="B295" s="21">
        <v>155</v>
      </c>
      <c r="C295" s="39">
        <v>-166.667</v>
      </c>
      <c r="D295" s="39">
        <v>333.33300000000003</v>
      </c>
      <c r="E295" s="39">
        <v>1250</v>
      </c>
      <c r="F295" s="50">
        <f>$L$132+$L$134*D295+$L$135*C295</f>
        <v>3.2477831940302413E-3</v>
      </c>
      <c r="G295" s="276">
        <f>+IF(F295&gt;=0,IF(F295&lt;=eco,1-(1-F295/eco)^n,1),0)*0.85*fck</f>
        <v>25.5</v>
      </c>
      <c r="H295" s="51">
        <f t="shared" si="48"/>
        <v>31875</v>
      </c>
      <c r="I295" s="51">
        <f t="shared" si="49"/>
        <v>10624989.375</v>
      </c>
      <c r="J295" s="101">
        <f t="shared" si="50"/>
        <v>-5312510.625</v>
      </c>
      <c r="X295" s="30"/>
      <c r="Y295" s="30"/>
      <c r="Z295" s="30"/>
    </row>
    <row r="296" spans="2:26" x14ac:dyDescent="0.25">
      <c r="B296" s="21">
        <v>156</v>
      </c>
      <c r="C296" s="39">
        <v>-175</v>
      </c>
      <c r="D296" s="39">
        <v>375</v>
      </c>
      <c r="E296" s="39">
        <v>2500</v>
      </c>
      <c r="F296" s="50">
        <f>$L$132+$L$134*D296+$L$135*C296</f>
        <v>3.3417723089679595E-3</v>
      </c>
      <c r="G296" s="276">
        <f>+IF(F296&gt;=0,IF(F296&lt;=eco,1-(1-F296/eco)^n,1),0)*0.85*fck</f>
        <v>25.5</v>
      </c>
      <c r="H296" s="51">
        <f t="shared" si="48"/>
        <v>63750</v>
      </c>
      <c r="I296" s="51">
        <f t="shared" si="49"/>
        <v>23906250</v>
      </c>
      <c r="J296" s="101">
        <f t="shared" si="50"/>
        <v>-11156250</v>
      </c>
      <c r="X296" s="30"/>
      <c r="Y296" s="30"/>
      <c r="Z296" s="30"/>
    </row>
    <row r="297" spans="2:26" x14ac:dyDescent="0.25">
      <c r="B297" s="21">
        <v>157</v>
      </c>
      <c r="C297" s="39">
        <v>-175</v>
      </c>
      <c r="D297" s="39">
        <v>425</v>
      </c>
      <c r="E297" s="39">
        <v>2500</v>
      </c>
      <c r="F297" s="50">
        <f>$L$132+$L$134*D297+$L$135*C297</f>
        <v>3.4609444540673541E-3</v>
      </c>
      <c r="G297" s="276">
        <f>+IF(F297&gt;=0,IF(F297&lt;=eco,1-(1-F297/eco)^n,1),0)*0.85*fck</f>
        <v>25.5</v>
      </c>
      <c r="H297" s="51">
        <f t="shared" si="48"/>
        <v>63750</v>
      </c>
      <c r="I297" s="51">
        <f t="shared" si="49"/>
        <v>27093750</v>
      </c>
      <c r="J297" s="101">
        <f t="shared" si="50"/>
        <v>-11156250</v>
      </c>
      <c r="X297" s="30"/>
      <c r="Y297" s="30"/>
      <c r="Z297" s="30"/>
    </row>
    <row r="298" spans="2:26" x14ac:dyDescent="0.25">
      <c r="B298" s="21">
        <v>158</v>
      </c>
      <c r="C298" s="39">
        <v>-175</v>
      </c>
      <c r="D298" s="39">
        <v>475</v>
      </c>
      <c r="E298" s="39">
        <v>2500</v>
      </c>
      <c r="F298" s="50">
        <f>$L$132+$L$134*D298+$L$135*C298</f>
        <v>3.5801165991667491E-3</v>
      </c>
      <c r="G298" s="276">
        <f>+IF(F298&gt;=0,IF(F298&lt;=eco,1-(1-F298/eco)^n,1),0)*0.85*fck</f>
        <v>25.5</v>
      </c>
      <c r="H298" s="51">
        <f t="shared" si="48"/>
        <v>63750</v>
      </c>
      <c r="I298" s="51">
        <f t="shared" si="49"/>
        <v>30281250</v>
      </c>
      <c r="J298" s="101">
        <f t="shared" si="50"/>
        <v>-11156250</v>
      </c>
      <c r="X298" s="30"/>
      <c r="Y298" s="30"/>
      <c r="Z298" s="30"/>
    </row>
    <row r="299" spans="2:26" x14ac:dyDescent="0.25">
      <c r="B299" s="21">
        <v>159</v>
      </c>
      <c r="C299" s="39">
        <v>-175</v>
      </c>
      <c r="D299" s="39">
        <v>525</v>
      </c>
      <c r="E299" s="39">
        <v>2500</v>
      </c>
      <c r="F299" s="50">
        <f>$L$132+$L$134*D299+$L$135*C299</f>
        <v>3.6992887442661433E-3</v>
      </c>
      <c r="G299" s="276">
        <f>+IF(F299&gt;=0,IF(F299&lt;=eco,1-(1-F299/eco)^n,1),0)*0.85*fck</f>
        <v>25.5</v>
      </c>
      <c r="H299" s="51">
        <f t="shared" si="48"/>
        <v>63750</v>
      </c>
      <c r="I299" s="51">
        <f t="shared" si="49"/>
        <v>33468750</v>
      </c>
      <c r="J299" s="101">
        <f t="shared" si="50"/>
        <v>-11156250</v>
      </c>
      <c r="X299" s="30"/>
      <c r="Y299" s="30"/>
      <c r="Z299" s="30"/>
    </row>
    <row r="300" spans="2:26" x14ac:dyDescent="0.25">
      <c r="B300" s="21">
        <v>160</v>
      </c>
      <c r="C300" s="39">
        <v>-175</v>
      </c>
      <c r="D300" s="39">
        <v>575</v>
      </c>
      <c r="E300" s="39">
        <v>2500</v>
      </c>
      <c r="F300" s="50">
        <f>$L$132+$L$134*D300+$L$135*C300</f>
        <v>3.8184608893655383E-3</v>
      </c>
      <c r="G300" s="276">
        <f>+IF(F300&gt;=0,IF(F300&lt;=eco,1-(1-F300/eco)^n,1),0)*0.85*fck</f>
        <v>25.5</v>
      </c>
      <c r="H300" s="51">
        <f t="shared" si="48"/>
        <v>63750</v>
      </c>
      <c r="I300" s="51">
        <f t="shared" si="49"/>
        <v>36656250</v>
      </c>
      <c r="J300" s="101">
        <f t="shared" si="50"/>
        <v>-11156250</v>
      </c>
      <c r="X300" s="30"/>
      <c r="Y300" s="30"/>
      <c r="Z300" s="30"/>
    </row>
    <row r="301" spans="2:26" x14ac:dyDescent="0.25">
      <c r="B301" s="21">
        <v>161</v>
      </c>
      <c r="C301" s="39">
        <v>-125</v>
      </c>
      <c r="D301" s="39">
        <v>-575</v>
      </c>
      <c r="E301" s="39">
        <v>2500</v>
      </c>
      <c r="F301" s="50">
        <f>$L$132+$L$134*D301+$L$135*C301</f>
        <v>1.1094336321191278E-3</v>
      </c>
      <c r="G301" s="276">
        <f>+IF(F301&gt;=0,IF(F301&lt;=eco,1-(1-F301/eco)^n,1),0)*0.85*fck</f>
        <v>20.443933595546628</v>
      </c>
      <c r="H301" s="51">
        <f t="shared" si="48"/>
        <v>51109.833988866572</v>
      </c>
      <c r="I301" s="51">
        <f t="shared" si="49"/>
        <v>-29388154.543598279</v>
      </c>
      <c r="J301" s="101">
        <f t="shared" si="50"/>
        <v>-6388729.2486083219</v>
      </c>
      <c r="X301" s="30"/>
      <c r="Y301" s="30"/>
      <c r="Z301" s="30"/>
    </row>
    <row r="302" spans="2:26" x14ac:dyDescent="0.25">
      <c r="B302" s="21">
        <v>162</v>
      </c>
      <c r="C302" s="39">
        <v>-125</v>
      </c>
      <c r="D302" s="39">
        <v>-525</v>
      </c>
      <c r="E302" s="39">
        <v>2500</v>
      </c>
      <c r="F302" s="50">
        <f>$L$132+$L$134*D302+$L$135*C302</f>
        <v>1.2286057772185226E-3</v>
      </c>
      <c r="G302" s="276">
        <f>+IF(F302&gt;=0,IF(F302&lt;=eco,1-(1-F302/eco)^n,1),0)*0.85*fck</f>
        <v>21.706562325753424</v>
      </c>
      <c r="H302" s="51">
        <f t="shared" si="48"/>
        <v>54266.405814383557</v>
      </c>
      <c r="I302" s="51">
        <f t="shared" si="49"/>
        <v>-28489863.052551366</v>
      </c>
      <c r="J302" s="101">
        <f t="shared" si="50"/>
        <v>-6783300.7267979449</v>
      </c>
      <c r="X302" s="30"/>
      <c r="Y302" s="30"/>
      <c r="Z302" s="30"/>
    </row>
    <row r="303" spans="2:26" x14ac:dyDescent="0.25">
      <c r="B303" s="21">
        <v>163</v>
      </c>
      <c r="C303" s="39">
        <v>-125</v>
      </c>
      <c r="D303" s="39">
        <v>-475</v>
      </c>
      <c r="E303" s="39">
        <v>2500</v>
      </c>
      <c r="F303" s="50">
        <f>$L$132+$L$134*D303+$L$135*C303</f>
        <v>1.3477779223179172E-3</v>
      </c>
      <c r="G303" s="276">
        <f>+IF(F303&gt;=0,IF(F303&lt;=eco,1-(1-F303/eco)^n,1),0)*0.85*fck</f>
        <v>22.788115553823424</v>
      </c>
      <c r="H303" s="51">
        <f t="shared" si="48"/>
        <v>56970.288884558562</v>
      </c>
      <c r="I303" s="51">
        <f t="shared" si="49"/>
        <v>-27060887.220165316</v>
      </c>
      <c r="J303" s="101">
        <f t="shared" si="50"/>
        <v>-7121286.1105698198</v>
      </c>
      <c r="X303" s="30"/>
      <c r="Y303" s="30"/>
      <c r="Z303" s="30"/>
    </row>
    <row r="304" spans="2:26" x14ac:dyDescent="0.25">
      <c r="B304" s="21">
        <v>164</v>
      </c>
      <c r="C304" s="39">
        <v>-125</v>
      </c>
      <c r="D304" s="39">
        <v>-425</v>
      </c>
      <c r="E304" s="39">
        <v>2500</v>
      </c>
      <c r="F304" s="50">
        <f>$L$132+$L$134*D304+$L$135*C304</f>
        <v>1.4669500674173118E-3</v>
      </c>
      <c r="G304" s="276">
        <f>+IF(F304&gt;=0,IF(F304&lt;=eco,1-(1-F304/eco)^n,1),0)*0.85*fck</f>
        <v>23.688593279756645</v>
      </c>
      <c r="H304" s="51">
        <f t="shared" si="48"/>
        <v>59221.483199391616</v>
      </c>
      <c r="I304" s="51">
        <f t="shared" si="49"/>
        <v>-25169130.359741438</v>
      </c>
      <c r="J304" s="101">
        <f t="shared" si="50"/>
        <v>-7402685.3999239523</v>
      </c>
      <c r="X304" s="30"/>
      <c r="Y304" s="30"/>
      <c r="Z304" s="30"/>
    </row>
    <row r="305" spans="2:26" x14ac:dyDescent="0.25">
      <c r="B305" s="21">
        <v>165</v>
      </c>
      <c r="C305" s="39">
        <v>-125</v>
      </c>
      <c r="D305" s="39">
        <v>-375</v>
      </c>
      <c r="E305" s="39">
        <v>2500</v>
      </c>
      <c r="F305" s="50">
        <f>$L$132+$L$134*D305+$L$135*C305</f>
        <v>1.5861222125167066E-3</v>
      </c>
      <c r="G305" s="276">
        <f>+IF(F305&gt;=0,IF(F305&lt;=eco,1-(1-F305/eco)^n,1),0)*0.85*fck</f>
        <v>24.407995503553078</v>
      </c>
      <c r="H305" s="51">
        <f t="shared" si="48"/>
        <v>61019.988758882697</v>
      </c>
      <c r="I305" s="51">
        <f t="shared" si="49"/>
        <v>-22882495.784581013</v>
      </c>
      <c r="J305" s="101">
        <f t="shared" si="50"/>
        <v>-7627498.5948603367</v>
      </c>
      <c r="X305" s="30"/>
      <c r="Y305" s="30"/>
      <c r="Z305" s="30"/>
    </row>
    <row r="306" spans="2:26" x14ac:dyDescent="0.25">
      <c r="B306" s="21">
        <v>166</v>
      </c>
      <c r="C306" s="39">
        <v>-125</v>
      </c>
      <c r="D306" s="39">
        <v>-325</v>
      </c>
      <c r="E306" s="39">
        <v>2500</v>
      </c>
      <c r="F306" s="50">
        <f>$L$132+$L$134*D306+$L$135*C306</f>
        <v>1.7052943576161012E-3</v>
      </c>
      <c r="G306" s="276">
        <f>+IF(F306&gt;=0,IF(F306&lt;=eco,1-(1-F306/eco)^n,1),0)*0.85*fck</f>
        <v>24.946322225212718</v>
      </c>
      <c r="H306" s="51">
        <f t="shared" si="48"/>
        <v>62365.805563031798</v>
      </c>
      <c r="I306" s="51">
        <f t="shared" si="49"/>
        <v>-20268886.807985336</v>
      </c>
      <c r="J306" s="101">
        <f t="shared" si="50"/>
        <v>-7795725.695378975</v>
      </c>
      <c r="X306" s="30"/>
      <c r="Y306" s="30"/>
      <c r="Z306" s="30"/>
    </row>
    <row r="307" spans="2:26" x14ac:dyDescent="0.25">
      <c r="B307" s="21">
        <v>167</v>
      </c>
      <c r="C307" s="39">
        <v>-125</v>
      </c>
      <c r="D307" s="39">
        <v>-275</v>
      </c>
      <c r="E307" s="39">
        <v>2500</v>
      </c>
      <c r="F307" s="50">
        <f>$L$132+$L$134*D307+$L$135*C307</f>
        <v>1.8244665027154958E-3</v>
      </c>
      <c r="G307" s="276">
        <f>+IF(F307&gt;=0,IF(F307&lt;=eco,1-(1-F307/eco)^n,1),0)*0.85*fck</f>
        <v>25.303573444735573</v>
      </c>
      <c r="H307" s="51">
        <f t="shared" si="48"/>
        <v>63258.933611838933</v>
      </c>
      <c r="I307" s="51">
        <f t="shared" si="49"/>
        <v>-17396206.743255708</v>
      </c>
      <c r="J307" s="101">
        <f t="shared" si="50"/>
        <v>-7907366.7014798662</v>
      </c>
      <c r="X307" s="30"/>
      <c r="Y307" s="30"/>
      <c r="Z307" s="30"/>
    </row>
    <row r="308" spans="2:26" x14ac:dyDescent="0.25">
      <c r="B308" s="21">
        <v>168</v>
      </c>
      <c r="C308" s="39">
        <v>-125</v>
      </c>
      <c r="D308" s="39">
        <v>-225</v>
      </c>
      <c r="E308" s="39">
        <v>2500</v>
      </c>
      <c r="F308" s="50">
        <f>$L$132+$L$134*D308+$L$135*C308</f>
        <v>1.9436386478148904E-3</v>
      </c>
      <c r="G308" s="276">
        <f>+IF(F308&gt;=0,IF(F308&lt;=eco,1-(1-F308/eco)^n,1),0)*0.85*fck</f>
        <v>25.479749162121642</v>
      </c>
      <c r="H308" s="51">
        <f t="shared" si="48"/>
        <v>63699.372905304102</v>
      </c>
      <c r="I308" s="51">
        <f t="shared" si="49"/>
        <v>-14332358.903693423</v>
      </c>
      <c r="J308" s="101">
        <f t="shared" si="50"/>
        <v>-7962421.613163013</v>
      </c>
      <c r="X308" s="30"/>
      <c r="Y308" s="30"/>
      <c r="Z308" s="30"/>
    </row>
    <row r="309" spans="2:26" x14ac:dyDescent="0.25">
      <c r="B309" s="21">
        <v>169</v>
      </c>
      <c r="C309" s="39">
        <v>-125</v>
      </c>
      <c r="D309" s="39">
        <v>-175</v>
      </c>
      <c r="E309" s="39">
        <v>2500</v>
      </c>
      <c r="F309" s="50">
        <f>$L$132+$L$134*D309+$L$135*C309</f>
        <v>2.0628107929142854E-3</v>
      </c>
      <c r="G309" s="276">
        <f>+IF(F309&gt;=0,IF(F309&lt;=eco,1-(1-F309/eco)^n,1),0)*0.85*fck</f>
        <v>25.5</v>
      </c>
      <c r="H309" s="51">
        <f t="shared" si="48"/>
        <v>63750</v>
      </c>
      <c r="I309" s="51">
        <f t="shared" si="49"/>
        <v>-11156250</v>
      </c>
      <c r="J309" s="101">
        <f t="shared" si="50"/>
        <v>-7968750</v>
      </c>
      <c r="X309" s="30"/>
      <c r="Y309" s="30"/>
      <c r="Z309" s="30"/>
    </row>
    <row r="310" spans="2:26" x14ac:dyDescent="0.25">
      <c r="B310" s="21">
        <v>170</v>
      </c>
      <c r="C310" s="39">
        <v>-125</v>
      </c>
      <c r="D310" s="39">
        <v>-125</v>
      </c>
      <c r="E310" s="39">
        <v>2500</v>
      </c>
      <c r="F310" s="50">
        <f>$L$132+$L$134*D310+$L$135*C310</f>
        <v>2.18198293801368E-3</v>
      </c>
      <c r="G310" s="276">
        <f>+IF(F310&gt;=0,IF(F310&lt;=eco,1-(1-F310/eco)^n,1),0)*0.85*fck</f>
        <v>25.5</v>
      </c>
      <c r="H310" s="51">
        <f t="shared" si="48"/>
        <v>63750</v>
      </c>
      <c r="I310" s="51">
        <f t="shared" si="49"/>
        <v>-7968750</v>
      </c>
      <c r="J310" s="101">
        <f t="shared" si="50"/>
        <v>-7968750</v>
      </c>
      <c r="X310" s="30"/>
      <c r="Y310" s="30"/>
      <c r="Z310" s="30"/>
    </row>
    <row r="311" spans="2:26" x14ac:dyDescent="0.25">
      <c r="B311" s="21">
        <v>171</v>
      </c>
      <c r="C311" s="39">
        <v>-125</v>
      </c>
      <c r="D311" s="39">
        <v>-75</v>
      </c>
      <c r="E311" s="39">
        <v>2500</v>
      </c>
      <c r="F311" s="50">
        <f>$L$132+$L$134*D311+$L$135*C311</f>
        <v>2.3011550831130746E-3</v>
      </c>
      <c r="G311" s="276">
        <f>+IF(F311&gt;=0,IF(F311&lt;=eco,1-(1-F311/eco)^n,1),0)*0.85*fck</f>
        <v>25.5</v>
      </c>
      <c r="H311" s="51">
        <f t="shared" si="48"/>
        <v>63750</v>
      </c>
      <c r="I311" s="51">
        <f t="shared" si="49"/>
        <v>-4781250</v>
      </c>
      <c r="J311" s="101">
        <f t="shared" si="50"/>
        <v>-7968750</v>
      </c>
      <c r="X311" s="30"/>
      <c r="Y311" s="30"/>
      <c r="Z311" s="30"/>
    </row>
    <row r="312" spans="2:26" x14ac:dyDescent="0.25">
      <c r="B312" s="21">
        <v>172</v>
      </c>
      <c r="C312" s="39">
        <v>-125</v>
      </c>
      <c r="D312" s="39">
        <v>-25</v>
      </c>
      <c r="E312" s="39">
        <v>2500</v>
      </c>
      <c r="F312" s="50">
        <f>$L$132+$L$134*D312+$L$135*C312</f>
        <v>2.4203272282124692E-3</v>
      </c>
      <c r="G312" s="276">
        <f>+IF(F312&gt;=0,IF(F312&lt;=eco,1-(1-F312/eco)^n,1),0)*0.85*fck</f>
        <v>25.5</v>
      </c>
      <c r="H312" s="51">
        <f t="shared" si="48"/>
        <v>63750</v>
      </c>
      <c r="I312" s="51">
        <f t="shared" si="49"/>
        <v>-1593750</v>
      </c>
      <c r="J312" s="101">
        <f t="shared" si="50"/>
        <v>-7968750</v>
      </c>
      <c r="X312" s="30"/>
      <c r="Y312" s="30"/>
      <c r="Z312" s="30"/>
    </row>
    <row r="313" spans="2:26" x14ac:dyDescent="0.25">
      <c r="B313" s="21">
        <v>173</v>
      </c>
      <c r="C313" s="39">
        <v>-125</v>
      </c>
      <c r="D313" s="39">
        <v>25</v>
      </c>
      <c r="E313" s="39">
        <v>2500</v>
      </c>
      <c r="F313" s="50">
        <f>$L$132+$L$134*D313+$L$135*C313</f>
        <v>2.5394993733118642E-3</v>
      </c>
      <c r="G313" s="276">
        <f>+IF(F313&gt;=0,IF(F313&lt;=eco,1-(1-F313/eco)^n,1),0)*0.85*fck</f>
        <v>25.5</v>
      </c>
      <c r="H313" s="51">
        <f t="shared" si="48"/>
        <v>63750</v>
      </c>
      <c r="I313" s="51">
        <f t="shared" si="49"/>
        <v>1593750</v>
      </c>
      <c r="J313" s="101">
        <f t="shared" si="50"/>
        <v>-7968750</v>
      </c>
      <c r="X313" s="30"/>
      <c r="Y313" s="30"/>
      <c r="Z313" s="30"/>
    </row>
    <row r="314" spans="2:26" x14ac:dyDescent="0.25">
      <c r="B314" s="21">
        <v>174</v>
      </c>
      <c r="C314" s="39">
        <v>-125</v>
      </c>
      <c r="D314" s="39">
        <v>75</v>
      </c>
      <c r="E314" s="39">
        <v>2500</v>
      </c>
      <c r="F314" s="50">
        <f>$L$132+$L$134*D314+$L$135*C314</f>
        <v>2.6586715184112588E-3</v>
      </c>
      <c r="G314" s="276">
        <f>+IF(F314&gt;=0,IF(F314&lt;=eco,1-(1-F314/eco)^n,1),0)*0.85*fck</f>
        <v>25.5</v>
      </c>
      <c r="H314" s="51">
        <f t="shared" si="48"/>
        <v>63750</v>
      </c>
      <c r="I314" s="51">
        <f t="shared" si="49"/>
        <v>4781250</v>
      </c>
      <c r="J314" s="101">
        <f t="shared" si="50"/>
        <v>-7968750</v>
      </c>
      <c r="X314" s="30"/>
      <c r="Y314" s="30"/>
      <c r="Z314" s="30"/>
    </row>
    <row r="315" spans="2:26" x14ac:dyDescent="0.25">
      <c r="B315" s="21">
        <v>175</v>
      </c>
      <c r="C315" s="39">
        <v>-125</v>
      </c>
      <c r="D315" s="39">
        <v>125</v>
      </c>
      <c r="E315" s="39">
        <v>2500</v>
      </c>
      <c r="F315" s="50">
        <f>$L$132+$L$134*D315+$L$135*C315</f>
        <v>2.7778436635106534E-3</v>
      </c>
      <c r="G315" s="276">
        <f>+IF(F315&gt;=0,IF(F315&lt;=eco,1-(1-F315/eco)^n,1),0)*0.85*fck</f>
        <v>25.5</v>
      </c>
      <c r="H315" s="51">
        <f t="shared" si="48"/>
        <v>63750</v>
      </c>
      <c r="I315" s="51">
        <f t="shared" si="49"/>
        <v>7968750</v>
      </c>
      <c r="J315" s="101">
        <f t="shared" si="50"/>
        <v>-7968750</v>
      </c>
      <c r="X315" s="30"/>
      <c r="Y315" s="30"/>
      <c r="Z315" s="30"/>
    </row>
    <row r="316" spans="2:26" x14ac:dyDescent="0.25">
      <c r="B316" s="21">
        <v>176</v>
      </c>
      <c r="C316" s="39">
        <v>-125</v>
      </c>
      <c r="D316" s="39">
        <v>175</v>
      </c>
      <c r="E316" s="39">
        <v>2500</v>
      </c>
      <c r="F316" s="50">
        <f>$L$132+$L$134*D316+$L$135*C316</f>
        <v>2.897015808610048E-3</v>
      </c>
      <c r="G316" s="276">
        <f>+IF(F316&gt;=0,IF(F316&lt;=eco,1-(1-F316/eco)^n,1),0)*0.85*fck</f>
        <v>25.5</v>
      </c>
      <c r="H316" s="51">
        <f t="shared" si="48"/>
        <v>63750</v>
      </c>
      <c r="I316" s="51">
        <f t="shared" si="49"/>
        <v>11156250</v>
      </c>
      <c r="J316" s="101">
        <f t="shared" si="50"/>
        <v>-7968750</v>
      </c>
      <c r="X316" s="30"/>
      <c r="Y316" s="30"/>
      <c r="Z316" s="30"/>
    </row>
    <row r="317" spans="2:26" x14ac:dyDescent="0.25">
      <c r="B317" s="21">
        <v>177</v>
      </c>
      <c r="C317" s="39">
        <v>-125</v>
      </c>
      <c r="D317" s="39">
        <v>225</v>
      </c>
      <c r="E317" s="39">
        <v>2500</v>
      </c>
      <c r="F317" s="50">
        <f>$L$132+$L$134*D317+$L$135*C317</f>
        <v>3.0161879537094431E-3</v>
      </c>
      <c r="G317" s="276">
        <f>+IF(F317&gt;=0,IF(F317&lt;=eco,1-(1-F317/eco)^n,1),0)*0.85*fck</f>
        <v>25.5</v>
      </c>
      <c r="H317" s="51">
        <f t="shared" si="48"/>
        <v>63750</v>
      </c>
      <c r="I317" s="51">
        <f t="shared" si="49"/>
        <v>14343750</v>
      </c>
      <c r="J317" s="101">
        <f t="shared" si="50"/>
        <v>-7968750</v>
      </c>
      <c r="X317" s="30"/>
      <c r="Y317" s="30"/>
      <c r="Z317" s="30"/>
    </row>
    <row r="318" spans="2:26" x14ac:dyDescent="0.25">
      <c r="B318" s="21">
        <v>178</v>
      </c>
      <c r="C318" s="39">
        <v>-125</v>
      </c>
      <c r="D318" s="39">
        <v>275</v>
      </c>
      <c r="E318" s="39">
        <v>2500</v>
      </c>
      <c r="F318" s="50">
        <f>$L$132+$L$134*D318+$L$135*C318</f>
        <v>3.1353600988088376E-3</v>
      </c>
      <c r="G318" s="276">
        <f>+IF(F318&gt;=0,IF(F318&lt;=eco,1-(1-F318/eco)^n,1),0)*0.85*fck</f>
        <v>25.5</v>
      </c>
      <c r="H318" s="51">
        <f t="shared" si="48"/>
        <v>63750</v>
      </c>
      <c r="I318" s="51">
        <f t="shared" si="49"/>
        <v>17531250</v>
      </c>
      <c r="J318" s="101">
        <f t="shared" si="50"/>
        <v>-7968750</v>
      </c>
      <c r="X318" s="30"/>
      <c r="Y318" s="30"/>
      <c r="Z318" s="30"/>
    </row>
    <row r="319" spans="2:26" x14ac:dyDescent="0.25">
      <c r="B319" s="21">
        <v>179</v>
      </c>
      <c r="C319" s="39">
        <v>-125</v>
      </c>
      <c r="D319" s="39">
        <v>325</v>
      </c>
      <c r="E319" s="39">
        <v>2500</v>
      </c>
      <c r="F319" s="50">
        <f>$L$132+$L$134*D319+$L$135*C319</f>
        <v>3.2545322439082322E-3</v>
      </c>
      <c r="G319" s="276">
        <f>+IF(F319&gt;=0,IF(F319&lt;=eco,1-(1-F319/eco)^n,1),0)*0.85*fck</f>
        <v>25.5</v>
      </c>
      <c r="H319" s="51">
        <f t="shared" si="48"/>
        <v>63750</v>
      </c>
      <c r="I319" s="51">
        <f t="shared" si="49"/>
        <v>20718750</v>
      </c>
      <c r="J319" s="101">
        <f t="shared" si="50"/>
        <v>-7968750</v>
      </c>
      <c r="X319" s="30"/>
      <c r="Y319" s="30"/>
      <c r="Z319" s="30"/>
    </row>
    <row r="320" spans="2:26" x14ac:dyDescent="0.25">
      <c r="B320" s="21">
        <v>180</v>
      </c>
      <c r="C320" s="39">
        <v>-125</v>
      </c>
      <c r="D320" s="39">
        <v>375</v>
      </c>
      <c r="E320" s="39">
        <v>2500</v>
      </c>
      <c r="F320" s="50">
        <f>$L$132+$L$134*D320+$L$135*C320</f>
        <v>3.3737043890076268E-3</v>
      </c>
      <c r="G320" s="276">
        <f>+IF(F320&gt;=0,IF(F320&lt;=eco,1-(1-F320/eco)^n,1),0)*0.85*fck</f>
        <v>25.5</v>
      </c>
      <c r="H320" s="51">
        <f t="shared" si="48"/>
        <v>63750</v>
      </c>
      <c r="I320" s="51">
        <f t="shared" si="49"/>
        <v>23906250</v>
      </c>
      <c r="J320" s="101">
        <f t="shared" si="50"/>
        <v>-7968750</v>
      </c>
      <c r="X320" s="30"/>
      <c r="Y320" s="30"/>
      <c r="Z320" s="30"/>
    </row>
    <row r="321" spans="2:26" x14ac:dyDescent="0.25">
      <c r="B321" s="21">
        <v>181</v>
      </c>
      <c r="C321" s="39">
        <v>-125</v>
      </c>
      <c r="D321" s="39">
        <v>425</v>
      </c>
      <c r="E321" s="39">
        <v>2500</v>
      </c>
      <c r="F321" s="50">
        <f>$L$132+$L$134*D321+$L$135*C321</f>
        <v>3.4928765341070214E-3</v>
      </c>
      <c r="G321" s="276">
        <f>+IF(F321&gt;=0,IF(F321&lt;=eco,1-(1-F321/eco)^n,1),0)*0.85*fck</f>
        <v>25.5</v>
      </c>
      <c r="H321" s="51">
        <f t="shared" si="48"/>
        <v>63750</v>
      </c>
      <c r="I321" s="51">
        <f t="shared" si="49"/>
        <v>27093750</v>
      </c>
      <c r="J321" s="101">
        <f t="shared" si="50"/>
        <v>-7968750</v>
      </c>
      <c r="X321" s="30"/>
      <c r="Y321" s="30"/>
      <c r="Z321" s="30"/>
    </row>
    <row r="322" spans="2:26" x14ac:dyDescent="0.25">
      <c r="B322" s="21">
        <v>182</v>
      </c>
      <c r="C322" s="39">
        <v>-125</v>
      </c>
      <c r="D322" s="39">
        <v>475</v>
      </c>
      <c r="E322" s="39">
        <v>2500</v>
      </c>
      <c r="F322" s="50">
        <f>$L$132+$L$134*D322+$L$135*C322</f>
        <v>3.6120486792064165E-3</v>
      </c>
      <c r="G322" s="276">
        <f>+IF(F322&gt;=0,IF(F322&lt;=eco,1-(1-F322/eco)^n,1),0)*0.85*fck</f>
        <v>25.5</v>
      </c>
      <c r="H322" s="51">
        <f t="shared" si="48"/>
        <v>63750</v>
      </c>
      <c r="I322" s="51">
        <f t="shared" si="49"/>
        <v>30281250</v>
      </c>
      <c r="J322" s="101">
        <f t="shared" si="50"/>
        <v>-7968750</v>
      </c>
      <c r="X322" s="30"/>
      <c r="Y322" s="30"/>
      <c r="Z322" s="30"/>
    </row>
    <row r="323" spans="2:26" x14ac:dyDescent="0.25">
      <c r="B323" s="21">
        <v>183</v>
      </c>
      <c r="C323" s="39">
        <v>-125</v>
      </c>
      <c r="D323" s="39">
        <v>525</v>
      </c>
      <c r="E323" s="39">
        <v>2500</v>
      </c>
      <c r="F323" s="50">
        <f>$L$132+$L$134*D323+$L$135*C323</f>
        <v>3.7312208243058106E-3</v>
      </c>
      <c r="G323" s="276">
        <f>+IF(F323&gt;=0,IF(F323&lt;=eco,1-(1-F323/eco)^n,1),0)*0.85*fck</f>
        <v>25.5</v>
      </c>
      <c r="H323" s="51">
        <f t="shared" si="48"/>
        <v>63750</v>
      </c>
      <c r="I323" s="51">
        <f t="shared" si="49"/>
        <v>33468750</v>
      </c>
      <c r="J323" s="101">
        <f t="shared" si="50"/>
        <v>-7968750</v>
      </c>
      <c r="X323" s="30"/>
      <c r="Y323" s="30"/>
      <c r="Z323" s="30"/>
    </row>
    <row r="324" spans="2:26" x14ac:dyDescent="0.25">
      <c r="B324" s="21">
        <v>184</v>
      </c>
      <c r="C324" s="39">
        <v>-125</v>
      </c>
      <c r="D324" s="39">
        <v>575</v>
      </c>
      <c r="E324" s="39">
        <v>2500</v>
      </c>
      <c r="F324" s="50">
        <f>$L$132+$L$134*D324+$L$135*C324</f>
        <v>3.8503929694052056E-3</v>
      </c>
      <c r="G324" s="276">
        <f>+IF(F324&gt;=0,IF(F324&lt;=eco,1-(1-F324/eco)^n,1),0)*0.85*fck</f>
        <v>25.5</v>
      </c>
      <c r="H324" s="51">
        <f t="shared" si="48"/>
        <v>63750</v>
      </c>
      <c r="I324" s="51">
        <f t="shared" si="49"/>
        <v>36656250</v>
      </c>
      <c r="J324" s="101">
        <f t="shared" si="50"/>
        <v>-7968750</v>
      </c>
      <c r="X324" s="30"/>
      <c r="Y324" s="30"/>
      <c r="Z324" s="30"/>
    </row>
    <row r="325" spans="2:26" x14ac:dyDescent="0.25">
      <c r="B325" s="21">
        <v>185</v>
      </c>
      <c r="C325" s="39">
        <v>-75</v>
      </c>
      <c r="D325" s="39">
        <v>-575</v>
      </c>
      <c r="E325" s="39">
        <v>2500</v>
      </c>
      <c r="F325" s="50">
        <f>$L$132+$L$134*D325+$L$135*C325</f>
        <v>1.1413657121587953E-3</v>
      </c>
      <c r="G325" s="276">
        <f>+IF(F325&gt;=0,IF(F325&lt;=eco,1-(1-F325/eco)^n,1),0)*0.85*fck</f>
        <v>20.800013143364346</v>
      </c>
      <c r="H325" s="51">
        <f t="shared" si="48"/>
        <v>52000.032858410865</v>
      </c>
      <c r="I325" s="51">
        <f t="shared" si="49"/>
        <v>-29900018.893586248</v>
      </c>
      <c r="J325" s="101">
        <f t="shared" si="50"/>
        <v>-3900002.4643808147</v>
      </c>
      <c r="X325" s="30"/>
      <c r="Y325" s="30"/>
      <c r="Z325" s="30"/>
    </row>
    <row r="326" spans="2:26" x14ac:dyDescent="0.25">
      <c r="B326" s="21">
        <v>186</v>
      </c>
      <c r="C326" s="39">
        <v>-75</v>
      </c>
      <c r="D326" s="39">
        <v>-525</v>
      </c>
      <c r="E326" s="39">
        <v>2500</v>
      </c>
      <c r="F326" s="50">
        <f>$L$132+$L$134*D326+$L$135*C326</f>
        <v>1.2605378572581902E-3</v>
      </c>
      <c r="G326" s="276">
        <f>+IF(F326&gt;=0,IF(F326&lt;=eco,1-(1-F326/eco)^n,1),0)*0.85*fck</f>
        <v>22.014122839004532</v>
      </c>
      <c r="H326" s="51">
        <f t="shared" si="48"/>
        <v>55035.30709751133</v>
      </c>
      <c r="I326" s="51">
        <f t="shared" si="49"/>
        <v>-28893536.226193447</v>
      </c>
      <c r="J326" s="101">
        <f t="shared" si="50"/>
        <v>-4127648.0323133497</v>
      </c>
      <c r="X326" s="30"/>
      <c r="Y326" s="30"/>
      <c r="Z326" s="30"/>
    </row>
    <row r="327" spans="2:26" x14ac:dyDescent="0.25">
      <c r="B327" s="21">
        <v>187</v>
      </c>
      <c r="C327" s="39">
        <v>-75</v>
      </c>
      <c r="D327" s="39">
        <v>-475</v>
      </c>
      <c r="E327" s="39">
        <v>2500</v>
      </c>
      <c r="F327" s="50">
        <f>$L$132+$L$134*D327+$L$135*C327</f>
        <v>1.3797100023575848E-3</v>
      </c>
      <c r="G327" s="276">
        <f>+IF(F327&gt;=0,IF(F327&lt;=eco,1-(1-F327/eco)^n,1),0)*0.85*fck</f>
        <v>23.047157032507922</v>
      </c>
      <c r="H327" s="51">
        <f t="shared" si="48"/>
        <v>57617.892581269807</v>
      </c>
      <c r="I327" s="51">
        <f t="shared" si="49"/>
        <v>-27368498.976103157</v>
      </c>
      <c r="J327" s="101">
        <f t="shared" si="50"/>
        <v>-4321341.9435952352</v>
      </c>
      <c r="X327" s="30"/>
      <c r="Y327" s="30"/>
      <c r="Z327" s="30"/>
    </row>
    <row r="328" spans="2:26" x14ac:dyDescent="0.25">
      <c r="B328" s="21">
        <v>188</v>
      </c>
      <c r="C328" s="39">
        <v>-75</v>
      </c>
      <c r="D328" s="39">
        <v>-425</v>
      </c>
      <c r="E328" s="39">
        <v>2500</v>
      </c>
      <c r="F328" s="50">
        <f>$L$132+$L$134*D328+$L$135*C328</f>
        <v>1.4988821474569793E-3</v>
      </c>
      <c r="G328" s="276">
        <f>+IF(F328&gt;=0,IF(F328&lt;=eco,1-(1-F328/eco)^n,1),0)*0.85*fck</f>
        <v>23.89911572387453</v>
      </c>
      <c r="H328" s="51">
        <f t="shared" si="48"/>
        <v>59747.789309686326</v>
      </c>
      <c r="I328" s="51">
        <f t="shared" si="49"/>
        <v>-25392810.456616689</v>
      </c>
      <c r="J328" s="101">
        <f t="shared" si="50"/>
        <v>-4481084.1982264742</v>
      </c>
      <c r="X328" s="30"/>
      <c r="Y328" s="30"/>
      <c r="Z328" s="30"/>
    </row>
    <row r="329" spans="2:26" x14ac:dyDescent="0.25">
      <c r="B329" s="21">
        <v>189</v>
      </c>
      <c r="C329" s="39">
        <v>-75</v>
      </c>
      <c r="D329" s="39">
        <v>-375</v>
      </c>
      <c r="E329" s="39">
        <v>2500</v>
      </c>
      <c r="F329" s="50">
        <f>$L$132+$L$134*D329+$L$135*C329</f>
        <v>1.6180542925563742E-3</v>
      </c>
      <c r="G329" s="276">
        <f>+IF(F329&gt;=0,IF(F329&lt;=eco,1-(1-F329/eco)^n,1),0)*0.85*fck</f>
        <v>24.569998913104349</v>
      </c>
      <c r="H329" s="51">
        <f t="shared" si="48"/>
        <v>61424.997282760873</v>
      </c>
      <c r="I329" s="51">
        <f t="shared" si="49"/>
        <v>-23034373.981035326</v>
      </c>
      <c r="J329" s="101">
        <f t="shared" si="50"/>
        <v>-4606874.7962070657</v>
      </c>
      <c r="X329" s="30"/>
      <c r="Y329" s="30"/>
      <c r="Z329" s="30"/>
    </row>
    <row r="330" spans="2:26" x14ac:dyDescent="0.25">
      <c r="B330" s="21">
        <v>190</v>
      </c>
      <c r="C330" s="39">
        <v>-75</v>
      </c>
      <c r="D330" s="39">
        <v>-325</v>
      </c>
      <c r="E330" s="39">
        <v>2500</v>
      </c>
      <c r="F330" s="50">
        <f>$L$132+$L$134*D330+$L$135*C330</f>
        <v>1.7372264376557687E-3</v>
      </c>
      <c r="G330" s="276">
        <f>+IF(F330&gt;=0,IF(F330&lt;=eco,1-(1-F330/eco)^n,1),0)*0.85*fck</f>
        <v>25.05980660019738</v>
      </c>
      <c r="H330" s="51">
        <f t="shared" si="48"/>
        <v>62649.516500493446</v>
      </c>
      <c r="I330" s="51">
        <f t="shared" si="49"/>
        <v>-20361092.862660371</v>
      </c>
      <c r="J330" s="101">
        <f t="shared" si="50"/>
        <v>-4698713.7375370087</v>
      </c>
      <c r="X330" s="30"/>
      <c r="Y330" s="30"/>
      <c r="Z330" s="30"/>
    </row>
    <row r="331" spans="2:26" x14ac:dyDescent="0.25">
      <c r="B331" s="21">
        <v>191</v>
      </c>
      <c r="C331" s="39">
        <v>-75</v>
      </c>
      <c r="D331" s="39">
        <v>-275</v>
      </c>
      <c r="E331" s="39">
        <v>2500</v>
      </c>
      <c r="F331" s="50">
        <f>$L$132+$L$134*D331+$L$135*C331</f>
        <v>1.8563985827551633E-3</v>
      </c>
      <c r="G331" s="276">
        <f>+IF(F331&gt;=0,IF(F331&lt;=eco,1-(1-F331/eco)^n,1),0)*0.85*fck</f>
        <v>25.368538785153625</v>
      </c>
      <c r="H331" s="51">
        <f t="shared" si="48"/>
        <v>63421.346962884061</v>
      </c>
      <c r="I331" s="51">
        <f t="shared" si="49"/>
        <v>-17440870.414793115</v>
      </c>
      <c r="J331" s="101">
        <f t="shared" si="50"/>
        <v>-4756601.0222163042</v>
      </c>
      <c r="X331" s="30"/>
      <c r="Y331" s="30"/>
      <c r="Z331" s="30"/>
    </row>
    <row r="332" spans="2:26" x14ac:dyDescent="0.25">
      <c r="B332" s="21">
        <v>192</v>
      </c>
      <c r="C332" s="39">
        <v>-75</v>
      </c>
      <c r="D332" s="39">
        <v>-225</v>
      </c>
      <c r="E332" s="39">
        <v>2500</v>
      </c>
      <c r="F332" s="50">
        <f>$L$132+$L$134*D332+$L$135*C332</f>
        <v>1.9755707278545577E-3</v>
      </c>
      <c r="G332" s="276">
        <f>+IF(F332&gt;=0,IF(F332&lt;=eco,1-(1-F332/eco)^n,1),0)*0.85*fck</f>
        <v>25.496195467973081</v>
      </c>
      <c r="H332" s="51">
        <f t="shared" si="48"/>
        <v>63740.488669932703</v>
      </c>
      <c r="I332" s="51">
        <f t="shared" si="49"/>
        <v>-14341609.950734857</v>
      </c>
      <c r="J332" s="101">
        <f t="shared" si="50"/>
        <v>-4780536.6502449531</v>
      </c>
      <c r="X332" s="30"/>
      <c r="Y332" s="30"/>
      <c r="Z332" s="30"/>
    </row>
    <row r="333" spans="2:26" x14ac:dyDescent="0.25">
      <c r="B333" s="21">
        <v>193</v>
      </c>
      <c r="C333" s="39">
        <v>-75</v>
      </c>
      <c r="D333" s="39">
        <v>-175</v>
      </c>
      <c r="E333" s="39">
        <v>2500</v>
      </c>
      <c r="F333" s="50">
        <f>$L$132+$L$134*D333+$L$135*C333</f>
        <v>2.0947428729539527E-3</v>
      </c>
      <c r="G333" s="276">
        <f>+IF(F333&gt;=0,IF(F333&lt;=eco,1-(1-F333/eco)^n,1),0)*0.85*fck</f>
        <v>25.5</v>
      </c>
      <c r="H333" s="51">
        <f t="shared" si="48"/>
        <v>63750</v>
      </c>
      <c r="I333" s="51">
        <f t="shared" si="49"/>
        <v>-11156250</v>
      </c>
      <c r="J333" s="101">
        <f t="shared" si="50"/>
        <v>-4781250</v>
      </c>
      <c r="X333" s="30"/>
      <c r="Y333" s="30"/>
      <c r="Z333" s="30"/>
    </row>
    <row r="334" spans="2:26" x14ac:dyDescent="0.25">
      <c r="B334" s="21">
        <v>194</v>
      </c>
      <c r="C334" s="39">
        <v>-75</v>
      </c>
      <c r="D334" s="39">
        <v>-125</v>
      </c>
      <c r="E334" s="39">
        <v>2500</v>
      </c>
      <c r="F334" s="50">
        <f>$L$132+$L$134*D334+$L$135*C334</f>
        <v>2.2139150180533473E-3</v>
      </c>
      <c r="G334" s="276">
        <f>+IF(F334&gt;=0,IF(F334&lt;=eco,1-(1-F334/eco)^n,1),0)*0.85*fck</f>
        <v>25.5</v>
      </c>
      <c r="H334" s="51">
        <f t="shared" ref="H334:H397" si="51">+G334*E334</f>
        <v>63750</v>
      </c>
      <c r="I334" s="51">
        <f t="shared" ref="I334:I397" si="52">+H334*D334</f>
        <v>-7968750</v>
      </c>
      <c r="J334" s="101">
        <f t="shared" ref="J334:J397" si="53">+H334*C334</f>
        <v>-4781250</v>
      </c>
      <c r="X334" s="30"/>
      <c r="Y334" s="30"/>
      <c r="Z334" s="30"/>
    </row>
    <row r="335" spans="2:26" x14ac:dyDescent="0.25">
      <c r="B335" s="21">
        <v>195</v>
      </c>
      <c r="C335" s="39">
        <v>-75</v>
      </c>
      <c r="D335" s="39">
        <v>-75</v>
      </c>
      <c r="E335" s="39">
        <v>2500</v>
      </c>
      <c r="F335" s="50">
        <f>$L$132+$L$134*D335+$L$135*C335</f>
        <v>2.3330871631527419E-3</v>
      </c>
      <c r="G335" s="276">
        <f>+IF(F335&gt;=0,IF(F335&lt;=eco,1-(1-F335/eco)^n,1),0)*0.85*fck</f>
        <v>25.5</v>
      </c>
      <c r="H335" s="51">
        <f t="shared" si="51"/>
        <v>63750</v>
      </c>
      <c r="I335" s="51">
        <f t="shared" si="52"/>
        <v>-4781250</v>
      </c>
      <c r="J335" s="101">
        <f t="shared" si="53"/>
        <v>-4781250</v>
      </c>
      <c r="X335" s="30"/>
      <c r="Y335" s="30"/>
      <c r="Z335" s="30"/>
    </row>
    <row r="336" spans="2:26" x14ac:dyDescent="0.25">
      <c r="B336" s="21">
        <v>196</v>
      </c>
      <c r="C336" s="39">
        <v>-75</v>
      </c>
      <c r="D336" s="39">
        <v>-25</v>
      </c>
      <c r="E336" s="39">
        <v>2500</v>
      </c>
      <c r="F336" s="50">
        <f>$L$132+$L$134*D336+$L$135*C336</f>
        <v>2.4522593082521365E-3</v>
      </c>
      <c r="G336" s="276">
        <f>+IF(F336&gt;=0,IF(F336&lt;=eco,1-(1-F336/eco)^n,1),0)*0.85*fck</f>
        <v>25.5</v>
      </c>
      <c r="H336" s="51">
        <f t="shared" si="51"/>
        <v>63750</v>
      </c>
      <c r="I336" s="51">
        <f t="shared" si="52"/>
        <v>-1593750</v>
      </c>
      <c r="J336" s="101">
        <f t="shared" si="53"/>
        <v>-4781250</v>
      </c>
      <c r="X336" s="30"/>
      <c r="Y336" s="30"/>
      <c r="Z336" s="30"/>
    </row>
    <row r="337" spans="2:26" x14ac:dyDescent="0.25">
      <c r="B337" s="21">
        <v>197</v>
      </c>
      <c r="C337" s="39">
        <v>-75</v>
      </c>
      <c r="D337" s="39">
        <v>25</v>
      </c>
      <c r="E337" s="39">
        <v>2500</v>
      </c>
      <c r="F337" s="50">
        <f>$L$132+$L$134*D337+$L$135*C337</f>
        <v>2.5714314533515316E-3</v>
      </c>
      <c r="G337" s="276">
        <f>+IF(F337&gt;=0,IF(F337&lt;=eco,1-(1-F337/eco)^n,1),0)*0.85*fck</f>
        <v>25.5</v>
      </c>
      <c r="H337" s="51">
        <f t="shared" si="51"/>
        <v>63750</v>
      </c>
      <c r="I337" s="51">
        <f t="shared" si="52"/>
        <v>1593750</v>
      </c>
      <c r="J337" s="101">
        <f t="shared" si="53"/>
        <v>-4781250</v>
      </c>
      <c r="X337" s="30"/>
      <c r="Y337" s="30"/>
      <c r="Z337" s="30"/>
    </row>
    <row r="338" spans="2:26" x14ac:dyDescent="0.25">
      <c r="B338" s="21">
        <v>198</v>
      </c>
      <c r="C338" s="39">
        <v>-75</v>
      </c>
      <c r="D338" s="39">
        <v>75</v>
      </c>
      <c r="E338" s="39">
        <v>2500</v>
      </c>
      <c r="F338" s="50">
        <f>$L$132+$L$134*D338+$L$135*C338</f>
        <v>2.6906035984509261E-3</v>
      </c>
      <c r="G338" s="276">
        <f>+IF(F338&gt;=0,IF(F338&lt;=eco,1-(1-F338/eco)^n,1),0)*0.85*fck</f>
        <v>25.5</v>
      </c>
      <c r="H338" s="51">
        <f t="shared" si="51"/>
        <v>63750</v>
      </c>
      <c r="I338" s="51">
        <f t="shared" si="52"/>
        <v>4781250</v>
      </c>
      <c r="J338" s="101">
        <f t="shared" si="53"/>
        <v>-4781250</v>
      </c>
      <c r="X338" s="30"/>
      <c r="Y338" s="30"/>
      <c r="Z338" s="30"/>
    </row>
    <row r="339" spans="2:26" x14ac:dyDescent="0.25">
      <c r="B339" s="21">
        <v>199</v>
      </c>
      <c r="C339" s="39">
        <v>-75</v>
      </c>
      <c r="D339" s="39">
        <v>125</v>
      </c>
      <c r="E339" s="39">
        <v>2500</v>
      </c>
      <c r="F339" s="50">
        <f>$L$132+$L$134*D339+$L$135*C339</f>
        <v>2.8097757435503207E-3</v>
      </c>
      <c r="G339" s="276">
        <f>+IF(F339&gt;=0,IF(F339&lt;=eco,1-(1-F339/eco)^n,1),0)*0.85*fck</f>
        <v>25.5</v>
      </c>
      <c r="H339" s="51">
        <f t="shared" si="51"/>
        <v>63750</v>
      </c>
      <c r="I339" s="51">
        <f t="shared" si="52"/>
        <v>7968750</v>
      </c>
      <c r="J339" s="101">
        <f t="shared" si="53"/>
        <v>-4781250</v>
      </c>
      <c r="X339" s="30"/>
      <c r="Y339" s="30"/>
      <c r="Z339" s="30"/>
    </row>
    <row r="340" spans="2:26" x14ac:dyDescent="0.25">
      <c r="B340" s="21">
        <v>200</v>
      </c>
      <c r="C340" s="39">
        <v>-75</v>
      </c>
      <c r="D340" s="39">
        <v>175</v>
      </c>
      <c r="E340" s="39">
        <v>2500</v>
      </c>
      <c r="F340" s="50">
        <f>$L$132+$L$134*D340+$L$135*C340</f>
        <v>2.9289478886497153E-3</v>
      </c>
      <c r="G340" s="276">
        <f>+IF(F340&gt;=0,IF(F340&lt;=eco,1-(1-F340/eco)^n,1),0)*0.85*fck</f>
        <v>25.5</v>
      </c>
      <c r="H340" s="51">
        <f t="shared" si="51"/>
        <v>63750</v>
      </c>
      <c r="I340" s="51">
        <f t="shared" si="52"/>
        <v>11156250</v>
      </c>
      <c r="J340" s="101">
        <f t="shared" si="53"/>
        <v>-4781250</v>
      </c>
      <c r="X340" s="30"/>
      <c r="Y340" s="30"/>
      <c r="Z340" s="30"/>
    </row>
    <row r="341" spans="2:26" x14ac:dyDescent="0.25">
      <c r="B341" s="21">
        <v>201</v>
      </c>
      <c r="C341" s="39">
        <v>-75</v>
      </c>
      <c r="D341" s="39">
        <v>225</v>
      </c>
      <c r="E341" s="39">
        <v>2500</v>
      </c>
      <c r="F341" s="50">
        <f>$L$132+$L$134*D341+$L$135*C341</f>
        <v>3.0481200337491104E-3</v>
      </c>
      <c r="G341" s="276">
        <f>+IF(F341&gt;=0,IF(F341&lt;=eco,1-(1-F341/eco)^n,1),0)*0.85*fck</f>
        <v>25.5</v>
      </c>
      <c r="H341" s="51">
        <f t="shared" si="51"/>
        <v>63750</v>
      </c>
      <c r="I341" s="51">
        <f t="shared" si="52"/>
        <v>14343750</v>
      </c>
      <c r="J341" s="101">
        <f t="shared" si="53"/>
        <v>-4781250</v>
      </c>
      <c r="X341" s="30"/>
      <c r="Y341" s="30"/>
      <c r="Z341" s="30"/>
    </row>
    <row r="342" spans="2:26" x14ac:dyDescent="0.25">
      <c r="B342" s="21">
        <v>202</v>
      </c>
      <c r="C342" s="39">
        <v>-75</v>
      </c>
      <c r="D342" s="39">
        <v>275</v>
      </c>
      <c r="E342" s="39">
        <v>2500</v>
      </c>
      <c r="F342" s="50">
        <f>$L$132+$L$134*D342+$L$135*C342</f>
        <v>3.167292178848505E-3</v>
      </c>
      <c r="G342" s="276">
        <f>+IF(F342&gt;=0,IF(F342&lt;=eco,1-(1-F342/eco)^n,1),0)*0.85*fck</f>
        <v>25.5</v>
      </c>
      <c r="H342" s="51">
        <f t="shared" si="51"/>
        <v>63750</v>
      </c>
      <c r="I342" s="51">
        <f t="shared" si="52"/>
        <v>17531250</v>
      </c>
      <c r="J342" s="101">
        <f t="shared" si="53"/>
        <v>-4781250</v>
      </c>
      <c r="X342" s="30"/>
      <c r="Y342" s="30"/>
      <c r="Z342" s="30"/>
    </row>
    <row r="343" spans="2:26" x14ac:dyDescent="0.25">
      <c r="B343" s="21">
        <v>203</v>
      </c>
      <c r="C343" s="39">
        <v>-75</v>
      </c>
      <c r="D343" s="39">
        <v>325</v>
      </c>
      <c r="E343" s="39">
        <v>2500</v>
      </c>
      <c r="F343" s="50">
        <f>$L$132+$L$134*D343+$L$135*C343</f>
        <v>3.2864643239478995E-3</v>
      </c>
      <c r="G343" s="276">
        <f>+IF(F343&gt;=0,IF(F343&lt;=eco,1-(1-F343/eco)^n,1),0)*0.85*fck</f>
        <v>25.5</v>
      </c>
      <c r="H343" s="51">
        <f t="shared" si="51"/>
        <v>63750</v>
      </c>
      <c r="I343" s="51">
        <f t="shared" si="52"/>
        <v>20718750</v>
      </c>
      <c r="J343" s="101">
        <f t="shared" si="53"/>
        <v>-4781250</v>
      </c>
      <c r="X343" s="30"/>
      <c r="Y343" s="30"/>
      <c r="Z343" s="30"/>
    </row>
    <row r="344" spans="2:26" x14ac:dyDescent="0.25">
      <c r="B344" s="21">
        <v>204</v>
      </c>
      <c r="C344" s="39">
        <v>-75</v>
      </c>
      <c r="D344" s="39">
        <v>375</v>
      </c>
      <c r="E344" s="39">
        <v>2500</v>
      </c>
      <c r="F344" s="50">
        <f>$L$132+$L$134*D344+$L$135*C344</f>
        <v>3.4056364690472941E-3</v>
      </c>
      <c r="G344" s="276">
        <f>+IF(F344&gt;=0,IF(F344&lt;=eco,1-(1-F344/eco)^n,1),0)*0.85*fck</f>
        <v>25.5</v>
      </c>
      <c r="H344" s="51">
        <f t="shared" si="51"/>
        <v>63750</v>
      </c>
      <c r="I344" s="51">
        <f t="shared" si="52"/>
        <v>23906250</v>
      </c>
      <c r="J344" s="101">
        <f t="shared" si="53"/>
        <v>-4781250</v>
      </c>
      <c r="X344" s="30"/>
      <c r="Y344" s="30"/>
      <c r="Z344" s="30"/>
    </row>
    <row r="345" spans="2:26" x14ac:dyDescent="0.25">
      <c r="B345" s="21">
        <v>205</v>
      </c>
      <c r="C345" s="39">
        <v>-75</v>
      </c>
      <c r="D345" s="39">
        <v>425</v>
      </c>
      <c r="E345" s="39">
        <v>2500</v>
      </c>
      <c r="F345" s="50">
        <f>$L$132+$L$134*D345+$L$135*C345</f>
        <v>3.5248086141466887E-3</v>
      </c>
      <c r="G345" s="276">
        <f>+IF(F345&gt;=0,IF(F345&lt;=eco,1-(1-F345/eco)^n,1),0)*0.85*fck</f>
        <v>25.5</v>
      </c>
      <c r="H345" s="51">
        <f t="shared" si="51"/>
        <v>63750</v>
      </c>
      <c r="I345" s="51">
        <f t="shared" si="52"/>
        <v>27093750</v>
      </c>
      <c r="J345" s="101">
        <f t="shared" si="53"/>
        <v>-4781250</v>
      </c>
      <c r="X345" s="30"/>
      <c r="Y345" s="30"/>
      <c r="Z345" s="30"/>
    </row>
    <row r="346" spans="2:26" x14ac:dyDescent="0.25">
      <c r="B346" s="21">
        <v>206</v>
      </c>
      <c r="C346" s="39">
        <v>-75</v>
      </c>
      <c r="D346" s="39">
        <v>475</v>
      </c>
      <c r="E346" s="39">
        <v>2500</v>
      </c>
      <c r="F346" s="50">
        <f>$L$132+$L$134*D346+$L$135*C346</f>
        <v>3.6439807592460838E-3</v>
      </c>
      <c r="G346" s="276">
        <f>+IF(F346&gt;=0,IF(F346&lt;=eco,1-(1-F346/eco)^n,1),0)*0.85*fck</f>
        <v>25.5</v>
      </c>
      <c r="H346" s="51">
        <f t="shared" si="51"/>
        <v>63750</v>
      </c>
      <c r="I346" s="51">
        <f t="shared" si="52"/>
        <v>30281250</v>
      </c>
      <c r="J346" s="101">
        <f t="shared" si="53"/>
        <v>-4781250</v>
      </c>
      <c r="X346" s="30"/>
      <c r="Y346" s="30"/>
      <c r="Z346" s="30"/>
    </row>
    <row r="347" spans="2:26" x14ac:dyDescent="0.25">
      <c r="B347" s="21">
        <v>207</v>
      </c>
      <c r="C347" s="39">
        <v>-75</v>
      </c>
      <c r="D347" s="39">
        <v>525</v>
      </c>
      <c r="E347" s="39">
        <v>2500</v>
      </c>
      <c r="F347" s="50">
        <f>$L$132+$L$134*D347+$L$135*C347</f>
        <v>3.7631529043454779E-3</v>
      </c>
      <c r="G347" s="276">
        <f>+IF(F347&gt;=0,IF(F347&lt;=eco,1-(1-F347/eco)^n,1),0)*0.85*fck</f>
        <v>25.5</v>
      </c>
      <c r="H347" s="51">
        <f t="shared" si="51"/>
        <v>63750</v>
      </c>
      <c r="I347" s="51">
        <f t="shared" si="52"/>
        <v>33468750</v>
      </c>
      <c r="J347" s="101">
        <f t="shared" si="53"/>
        <v>-4781250</v>
      </c>
      <c r="X347" s="30"/>
      <c r="Y347" s="30"/>
      <c r="Z347" s="30"/>
    </row>
    <row r="348" spans="2:26" x14ac:dyDescent="0.25">
      <c r="B348" s="21">
        <v>208</v>
      </c>
      <c r="C348" s="39">
        <v>-75</v>
      </c>
      <c r="D348" s="39">
        <v>575</v>
      </c>
      <c r="E348" s="39">
        <v>2500</v>
      </c>
      <c r="F348" s="50">
        <f>$L$132+$L$134*D348+$L$135*C348</f>
        <v>3.8823250494448729E-3</v>
      </c>
      <c r="G348" s="276">
        <f>+IF(F348&gt;=0,IF(F348&lt;=eco,1-(1-F348/eco)^n,1),0)*0.85*fck</f>
        <v>25.5</v>
      </c>
      <c r="H348" s="51">
        <f t="shared" si="51"/>
        <v>63750</v>
      </c>
      <c r="I348" s="51">
        <f t="shared" si="52"/>
        <v>36656250</v>
      </c>
      <c r="J348" s="101">
        <f t="shared" si="53"/>
        <v>-4781250</v>
      </c>
      <c r="X348" s="30"/>
      <c r="Y348" s="30"/>
      <c r="Z348" s="30"/>
    </row>
    <row r="349" spans="2:26" x14ac:dyDescent="0.25">
      <c r="B349" s="21">
        <v>209</v>
      </c>
      <c r="C349" s="39">
        <v>-25</v>
      </c>
      <c r="D349" s="39">
        <v>-575</v>
      </c>
      <c r="E349" s="39">
        <v>2500</v>
      </c>
      <c r="F349" s="50">
        <f>$L$132+$L$134*D349+$L$135*C349</f>
        <v>1.1732977921984627E-3</v>
      </c>
      <c r="G349" s="276">
        <f>+IF(F349&gt;=0,IF(F349&lt;=eco,1-(1-F349/eco)^n,1),0)*0.85*fck</f>
        <v>21.143092055052406</v>
      </c>
      <c r="H349" s="51">
        <f t="shared" si="51"/>
        <v>52857.730137631013</v>
      </c>
      <c r="I349" s="51">
        <f t="shared" si="52"/>
        <v>-30393194.829137832</v>
      </c>
      <c r="J349" s="101">
        <f t="shared" si="53"/>
        <v>-1321443.2534407754</v>
      </c>
      <c r="X349" s="30"/>
      <c r="Y349" s="30"/>
      <c r="Z349" s="30"/>
    </row>
    <row r="350" spans="2:26" x14ac:dyDescent="0.25">
      <c r="B350" s="21">
        <v>210</v>
      </c>
      <c r="C350" s="39">
        <v>-25</v>
      </c>
      <c r="D350" s="39">
        <v>-525</v>
      </c>
      <c r="E350" s="39">
        <v>2500</v>
      </c>
      <c r="F350" s="50">
        <f>$L$132+$L$134*D350+$L$135*C350</f>
        <v>1.2924699372978575E-3</v>
      </c>
      <c r="G350" s="276">
        <f>+IF(F350&gt;=0,IF(F350&lt;=eco,1-(1-F350/eco)^n,1),0)*0.85*fck</f>
        <v>22.308682716125976</v>
      </c>
      <c r="H350" s="51">
        <f t="shared" si="51"/>
        <v>55771.706790314936</v>
      </c>
      <c r="I350" s="51">
        <f t="shared" si="52"/>
        <v>-29280146.06491534</v>
      </c>
      <c r="J350" s="101">
        <f t="shared" si="53"/>
        <v>-1394292.6697578735</v>
      </c>
      <c r="X350" s="30"/>
      <c r="Y350" s="30"/>
      <c r="Z350" s="30"/>
    </row>
    <row r="351" spans="2:26" x14ac:dyDescent="0.25">
      <c r="B351" s="21">
        <v>211</v>
      </c>
      <c r="C351" s="39">
        <v>-25</v>
      </c>
      <c r="D351" s="39">
        <v>-475</v>
      </c>
      <c r="E351" s="39">
        <v>2500</v>
      </c>
      <c r="F351" s="50">
        <f>$L$132+$L$134*D351+$L$135*C351</f>
        <v>1.4116420823972521E-3</v>
      </c>
      <c r="G351" s="276">
        <f>+IF(F351&gt;=0,IF(F351&lt;=eco,1-(1-F351/eco)^n,1),0)*0.85*fck</f>
        <v>23.293197875062756</v>
      </c>
      <c r="H351" s="51">
        <f t="shared" si="51"/>
        <v>58232.994687656887</v>
      </c>
      <c r="I351" s="51">
        <f t="shared" si="52"/>
        <v>-27660672.476637021</v>
      </c>
      <c r="J351" s="101">
        <f t="shared" si="53"/>
        <v>-1455824.8671914223</v>
      </c>
      <c r="X351" s="30"/>
      <c r="Y351" s="30"/>
      <c r="Z351" s="30"/>
    </row>
    <row r="352" spans="2:26" x14ac:dyDescent="0.25">
      <c r="B352" s="21">
        <v>212</v>
      </c>
      <c r="C352" s="39">
        <v>-25</v>
      </c>
      <c r="D352" s="39">
        <v>-425</v>
      </c>
      <c r="E352" s="39">
        <v>2500</v>
      </c>
      <c r="F352" s="50">
        <f>$L$132+$L$134*D352+$L$135*C352</f>
        <v>1.5308142274966467E-3</v>
      </c>
      <c r="G352" s="276">
        <f>+IF(F352&gt;=0,IF(F352&lt;=eco,1-(1-F352/eco)^n,1),0)*0.85*fck</f>
        <v>24.096637531862751</v>
      </c>
      <c r="H352" s="51">
        <f t="shared" si="51"/>
        <v>60241.593829656878</v>
      </c>
      <c r="I352" s="51">
        <f t="shared" si="52"/>
        <v>-25602677.377604172</v>
      </c>
      <c r="J352" s="101">
        <f t="shared" si="53"/>
        <v>-1506039.8457414219</v>
      </c>
      <c r="X352" s="30"/>
      <c r="Y352" s="30"/>
      <c r="Z352" s="30"/>
    </row>
    <row r="353" spans="2:26" x14ac:dyDescent="0.25">
      <c r="B353" s="21">
        <v>213</v>
      </c>
      <c r="C353" s="39">
        <v>-25</v>
      </c>
      <c r="D353" s="39">
        <v>-375</v>
      </c>
      <c r="E353" s="39">
        <v>2500</v>
      </c>
      <c r="F353" s="50">
        <f>$L$132+$L$134*D353+$L$135*C353</f>
        <v>1.6499863725960415E-3</v>
      </c>
      <c r="G353" s="276">
        <f>+IF(F353&gt;=0,IF(F353&lt;=eco,1-(1-F353/eco)^n,1),0)*0.85*fck</f>
        <v>24.719001686525957</v>
      </c>
      <c r="H353" s="51">
        <f t="shared" si="51"/>
        <v>61797.50421631489</v>
      </c>
      <c r="I353" s="51">
        <f t="shared" si="52"/>
        <v>-23174064.081118084</v>
      </c>
      <c r="J353" s="101">
        <f t="shared" si="53"/>
        <v>-1544937.6054078722</v>
      </c>
      <c r="X353" s="30"/>
      <c r="Y353" s="30"/>
      <c r="Z353" s="30"/>
    </row>
    <row r="354" spans="2:26" x14ac:dyDescent="0.25">
      <c r="B354" s="21">
        <v>214</v>
      </c>
      <c r="C354" s="39">
        <v>-25</v>
      </c>
      <c r="D354" s="39">
        <v>-325</v>
      </c>
      <c r="E354" s="39">
        <v>2500</v>
      </c>
      <c r="F354" s="50">
        <f>$L$132+$L$134*D354+$L$135*C354</f>
        <v>1.7691585176954361E-3</v>
      </c>
      <c r="G354" s="276">
        <f>+IF(F354&gt;=0,IF(F354&lt;=eco,1-(1-F354/eco)^n,1),0)*0.85*fck</f>
        <v>25.160290339052377</v>
      </c>
      <c r="H354" s="51">
        <f t="shared" si="51"/>
        <v>62900.725847630943</v>
      </c>
      <c r="I354" s="51">
        <f t="shared" si="52"/>
        <v>-20442735.900480058</v>
      </c>
      <c r="J354" s="101">
        <f t="shared" si="53"/>
        <v>-1572518.1461907737</v>
      </c>
      <c r="X354" s="30"/>
      <c r="Y354" s="30"/>
      <c r="Z354" s="30"/>
    </row>
    <row r="355" spans="2:26" x14ac:dyDescent="0.25">
      <c r="B355" s="21">
        <v>215</v>
      </c>
      <c r="C355" s="39">
        <v>-25</v>
      </c>
      <c r="D355" s="39">
        <v>-275</v>
      </c>
      <c r="E355" s="39">
        <v>2500</v>
      </c>
      <c r="F355" s="50">
        <f>$L$132+$L$134*D355+$L$135*C355</f>
        <v>1.8883306627948307E-3</v>
      </c>
      <c r="G355" s="276">
        <f>+IF(F355&gt;=0,IF(F355&lt;=eco,1-(1-F355/eco)^n,1),0)*0.85*fck</f>
        <v>25.420503489442005</v>
      </c>
      <c r="H355" s="51">
        <f t="shared" si="51"/>
        <v>63551.258723605009</v>
      </c>
      <c r="I355" s="51">
        <f t="shared" si="52"/>
        <v>-17476596.148991376</v>
      </c>
      <c r="J355" s="101">
        <f t="shared" si="53"/>
        <v>-1588781.4680901251</v>
      </c>
      <c r="X355" s="30"/>
      <c r="Y355" s="30"/>
      <c r="Z355" s="30"/>
    </row>
    <row r="356" spans="2:26" x14ac:dyDescent="0.25">
      <c r="B356" s="21">
        <v>216</v>
      </c>
      <c r="C356" s="39">
        <v>-25</v>
      </c>
      <c r="D356" s="39">
        <v>-225</v>
      </c>
      <c r="E356" s="39">
        <v>2500</v>
      </c>
      <c r="F356" s="50">
        <f>$L$132+$L$134*D356+$L$135*C356</f>
        <v>2.007502807894225E-3</v>
      </c>
      <c r="G356" s="276">
        <f>+IF(F356&gt;=0,IF(F356&lt;=eco,1-(1-F356/eco)^n,1),0)*0.85*fck</f>
        <v>25.5</v>
      </c>
      <c r="H356" s="51">
        <f t="shared" si="51"/>
        <v>63750</v>
      </c>
      <c r="I356" s="51">
        <f t="shared" si="52"/>
        <v>-14343750</v>
      </c>
      <c r="J356" s="101">
        <f t="shared" si="53"/>
        <v>-1593750</v>
      </c>
      <c r="X356" s="30"/>
      <c r="Y356" s="30"/>
      <c r="Z356" s="30"/>
    </row>
    <row r="357" spans="2:26" x14ac:dyDescent="0.25">
      <c r="B357" s="21">
        <v>217</v>
      </c>
      <c r="C357" s="39">
        <v>-25</v>
      </c>
      <c r="D357" s="39">
        <v>-175</v>
      </c>
      <c r="E357" s="39">
        <v>2500</v>
      </c>
      <c r="F357" s="50">
        <f>$L$132+$L$134*D357+$L$135*C357</f>
        <v>2.1266749529936201E-3</v>
      </c>
      <c r="G357" s="276">
        <f>+IF(F357&gt;=0,IF(F357&lt;=eco,1-(1-F357/eco)^n,1),0)*0.85*fck</f>
        <v>25.5</v>
      </c>
      <c r="H357" s="51">
        <f t="shared" si="51"/>
        <v>63750</v>
      </c>
      <c r="I357" s="51">
        <f t="shared" si="52"/>
        <v>-11156250</v>
      </c>
      <c r="J357" s="101">
        <f t="shared" si="53"/>
        <v>-1593750</v>
      </c>
      <c r="X357" s="30"/>
      <c r="Y357" s="30"/>
      <c r="Z357" s="30"/>
    </row>
    <row r="358" spans="2:26" x14ac:dyDescent="0.25">
      <c r="B358" s="21">
        <v>218</v>
      </c>
      <c r="C358" s="39">
        <v>-25</v>
      </c>
      <c r="D358" s="39">
        <v>-125</v>
      </c>
      <c r="E358" s="39">
        <v>2500</v>
      </c>
      <c r="F358" s="50">
        <f>$L$132+$L$134*D358+$L$135*C358</f>
        <v>2.2458470980930146E-3</v>
      </c>
      <c r="G358" s="276">
        <f>+IF(F358&gt;=0,IF(F358&lt;=eco,1-(1-F358/eco)^n,1),0)*0.85*fck</f>
        <v>25.5</v>
      </c>
      <c r="H358" s="51">
        <f t="shared" si="51"/>
        <v>63750</v>
      </c>
      <c r="I358" s="51">
        <f t="shared" si="52"/>
        <v>-7968750</v>
      </c>
      <c r="J358" s="101">
        <f t="shared" si="53"/>
        <v>-1593750</v>
      </c>
      <c r="X358" s="30"/>
      <c r="Y358" s="30"/>
      <c r="Z358" s="30"/>
    </row>
    <row r="359" spans="2:26" x14ac:dyDescent="0.25">
      <c r="B359" s="21">
        <v>219</v>
      </c>
      <c r="C359" s="39">
        <v>-25</v>
      </c>
      <c r="D359" s="39">
        <v>-75</v>
      </c>
      <c r="E359" s="39">
        <v>2500</v>
      </c>
      <c r="F359" s="50">
        <f>$L$132+$L$134*D359+$L$135*C359</f>
        <v>2.3650192431924092E-3</v>
      </c>
      <c r="G359" s="276">
        <f>+IF(F359&gt;=0,IF(F359&lt;=eco,1-(1-F359/eco)^n,1),0)*0.85*fck</f>
        <v>25.5</v>
      </c>
      <c r="H359" s="51">
        <f t="shared" si="51"/>
        <v>63750</v>
      </c>
      <c r="I359" s="51">
        <f t="shared" si="52"/>
        <v>-4781250</v>
      </c>
      <c r="J359" s="101">
        <f t="shared" si="53"/>
        <v>-1593750</v>
      </c>
      <c r="X359" s="30"/>
      <c r="Y359" s="30"/>
      <c r="Z359" s="30"/>
    </row>
    <row r="360" spans="2:26" x14ac:dyDescent="0.25">
      <c r="B360" s="21">
        <v>220</v>
      </c>
      <c r="C360" s="39">
        <v>-25</v>
      </c>
      <c r="D360" s="39">
        <v>-25</v>
      </c>
      <c r="E360" s="39">
        <v>2500</v>
      </c>
      <c r="F360" s="50">
        <f>$L$132+$L$134*D360+$L$135*C360</f>
        <v>2.4841913882918038E-3</v>
      </c>
      <c r="G360" s="276">
        <f>+IF(F360&gt;=0,IF(F360&lt;=eco,1-(1-F360/eco)^n,1),0)*0.85*fck</f>
        <v>25.5</v>
      </c>
      <c r="H360" s="51">
        <f t="shared" si="51"/>
        <v>63750</v>
      </c>
      <c r="I360" s="51">
        <f t="shared" si="52"/>
        <v>-1593750</v>
      </c>
      <c r="J360" s="101">
        <f t="shared" si="53"/>
        <v>-1593750</v>
      </c>
      <c r="X360" s="30"/>
      <c r="Y360" s="30"/>
      <c r="Z360" s="30"/>
    </row>
    <row r="361" spans="2:26" x14ac:dyDescent="0.25">
      <c r="B361" s="21">
        <v>221</v>
      </c>
      <c r="C361" s="39">
        <v>-25</v>
      </c>
      <c r="D361" s="39">
        <v>25</v>
      </c>
      <c r="E361" s="39">
        <v>2500</v>
      </c>
      <c r="F361" s="50">
        <f>$L$132+$L$134*D361+$L$135*C361</f>
        <v>2.6033635333911989E-3</v>
      </c>
      <c r="G361" s="276">
        <f>+IF(F361&gt;=0,IF(F361&lt;=eco,1-(1-F361/eco)^n,1),0)*0.85*fck</f>
        <v>25.5</v>
      </c>
      <c r="H361" s="51">
        <f t="shared" si="51"/>
        <v>63750</v>
      </c>
      <c r="I361" s="51">
        <f t="shared" si="52"/>
        <v>1593750</v>
      </c>
      <c r="J361" s="101">
        <f t="shared" si="53"/>
        <v>-1593750</v>
      </c>
      <c r="X361" s="30"/>
      <c r="Y361" s="30"/>
      <c r="Z361" s="30"/>
    </row>
    <row r="362" spans="2:26" x14ac:dyDescent="0.25">
      <c r="B362" s="21">
        <v>222</v>
      </c>
      <c r="C362" s="39">
        <v>-25</v>
      </c>
      <c r="D362" s="39">
        <v>75</v>
      </c>
      <c r="E362" s="39">
        <v>2500</v>
      </c>
      <c r="F362" s="50">
        <f>$L$132+$L$134*D362+$L$135*C362</f>
        <v>2.7225356784905935E-3</v>
      </c>
      <c r="G362" s="276">
        <f>+IF(F362&gt;=0,IF(F362&lt;=eco,1-(1-F362/eco)^n,1),0)*0.85*fck</f>
        <v>25.5</v>
      </c>
      <c r="H362" s="51">
        <f t="shared" si="51"/>
        <v>63750</v>
      </c>
      <c r="I362" s="51">
        <f t="shared" si="52"/>
        <v>4781250</v>
      </c>
      <c r="J362" s="101">
        <f t="shared" si="53"/>
        <v>-1593750</v>
      </c>
      <c r="X362" s="30"/>
      <c r="Y362" s="30"/>
      <c r="Z362" s="30"/>
    </row>
    <row r="363" spans="2:26" x14ac:dyDescent="0.25">
      <c r="B363" s="21">
        <v>223</v>
      </c>
      <c r="C363" s="39">
        <v>-25</v>
      </c>
      <c r="D363" s="39">
        <v>125</v>
      </c>
      <c r="E363" s="39">
        <v>2500</v>
      </c>
      <c r="F363" s="50">
        <f>$L$132+$L$134*D363+$L$135*C363</f>
        <v>2.841707823589988E-3</v>
      </c>
      <c r="G363" s="276">
        <f>+IF(F363&gt;=0,IF(F363&lt;=eco,1-(1-F363/eco)^n,1),0)*0.85*fck</f>
        <v>25.5</v>
      </c>
      <c r="H363" s="51">
        <f t="shared" si="51"/>
        <v>63750</v>
      </c>
      <c r="I363" s="51">
        <f t="shared" si="52"/>
        <v>7968750</v>
      </c>
      <c r="J363" s="101">
        <f t="shared" si="53"/>
        <v>-1593750</v>
      </c>
      <c r="X363" s="30"/>
      <c r="Y363" s="30"/>
      <c r="Z363" s="30"/>
    </row>
    <row r="364" spans="2:26" x14ac:dyDescent="0.25">
      <c r="B364" s="21">
        <v>224</v>
      </c>
      <c r="C364" s="39">
        <v>-25</v>
      </c>
      <c r="D364" s="39">
        <v>175</v>
      </c>
      <c r="E364" s="39">
        <v>2500</v>
      </c>
      <c r="F364" s="50">
        <f>$L$132+$L$134*D364+$L$135*C364</f>
        <v>2.9608799686893826E-3</v>
      </c>
      <c r="G364" s="276">
        <f>+IF(F364&gt;=0,IF(F364&lt;=eco,1-(1-F364/eco)^n,1),0)*0.85*fck</f>
        <v>25.5</v>
      </c>
      <c r="H364" s="51">
        <f t="shared" si="51"/>
        <v>63750</v>
      </c>
      <c r="I364" s="51">
        <f t="shared" si="52"/>
        <v>11156250</v>
      </c>
      <c r="J364" s="101">
        <f t="shared" si="53"/>
        <v>-1593750</v>
      </c>
      <c r="X364" s="30"/>
      <c r="Y364" s="30"/>
      <c r="Z364" s="30"/>
    </row>
    <row r="365" spans="2:26" x14ac:dyDescent="0.25">
      <c r="B365" s="21">
        <v>225</v>
      </c>
      <c r="C365" s="39">
        <v>-25</v>
      </c>
      <c r="D365" s="39">
        <v>225</v>
      </c>
      <c r="E365" s="39">
        <v>2500</v>
      </c>
      <c r="F365" s="50">
        <f>$L$132+$L$134*D365+$L$135*C365</f>
        <v>3.0800521137887777E-3</v>
      </c>
      <c r="G365" s="276">
        <f>+IF(F365&gt;=0,IF(F365&lt;=eco,1-(1-F365/eco)^n,1),0)*0.85*fck</f>
        <v>25.5</v>
      </c>
      <c r="H365" s="51">
        <f t="shared" si="51"/>
        <v>63750</v>
      </c>
      <c r="I365" s="51">
        <f t="shared" si="52"/>
        <v>14343750</v>
      </c>
      <c r="J365" s="101">
        <f t="shared" si="53"/>
        <v>-1593750</v>
      </c>
      <c r="X365" s="30"/>
      <c r="Y365" s="30"/>
      <c r="Z365" s="30"/>
    </row>
    <row r="366" spans="2:26" x14ac:dyDescent="0.25">
      <c r="B366" s="21">
        <v>226</v>
      </c>
      <c r="C366" s="39">
        <v>-25</v>
      </c>
      <c r="D366" s="39">
        <v>275</v>
      </c>
      <c r="E366" s="39">
        <v>2500</v>
      </c>
      <c r="F366" s="50">
        <f>$L$132+$L$134*D366+$L$135*C366</f>
        <v>3.1992242588881723E-3</v>
      </c>
      <c r="G366" s="276">
        <f>+IF(F366&gt;=0,IF(F366&lt;=eco,1-(1-F366/eco)^n,1),0)*0.85*fck</f>
        <v>25.5</v>
      </c>
      <c r="H366" s="51">
        <f t="shared" si="51"/>
        <v>63750</v>
      </c>
      <c r="I366" s="51">
        <f t="shared" si="52"/>
        <v>17531250</v>
      </c>
      <c r="J366" s="101">
        <f t="shared" si="53"/>
        <v>-1593750</v>
      </c>
      <c r="X366" s="30"/>
      <c r="Y366" s="30"/>
      <c r="Z366" s="30"/>
    </row>
    <row r="367" spans="2:26" x14ac:dyDescent="0.25">
      <c r="B367" s="21">
        <v>227</v>
      </c>
      <c r="C367" s="39">
        <v>-25</v>
      </c>
      <c r="D367" s="39">
        <v>325</v>
      </c>
      <c r="E367" s="39">
        <v>2500</v>
      </c>
      <c r="F367" s="50">
        <f>$L$132+$L$134*D367+$L$135*C367</f>
        <v>3.3183964039875669E-3</v>
      </c>
      <c r="G367" s="276">
        <f>+IF(F367&gt;=0,IF(F367&lt;=eco,1-(1-F367/eco)^n,1),0)*0.85*fck</f>
        <v>25.5</v>
      </c>
      <c r="H367" s="51">
        <f t="shared" si="51"/>
        <v>63750</v>
      </c>
      <c r="I367" s="51">
        <f t="shared" si="52"/>
        <v>20718750</v>
      </c>
      <c r="J367" s="101">
        <f t="shared" si="53"/>
        <v>-1593750</v>
      </c>
      <c r="X367" s="30"/>
      <c r="Y367" s="30"/>
      <c r="Z367" s="30"/>
    </row>
    <row r="368" spans="2:26" x14ac:dyDescent="0.25">
      <c r="B368" s="21">
        <v>228</v>
      </c>
      <c r="C368" s="39">
        <v>-25</v>
      </c>
      <c r="D368" s="39">
        <v>375</v>
      </c>
      <c r="E368" s="39">
        <v>2500</v>
      </c>
      <c r="F368" s="50">
        <f>$L$132+$L$134*D368+$L$135*C368</f>
        <v>3.4375685490869614E-3</v>
      </c>
      <c r="G368" s="276">
        <f>+IF(F368&gt;=0,IF(F368&lt;=eco,1-(1-F368/eco)^n,1),0)*0.85*fck</f>
        <v>25.5</v>
      </c>
      <c r="H368" s="51">
        <f t="shared" si="51"/>
        <v>63750</v>
      </c>
      <c r="I368" s="51">
        <f t="shared" si="52"/>
        <v>23906250</v>
      </c>
      <c r="J368" s="101">
        <f t="shared" si="53"/>
        <v>-1593750</v>
      </c>
      <c r="X368" s="30"/>
      <c r="Y368" s="30"/>
      <c r="Z368" s="30"/>
    </row>
    <row r="369" spans="2:26" x14ac:dyDescent="0.25">
      <c r="B369" s="21">
        <v>229</v>
      </c>
      <c r="C369" s="39">
        <v>-25</v>
      </c>
      <c r="D369" s="39">
        <v>425</v>
      </c>
      <c r="E369" s="39">
        <v>2500</v>
      </c>
      <c r="F369" s="50">
        <f>$L$132+$L$134*D369+$L$135*C369</f>
        <v>3.556740694186356E-3</v>
      </c>
      <c r="G369" s="276">
        <f>+IF(F369&gt;=0,IF(F369&lt;=eco,1-(1-F369/eco)^n,1),0)*0.85*fck</f>
        <v>25.5</v>
      </c>
      <c r="H369" s="51">
        <f t="shared" si="51"/>
        <v>63750</v>
      </c>
      <c r="I369" s="51">
        <f t="shared" si="52"/>
        <v>27093750</v>
      </c>
      <c r="J369" s="101">
        <f t="shared" si="53"/>
        <v>-1593750</v>
      </c>
      <c r="X369" s="30"/>
      <c r="Y369" s="30"/>
      <c r="Z369" s="30"/>
    </row>
    <row r="370" spans="2:26" x14ac:dyDescent="0.25">
      <c r="B370" s="21">
        <v>230</v>
      </c>
      <c r="C370" s="39">
        <v>-25</v>
      </c>
      <c r="D370" s="39">
        <v>475</v>
      </c>
      <c r="E370" s="39">
        <v>2500</v>
      </c>
      <c r="F370" s="50">
        <f>$L$132+$L$134*D370+$L$135*C370</f>
        <v>3.6759128392857511E-3</v>
      </c>
      <c r="G370" s="276">
        <f>+IF(F370&gt;=0,IF(F370&lt;=eco,1-(1-F370/eco)^n,1),0)*0.85*fck</f>
        <v>25.5</v>
      </c>
      <c r="H370" s="51">
        <f t="shared" si="51"/>
        <v>63750</v>
      </c>
      <c r="I370" s="51">
        <f t="shared" si="52"/>
        <v>30281250</v>
      </c>
      <c r="J370" s="101">
        <f t="shared" si="53"/>
        <v>-1593750</v>
      </c>
      <c r="X370" s="30"/>
      <c r="Y370" s="30"/>
      <c r="Z370" s="30"/>
    </row>
    <row r="371" spans="2:26" x14ac:dyDescent="0.25">
      <c r="B371" s="21">
        <v>231</v>
      </c>
      <c r="C371" s="39">
        <v>-25</v>
      </c>
      <c r="D371" s="39">
        <v>525</v>
      </c>
      <c r="E371" s="39">
        <v>2500</v>
      </c>
      <c r="F371" s="50">
        <f>$L$132+$L$134*D371+$L$135*C371</f>
        <v>3.7950849843851452E-3</v>
      </c>
      <c r="G371" s="276">
        <f>+IF(F371&gt;=0,IF(F371&lt;=eco,1-(1-F371/eco)^n,1),0)*0.85*fck</f>
        <v>25.5</v>
      </c>
      <c r="H371" s="51">
        <f t="shared" si="51"/>
        <v>63750</v>
      </c>
      <c r="I371" s="51">
        <f t="shared" si="52"/>
        <v>33468750</v>
      </c>
      <c r="J371" s="101">
        <f t="shared" si="53"/>
        <v>-1593750</v>
      </c>
      <c r="X371" s="30"/>
      <c r="Y371" s="30"/>
      <c r="Z371" s="30"/>
    </row>
    <row r="372" spans="2:26" x14ac:dyDescent="0.25">
      <c r="B372" s="21">
        <v>232</v>
      </c>
      <c r="C372" s="39">
        <v>-25</v>
      </c>
      <c r="D372" s="39">
        <v>575</v>
      </c>
      <c r="E372" s="39">
        <v>2500</v>
      </c>
      <c r="F372" s="50">
        <f>$L$132+$L$134*D372+$L$135*C372</f>
        <v>3.9142571294845403E-3</v>
      </c>
      <c r="G372" s="276">
        <f>+IF(F372&gt;=0,IF(F372&lt;=eco,1-(1-F372/eco)^n,1),0)*0.85*fck</f>
        <v>25.5</v>
      </c>
      <c r="H372" s="51">
        <f t="shared" si="51"/>
        <v>63750</v>
      </c>
      <c r="I372" s="51">
        <f t="shared" si="52"/>
        <v>36656250</v>
      </c>
      <c r="J372" s="101">
        <f t="shared" si="53"/>
        <v>-1593750</v>
      </c>
      <c r="X372" s="30"/>
      <c r="Y372" s="30"/>
      <c r="Z372" s="30"/>
    </row>
    <row r="373" spans="2:26" x14ac:dyDescent="0.25">
      <c r="B373" s="21">
        <v>233</v>
      </c>
      <c r="C373" s="39">
        <v>25</v>
      </c>
      <c r="D373" s="39">
        <v>-575</v>
      </c>
      <c r="E373" s="39">
        <v>2500</v>
      </c>
      <c r="F373" s="50">
        <f>$L$132+$L$134*D373+$L$135*C373</f>
        <v>1.20522987223813E-3</v>
      </c>
      <c r="G373" s="276">
        <f>+IF(F373&gt;=0,IF(F373&lt;=eco,1-(1-F373/eco)^n,1),0)*0.85*fck</f>
        <v>21.473170330610802</v>
      </c>
      <c r="H373" s="51">
        <f t="shared" si="51"/>
        <v>53682.925826527004</v>
      </c>
      <c r="I373" s="51">
        <f t="shared" si="52"/>
        <v>-30867682.350253027</v>
      </c>
      <c r="J373" s="101">
        <f t="shared" si="53"/>
        <v>1342073.145663175</v>
      </c>
      <c r="X373" s="30"/>
      <c r="Y373" s="30"/>
      <c r="Z373" s="30"/>
    </row>
    <row r="374" spans="2:26" x14ac:dyDescent="0.25">
      <c r="B374" s="21">
        <v>234</v>
      </c>
      <c r="C374" s="39">
        <v>25</v>
      </c>
      <c r="D374" s="39">
        <v>-525</v>
      </c>
      <c r="E374" s="39">
        <v>2500</v>
      </c>
      <c r="F374" s="50">
        <f>$L$132+$L$134*D374+$L$135*C374</f>
        <v>1.3244020173375248E-3</v>
      </c>
      <c r="G374" s="276">
        <f>+IF(F374&gt;=0,IF(F374&lt;=eco,1-(1-F374/eco)^n,1),0)*0.85*fck</f>
        <v>22.590241957117762</v>
      </c>
      <c r="H374" s="51">
        <f t="shared" si="51"/>
        <v>56475.604892794407</v>
      </c>
      <c r="I374" s="51">
        <f t="shared" si="52"/>
        <v>-29649692.568717062</v>
      </c>
      <c r="J374" s="101">
        <f t="shared" si="53"/>
        <v>1411890.1223198602</v>
      </c>
      <c r="X374" s="30"/>
      <c r="Y374" s="30"/>
      <c r="Z374" s="30"/>
    </row>
    <row r="375" spans="2:26" x14ac:dyDescent="0.25">
      <c r="B375" s="21">
        <v>235</v>
      </c>
      <c r="C375" s="39">
        <v>25</v>
      </c>
      <c r="D375" s="39">
        <v>-475</v>
      </c>
      <c r="E375" s="39">
        <v>2500</v>
      </c>
      <c r="F375" s="50">
        <f>$L$132+$L$134*D375+$L$135*C375</f>
        <v>1.4435741624369194E-3</v>
      </c>
      <c r="G375" s="276">
        <f>+IF(F375&gt;=0,IF(F375&lt;=eco,1-(1-F375/eco)^n,1),0)*0.85*fck</f>
        <v>23.526238081487929</v>
      </c>
      <c r="H375" s="51">
        <f t="shared" si="51"/>
        <v>58815.595203719822</v>
      </c>
      <c r="I375" s="51">
        <f t="shared" si="52"/>
        <v>-27937407.721766915</v>
      </c>
      <c r="J375" s="101">
        <f t="shared" si="53"/>
        <v>1470389.8800929955</v>
      </c>
      <c r="X375" s="30"/>
      <c r="Y375" s="30"/>
      <c r="Z375" s="30"/>
    </row>
    <row r="376" spans="2:26" x14ac:dyDescent="0.25">
      <c r="B376" s="21">
        <v>236</v>
      </c>
      <c r="C376" s="39">
        <v>25</v>
      </c>
      <c r="D376" s="39">
        <v>-425</v>
      </c>
      <c r="E376" s="39">
        <v>2500</v>
      </c>
      <c r="F376" s="50">
        <f>$L$132+$L$134*D376+$L$135*C376</f>
        <v>1.562746307536314E-3</v>
      </c>
      <c r="G376" s="276">
        <f>+IF(F376&gt;=0,IF(F376&lt;=eco,1-(1-F376/eco)^n,1),0)*0.85*fck</f>
        <v>24.28115870372131</v>
      </c>
      <c r="H376" s="51">
        <f t="shared" si="51"/>
        <v>60702.896759303272</v>
      </c>
      <c r="I376" s="51">
        <f t="shared" si="52"/>
        <v>-25798731.122703891</v>
      </c>
      <c r="J376" s="101">
        <f t="shared" si="53"/>
        <v>1517572.4189825817</v>
      </c>
      <c r="X376" s="30"/>
      <c r="Y376" s="30"/>
      <c r="Z376" s="30"/>
    </row>
    <row r="377" spans="2:26" x14ac:dyDescent="0.25">
      <c r="B377" s="21">
        <v>237</v>
      </c>
      <c r="C377" s="39">
        <v>25</v>
      </c>
      <c r="D377" s="39">
        <v>-375</v>
      </c>
      <c r="E377" s="39">
        <v>2500</v>
      </c>
      <c r="F377" s="50">
        <f>$L$132+$L$134*D377+$L$135*C377</f>
        <v>1.6819184526357088E-3</v>
      </c>
      <c r="G377" s="276">
        <f>+IF(F377&gt;=0,IF(F377&lt;=eco,1-(1-F377/eco)^n,1),0)*0.85*fck</f>
        <v>24.855003823817903</v>
      </c>
      <c r="H377" s="51">
        <f t="shared" si="51"/>
        <v>62137.509559544756</v>
      </c>
      <c r="I377" s="51">
        <f t="shared" si="52"/>
        <v>-23301566.084829282</v>
      </c>
      <c r="J377" s="101">
        <f t="shared" si="53"/>
        <v>1553437.7389886188</v>
      </c>
      <c r="X377" s="30"/>
      <c r="Y377" s="30"/>
      <c r="Z377" s="30"/>
    </row>
    <row r="378" spans="2:26" x14ac:dyDescent="0.25">
      <c r="B378" s="21">
        <v>238</v>
      </c>
      <c r="C378" s="39">
        <v>25</v>
      </c>
      <c r="D378" s="39">
        <v>-325</v>
      </c>
      <c r="E378" s="39">
        <v>2500</v>
      </c>
      <c r="F378" s="50">
        <f>$L$132+$L$134*D378+$L$135*C378</f>
        <v>1.8010905977351034E-3</v>
      </c>
      <c r="G378" s="276">
        <f>+IF(F378&gt;=0,IF(F378&lt;=eco,1-(1-F378/eco)^n,1),0)*0.85*fck</f>
        <v>25.24777344177771</v>
      </c>
      <c r="H378" s="51">
        <f t="shared" si="51"/>
        <v>63119.433604444275</v>
      </c>
      <c r="I378" s="51">
        <f t="shared" si="52"/>
        <v>-20513815.92144439</v>
      </c>
      <c r="J378" s="101">
        <f t="shared" si="53"/>
        <v>1577985.8401111069</v>
      </c>
      <c r="X378" s="30"/>
      <c r="Y378" s="30"/>
      <c r="Z378" s="30"/>
    </row>
    <row r="379" spans="2:26" x14ac:dyDescent="0.25">
      <c r="B379" s="21">
        <v>239</v>
      </c>
      <c r="C379" s="39">
        <v>25</v>
      </c>
      <c r="D379" s="39">
        <v>-275</v>
      </c>
      <c r="E379" s="39">
        <v>2500</v>
      </c>
      <c r="F379" s="50">
        <f>$L$132+$L$134*D379+$L$135*C379</f>
        <v>1.920262742834498E-3</v>
      </c>
      <c r="G379" s="276">
        <f>+IF(F379&gt;=0,IF(F379&lt;=eco,1-(1-F379/eco)^n,1),0)*0.85*fck</f>
        <v>25.459467557600732</v>
      </c>
      <c r="H379" s="51">
        <f t="shared" si="51"/>
        <v>63648.668894001828</v>
      </c>
      <c r="I379" s="51">
        <f t="shared" si="52"/>
        <v>-17503383.945850503</v>
      </c>
      <c r="J379" s="101">
        <f t="shared" si="53"/>
        <v>1591216.7223500458</v>
      </c>
      <c r="X379" s="30"/>
      <c r="Y379" s="30"/>
      <c r="Z379" s="30"/>
    </row>
    <row r="380" spans="2:26" x14ac:dyDescent="0.25">
      <c r="B380" s="21">
        <v>240</v>
      </c>
      <c r="C380" s="39">
        <v>25</v>
      </c>
      <c r="D380" s="39">
        <v>-225</v>
      </c>
      <c r="E380" s="39">
        <v>2500</v>
      </c>
      <c r="F380" s="50">
        <f>$L$132+$L$134*D380+$L$135*C380</f>
        <v>2.0394348879338928E-3</v>
      </c>
      <c r="G380" s="276">
        <f>+IF(F380&gt;=0,IF(F380&lt;=eco,1-(1-F380/eco)^n,1),0)*0.85*fck</f>
        <v>25.5</v>
      </c>
      <c r="H380" s="51">
        <f t="shared" si="51"/>
        <v>63750</v>
      </c>
      <c r="I380" s="51">
        <f t="shared" si="52"/>
        <v>-14343750</v>
      </c>
      <c r="J380" s="101">
        <f t="shared" si="53"/>
        <v>1593750</v>
      </c>
      <c r="X380" s="30"/>
      <c r="Y380" s="30"/>
      <c r="Z380" s="30"/>
    </row>
    <row r="381" spans="2:26" x14ac:dyDescent="0.25">
      <c r="B381" s="21">
        <v>241</v>
      </c>
      <c r="C381" s="39">
        <v>25</v>
      </c>
      <c r="D381" s="39">
        <v>-175</v>
      </c>
      <c r="E381" s="39">
        <v>2500</v>
      </c>
      <c r="F381" s="50">
        <f>$L$132+$L$134*D381+$L$135*C381</f>
        <v>2.1586070330332878E-3</v>
      </c>
      <c r="G381" s="276">
        <f>+IF(F381&gt;=0,IF(F381&lt;=eco,1-(1-F381/eco)^n,1),0)*0.85*fck</f>
        <v>25.5</v>
      </c>
      <c r="H381" s="51">
        <f t="shared" si="51"/>
        <v>63750</v>
      </c>
      <c r="I381" s="51">
        <f t="shared" si="52"/>
        <v>-11156250</v>
      </c>
      <c r="J381" s="101">
        <f t="shared" si="53"/>
        <v>1593750</v>
      </c>
      <c r="X381" s="30"/>
      <c r="Y381" s="30"/>
      <c r="Z381" s="30"/>
    </row>
    <row r="382" spans="2:26" x14ac:dyDescent="0.25">
      <c r="B382" s="21">
        <v>242</v>
      </c>
      <c r="C382" s="39">
        <v>25</v>
      </c>
      <c r="D382" s="39">
        <v>-125</v>
      </c>
      <c r="E382" s="39">
        <v>2500</v>
      </c>
      <c r="F382" s="50">
        <f>$L$132+$L$134*D382+$L$135*C382</f>
        <v>2.2777791781326824E-3</v>
      </c>
      <c r="G382" s="276">
        <f>+IF(F382&gt;=0,IF(F382&lt;=eco,1-(1-F382/eco)^n,1),0)*0.85*fck</f>
        <v>25.5</v>
      </c>
      <c r="H382" s="51">
        <f t="shared" si="51"/>
        <v>63750</v>
      </c>
      <c r="I382" s="51">
        <f t="shared" si="52"/>
        <v>-7968750</v>
      </c>
      <c r="J382" s="101">
        <f t="shared" si="53"/>
        <v>1593750</v>
      </c>
      <c r="X382" s="30"/>
      <c r="Y382" s="30"/>
      <c r="Z382" s="30"/>
    </row>
    <row r="383" spans="2:26" x14ac:dyDescent="0.25">
      <c r="B383" s="21">
        <v>243</v>
      </c>
      <c r="C383" s="39">
        <v>25</v>
      </c>
      <c r="D383" s="39">
        <v>-75</v>
      </c>
      <c r="E383" s="39">
        <v>2500</v>
      </c>
      <c r="F383" s="50">
        <f>$L$132+$L$134*D383+$L$135*C383</f>
        <v>2.396951323232077E-3</v>
      </c>
      <c r="G383" s="276">
        <f>+IF(F383&gt;=0,IF(F383&lt;=eco,1-(1-F383/eco)^n,1),0)*0.85*fck</f>
        <v>25.5</v>
      </c>
      <c r="H383" s="51">
        <f t="shared" si="51"/>
        <v>63750</v>
      </c>
      <c r="I383" s="51">
        <f t="shared" si="52"/>
        <v>-4781250</v>
      </c>
      <c r="J383" s="101">
        <f t="shared" si="53"/>
        <v>1593750</v>
      </c>
      <c r="X383" s="30"/>
      <c r="Y383" s="30"/>
      <c r="Z383" s="30"/>
    </row>
    <row r="384" spans="2:26" x14ac:dyDescent="0.25">
      <c r="B384" s="21">
        <v>244</v>
      </c>
      <c r="C384" s="39">
        <v>25</v>
      </c>
      <c r="D384" s="39">
        <v>-25</v>
      </c>
      <c r="E384" s="39">
        <v>2500</v>
      </c>
      <c r="F384" s="50">
        <f>$L$132+$L$134*D384+$L$135*C384</f>
        <v>2.5161234683314716E-3</v>
      </c>
      <c r="G384" s="276">
        <f>+IF(F384&gt;=0,IF(F384&lt;=eco,1-(1-F384/eco)^n,1),0)*0.85*fck</f>
        <v>25.5</v>
      </c>
      <c r="H384" s="51">
        <f t="shared" si="51"/>
        <v>63750</v>
      </c>
      <c r="I384" s="51">
        <f t="shared" si="52"/>
        <v>-1593750</v>
      </c>
      <c r="J384" s="101">
        <f t="shared" si="53"/>
        <v>1593750</v>
      </c>
      <c r="X384" s="30"/>
      <c r="Y384" s="30"/>
      <c r="Z384" s="30"/>
    </row>
    <row r="385" spans="2:26" x14ac:dyDescent="0.25">
      <c r="B385" s="21">
        <v>245</v>
      </c>
      <c r="C385" s="39">
        <v>25</v>
      </c>
      <c r="D385" s="39">
        <v>25</v>
      </c>
      <c r="E385" s="39">
        <v>2500</v>
      </c>
      <c r="F385" s="50">
        <f>$L$132+$L$134*D385+$L$135*C385</f>
        <v>2.6352956134308666E-3</v>
      </c>
      <c r="G385" s="276">
        <f>+IF(F385&gt;=0,IF(F385&lt;=eco,1-(1-F385/eco)^n,1),0)*0.85*fck</f>
        <v>25.5</v>
      </c>
      <c r="H385" s="51">
        <f t="shared" si="51"/>
        <v>63750</v>
      </c>
      <c r="I385" s="51">
        <f t="shared" si="52"/>
        <v>1593750</v>
      </c>
      <c r="J385" s="101">
        <f t="shared" si="53"/>
        <v>1593750</v>
      </c>
      <c r="X385" s="30"/>
      <c r="Y385" s="30"/>
      <c r="Z385" s="30"/>
    </row>
    <row r="386" spans="2:26" x14ac:dyDescent="0.25">
      <c r="B386" s="21">
        <v>246</v>
      </c>
      <c r="C386" s="39">
        <v>25</v>
      </c>
      <c r="D386" s="39">
        <v>75</v>
      </c>
      <c r="E386" s="39">
        <v>2500</v>
      </c>
      <c r="F386" s="50">
        <f>$L$132+$L$134*D386+$L$135*C386</f>
        <v>2.7544677585302612E-3</v>
      </c>
      <c r="G386" s="276">
        <f>+IF(F386&gt;=0,IF(F386&lt;=eco,1-(1-F386/eco)^n,1),0)*0.85*fck</f>
        <v>25.5</v>
      </c>
      <c r="H386" s="51">
        <f t="shared" si="51"/>
        <v>63750</v>
      </c>
      <c r="I386" s="51">
        <f t="shared" si="52"/>
        <v>4781250</v>
      </c>
      <c r="J386" s="101">
        <f t="shared" si="53"/>
        <v>1593750</v>
      </c>
      <c r="X386" s="30"/>
      <c r="Y386" s="30"/>
      <c r="Z386" s="30"/>
    </row>
    <row r="387" spans="2:26" x14ac:dyDescent="0.25">
      <c r="B387" s="21">
        <v>247</v>
      </c>
      <c r="C387" s="39">
        <v>25</v>
      </c>
      <c r="D387" s="39">
        <v>125</v>
      </c>
      <c r="E387" s="39">
        <v>2500</v>
      </c>
      <c r="F387" s="50">
        <f>$L$132+$L$134*D387+$L$135*C387</f>
        <v>2.8736399036296558E-3</v>
      </c>
      <c r="G387" s="276">
        <f>+IF(F387&gt;=0,IF(F387&lt;=eco,1-(1-F387/eco)^n,1),0)*0.85*fck</f>
        <v>25.5</v>
      </c>
      <c r="H387" s="51">
        <f t="shared" si="51"/>
        <v>63750</v>
      </c>
      <c r="I387" s="51">
        <f t="shared" si="52"/>
        <v>7968750</v>
      </c>
      <c r="J387" s="101">
        <f t="shared" si="53"/>
        <v>1593750</v>
      </c>
      <c r="X387" s="30"/>
      <c r="Y387" s="30"/>
      <c r="Z387" s="30"/>
    </row>
    <row r="388" spans="2:26" x14ac:dyDescent="0.25">
      <c r="B388" s="21">
        <v>248</v>
      </c>
      <c r="C388" s="39">
        <v>25</v>
      </c>
      <c r="D388" s="39">
        <v>175</v>
      </c>
      <c r="E388" s="39">
        <v>2500</v>
      </c>
      <c r="F388" s="50">
        <f>$L$132+$L$134*D388+$L$135*C388</f>
        <v>2.9928120487290504E-3</v>
      </c>
      <c r="G388" s="276">
        <f>+IF(F388&gt;=0,IF(F388&lt;=eco,1-(1-F388/eco)^n,1),0)*0.85*fck</f>
        <v>25.5</v>
      </c>
      <c r="H388" s="51">
        <f t="shared" si="51"/>
        <v>63750</v>
      </c>
      <c r="I388" s="51">
        <f t="shared" si="52"/>
        <v>11156250</v>
      </c>
      <c r="J388" s="101">
        <f t="shared" si="53"/>
        <v>1593750</v>
      </c>
      <c r="X388" s="30"/>
      <c r="Y388" s="30"/>
      <c r="Z388" s="30"/>
    </row>
    <row r="389" spans="2:26" x14ac:dyDescent="0.25">
      <c r="B389" s="21">
        <v>249</v>
      </c>
      <c r="C389" s="39">
        <v>25</v>
      </c>
      <c r="D389" s="39">
        <v>225</v>
      </c>
      <c r="E389" s="39">
        <v>2500</v>
      </c>
      <c r="F389" s="50">
        <f>$L$132+$L$134*D389+$L$135*C389</f>
        <v>3.1119841938284454E-3</v>
      </c>
      <c r="G389" s="276">
        <f>+IF(F389&gt;=0,IF(F389&lt;=eco,1-(1-F389/eco)^n,1),0)*0.85*fck</f>
        <v>25.5</v>
      </c>
      <c r="H389" s="51">
        <f t="shared" si="51"/>
        <v>63750</v>
      </c>
      <c r="I389" s="51">
        <f t="shared" si="52"/>
        <v>14343750</v>
      </c>
      <c r="J389" s="101">
        <f t="shared" si="53"/>
        <v>1593750</v>
      </c>
      <c r="X389" s="30"/>
      <c r="Y389" s="30"/>
      <c r="Z389" s="30"/>
    </row>
    <row r="390" spans="2:26" x14ac:dyDescent="0.25">
      <c r="B390" s="21">
        <v>250</v>
      </c>
      <c r="C390" s="39">
        <v>25</v>
      </c>
      <c r="D390" s="39">
        <v>275</v>
      </c>
      <c r="E390" s="39">
        <v>2500</v>
      </c>
      <c r="F390" s="50">
        <f>$L$132+$L$134*D390+$L$135*C390</f>
        <v>3.23115633892784E-3</v>
      </c>
      <c r="G390" s="276">
        <f>+IF(F390&gt;=0,IF(F390&lt;=eco,1-(1-F390/eco)^n,1),0)*0.85*fck</f>
        <v>25.5</v>
      </c>
      <c r="H390" s="51">
        <f t="shared" si="51"/>
        <v>63750</v>
      </c>
      <c r="I390" s="51">
        <f t="shared" si="52"/>
        <v>17531250</v>
      </c>
      <c r="J390" s="101">
        <f t="shared" si="53"/>
        <v>1593750</v>
      </c>
      <c r="X390" s="30"/>
      <c r="Y390" s="30"/>
      <c r="Z390" s="30"/>
    </row>
    <row r="391" spans="2:26" x14ac:dyDescent="0.25">
      <c r="B391" s="21">
        <v>251</v>
      </c>
      <c r="C391" s="39">
        <v>25</v>
      </c>
      <c r="D391" s="39">
        <v>325</v>
      </c>
      <c r="E391" s="39">
        <v>2500</v>
      </c>
      <c r="F391" s="50">
        <f>$L$132+$L$134*D391+$L$135*C391</f>
        <v>3.3503284840272346E-3</v>
      </c>
      <c r="G391" s="276">
        <f>+IF(F391&gt;=0,IF(F391&lt;=eco,1-(1-F391/eco)^n,1),0)*0.85*fck</f>
        <v>25.5</v>
      </c>
      <c r="H391" s="51">
        <f t="shared" si="51"/>
        <v>63750</v>
      </c>
      <c r="I391" s="51">
        <f t="shared" si="52"/>
        <v>20718750</v>
      </c>
      <c r="J391" s="101">
        <f t="shared" si="53"/>
        <v>1593750</v>
      </c>
      <c r="X391" s="30"/>
      <c r="Y391" s="30"/>
      <c r="Z391" s="30"/>
    </row>
    <row r="392" spans="2:26" x14ac:dyDescent="0.25">
      <c r="B392" s="21">
        <v>252</v>
      </c>
      <c r="C392" s="39">
        <v>25</v>
      </c>
      <c r="D392" s="39">
        <v>375</v>
      </c>
      <c r="E392" s="39">
        <v>2500</v>
      </c>
      <c r="F392" s="50">
        <f>$L$132+$L$134*D392+$L$135*C392</f>
        <v>3.4695006291266292E-3</v>
      </c>
      <c r="G392" s="276">
        <f>+IF(F392&gt;=0,IF(F392&lt;=eco,1-(1-F392/eco)^n,1),0)*0.85*fck</f>
        <v>25.5</v>
      </c>
      <c r="H392" s="51">
        <f t="shared" si="51"/>
        <v>63750</v>
      </c>
      <c r="I392" s="51">
        <f t="shared" si="52"/>
        <v>23906250</v>
      </c>
      <c r="J392" s="101">
        <f t="shared" si="53"/>
        <v>1593750</v>
      </c>
      <c r="X392" s="30"/>
      <c r="Y392" s="30"/>
      <c r="Z392" s="30"/>
    </row>
    <row r="393" spans="2:26" x14ac:dyDescent="0.25">
      <c r="B393" s="21">
        <v>253</v>
      </c>
      <c r="C393" s="39">
        <v>25</v>
      </c>
      <c r="D393" s="39">
        <v>425</v>
      </c>
      <c r="E393" s="39">
        <v>2500</v>
      </c>
      <c r="F393" s="50">
        <f>$L$132+$L$134*D393+$L$135*C393</f>
        <v>3.5886727742260238E-3</v>
      </c>
      <c r="G393" s="276">
        <f>+IF(F393&gt;=0,IF(F393&lt;=eco,1-(1-F393/eco)^n,1),0)*0.85*fck</f>
        <v>25.5</v>
      </c>
      <c r="H393" s="51">
        <f t="shared" si="51"/>
        <v>63750</v>
      </c>
      <c r="I393" s="51">
        <f t="shared" si="52"/>
        <v>27093750</v>
      </c>
      <c r="J393" s="101">
        <f t="shared" si="53"/>
        <v>1593750</v>
      </c>
      <c r="X393" s="30"/>
      <c r="Y393" s="30"/>
      <c r="Z393" s="30"/>
    </row>
    <row r="394" spans="2:26" x14ac:dyDescent="0.25">
      <c r="B394" s="21">
        <v>254</v>
      </c>
      <c r="C394" s="39">
        <v>25</v>
      </c>
      <c r="D394" s="39">
        <v>475</v>
      </c>
      <c r="E394" s="39">
        <v>2500</v>
      </c>
      <c r="F394" s="50">
        <f>$L$132+$L$134*D394+$L$135*C394</f>
        <v>3.7078449193254188E-3</v>
      </c>
      <c r="G394" s="276">
        <f>+IF(F394&gt;=0,IF(F394&lt;=eco,1-(1-F394/eco)^n,1),0)*0.85*fck</f>
        <v>25.5</v>
      </c>
      <c r="H394" s="51">
        <f t="shared" si="51"/>
        <v>63750</v>
      </c>
      <c r="I394" s="51">
        <f t="shared" si="52"/>
        <v>30281250</v>
      </c>
      <c r="J394" s="101">
        <f t="shared" si="53"/>
        <v>1593750</v>
      </c>
      <c r="X394" s="30"/>
      <c r="Y394" s="30"/>
      <c r="Z394" s="30"/>
    </row>
    <row r="395" spans="2:26" x14ac:dyDescent="0.25">
      <c r="B395" s="21">
        <v>255</v>
      </c>
      <c r="C395" s="39">
        <v>25</v>
      </c>
      <c r="D395" s="39">
        <v>525</v>
      </c>
      <c r="E395" s="39">
        <v>2500</v>
      </c>
      <c r="F395" s="50">
        <f>$L$132+$L$134*D395+$L$135*C395</f>
        <v>3.827017064424813E-3</v>
      </c>
      <c r="G395" s="276">
        <f>+IF(F395&gt;=0,IF(F395&lt;=eco,1-(1-F395/eco)^n,1),0)*0.85*fck</f>
        <v>25.5</v>
      </c>
      <c r="H395" s="51">
        <f t="shared" si="51"/>
        <v>63750</v>
      </c>
      <c r="I395" s="51">
        <f t="shared" si="52"/>
        <v>33468750</v>
      </c>
      <c r="J395" s="101">
        <f t="shared" si="53"/>
        <v>1593750</v>
      </c>
      <c r="X395" s="30"/>
      <c r="Y395" s="30"/>
      <c r="Z395" s="30"/>
    </row>
    <row r="396" spans="2:26" x14ac:dyDescent="0.25">
      <c r="B396" s="21">
        <v>256</v>
      </c>
      <c r="C396" s="39">
        <v>25</v>
      </c>
      <c r="D396" s="39">
        <v>575</v>
      </c>
      <c r="E396" s="39">
        <v>2500</v>
      </c>
      <c r="F396" s="50">
        <f>$L$132+$L$134*D396+$L$135*C396</f>
        <v>3.946189209524208E-3</v>
      </c>
      <c r="G396" s="276">
        <f>+IF(F396&gt;=0,IF(F396&lt;=eco,1-(1-F396/eco)^n,1),0)*0.85*fck</f>
        <v>25.5</v>
      </c>
      <c r="H396" s="51">
        <f t="shared" si="51"/>
        <v>63750</v>
      </c>
      <c r="I396" s="51">
        <f t="shared" si="52"/>
        <v>36656250</v>
      </c>
      <c r="J396" s="101">
        <f t="shared" si="53"/>
        <v>1593750</v>
      </c>
      <c r="X396" s="30"/>
      <c r="Y396" s="30"/>
      <c r="Z396" s="30"/>
    </row>
    <row r="397" spans="2:26" x14ac:dyDescent="0.25">
      <c r="B397" s="21">
        <v>257</v>
      </c>
      <c r="C397" s="39">
        <v>75</v>
      </c>
      <c r="D397" s="39">
        <v>-575</v>
      </c>
      <c r="E397" s="39">
        <v>2500</v>
      </c>
      <c r="F397" s="50">
        <f>$L$132+$L$134*D397+$L$135*C397</f>
        <v>1.2371619522777973E-3</v>
      </c>
      <c r="G397" s="276">
        <f>+IF(F397&gt;=0,IF(F397&lt;=eco,1-(1-F397/eco)^n,1),0)*0.85*fck</f>
        <v>21.790247970039534</v>
      </c>
      <c r="H397" s="51">
        <f t="shared" si="51"/>
        <v>54475.619925098836</v>
      </c>
      <c r="I397" s="51">
        <f t="shared" si="52"/>
        <v>-31323481.456931829</v>
      </c>
      <c r="J397" s="101">
        <f t="shared" si="53"/>
        <v>4085671.4943824126</v>
      </c>
      <c r="X397" s="30"/>
      <c r="Y397" s="30"/>
      <c r="Z397" s="30"/>
    </row>
    <row r="398" spans="2:26" x14ac:dyDescent="0.25">
      <c r="B398" s="21">
        <v>258</v>
      </c>
      <c r="C398" s="39">
        <v>75</v>
      </c>
      <c r="D398" s="39">
        <v>-525</v>
      </c>
      <c r="E398" s="39">
        <v>2500</v>
      </c>
      <c r="F398" s="50">
        <f>$L$132+$L$134*D398+$L$135*C398</f>
        <v>1.3563340973771921E-3</v>
      </c>
      <c r="G398" s="276">
        <f>+IF(F398&gt;=0,IF(F398&lt;=eco,1-(1-F398/eco)^n,1),0)*0.85*fck</f>
        <v>22.858800561979884</v>
      </c>
      <c r="H398" s="51">
        <f t="shared" ref="H398:H461" si="54">+G398*E398</f>
        <v>57147.001404949711</v>
      </c>
      <c r="I398" s="51">
        <f t="shared" ref="I398:I461" si="55">+H398*D398</f>
        <v>-30002175.737598598</v>
      </c>
      <c r="J398" s="101">
        <f t="shared" ref="J398:J461" si="56">+H398*C398</f>
        <v>4286025.1053712284</v>
      </c>
      <c r="X398" s="30"/>
      <c r="Y398" s="30"/>
      <c r="Z398" s="30"/>
    </row>
    <row r="399" spans="2:26" x14ac:dyDescent="0.25">
      <c r="B399" s="21">
        <v>259</v>
      </c>
      <c r="C399" s="39">
        <v>75</v>
      </c>
      <c r="D399" s="39">
        <v>-475</v>
      </c>
      <c r="E399" s="39">
        <v>2500</v>
      </c>
      <c r="F399" s="50">
        <f>$L$132+$L$134*D399+$L$135*C399</f>
        <v>1.4755062424765867E-3</v>
      </c>
      <c r="G399" s="276">
        <f>+IF(F399&gt;=0,IF(F399&lt;=eco,1-(1-F399/eco)^n,1),0)*0.85*fck</f>
        <v>23.746277651783437</v>
      </c>
      <c r="H399" s="51">
        <f t="shared" si="54"/>
        <v>59365.694129458592</v>
      </c>
      <c r="I399" s="51">
        <f t="shared" si="55"/>
        <v>-28198704.711492833</v>
      </c>
      <c r="J399" s="101">
        <f t="shared" si="56"/>
        <v>4452427.0597093944</v>
      </c>
      <c r="X399" s="30"/>
      <c r="Y399" s="30"/>
      <c r="Z399" s="30"/>
    </row>
    <row r="400" spans="2:26" x14ac:dyDescent="0.25">
      <c r="B400" s="21">
        <v>260</v>
      </c>
      <c r="C400" s="39">
        <v>75</v>
      </c>
      <c r="D400" s="39">
        <v>-425</v>
      </c>
      <c r="E400" s="39">
        <v>2500</v>
      </c>
      <c r="F400" s="50">
        <f>$L$132+$L$134*D400+$L$135*C400</f>
        <v>1.5946783875759813E-3</v>
      </c>
      <c r="G400" s="276">
        <f>+IF(F400&gt;=0,IF(F400&lt;=eco,1-(1-F400/eco)^n,1),0)*0.85*fck</f>
        <v>24.452679239450209</v>
      </c>
      <c r="H400" s="51">
        <f t="shared" si="54"/>
        <v>61131.698098625522</v>
      </c>
      <c r="I400" s="51">
        <f t="shared" si="55"/>
        <v>-25980971.691915847</v>
      </c>
      <c r="J400" s="101">
        <f t="shared" si="56"/>
        <v>4584877.3573969137</v>
      </c>
      <c r="X400" s="30"/>
      <c r="Y400" s="30"/>
      <c r="Z400" s="30"/>
    </row>
    <row r="401" spans="2:26" x14ac:dyDescent="0.25">
      <c r="B401" s="21">
        <v>261</v>
      </c>
      <c r="C401" s="39">
        <v>75</v>
      </c>
      <c r="D401" s="39">
        <v>-375</v>
      </c>
      <c r="E401" s="39">
        <v>2500</v>
      </c>
      <c r="F401" s="50">
        <f>$L$132+$L$134*D401+$L$135*C401</f>
        <v>1.7138505326753761E-3</v>
      </c>
      <c r="G401" s="276">
        <f>+IF(F401&gt;=0,IF(F401&lt;=eco,1-(1-F401/eco)^n,1),0)*0.85*fck</f>
        <v>24.978005324980192</v>
      </c>
      <c r="H401" s="51">
        <f t="shared" si="54"/>
        <v>62445.013312450479</v>
      </c>
      <c r="I401" s="51">
        <f t="shared" si="55"/>
        <v>-23416879.992168929</v>
      </c>
      <c r="J401" s="101">
        <f t="shared" si="56"/>
        <v>4683375.9984337855</v>
      </c>
      <c r="X401" s="30"/>
      <c r="Y401" s="30"/>
      <c r="Z401" s="30"/>
    </row>
    <row r="402" spans="2:26" x14ac:dyDescent="0.25">
      <c r="B402" s="21">
        <v>262</v>
      </c>
      <c r="C402" s="39">
        <v>75</v>
      </c>
      <c r="D402" s="39">
        <v>-325</v>
      </c>
      <c r="E402" s="39">
        <v>2500</v>
      </c>
      <c r="F402" s="50">
        <f>$L$132+$L$134*D402+$L$135*C402</f>
        <v>1.8330226777747707E-3</v>
      </c>
      <c r="G402" s="276">
        <f>+IF(F402&gt;=0,IF(F402&lt;=eco,1-(1-F402/eco)^n,1),0)*0.85*fck</f>
        <v>25.322255908373386</v>
      </c>
      <c r="H402" s="51">
        <f t="shared" si="54"/>
        <v>63305.639770933463</v>
      </c>
      <c r="I402" s="51">
        <f t="shared" si="55"/>
        <v>-20574332.925553374</v>
      </c>
      <c r="J402" s="101">
        <f t="shared" si="56"/>
        <v>4747922.9828200098</v>
      </c>
      <c r="X402" s="30"/>
      <c r="Y402" s="30"/>
      <c r="Z402" s="30"/>
    </row>
    <row r="403" spans="2:26" x14ac:dyDescent="0.25">
      <c r="B403" s="21">
        <v>263</v>
      </c>
      <c r="C403" s="39">
        <v>75</v>
      </c>
      <c r="D403" s="39">
        <v>-275</v>
      </c>
      <c r="E403" s="39">
        <v>2500</v>
      </c>
      <c r="F403" s="50">
        <f>$L$132+$L$134*D403+$L$135*C403</f>
        <v>1.9521948228741653E-3</v>
      </c>
      <c r="G403" s="276">
        <f>+IF(F403&gt;=0,IF(F403&lt;=eco,1-(1-F403/eco)^n,1),0)*0.85*fck</f>
        <v>25.485430989629794</v>
      </c>
      <c r="H403" s="51">
        <f t="shared" si="54"/>
        <v>63713.577474074482</v>
      </c>
      <c r="I403" s="51">
        <f t="shared" si="55"/>
        <v>-17521233.805370484</v>
      </c>
      <c r="J403" s="101">
        <f t="shared" si="56"/>
        <v>4778518.3105555866</v>
      </c>
      <c r="X403" s="30"/>
      <c r="Y403" s="30"/>
      <c r="Z403" s="30"/>
    </row>
    <row r="404" spans="2:26" x14ac:dyDescent="0.25">
      <c r="B404" s="21">
        <v>264</v>
      </c>
      <c r="C404" s="39">
        <v>75</v>
      </c>
      <c r="D404" s="39">
        <v>-225</v>
      </c>
      <c r="E404" s="39">
        <v>2500</v>
      </c>
      <c r="F404" s="50">
        <f>$L$132+$L$134*D404+$L$135*C404</f>
        <v>2.0713669679735601E-3</v>
      </c>
      <c r="G404" s="276">
        <f>+IF(F404&gt;=0,IF(F404&lt;=eco,1-(1-F404/eco)^n,1),0)*0.85*fck</f>
        <v>25.5</v>
      </c>
      <c r="H404" s="51">
        <f t="shared" si="54"/>
        <v>63750</v>
      </c>
      <c r="I404" s="51">
        <f t="shared" si="55"/>
        <v>-14343750</v>
      </c>
      <c r="J404" s="101">
        <f t="shared" si="56"/>
        <v>4781250</v>
      </c>
      <c r="X404" s="30"/>
      <c r="Y404" s="30"/>
      <c r="Z404" s="30"/>
    </row>
    <row r="405" spans="2:26" x14ac:dyDescent="0.25">
      <c r="B405" s="21">
        <v>265</v>
      </c>
      <c r="C405" s="39">
        <v>75</v>
      </c>
      <c r="D405" s="39">
        <v>-175</v>
      </c>
      <c r="E405" s="39">
        <v>2500</v>
      </c>
      <c r="F405" s="50">
        <f>$L$132+$L$134*D405+$L$135*C405</f>
        <v>2.1905391130729551E-3</v>
      </c>
      <c r="G405" s="276">
        <f>+IF(F405&gt;=0,IF(F405&lt;=eco,1-(1-F405/eco)^n,1),0)*0.85*fck</f>
        <v>25.5</v>
      </c>
      <c r="H405" s="51">
        <f t="shared" si="54"/>
        <v>63750</v>
      </c>
      <c r="I405" s="51">
        <f t="shared" si="55"/>
        <v>-11156250</v>
      </c>
      <c r="J405" s="101">
        <f t="shared" si="56"/>
        <v>4781250</v>
      </c>
      <c r="X405" s="30"/>
      <c r="Y405" s="30"/>
      <c r="Z405" s="30"/>
    </row>
    <row r="406" spans="2:26" x14ac:dyDescent="0.25">
      <c r="B406" s="21">
        <v>266</v>
      </c>
      <c r="C406" s="39">
        <v>75</v>
      </c>
      <c r="D406" s="39">
        <v>-125</v>
      </c>
      <c r="E406" s="39">
        <v>2500</v>
      </c>
      <c r="F406" s="50">
        <f>$L$132+$L$134*D406+$L$135*C406</f>
        <v>2.3097112581723497E-3</v>
      </c>
      <c r="G406" s="276">
        <f>+IF(F406&gt;=0,IF(F406&lt;=eco,1-(1-F406/eco)^n,1),0)*0.85*fck</f>
        <v>25.5</v>
      </c>
      <c r="H406" s="51">
        <f t="shared" si="54"/>
        <v>63750</v>
      </c>
      <c r="I406" s="51">
        <f t="shared" si="55"/>
        <v>-7968750</v>
      </c>
      <c r="J406" s="101">
        <f t="shared" si="56"/>
        <v>4781250</v>
      </c>
      <c r="X406" s="30"/>
      <c r="Y406" s="30"/>
      <c r="Z406" s="30"/>
    </row>
    <row r="407" spans="2:26" x14ac:dyDescent="0.25">
      <c r="B407" s="21">
        <v>267</v>
      </c>
      <c r="C407" s="39">
        <v>75</v>
      </c>
      <c r="D407" s="39">
        <v>-75</v>
      </c>
      <c r="E407" s="39">
        <v>2500</v>
      </c>
      <c r="F407" s="50">
        <f>$L$132+$L$134*D407+$L$135*C407</f>
        <v>2.4288834032717443E-3</v>
      </c>
      <c r="G407" s="276">
        <f>+IF(F407&gt;=0,IF(F407&lt;=eco,1-(1-F407/eco)^n,1),0)*0.85*fck</f>
        <v>25.5</v>
      </c>
      <c r="H407" s="51">
        <f t="shared" si="54"/>
        <v>63750</v>
      </c>
      <c r="I407" s="51">
        <f t="shared" si="55"/>
        <v>-4781250</v>
      </c>
      <c r="J407" s="101">
        <f t="shared" si="56"/>
        <v>4781250</v>
      </c>
      <c r="X407" s="30"/>
      <c r="Y407" s="30"/>
      <c r="Z407" s="30"/>
    </row>
    <row r="408" spans="2:26" x14ac:dyDescent="0.25">
      <c r="B408" s="21">
        <v>268</v>
      </c>
      <c r="C408" s="39">
        <v>75</v>
      </c>
      <c r="D408" s="39">
        <v>-25</v>
      </c>
      <c r="E408" s="39">
        <v>2500</v>
      </c>
      <c r="F408" s="50">
        <f>$L$132+$L$134*D408+$L$135*C408</f>
        <v>2.5480555483711389E-3</v>
      </c>
      <c r="G408" s="276">
        <f>+IF(F408&gt;=0,IF(F408&lt;=eco,1-(1-F408/eco)^n,1),0)*0.85*fck</f>
        <v>25.5</v>
      </c>
      <c r="H408" s="51">
        <f t="shared" si="54"/>
        <v>63750</v>
      </c>
      <c r="I408" s="51">
        <f t="shared" si="55"/>
        <v>-1593750</v>
      </c>
      <c r="J408" s="101">
        <f t="shared" si="56"/>
        <v>4781250</v>
      </c>
      <c r="X408" s="30"/>
      <c r="Y408" s="30"/>
      <c r="Z408" s="30"/>
    </row>
    <row r="409" spans="2:26" x14ac:dyDescent="0.25">
      <c r="B409" s="21">
        <v>269</v>
      </c>
      <c r="C409" s="39">
        <v>75</v>
      </c>
      <c r="D409" s="39">
        <v>25</v>
      </c>
      <c r="E409" s="39">
        <v>2500</v>
      </c>
      <c r="F409" s="50">
        <f>$L$132+$L$134*D409+$L$135*C409</f>
        <v>2.6672276934705339E-3</v>
      </c>
      <c r="G409" s="276">
        <f>+IF(F409&gt;=0,IF(F409&lt;=eco,1-(1-F409/eco)^n,1),0)*0.85*fck</f>
        <v>25.5</v>
      </c>
      <c r="H409" s="51">
        <f t="shared" si="54"/>
        <v>63750</v>
      </c>
      <c r="I409" s="51">
        <f t="shared" si="55"/>
        <v>1593750</v>
      </c>
      <c r="J409" s="101">
        <f t="shared" si="56"/>
        <v>4781250</v>
      </c>
      <c r="X409" s="30"/>
      <c r="Y409" s="30"/>
      <c r="Z409" s="30"/>
    </row>
    <row r="410" spans="2:26" x14ac:dyDescent="0.25">
      <c r="B410" s="21">
        <v>270</v>
      </c>
      <c r="C410" s="39">
        <v>75</v>
      </c>
      <c r="D410" s="39">
        <v>75</v>
      </c>
      <c r="E410" s="39">
        <v>2500</v>
      </c>
      <c r="F410" s="50">
        <f>$L$132+$L$134*D410+$L$135*C410</f>
        <v>2.7863998385699285E-3</v>
      </c>
      <c r="G410" s="276">
        <f>+IF(F410&gt;=0,IF(F410&lt;=eco,1-(1-F410/eco)^n,1),0)*0.85*fck</f>
        <v>25.5</v>
      </c>
      <c r="H410" s="51">
        <f t="shared" si="54"/>
        <v>63750</v>
      </c>
      <c r="I410" s="51">
        <f t="shared" si="55"/>
        <v>4781250</v>
      </c>
      <c r="J410" s="101">
        <f t="shared" si="56"/>
        <v>4781250</v>
      </c>
      <c r="X410" s="30"/>
      <c r="Y410" s="30"/>
      <c r="Z410" s="30"/>
    </row>
    <row r="411" spans="2:26" x14ac:dyDescent="0.25">
      <c r="B411" s="21">
        <v>271</v>
      </c>
      <c r="C411" s="39">
        <v>75</v>
      </c>
      <c r="D411" s="39">
        <v>125</v>
      </c>
      <c r="E411" s="39">
        <v>2500</v>
      </c>
      <c r="F411" s="50">
        <f>$L$132+$L$134*D411+$L$135*C411</f>
        <v>2.9055719836693231E-3</v>
      </c>
      <c r="G411" s="276">
        <f>+IF(F411&gt;=0,IF(F411&lt;=eco,1-(1-F411/eco)^n,1),0)*0.85*fck</f>
        <v>25.5</v>
      </c>
      <c r="H411" s="51">
        <f t="shared" si="54"/>
        <v>63750</v>
      </c>
      <c r="I411" s="51">
        <f t="shared" si="55"/>
        <v>7968750</v>
      </c>
      <c r="J411" s="101">
        <f t="shared" si="56"/>
        <v>4781250</v>
      </c>
      <c r="X411" s="30"/>
      <c r="Y411" s="30"/>
      <c r="Z411" s="30"/>
    </row>
    <row r="412" spans="2:26" x14ac:dyDescent="0.25">
      <c r="B412" s="21">
        <v>272</v>
      </c>
      <c r="C412" s="39">
        <v>75</v>
      </c>
      <c r="D412" s="39">
        <v>175</v>
      </c>
      <c r="E412" s="39">
        <v>2500</v>
      </c>
      <c r="F412" s="50">
        <f>$L$132+$L$134*D412+$L$135*C412</f>
        <v>3.0247441287687177E-3</v>
      </c>
      <c r="G412" s="276">
        <f>+IF(F412&gt;=0,IF(F412&lt;=eco,1-(1-F412/eco)^n,1),0)*0.85*fck</f>
        <v>25.5</v>
      </c>
      <c r="H412" s="51">
        <f t="shared" si="54"/>
        <v>63750</v>
      </c>
      <c r="I412" s="51">
        <f t="shared" si="55"/>
        <v>11156250</v>
      </c>
      <c r="J412" s="101">
        <f t="shared" si="56"/>
        <v>4781250</v>
      </c>
      <c r="X412" s="30"/>
      <c r="Y412" s="30"/>
      <c r="Z412" s="30"/>
    </row>
    <row r="413" spans="2:26" x14ac:dyDescent="0.25">
      <c r="B413" s="21">
        <v>273</v>
      </c>
      <c r="C413" s="39">
        <v>75</v>
      </c>
      <c r="D413" s="39">
        <v>225</v>
      </c>
      <c r="E413" s="39">
        <v>2500</v>
      </c>
      <c r="F413" s="50">
        <f>$L$132+$L$134*D413+$L$135*C413</f>
        <v>3.1439162738681127E-3</v>
      </c>
      <c r="G413" s="276">
        <f>+IF(F413&gt;=0,IF(F413&lt;=eco,1-(1-F413/eco)^n,1),0)*0.85*fck</f>
        <v>25.5</v>
      </c>
      <c r="H413" s="51">
        <f t="shared" si="54"/>
        <v>63750</v>
      </c>
      <c r="I413" s="51">
        <f t="shared" si="55"/>
        <v>14343750</v>
      </c>
      <c r="J413" s="101">
        <f t="shared" si="56"/>
        <v>4781250</v>
      </c>
      <c r="X413" s="30"/>
      <c r="Y413" s="30"/>
      <c r="Z413" s="30"/>
    </row>
    <row r="414" spans="2:26" x14ac:dyDescent="0.25">
      <c r="B414" s="21">
        <v>274</v>
      </c>
      <c r="C414" s="39">
        <v>75</v>
      </c>
      <c r="D414" s="39">
        <v>275</v>
      </c>
      <c r="E414" s="39">
        <v>2500</v>
      </c>
      <c r="F414" s="50">
        <f>$L$132+$L$134*D414+$L$135*C414</f>
        <v>3.2630884189675073E-3</v>
      </c>
      <c r="G414" s="276">
        <f>+IF(F414&gt;=0,IF(F414&lt;=eco,1-(1-F414/eco)^n,1),0)*0.85*fck</f>
        <v>25.5</v>
      </c>
      <c r="H414" s="51">
        <f t="shared" si="54"/>
        <v>63750</v>
      </c>
      <c r="I414" s="51">
        <f t="shared" si="55"/>
        <v>17531250</v>
      </c>
      <c r="J414" s="101">
        <f t="shared" si="56"/>
        <v>4781250</v>
      </c>
      <c r="X414" s="30"/>
      <c r="Y414" s="30"/>
      <c r="Z414" s="30"/>
    </row>
    <row r="415" spans="2:26" x14ac:dyDescent="0.25">
      <c r="B415" s="21">
        <v>275</v>
      </c>
      <c r="C415" s="39">
        <v>75</v>
      </c>
      <c r="D415" s="39">
        <v>325</v>
      </c>
      <c r="E415" s="39">
        <v>2500</v>
      </c>
      <c r="F415" s="50">
        <f>$L$132+$L$134*D415+$L$135*C415</f>
        <v>3.3822605640669019E-3</v>
      </c>
      <c r="G415" s="276">
        <f>+IF(F415&gt;=0,IF(F415&lt;=eco,1-(1-F415/eco)^n,1),0)*0.85*fck</f>
        <v>25.5</v>
      </c>
      <c r="H415" s="51">
        <f t="shared" si="54"/>
        <v>63750</v>
      </c>
      <c r="I415" s="51">
        <f t="shared" si="55"/>
        <v>20718750</v>
      </c>
      <c r="J415" s="101">
        <f t="shared" si="56"/>
        <v>4781250</v>
      </c>
      <c r="X415" s="30"/>
      <c r="Y415" s="30"/>
      <c r="Z415" s="30"/>
    </row>
    <row r="416" spans="2:26" x14ac:dyDescent="0.25">
      <c r="B416" s="21">
        <v>276</v>
      </c>
      <c r="C416" s="39">
        <v>75</v>
      </c>
      <c r="D416" s="39">
        <v>375</v>
      </c>
      <c r="E416" s="39">
        <v>2500</v>
      </c>
      <c r="F416" s="50">
        <f>$L$132+$L$134*D416+$L$135*C416</f>
        <v>3.5014327091662965E-3</v>
      </c>
      <c r="G416" s="276">
        <f>+IF(F416&gt;=0,IF(F416&lt;=eco,1-(1-F416/eco)^n,1),0)*0.85*fck</f>
        <v>25.5</v>
      </c>
      <c r="H416" s="51">
        <f t="shared" si="54"/>
        <v>63750</v>
      </c>
      <c r="I416" s="51">
        <f t="shared" si="55"/>
        <v>23906250</v>
      </c>
      <c r="J416" s="101">
        <f t="shared" si="56"/>
        <v>4781250</v>
      </c>
      <c r="X416" s="30"/>
      <c r="Y416" s="30"/>
      <c r="Z416" s="30"/>
    </row>
    <row r="417" spans="2:26" x14ac:dyDescent="0.25">
      <c r="B417" s="21">
        <v>277</v>
      </c>
      <c r="C417" s="39">
        <v>75</v>
      </c>
      <c r="D417" s="39">
        <v>425</v>
      </c>
      <c r="E417" s="39">
        <v>2500</v>
      </c>
      <c r="F417" s="50">
        <f>$L$132+$L$134*D417+$L$135*C417</f>
        <v>3.6206048542656911E-3</v>
      </c>
      <c r="G417" s="276">
        <f>+IF(F417&gt;=0,IF(F417&lt;=eco,1-(1-F417/eco)^n,1),0)*0.85*fck</f>
        <v>25.5</v>
      </c>
      <c r="H417" s="51">
        <f t="shared" si="54"/>
        <v>63750</v>
      </c>
      <c r="I417" s="51">
        <f t="shared" si="55"/>
        <v>27093750</v>
      </c>
      <c r="J417" s="101">
        <f t="shared" si="56"/>
        <v>4781250</v>
      </c>
      <c r="X417" s="30"/>
      <c r="Y417" s="30"/>
      <c r="Z417" s="30"/>
    </row>
    <row r="418" spans="2:26" x14ac:dyDescent="0.25">
      <c r="B418" s="21">
        <v>278</v>
      </c>
      <c r="C418" s="39">
        <v>75</v>
      </c>
      <c r="D418" s="39">
        <v>475</v>
      </c>
      <c r="E418" s="39">
        <v>2500</v>
      </c>
      <c r="F418" s="50">
        <f>$L$132+$L$134*D418+$L$135*C418</f>
        <v>3.7397769993650861E-3</v>
      </c>
      <c r="G418" s="276">
        <f>+IF(F418&gt;=0,IF(F418&lt;=eco,1-(1-F418/eco)^n,1),0)*0.85*fck</f>
        <v>25.5</v>
      </c>
      <c r="H418" s="51">
        <f t="shared" si="54"/>
        <v>63750</v>
      </c>
      <c r="I418" s="51">
        <f t="shared" si="55"/>
        <v>30281250</v>
      </c>
      <c r="J418" s="101">
        <f t="shared" si="56"/>
        <v>4781250</v>
      </c>
      <c r="X418" s="30"/>
      <c r="Y418" s="30"/>
      <c r="Z418" s="30"/>
    </row>
    <row r="419" spans="2:26" x14ac:dyDescent="0.25">
      <c r="B419" s="21">
        <v>279</v>
      </c>
      <c r="C419" s="39">
        <v>75</v>
      </c>
      <c r="D419" s="39">
        <v>525</v>
      </c>
      <c r="E419" s="39">
        <v>2500</v>
      </c>
      <c r="F419" s="50">
        <f>$L$132+$L$134*D419+$L$135*C419</f>
        <v>3.8589491444644803E-3</v>
      </c>
      <c r="G419" s="276">
        <f>+IF(F419&gt;=0,IF(F419&lt;=eco,1-(1-F419/eco)^n,1),0)*0.85*fck</f>
        <v>25.5</v>
      </c>
      <c r="H419" s="51">
        <f t="shared" si="54"/>
        <v>63750</v>
      </c>
      <c r="I419" s="51">
        <f t="shared" si="55"/>
        <v>33468750</v>
      </c>
      <c r="J419" s="101">
        <f t="shared" si="56"/>
        <v>4781250</v>
      </c>
      <c r="X419" s="30"/>
      <c r="Y419" s="30"/>
      <c r="Z419" s="30"/>
    </row>
    <row r="420" spans="2:26" x14ac:dyDescent="0.25">
      <c r="B420" s="21">
        <v>280</v>
      </c>
      <c r="C420" s="39">
        <v>75</v>
      </c>
      <c r="D420" s="39">
        <v>575</v>
      </c>
      <c r="E420" s="39">
        <v>2500</v>
      </c>
      <c r="F420" s="50">
        <f>$L$132+$L$134*D420+$L$135*C420</f>
        <v>3.9781212895638749E-3</v>
      </c>
      <c r="G420" s="276">
        <f>+IF(F420&gt;=0,IF(F420&lt;=eco,1-(1-F420/eco)^n,1),0)*0.85*fck</f>
        <v>25.5</v>
      </c>
      <c r="H420" s="51">
        <f t="shared" si="54"/>
        <v>63750</v>
      </c>
      <c r="I420" s="51">
        <f t="shared" si="55"/>
        <v>36656250</v>
      </c>
      <c r="J420" s="101">
        <f t="shared" si="56"/>
        <v>4781250</v>
      </c>
      <c r="X420" s="30"/>
      <c r="Y420" s="30"/>
      <c r="Z420" s="30"/>
    </row>
    <row r="421" spans="2:26" x14ac:dyDescent="0.25">
      <c r="B421" s="21">
        <v>281</v>
      </c>
      <c r="C421" s="39">
        <v>125</v>
      </c>
      <c r="D421" s="39">
        <v>-575</v>
      </c>
      <c r="E421" s="39">
        <v>2500</v>
      </c>
      <c r="F421" s="50">
        <f>$L$132+$L$134*D421+$L$135*C421</f>
        <v>1.2690940323174648E-3</v>
      </c>
      <c r="G421" s="276">
        <f>+IF(F421&gt;=0,IF(F421&lt;=eco,1-(1-F421/eco)^n,1),0)*0.85*fck</f>
        <v>22.094324973338612</v>
      </c>
      <c r="H421" s="51">
        <f t="shared" si="54"/>
        <v>55235.812433346531</v>
      </c>
      <c r="I421" s="51">
        <f t="shared" si="55"/>
        <v>-31760592.149174254</v>
      </c>
      <c r="J421" s="101">
        <f t="shared" si="56"/>
        <v>6904476.5541683165</v>
      </c>
      <c r="X421" s="30"/>
      <c r="Y421" s="30"/>
      <c r="Z421" s="30"/>
    </row>
    <row r="422" spans="2:26" x14ac:dyDescent="0.25">
      <c r="B422" s="21">
        <v>282</v>
      </c>
      <c r="C422" s="39">
        <v>125</v>
      </c>
      <c r="D422" s="39">
        <v>-525</v>
      </c>
      <c r="E422" s="39">
        <v>2500</v>
      </c>
      <c r="F422" s="50">
        <f>$L$132+$L$134*D422+$L$135*C422</f>
        <v>1.3882661774168596E-3</v>
      </c>
      <c r="G422" s="276">
        <f>+IF(F422&gt;=0,IF(F422&lt;=eco,1-(1-F422/eco)^n,1),0)*0.85*fck</f>
        <v>23.114358530712344</v>
      </c>
      <c r="H422" s="51">
        <f t="shared" si="54"/>
        <v>57785.896326780858</v>
      </c>
      <c r="I422" s="51">
        <f t="shared" si="55"/>
        <v>-30337595.571559951</v>
      </c>
      <c r="J422" s="101">
        <f t="shared" si="56"/>
        <v>7223237.040847607</v>
      </c>
      <c r="X422" s="30"/>
      <c r="Y422" s="30"/>
      <c r="Z422" s="30"/>
    </row>
    <row r="423" spans="2:26" x14ac:dyDescent="0.25">
      <c r="B423" s="21">
        <v>283</v>
      </c>
      <c r="C423" s="39">
        <v>125</v>
      </c>
      <c r="D423" s="39">
        <v>-475</v>
      </c>
      <c r="E423" s="39">
        <v>2500</v>
      </c>
      <c r="F423" s="50">
        <f>$L$132+$L$134*D423+$L$135*C423</f>
        <v>1.5074383225162542E-3</v>
      </c>
      <c r="G423" s="276">
        <f>+IF(F423&gt;=0,IF(F423&lt;=eco,1-(1-F423/eco)^n,1),0)*0.85*fck</f>
        <v>23.953316585949288</v>
      </c>
      <c r="H423" s="51">
        <f t="shared" si="54"/>
        <v>59883.291464873219</v>
      </c>
      <c r="I423" s="51">
        <f t="shared" si="55"/>
        <v>-28444563.445814777</v>
      </c>
      <c r="J423" s="101">
        <f t="shared" si="56"/>
        <v>7485411.4331091521</v>
      </c>
      <c r="X423" s="30"/>
      <c r="Y423" s="30"/>
      <c r="Z423" s="30"/>
    </row>
    <row r="424" spans="2:26" x14ac:dyDescent="0.25">
      <c r="B424" s="21">
        <v>284</v>
      </c>
      <c r="C424" s="39">
        <v>125</v>
      </c>
      <c r="D424" s="39">
        <v>-425</v>
      </c>
      <c r="E424" s="39">
        <v>2500</v>
      </c>
      <c r="F424" s="50">
        <f>$L$132+$L$134*D424+$L$135*C424</f>
        <v>1.6266104676156488E-3</v>
      </c>
      <c r="G424" s="276">
        <f>+IF(F424&gt;=0,IF(F424&lt;=eco,1-(1-F424/eco)^n,1),0)*0.85*fck</f>
        <v>24.611199139049443</v>
      </c>
      <c r="H424" s="51">
        <f t="shared" si="54"/>
        <v>61527.997847623607</v>
      </c>
      <c r="I424" s="51">
        <f t="shared" si="55"/>
        <v>-26149399.085240033</v>
      </c>
      <c r="J424" s="101">
        <f t="shared" si="56"/>
        <v>7690999.7309529511</v>
      </c>
      <c r="X424" s="30"/>
      <c r="Y424" s="30"/>
      <c r="Z424" s="30"/>
    </row>
    <row r="425" spans="2:26" x14ac:dyDescent="0.25">
      <c r="B425" s="21">
        <v>285</v>
      </c>
      <c r="C425" s="39">
        <v>125</v>
      </c>
      <c r="D425" s="39">
        <v>-375</v>
      </c>
      <c r="E425" s="39">
        <v>2500</v>
      </c>
      <c r="F425" s="50">
        <f>$L$132+$L$134*D425+$L$135*C425</f>
        <v>1.7457826127150436E-3</v>
      </c>
      <c r="G425" s="276">
        <f>+IF(F425&gt;=0,IF(F425&lt;=eco,1-(1-F425/eco)^n,1),0)*0.85*fck</f>
        <v>25.088006190012816</v>
      </c>
      <c r="H425" s="51">
        <f t="shared" si="54"/>
        <v>62720.015475032043</v>
      </c>
      <c r="I425" s="51">
        <f t="shared" si="55"/>
        <v>-23520005.803137016</v>
      </c>
      <c r="J425" s="101">
        <f t="shared" si="56"/>
        <v>7840001.9343790058</v>
      </c>
      <c r="X425" s="30"/>
      <c r="Y425" s="30"/>
      <c r="Z425" s="30"/>
    </row>
    <row r="426" spans="2:26" x14ac:dyDescent="0.25">
      <c r="B426" s="21">
        <v>286</v>
      </c>
      <c r="C426" s="39">
        <v>125</v>
      </c>
      <c r="D426" s="39">
        <v>-325</v>
      </c>
      <c r="E426" s="39">
        <v>2500</v>
      </c>
      <c r="F426" s="50">
        <f>$L$132+$L$134*D426+$L$135*C426</f>
        <v>1.8649547578144382E-3</v>
      </c>
      <c r="G426" s="276">
        <f>+IF(F426&gt;=0,IF(F426&lt;=eco,1-(1-F426/eco)^n,1),0)*0.85*fck</f>
        <v>25.3837377388394</v>
      </c>
      <c r="H426" s="51">
        <f t="shared" si="54"/>
        <v>63459.3443470985</v>
      </c>
      <c r="I426" s="51">
        <f t="shared" si="55"/>
        <v>-20624286.912807014</v>
      </c>
      <c r="J426" s="101">
        <f t="shared" si="56"/>
        <v>7932418.0433873124</v>
      </c>
      <c r="X426" s="30"/>
      <c r="Y426" s="30"/>
      <c r="Z426" s="30"/>
    </row>
    <row r="427" spans="2:26" x14ac:dyDescent="0.25">
      <c r="B427" s="21">
        <v>287</v>
      </c>
      <c r="C427" s="39">
        <v>125</v>
      </c>
      <c r="D427" s="39">
        <v>-275</v>
      </c>
      <c r="E427" s="39">
        <v>2500</v>
      </c>
      <c r="F427" s="50">
        <f>$L$132+$L$134*D427+$L$135*C427</f>
        <v>1.9841269029138328E-3</v>
      </c>
      <c r="G427" s="276">
        <f>+IF(F427&gt;=0,IF(F427&lt;=eco,1-(1-F427/eco)^n,1),0)*0.85*fck</f>
        <v>25.498393785529192</v>
      </c>
      <c r="H427" s="51">
        <f t="shared" si="54"/>
        <v>63745.984463822977</v>
      </c>
      <c r="I427" s="51">
        <f t="shared" si="55"/>
        <v>-17530145.727551319</v>
      </c>
      <c r="J427" s="101">
        <f t="shared" si="56"/>
        <v>7968248.057977872</v>
      </c>
      <c r="X427" s="30"/>
      <c r="Y427" s="30"/>
      <c r="Z427" s="30"/>
    </row>
    <row r="428" spans="2:26" x14ac:dyDescent="0.25">
      <c r="B428" s="21">
        <v>288</v>
      </c>
      <c r="C428" s="39">
        <v>125</v>
      </c>
      <c r="D428" s="39">
        <v>-225</v>
      </c>
      <c r="E428" s="39">
        <v>2500</v>
      </c>
      <c r="F428" s="50">
        <f>$L$132+$L$134*D428+$L$135*C428</f>
        <v>2.1032990480132274E-3</v>
      </c>
      <c r="G428" s="276">
        <f>+IF(F428&gt;=0,IF(F428&lt;=eco,1-(1-F428/eco)^n,1),0)*0.85*fck</f>
        <v>25.5</v>
      </c>
      <c r="H428" s="51">
        <f t="shared" si="54"/>
        <v>63750</v>
      </c>
      <c r="I428" s="51">
        <f t="shared" si="55"/>
        <v>-14343750</v>
      </c>
      <c r="J428" s="101">
        <f t="shared" si="56"/>
        <v>7968750</v>
      </c>
      <c r="X428" s="30"/>
      <c r="Y428" s="30"/>
      <c r="Z428" s="30"/>
    </row>
    <row r="429" spans="2:26" x14ac:dyDescent="0.25">
      <c r="B429" s="21">
        <v>289</v>
      </c>
      <c r="C429" s="39">
        <v>125</v>
      </c>
      <c r="D429" s="39">
        <v>-175</v>
      </c>
      <c r="E429" s="39">
        <v>2500</v>
      </c>
      <c r="F429" s="50">
        <f>$L$132+$L$134*D429+$L$135*C429</f>
        <v>2.2224711931126224E-3</v>
      </c>
      <c r="G429" s="276">
        <f>+IF(F429&gt;=0,IF(F429&lt;=eco,1-(1-F429/eco)^n,1),0)*0.85*fck</f>
        <v>25.5</v>
      </c>
      <c r="H429" s="51">
        <f t="shared" si="54"/>
        <v>63750</v>
      </c>
      <c r="I429" s="51">
        <f t="shared" si="55"/>
        <v>-11156250</v>
      </c>
      <c r="J429" s="101">
        <f t="shared" si="56"/>
        <v>7968750</v>
      </c>
      <c r="X429" s="30"/>
      <c r="Y429" s="30"/>
      <c r="Z429" s="30"/>
    </row>
    <row r="430" spans="2:26" x14ac:dyDescent="0.25">
      <c r="B430" s="21">
        <v>290</v>
      </c>
      <c r="C430" s="39">
        <v>125</v>
      </c>
      <c r="D430" s="39">
        <v>-125</v>
      </c>
      <c r="E430" s="39">
        <v>2500</v>
      </c>
      <c r="F430" s="50">
        <f>$L$132+$L$134*D430+$L$135*C430</f>
        <v>2.341643338212017E-3</v>
      </c>
      <c r="G430" s="276">
        <f>+IF(F430&gt;=0,IF(F430&lt;=eco,1-(1-F430/eco)^n,1),0)*0.85*fck</f>
        <v>25.5</v>
      </c>
      <c r="H430" s="51">
        <f t="shared" si="54"/>
        <v>63750</v>
      </c>
      <c r="I430" s="51">
        <f t="shared" si="55"/>
        <v>-7968750</v>
      </c>
      <c r="J430" s="101">
        <f t="shared" si="56"/>
        <v>7968750</v>
      </c>
      <c r="X430" s="30"/>
      <c r="Y430" s="30"/>
      <c r="Z430" s="30"/>
    </row>
    <row r="431" spans="2:26" x14ac:dyDescent="0.25">
      <c r="B431" s="21">
        <v>291</v>
      </c>
      <c r="C431" s="39">
        <v>125</v>
      </c>
      <c r="D431" s="39">
        <v>-75</v>
      </c>
      <c r="E431" s="39">
        <v>2500</v>
      </c>
      <c r="F431" s="50">
        <f>$L$132+$L$134*D431+$L$135*C431</f>
        <v>2.4608154833114116E-3</v>
      </c>
      <c r="G431" s="276">
        <f>+IF(F431&gt;=0,IF(F431&lt;=eco,1-(1-F431/eco)^n,1),0)*0.85*fck</f>
        <v>25.5</v>
      </c>
      <c r="H431" s="51">
        <f t="shared" si="54"/>
        <v>63750</v>
      </c>
      <c r="I431" s="51">
        <f t="shared" si="55"/>
        <v>-4781250</v>
      </c>
      <c r="J431" s="101">
        <f t="shared" si="56"/>
        <v>7968750</v>
      </c>
      <c r="X431" s="30"/>
      <c r="Y431" s="30"/>
      <c r="Z431" s="30"/>
    </row>
    <row r="432" spans="2:26" x14ac:dyDescent="0.25">
      <c r="B432" s="21">
        <v>292</v>
      </c>
      <c r="C432" s="39">
        <v>125</v>
      </c>
      <c r="D432" s="39">
        <v>-25</v>
      </c>
      <c r="E432" s="39">
        <v>2500</v>
      </c>
      <c r="F432" s="50">
        <f>$L$132+$L$134*D432+$L$135*C432</f>
        <v>2.5799876284108062E-3</v>
      </c>
      <c r="G432" s="276">
        <f>+IF(F432&gt;=0,IF(F432&lt;=eco,1-(1-F432/eco)^n,1),0)*0.85*fck</f>
        <v>25.5</v>
      </c>
      <c r="H432" s="51">
        <f t="shared" si="54"/>
        <v>63750</v>
      </c>
      <c r="I432" s="51">
        <f t="shared" si="55"/>
        <v>-1593750</v>
      </c>
      <c r="J432" s="101">
        <f t="shared" si="56"/>
        <v>7968750</v>
      </c>
      <c r="X432" s="30"/>
      <c r="Y432" s="30"/>
      <c r="Z432" s="30"/>
    </row>
    <row r="433" spans="2:26" x14ac:dyDescent="0.25">
      <c r="B433" s="21">
        <v>293</v>
      </c>
      <c r="C433" s="39">
        <v>125</v>
      </c>
      <c r="D433" s="39">
        <v>25</v>
      </c>
      <c r="E433" s="39">
        <v>2500</v>
      </c>
      <c r="F433" s="50">
        <f>$L$132+$L$134*D433+$L$135*C433</f>
        <v>2.6991597735102012E-3</v>
      </c>
      <c r="G433" s="276">
        <f>+IF(F433&gt;=0,IF(F433&lt;=eco,1-(1-F433/eco)^n,1),0)*0.85*fck</f>
        <v>25.5</v>
      </c>
      <c r="H433" s="51">
        <f t="shared" si="54"/>
        <v>63750</v>
      </c>
      <c r="I433" s="51">
        <f t="shared" si="55"/>
        <v>1593750</v>
      </c>
      <c r="J433" s="101">
        <f t="shared" si="56"/>
        <v>7968750</v>
      </c>
      <c r="X433" s="30"/>
      <c r="Y433" s="30"/>
      <c r="Z433" s="30"/>
    </row>
    <row r="434" spans="2:26" x14ac:dyDescent="0.25">
      <c r="B434" s="21">
        <v>294</v>
      </c>
      <c r="C434" s="39">
        <v>125</v>
      </c>
      <c r="D434" s="39">
        <v>75</v>
      </c>
      <c r="E434" s="39">
        <v>2500</v>
      </c>
      <c r="F434" s="50">
        <f>$L$132+$L$134*D434+$L$135*C434</f>
        <v>2.8183319186095958E-3</v>
      </c>
      <c r="G434" s="276">
        <f>+IF(F434&gt;=0,IF(F434&lt;=eco,1-(1-F434/eco)^n,1),0)*0.85*fck</f>
        <v>25.5</v>
      </c>
      <c r="H434" s="51">
        <f t="shared" si="54"/>
        <v>63750</v>
      </c>
      <c r="I434" s="51">
        <f t="shared" si="55"/>
        <v>4781250</v>
      </c>
      <c r="J434" s="101">
        <f t="shared" si="56"/>
        <v>7968750</v>
      </c>
      <c r="X434" s="30"/>
      <c r="Y434" s="30"/>
      <c r="Z434" s="30"/>
    </row>
    <row r="435" spans="2:26" x14ac:dyDescent="0.25">
      <c r="B435" s="21">
        <v>295</v>
      </c>
      <c r="C435" s="39">
        <v>125</v>
      </c>
      <c r="D435" s="39">
        <v>125</v>
      </c>
      <c r="E435" s="39">
        <v>2500</v>
      </c>
      <c r="F435" s="50">
        <f>$L$132+$L$134*D435+$L$135*C435</f>
        <v>2.9375040637089904E-3</v>
      </c>
      <c r="G435" s="276">
        <f>+IF(F435&gt;=0,IF(F435&lt;=eco,1-(1-F435/eco)^n,1),0)*0.85*fck</f>
        <v>25.5</v>
      </c>
      <c r="H435" s="51">
        <f t="shared" si="54"/>
        <v>63750</v>
      </c>
      <c r="I435" s="51">
        <f t="shared" si="55"/>
        <v>7968750</v>
      </c>
      <c r="J435" s="101">
        <f t="shared" si="56"/>
        <v>7968750</v>
      </c>
      <c r="X435" s="30"/>
      <c r="Y435" s="30"/>
      <c r="Z435" s="30"/>
    </row>
    <row r="436" spans="2:26" x14ac:dyDescent="0.25">
      <c r="B436" s="21">
        <v>296</v>
      </c>
      <c r="C436" s="39">
        <v>125</v>
      </c>
      <c r="D436" s="39">
        <v>175</v>
      </c>
      <c r="E436" s="39">
        <v>2500</v>
      </c>
      <c r="F436" s="50">
        <f>$L$132+$L$134*D436+$L$135*C436</f>
        <v>3.056676208808385E-3</v>
      </c>
      <c r="G436" s="276">
        <f>+IF(F436&gt;=0,IF(F436&lt;=eco,1-(1-F436/eco)^n,1),0)*0.85*fck</f>
        <v>25.5</v>
      </c>
      <c r="H436" s="51">
        <f t="shared" si="54"/>
        <v>63750</v>
      </c>
      <c r="I436" s="51">
        <f t="shared" si="55"/>
        <v>11156250</v>
      </c>
      <c r="J436" s="101">
        <f t="shared" si="56"/>
        <v>7968750</v>
      </c>
      <c r="X436" s="30"/>
      <c r="Y436" s="30"/>
      <c r="Z436" s="30"/>
    </row>
    <row r="437" spans="2:26" x14ac:dyDescent="0.25">
      <c r="B437" s="21">
        <v>297</v>
      </c>
      <c r="C437" s="39">
        <v>125</v>
      </c>
      <c r="D437" s="39">
        <v>225</v>
      </c>
      <c r="E437" s="39">
        <v>2500</v>
      </c>
      <c r="F437" s="50">
        <f>$L$132+$L$134*D437+$L$135*C437</f>
        <v>3.17584835390778E-3</v>
      </c>
      <c r="G437" s="276">
        <f>+IF(F437&gt;=0,IF(F437&lt;=eco,1-(1-F437/eco)^n,1),0)*0.85*fck</f>
        <v>25.5</v>
      </c>
      <c r="H437" s="51">
        <f t="shared" si="54"/>
        <v>63750</v>
      </c>
      <c r="I437" s="51">
        <f t="shared" si="55"/>
        <v>14343750</v>
      </c>
      <c r="J437" s="101">
        <f t="shared" si="56"/>
        <v>7968750</v>
      </c>
      <c r="X437" s="30"/>
      <c r="Y437" s="30"/>
      <c r="Z437" s="30"/>
    </row>
    <row r="438" spans="2:26" x14ac:dyDescent="0.25">
      <c r="B438" s="21">
        <v>298</v>
      </c>
      <c r="C438" s="39">
        <v>125</v>
      </c>
      <c r="D438" s="39">
        <v>275</v>
      </c>
      <c r="E438" s="39">
        <v>2500</v>
      </c>
      <c r="F438" s="50">
        <f>$L$132+$L$134*D438+$L$135*C438</f>
        <v>3.2950204990071746E-3</v>
      </c>
      <c r="G438" s="276">
        <f>+IF(F438&gt;=0,IF(F438&lt;=eco,1-(1-F438/eco)^n,1),0)*0.85*fck</f>
        <v>25.5</v>
      </c>
      <c r="H438" s="51">
        <f t="shared" si="54"/>
        <v>63750</v>
      </c>
      <c r="I438" s="51">
        <f t="shared" si="55"/>
        <v>17531250</v>
      </c>
      <c r="J438" s="101">
        <f t="shared" si="56"/>
        <v>7968750</v>
      </c>
      <c r="X438" s="30"/>
      <c r="Y438" s="30"/>
      <c r="Z438" s="30"/>
    </row>
    <row r="439" spans="2:26" x14ac:dyDescent="0.25">
      <c r="B439" s="21">
        <v>299</v>
      </c>
      <c r="C439" s="39">
        <v>125</v>
      </c>
      <c r="D439" s="39">
        <v>325</v>
      </c>
      <c r="E439" s="39">
        <v>2500</v>
      </c>
      <c r="F439" s="50">
        <f>$L$132+$L$134*D439+$L$135*C439</f>
        <v>3.4141926441065692E-3</v>
      </c>
      <c r="G439" s="276">
        <f>+IF(F439&gt;=0,IF(F439&lt;=eco,1-(1-F439/eco)^n,1),0)*0.85*fck</f>
        <v>25.5</v>
      </c>
      <c r="H439" s="51">
        <f t="shared" si="54"/>
        <v>63750</v>
      </c>
      <c r="I439" s="51">
        <f t="shared" si="55"/>
        <v>20718750</v>
      </c>
      <c r="J439" s="101">
        <f t="shared" si="56"/>
        <v>7968750</v>
      </c>
      <c r="X439" s="30"/>
      <c r="Y439" s="30"/>
      <c r="Z439" s="30"/>
    </row>
    <row r="440" spans="2:26" x14ac:dyDescent="0.25">
      <c r="B440" s="21">
        <v>300</v>
      </c>
      <c r="C440" s="39">
        <v>125</v>
      </c>
      <c r="D440" s="39">
        <v>375</v>
      </c>
      <c r="E440" s="39">
        <v>2500</v>
      </c>
      <c r="F440" s="50">
        <f>$L$132+$L$134*D440+$L$135*C440</f>
        <v>3.5333647892059638E-3</v>
      </c>
      <c r="G440" s="276">
        <f>+IF(F440&gt;=0,IF(F440&lt;=eco,1-(1-F440/eco)^n,1),0)*0.85*fck</f>
        <v>25.5</v>
      </c>
      <c r="H440" s="51">
        <f t="shared" si="54"/>
        <v>63750</v>
      </c>
      <c r="I440" s="51">
        <f t="shared" si="55"/>
        <v>23906250</v>
      </c>
      <c r="J440" s="101">
        <f t="shared" si="56"/>
        <v>7968750</v>
      </c>
      <c r="X440" s="30"/>
      <c r="Y440" s="30"/>
      <c r="Z440" s="30"/>
    </row>
    <row r="441" spans="2:26" x14ac:dyDescent="0.25">
      <c r="B441" s="21">
        <v>301</v>
      </c>
      <c r="C441" s="39">
        <v>125</v>
      </c>
      <c r="D441" s="39">
        <v>425</v>
      </c>
      <c r="E441" s="39">
        <v>2500</v>
      </c>
      <c r="F441" s="50">
        <f>$L$132+$L$134*D441+$L$135*C441</f>
        <v>3.6525369343053584E-3</v>
      </c>
      <c r="G441" s="276">
        <f>+IF(F441&gt;=0,IF(F441&lt;=eco,1-(1-F441/eco)^n,1),0)*0.85*fck</f>
        <v>25.5</v>
      </c>
      <c r="H441" s="51">
        <f t="shared" si="54"/>
        <v>63750</v>
      </c>
      <c r="I441" s="51">
        <f t="shared" si="55"/>
        <v>27093750</v>
      </c>
      <c r="J441" s="101">
        <f t="shared" si="56"/>
        <v>7968750</v>
      </c>
      <c r="X441" s="30"/>
      <c r="Y441" s="30"/>
      <c r="Z441" s="30"/>
    </row>
    <row r="442" spans="2:26" x14ac:dyDescent="0.25">
      <c r="B442" s="21">
        <v>302</v>
      </c>
      <c r="C442" s="39">
        <v>125</v>
      </c>
      <c r="D442" s="39">
        <v>475</v>
      </c>
      <c r="E442" s="39">
        <v>2500</v>
      </c>
      <c r="F442" s="50">
        <f>$L$132+$L$134*D442+$L$135*C442</f>
        <v>3.7717090794047534E-3</v>
      </c>
      <c r="G442" s="276">
        <f>+IF(F442&gt;=0,IF(F442&lt;=eco,1-(1-F442/eco)^n,1),0)*0.85*fck</f>
        <v>25.5</v>
      </c>
      <c r="H442" s="51">
        <f t="shared" si="54"/>
        <v>63750</v>
      </c>
      <c r="I442" s="51">
        <f t="shared" si="55"/>
        <v>30281250</v>
      </c>
      <c r="J442" s="101">
        <f t="shared" si="56"/>
        <v>7968750</v>
      </c>
      <c r="X442" s="30"/>
      <c r="Y442" s="30"/>
      <c r="Z442" s="30"/>
    </row>
    <row r="443" spans="2:26" x14ac:dyDescent="0.25">
      <c r="B443" s="21">
        <v>303</v>
      </c>
      <c r="C443" s="39">
        <v>125</v>
      </c>
      <c r="D443" s="39">
        <v>525</v>
      </c>
      <c r="E443" s="39">
        <v>2500</v>
      </c>
      <c r="F443" s="50">
        <f>$L$132+$L$134*D443+$L$135*C443</f>
        <v>3.8908812245041476E-3</v>
      </c>
      <c r="G443" s="276">
        <f>+IF(F443&gt;=0,IF(F443&lt;=eco,1-(1-F443/eco)^n,1),0)*0.85*fck</f>
        <v>25.5</v>
      </c>
      <c r="H443" s="51">
        <f t="shared" si="54"/>
        <v>63750</v>
      </c>
      <c r="I443" s="51">
        <f t="shared" si="55"/>
        <v>33468750</v>
      </c>
      <c r="J443" s="101">
        <f t="shared" si="56"/>
        <v>7968750</v>
      </c>
      <c r="X443" s="30"/>
      <c r="Y443" s="30"/>
      <c r="Z443" s="30"/>
    </row>
    <row r="444" spans="2:26" x14ac:dyDescent="0.25">
      <c r="B444" s="21">
        <v>304</v>
      </c>
      <c r="C444" s="39">
        <v>125</v>
      </c>
      <c r="D444" s="39">
        <v>575</v>
      </c>
      <c r="E444" s="39">
        <v>2500</v>
      </c>
      <c r="F444" s="50">
        <f>$L$132+$L$134*D444+$L$135*C444</f>
        <v>4.0100533696035426E-3</v>
      </c>
      <c r="G444" s="276">
        <f>+IF(F444&gt;=0,IF(F444&lt;=eco,1-(1-F444/eco)^n,1),0)*0.85*fck</f>
        <v>25.5</v>
      </c>
      <c r="H444" s="51">
        <f t="shared" si="54"/>
        <v>63750</v>
      </c>
      <c r="I444" s="51">
        <f t="shared" si="55"/>
        <v>36656250</v>
      </c>
      <c r="J444" s="101">
        <f t="shared" si="56"/>
        <v>7968750</v>
      </c>
      <c r="X444" s="30"/>
      <c r="Y444" s="30"/>
      <c r="Z444" s="30"/>
    </row>
    <row r="445" spans="2:26" x14ac:dyDescent="0.25">
      <c r="B445" s="21">
        <v>305</v>
      </c>
      <c r="C445" s="39">
        <v>175</v>
      </c>
      <c r="D445" s="39">
        <v>-575</v>
      </c>
      <c r="E445" s="39">
        <v>2500</v>
      </c>
      <c r="F445" s="50">
        <f>$L$132+$L$134*D445+$L$135*C445</f>
        <v>1.3010261123571321E-3</v>
      </c>
      <c r="G445" s="276">
        <f>+IF(F445&gt;=0,IF(F445&lt;=eco,1-(1-F445/eco)^n,1),0)*0.85*fck</f>
        <v>22.385401340508022</v>
      </c>
      <c r="H445" s="51">
        <f t="shared" si="54"/>
        <v>55963.503351270054</v>
      </c>
      <c r="I445" s="51">
        <f t="shared" si="55"/>
        <v>-32179014.426980279</v>
      </c>
      <c r="J445" s="101">
        <f t="shared" si="56"/>
        <v>9793613.0864722598</v>
      </c>
      <c r="X445" s="30"/>
      <c r="Y445" s="30"/>
      <c r="Z445" s="30"/>
    </row>
    <row r="446" spans="2:26" x14ac:dyDescent="0.25">
      <c r="B446" s="21">
        <v>306</v>
      </c>
      <c r="C446" s="39">
        <v>175</v>
      </c>
      <c r="D446" s="39">
        <v>-525</v>
      </c>
      <c r="E446" s="39">
        <v>2500</v>
      </c>
      <c r="F446" s="50">
        <f>$L$132+$L$134*D446+$L$135*C446</f>
        <v>1.4201982574565269E-3</v>
      </c>
      <c r="G446" s="276">
        <f>+IF(F446&gt;=0,IF(F446&lt;=eco,1-(1-F446/eco)^n,1),0)*0.85*fck</f>
        <v>23.356915863315145</v>
      </c>
      <c r="H446" s="51">
        <f t="shared" si="54"/>
        <v>58392.28965828786</v>
      </c>
      <c r="I446" s="51">
        <f t="shared" si="55"/>
        <v>-30655952.070601128</v>
      </c>
      <c r="J446" s="101">
        <f t="shared" si="56"/>
        <v>10218650.690200375</v>
      </c>
      <c r="X446" s="30"/>
      <c r="Y446" s="30"/>
      <c r="Z446" s="30"/>
    </row>
    <row r="447" spans="2:26" x14ac:dyDescent="0.25">
      <c r="B447" s="21">
        <v>307</v>
      </c>
      <c r="C447" s="39">
        <v>175</v>
      </c>
      <c r="D447" s="39">
        <v>-475</v>
      </c>
      <c r="E447" s="39">
        <v>2500</v>
      </c>
      <c r="F447" s="50">
        <f>$L$132+$L$134*D447+$L$135*C447</f>
        <v>1.5393704025559215E-3</v>
      </c>
      <c r="G447" s="276">
        <f>+IF(F447&gt;=0,IF(F447&lt;=eco,1-(1-F447/eco)^n,1),0)*0.85*fck</f>
        <v>24.147354883985475</v>
      </c>
      <c r="H447" s="51">
        <f t="shared" si="54"/>
        <v>60368.387209963686</v>
      </c>
      <c r="I447" s="51">
        <f t="shared" si="55"/>
        <v>-28674983.924732752</v>
      </c>
      <c r="J447" s="101">
        <f t="shared" si="56"/>
        <v>10564467.761743644</v>
      </c>
      <c r="X447" s="30"/>
      <c r="Y447" s="30"/>
      <c r="Z447" s="30"/>
    </row>
    <row r="448" spans="2:26" x14ac:dyDescent="0.25">
      <c r="B448" s="21">
        <v>308</v>
      </c>
      <c r="C448" s="39">
        <v>175</v>
      </c>
      <c r="D448" s="39">
        <v>-425</v>
      </c>
      <c r="E448" s="39">
        <v>2500</v>
      </c>
      <c r="F448" s="50">
        <f>$L$132+$L$134*D448+$L$135*C448</f>
        <v>1.6585425476553161E-3</v>
      </c>
      <c r="G448" s="276">
        <f>+IF(F448&gt;=0,IF(F448&lt;=eco,1-(1-F448/eco)^n,1),0)*0.85*fck</f>
        <v>24.75671840251902</v>
      </c>
      <c r="H448" s="51">
        <f t="shared" si="54"/>
        <v>61891.796006297547</v>
      </c>
      <c r="I448" s="51">
        <f t="shared" si="55"/>
        <v>-26304013.302676458</v>
      </c>
      <c r="J448" s="101">
        <f t="shared" si="56"/>
        <v>10831064.30110207</v>
      </c>
      <c r="X448" s="30"/>
      <c r="Y448" s="30"/>
      <c r="Z448" s="30"/>
    </row>
    <row r="449" spans="2:26" x14ac:dyDescent="0.25">
      <c r="B449" s="21">
        <v>309</v>
      </c>
      <c r="C449" s="39">
        <v>175</v>
      </c>
      <c r="D449" s="39">
        <v>-375</v>
      </c>
      <c r="E449" s="39">
        <v>2500</v>
      </c>
      <c r="F449" s="50">
        <f>$L$132+$L$134*D449+$L$135*C449</f>
        <v>1.7777146927547109E-3</v>
      </c>
      <c r="G449" s="276">
        <f>+IF(F449&gt;=0,IF(F449&lt;=eco,1-(1-F449/eco)^n,1),0)*0.85*fck</f>
        <v>25.18500641891578</v>
      </c>
      <c r="H449" s="51">
        <f t="shared" si="54"/>
        <v>62962.516047289449</v>
      </c>
      <c r="I449" s="51">
        <f t="shared" si="55"/>
        <v>-23610943.517733544</v>
      </c>
      <c r="J449" s="101">
        <f t="shared" si="56"/>
        <v>11018440.308275653</v>
      </c>
      <c r="X449" s="30"/>
      <c r="Y449" s="30"/>
      <c r="Z449" s="30"/>
    </row>
    <row r="450" spans="2:26" x14ac:dyDescent="0.25">
      <c r="B450" s="21">
        <v>310</v>
      </c>
      <c r="C450" s="39">
        <v>166.667</v>
      </c>
      <c r="D450" s="39">
        <v>-333.33300000000003</v>
      </c>
      <c r="E450" s="39">
        <v>1250</v>
      </c>
      <c r="F450" s="50">
        <f>$L$132+$L$134*D450+$L$135*C450</f>
        <v>1.8717038076924294E-3</v>
      </c>
      <c r="G450" s="276">
        <f>+IF(F450&gt;=0,IF(F450&lt;=eco,1-(1-F450/eco)^n,1),0)*0.85*fck</f>
        <v>25.395068054876038</v>
      </c>
      <c r="H450" s="51">
        <f t="shared" si="54"/>
        <v>31743.835068595046</v>
      </c>
      <c r="I450" s="51">
        <f t="shared" si="55"/>
        <v>-10581267.774919994</v>
      </c>
      <c r="J450" s="101">
        <f t="shared" si="56"/>
        <v>5290649.7593775308</v>
      </c>
      <c r="X450" s="30"/>
      <c r="Y450" s="30"/>
      <c r="Z450" s="30"/>
    </row>
    <row r="451" spans="2:26" x14ac:dyDescent="0.25">
      <c r="B451" s="21">
        <v>311</v>
      </c>
      <c r="C451" s="39">
        <v>166.667</v>
      </c>
      <c r="D451" s="39">
        <v>333.33300000000003</v>
      </c>
      <c r="E451" s="39">
        <v>1250</v>
      </c>
      <c r="F451" s="50">
        <f>$L$132+$L$134*D451+$L$135*C451</f>
        <v>3.4606641533890909E-3</v>
      </c>
      <c r="G451" s="276">
        <f>+IF(F451&gt;=0,IF(F451&lt;=eco,1-(1-F451/eco)^n,1),0)*0.85*fck</f>
        <v>25.5</v>
      </c>
      <c r="H451" s="51">
        <f t="shared" si="54"/>
        <v>31875</v>
      </c>
      <c r="I451" s="51">
        <f t="shared" si="55"/>
        <v>10624989.375</v>
      </c>
      <c r="J451" s="101">
        <f t="shared" si="56"/>
        <v>5312510.625</v>
      </c>
      <c r="X451" s="30"/>
      <c r="Y451" s="30"/>
      <c r="Z451" s="30"/>
    </row>
    <row r="452" spans="2:26" x14ac:dyDescent="0.25">
      <c r="B452" s="21">
        <v>312</v>
      </c>
      <c r="C452" s="39">
        <v>175</v>
      </c>
      <c r="D452" s="39">
        <v>375</v>
      </c>
      <c r="E452" s="39">
        <v>2500</v>
      </c>
      <c r="F452" s="50">
        <f>$L$132+$L$134*D452+$L$135*C452</f>
        <v>3.5652968692456311E-3</v>
      </c>
      <c r="G452" s="276">
        <f>+IF(F452&gt;=0,IF(F452&lt;=eco,1-(1-F452/eco)^n,1),0)*0.85*fck</f>
        <v>25.5</v>
      </c>
      <c r="H452" s="51">
        <f t="shared" si="54"/>
        <v>63750</v>
      </c>
      <c r="I452" s="51">
        <f t="shared" si="55"/>
        <v>23906250</v>
      </c>
      <c r="J452" s="101">
        <f t="shared" si="56"/>
        <v>11156250</v>
      </c>
      <c r="X452" s="30"/>
      <c r="Y452" s="30"/>
      <c r="Z452" s="30"/>
    </row>
    <row r="453" spans="2:26" x14ac:dyDescent="0.25">
      <c r="B453" s="21">
        <v>313</v>
      </c>
      <c r="C453" s="39">
        <v>175</v>
      </c>
      <c r="D453" s="39">
        <v>425</v>
      </c>
      <c r="E453" s="39">
        <v>2500</v>
      </c>
      <c r="F453" s="50">
        <f>$L$132+$L$134*D453+$L$135*C453</f>
        <v>3.6844690143450257E-3</v>
      </c>
      <c r="G453" s="276">
        <f>+IF(F453&gt;=0,IF(F453&lt;=eco,1-(1-F453/eco)^n,1),0)*0.85*fck</f>
        <v>25.5</v>
      </c>
      <c r="H453" s="51">
        <f t="shared" si="54"/>
        <v>63750</v>
      </c>
      <c r="I453" s="51">
        <f t="shared" si="55"/>
        <v>27093750</v>
      </c>
      <c r="J453" s="101">
        <f t="shared" si="56"/>
        <v>11156250</v>
      </c>
      <c r="X453" s="30"/>
      <c r="Y453" s="30"/>
      <c r="Z453" s="30"/>
    </row>
    <row r="454" spans="2:26" x14ac:dyDescent="0.25">
      <c r="B454" s="21">
        <v>314</v>
      </c>
      <c r="C454" s="39">
        <v>175</v>
      </c>
      <c r="D454" s="39">
        <v>475</v>
      </c>
      <c r="E454" s="39">
        <v>2500</v>
      </c>
      <c r="F454" s="50">
        <f>$L$132+$L$134*D454+$L$135*C454</f>
        <v>3.8036411594444207E-3</v>
      </c>
      <c r="G454" s="276">
        <f>+IF(F454&gt;=0,IF(F454&lt;=eco,1-(1-F454/eco)^n,1),0)*0.85*fck</f>
        <v>25.5</v>
      </c>
      <c r="H454" s="51">
        <f t="shared" si="54"/>
        <v>63750</v>
      </c>
      <c r="I454" s="51">
        <f t="shared" si="55"/>
        <v>30281250</v>
      </c>
      <c r="J454" s="101">
        <f t="shared" si="56"/>
        <v>11156250</v>
      </c>
      <c r="X454" s="30"/>
      <c r="Y454" s="30"/>
      <c r="Z454" s="30"/>
    </row>
    <row r="455" spans="2:26" x14ac:dyDescent="0.25">
      <c r="B455" s="21">
        <v>315</v>
      </c>
      <c r="C455" s="39">
        <v>175</v>
      </c>
      <c r="D455" s="39">
        <v>525</v>
      </c>
      <c r="E455" s="39">
        <v>2500</v>
      </c>
      <c r="F455" s="50">
        <f>$L$132+$L$134*D455+$L$135*C455</f>
        <v>3.9228133045438153E-3</v>
      </c>
      <c r="G455" s="276">
        <f>+IF(F455&gt;=0,IF(F455&lt;=eco,1-(1-F455/eco)^n,1),0)*0.85*fck</f>
        <v>25.5</v>
      </c>
      <c r="H455" s="51">
        <f t="shared" si="54"/>
        <v>63750</v>
      </c>
      <c r="I455" s="51">
        <f t="shared" si="55"/>
        <v>33468750</v>
      </c>
      <c r="J455" s="101">
        <f t="shared" si="56"/>
        <v>11156250</v>
      </c>
      <c r="X455" s="30"/>
      <c r="Y455" s="30"/>
      <c r="Z455" s="30"/>
    </row>
    <row r="456" spans="2:26" x14ac:dyDescent="0.25">
      <c r="B456" s="21">
        <v>316</v>
      </c>
      <c r="C456" s="39">
        <v>175</v>
      </c>
      <c r="D456" s="39">
        <v>575</v>
      </c>
      <c r="E456" s="39">
        <v>2500</v>
      </c>
      <c r="F456" s="50">
        <f>$L$132+$L$134*D456+$L$135*C456</f>
        <v>4.0419854496432104E-3</v>
      </c>
      <c r="G456" s="276">
        <f>+IF(F456&gt;=0,IF(F456&lt;=eco,1-(1-F456/eco)^n,1),0)*0.85*fck</f>
        <v>25.5</v>
      </c>
      <c r="H456" s="51">
        <f t="shared" si="54"/>
        <v>63750</v>
      </c>
      <c r="I456" s="51">
        <f t="shared" si="55"/>
        <v>36656250</v>
      </c>
      <c r="J456" s="101">
        <f t="shared" si="56"/>
        <v>11156250</v>
      </c>
      <c r="X456" s="30"/>
      <c r="Y456" s="30"/>
      <c r="Z456" s="30"/>
    </row>
    <row r="457" spans="2:26" x14ac:dyDescent="0.25">
      <c r="B457" s="21">
        <v>317</v>
      </c>
      <c r="C457" s="39">
        <v>225</v>
      </c>
      <c r="D457" s="39">
        <v>-575</v>
      </c>
      <c r="E457" s="39">
        <v>2500</v>
      </c>
      <c r="F457" s="50">
        <f>$L$132+$L$134*D457+$L$135*C457</f>
        <v>1.3329581923967994E-3</v>
      </c>
      <c r="G457" s="276">
        <f>+IF(F457&gt;=0,IF(F457&lt;=eco,1-(1-F457/eco)^n,1),0)*0.85*fck</f>
        <v>22.663477071547771</v>
      </c>
      <c r="H457" s="51">
        <f t="shared" si="54"/>
        <v>56658.692678869425</v>
      </c>
      <c r="I457" s="51">
        <f t="shared" si="55"/>
        <v>-32578748.290349919</v>
      </c>
      <c r="J457" s="101">
        <f t="shared" si="56"/>
        <v>12748205.852745621</v>
      </c>
      <c r="X457" s="30"/>
      <c r="Y457" s="30"/>
      <c r="Z457" s="30"/>
    </row>
    <row r="458" spans="2:26" x14ac:dyDescent="0.25">
      <c r="B458" s="21">
        <v>318</v>
      </c>
      <c r="C458" s="39">
        <v>225</v>
      </c>
      <c r="D458" s="39">
        <v>-525</v>
      </c>
      <c r="E458" s="39">
        <v>2500</v>
      </c>
      <c r="F458" s="50">
        <f>$L$132+$L$134*D458+$L$135*C458</f>
        <v>1.4521303374961942E-3</v>
      </c>
      <c r="G458" s="276">
        <f>+IF(F458&gt;=0,IF(F458&lt;=eco,1-(1-F458/eco)^n,1),0)*0.85*fck</f>
        <v>23.58647255978828</v>
      </c>
      <c r="H458" s="51">
        <f t="shared" si="54"/>
        <v>58966.181399470697</v>
      </c>
      <c r="I458" s="51">
        <f t="shared" si="55"/>
        <v>-30957245.234722115</v>
      </c>
      <c r="J458" s="101">
        <f t="shared" si="56"/>
        <v>13267390.814880908</v>
      </c>
      <c r="X458" s="30"/>
      <c r="Y458" s="30"/>
      <c r="Z458" s="30"/>
    </row>
    <row r="459" spans="2:26" x14ac:dyDescent="0.25">
      <c r="B459" s="21">
        <v>319</v>
      </c>
      <c r="C459" s="39">
        <v>225</v>
      </c>
      <c r="D459" s="39">
        <v>-475</v>
      </c>
      <c r="E459" s="39">
        <v>2500</v>
      </c>
      <c r="F459" s="50">
        <f>$L$132+$L$134*D459+$L$135*C459</f>
        <v>1.5713024825955888E-3</v>
      </c>
      <c r="G459" s="276">
        <f>+IF(F459&gt;=0,IF(F459&lt;=eco,1-(1-F459/eco)^n,1),0)*0.85*fck</f>
        <v>24.328392545892001</v>
      </c>
      <c r="H459" s="51">
        <f t="shared" si="54"/>
        <v>60820.981364730003</v>
      </c>
      <c r="I459" s="51">
        <f t="shared" si="55"/>
        <v>-28889966.14824675</v>
      </c>
      <c r="J459" s="101">
        <f t="shared" si="56"/>
        <v>13684720.80706425</v>
      </c>
      <c r="X459" s="30"/>
      <c r="Y459" s="30"/>
      <c r="Z459" s="30"/>
    </row>
    <row r="460" spans="2:26" x14ac:dyDescent="0.25">
      <c r="B460" s="21">
        <v>320</v>
      </c>
      <c r="C460" s="39">
        <v>225</v>
      </c>
      <c r="D460" s="39">
        <v>-425</v>
      </c>
      <c r="E460" s="39">
        <v>2500</v>
      </c>
      <c r="F460" s="50">
        <f>$L$132+$L$134*D460+$L$135*C460</f>
        <v>1.6904746276949834E-3</v>
      </c>
      <c r="G460" s="276">
        <f>+IF(F460&gt;=0,IF(F460&lt;=eco,1-(1-F460/eco)^n,1),0)*0.85*fck</f>
        <v>24.889237029858933</v>
      </c>
      <c r="H460" s="51">
        <f t="shared" si="54"/>
        <v>62223.092574647329</v>
      </c>
      <c r="I460" s="51">
        <f t="shared" si="55"/>
        <v>-26444814.344225116</v>
      </c>
      <c r="J460" s="101">
        <f t="shared" si="56"/>
        <v>14000195.829295648</v>
      </c>
      <c r="X460" s="30"/>
      <c r="Y460" s="30"/>
      <c r="Z460" s="30"/>
    </row>
    <row r="461" spans="2:26" x14ac:dyDescent="0.25">
      <c r="B461" s="21">
        <v>321</v>
      </c>
      <c r="C461" s="39">
        <v>216.667</v>
      </c>
      <c r="D461" s="39">
        <v>-383.33300000000003</v>
      </c>
      <c r="E461" s="39">
        <v>1250</v>
      </c>
      <c r="F461" s="50">
        <f>$L$132+$L$134*D461+$L$135*C461</f>
        <v>1.7844637426327021E-3</v>
      </c>
      <c r="G461" s="276">
        <f>+IF(F461&gt;=0,IF(F461&lt;=eco,1-(1-F461/eco)^n,1),0)*0.85*fck</f>
        <v>25.203843776220623</v>
      </c>
      <c r="H461" s="51">
        <f t="shared" si="54"/>
        <v>31504.804720275777</v>
      </c>
      <c r="I461" s="51">
        <f t="shared" si="55"/>
        <v>-12076831.307837475</v>
      </c>
      <c r="J461" s="101">
        <f t="shared" si="56"/>
        <v>6826051.5243279915</v>
      </c>
      <c r="X461" s="30"/>
      <c r="Y461" s="30"/>
      <c r="Z461" s="30"/>
    </row>
    <row r="462" spans="2:26" x14ac:dyDescent="0.25">
      <c r="B462" s="21">
        <v>322</v>
      </c>
      <c r="C462" s="39">
        <v>216.667</v>
      </c>
      <c r="D462" s="39">
        <v>383.33300000000003</v>
      </c>
      <c r="E462" s="39">
        <v>1250</v>
      </c>
      <c r="F462" s="50">
        <f>$L$132+$L$134*D462+$L$135*C462</f>
        <v>3.6117683785281524E-3</v>
      </c>
      <c r="G462" s="276">
        <f>+IF(F462&gt;=0,IF(F462&lt;=eco,1-(1-F462/eco)^n,1),0)*0.85*fck</f>
        <v>25.5</v>
      </c>
      <c r="H462" s="51">
        <f t="shared" ref="H462:H525" si="57">+G462*E462</f>
        <v>31875</v>
      </c>
      <c r="I462" s="51">
        <f t="shared" ref="I462:I525" si="58">+H462*D462</f>
        <v>12218739.375</v>
      </c>
      <c r="J462" s="101">
        <f t="shared" ref="J462:J525" si="59">+H462*C462</f>
        <v>6906260.625</v>
      </c>
      <c r="X462" s="30"/>
      <c r="Y462" s="30"/>
      <c r="Z462" s="30"/>
    </row>
    <row r="463" spans="2:26" x14ac:dyDescent="0.25">
      <c r="B463" s="21">
        <v>323</v>
      </c>
      <c r="C463" s="39">
        <v>225</v>
      </c>
      <c r="D463" s="39">
        <v>425</v>
      </c>
      <c r="E463" s="39">
        <v>2500</v>
      </c>
      <c r="F463" s="50">
        <f>$L$132+$L$134*D463+$L$135*C463</f>
        <v>3.716401094384693E-3</v>
      </c>
      <c r="G463" s="276">
        <f>+IF(F463&gt;=0,IF(F463&lt;=eco,1-(1-F463/eco)^n,1),0)*0.85*fck</f>
        <v>25.5</v>
      </c>
      <c r="H463" s="51">
        <f t="shared" si="57"/>
        <v>63750</v>
      </c>
      <c r="I463" s="51">
        <f t="shared" si="58"/>
        <v>27093750</v>
      </c>
      <c r="J463" s="101">
        <f t="shared" si="59"/>
        <v>14343750</v>
      </c>
      <c r="X463" s="30"/>
      <c r="Y463" s="30"/>
      <c r="Z463" s="30"/>
    </row>
    <row r="464" spans="2:26" x14ac:dyDescent="0.25">
      <c r="B464" s="21">
        <v>324</v>
      </c>
      <c r="C464" s="39">
        <v>225</v>
      </c>
      <c r="D464" s="39">
        <v>475</v>
      </c>
      <c r="E464" s="39">
        <v>2500</v>
      </c>
      <c r="F464" s="50">
        <f>$L$132+$L$134*D464+$L$135*C464</f>
        <v>3.835573239484088E-3</v>
      </c>
      <c r="G464" s="276">
        <f>+IF(F464&gt;=0,IF(F464&lt;=eco,1-(1-F464/eco)^n,1),0)*0.85*fck</f>
        <v>25.5</v>
      </c>
      <c r="H464" s="51">
        <f t="shared" si="57"/>
        <v>63750</v>
      </c>
      <c r="I464" s="51">
        <f t="shared" si="58"/>
        <v>30281250</v>
      </c>
      <c r="J464" s="101">
        <f t="shared" si="59"/>
        <v>14343750</v>
      </c>
      <c r="X464" s="30"/>
      <c r="Y464" s="30"/>
      <c r="Z464" s="30"/>
    </row>
    <row r="465" spans="2:26" x14ac:dyDescent="0.25">
      <c r="B465" s="21">
        <v>325</v>
      </c>
      <c r="C465" s="39">
        <v>225</v>
      </c>
      <c r="D465" s="39">
        <v>525</v>
      </c>
      <c r="E465" s="39">
        <v>2500</v>
      </c>
      <c r="F465" s="50">
        <f>$L$132+$L$134*D465+$L$135*C465</f>
        <v>3.9547453845834822E-3</v>
      </c>
      <c r="G465" s="276">
        <f>+IF(F465&gt;=0,IF(F465&lt;=eco,1-(1-F465/eco)^n,1),0)*0.85*fck</f>
        <v>25.5</v>
      </c>
      <c r="H465" s="51">
        <f t="shared" si="57"/>
        <v>63750</v>
      </c>
      <c r="I465" s="51">
        <f t="shared" si="58"/>
        <v>33468750</v>
      </c>
      <c r="J465" s="101">
        <f t="shared" si="59"/>
        <v>14343750</v>
      </c>
      <c r="X465" s="30"/>
      <c r="Y465" s="30"/>
      <c r="Z465" s="30"/>
    </row>
    <row r="466" spans="2:26" x14ac:dyDescent="0.25">
      <c r="B466" s="21">
        <v>326</v>
      </c>
      <c r="C466" s="39">
        <v>225</v>
      </c>
      <c r="D466" s="39">
        <v>575</v>
      </c>
      <c r="E466" s="39">
        <v>2500</v>
      </c>
      <c r="F466" s="50">
        <f>$L$132+$L$134*D466+$L$135*C466</f>
        <v>4.0739175296828772E-3</v>
      </c>
      <c r="G466" s="276">
        <f>+IF(F466&gt;=0,IF(F466&lt;=eco,1-(1-F466/eco)^n,1),0)*0.85*fck</f>
        <v>25.5</v>
      </c>
      <c r="H466" s="51">
        <f t="shared" si="57"/>
        <v>63750</v>
      </c>
      <c r="I466" s="51">
        <f t="shared" si="58"/>
        <v>36656250</v>
      </c>
      <c r="J466" s="101">
        <f t="shared" si="59"/>
        <v>14343750</v>
      </c>
      <c r="X466" s="30"/>
      <c r="Y466" s="30"/>
      <c r="Z466" s="30"/>
    </row>
    <row r="467" spans="2:26" x14ac:dyDescent="0.25">
      <c r="B467" s="21">
        <v>327</v>
      </c>
      <c r="C467" s="39">
        <v>275</v>
      </c>
      <c r="D467" s="39">
        <v>-575</v>
      </c>
      <c r="E467" s="39">
        <v>2500</v>
      </c>
      <c r="F467" s="50">
        <f>$L$132+$L$134*D467+$L$135*C467</f>
        <v>1.3648902724364669E-3</v>
      </c>
      <c r="G467" s="276">
        <f>+IF(F467&gt;=0,IF(F467&lt;=eco,1-(1-F467/eco)^n,1),0)*0.85*fck</f>
        <v>22.928552166457862</v>
      </c>
      <c r="H467" s="51">
        <f t="shared" si="57"/>
        <v>57321.380416144653</v>
      </c>
      <c r="I467" s="51">
        <f t="shared" si="58"/>
        <v>-32959793.739283174</v>
      </c>
      <c r="J467" s="101">
        <f t="shared" si="59"/>
        <v>15763379.61443978</v>
      </c>
      <c r="X467" s="30"/>
      <c r="Y467" s="30"/>
      <c r="Z467" s="30"/>
    </row>
    <row r="468" spans="2:26" x14ac:dyDescent="0.25">
      <c r="B468" s="21">
        <v>328</v>
      </c>
      <c r="C468" s="39">
        <v>275</v>
      </c>
      <c r="D468" s="39">
        <v>-525</v>
      </c>
      <c r="E468" s="39">
        <v>2500</v>
      </c>
      <c r="F468" s="50">
        <f>$L$132+$L$134*D468+$L$135*C468</f>
        <v>1.4840624175358618E-3</v>
      </c>
      <c r="G468" s="276">
        <f>+IF(F468&gt;=0,IF(F468&lt;=eco,1-(1-F468/eco)^n,1),0)*0.85*fck</f>
        <v>23.803028620131762</v>
      </c>
      <c r="H468" s="51">
        <f t="shared" si="57"/>
        <v>59507.571550329405</v>
      </c>
      <c r="I468" s="51">
        <f t="shared" si="58"/>
        <v>-31241475.063922938</v>
      </c>
      <c r="J468" s="101">
        <f t="shared" si="59"/>
        <v>16364582.176340586</v>
      </c>
      <c r="X468" s="30"/>
      <c r="Y468" s="30"/>
      <c r="Z468" s="30"/>
    </row>
    <row r="469" spans="2:26" x14ac:dyDescent="0.25">
      <c r="B469" s="21">
        <v>329</v>
      </c>
      <c r="C469" s="39">
        <v>275</v>
      </c>
      <c r="D469" s="39">
        <v>-475</v>
      </c>
      <c r="E469" s="39">
        <v>2500</v>
      </c>
      <c r="F469" s="50">
        <f>$L$132+$L$134*D469+$L$135*C469</f>
        <v>1.6032345626352563E-3</v>
      </c>
      <c r="G469" s="276">
        <f>+IF(F469&gt;=0,IF(F469&lt;=eco,1-(1-F469/eco)^n,1),0)*0.85*fck</f>
        <v>24.496429571668866</v>
      </c>
      <c r="H469" s="51">
        <f t="shared" si="57"/>
        <v>61241.073929172162</v>
      </c>
      <c r="I469" s="51">
        <f t="shared" si="58"/>
        <v>-29089510.116356775</v>
      </c>
      <c r="J469" s="101">
        <f t="shared" si="59"/>
        <v>16841295.330522344</v>
      </c>
      <c r="X469" s="30"/>
      <c r="Y469" s="30"/>
      <c r="Z469" s="30"/>
    </row>
    <row r="470" spans="2:26" x14ac:dyDescent="0.25">
      <c r="B470" s="21">
        <v>330</v>
      </c>
      <c r="C470" s="39">
        <v>275</v>
      </c>
      <c r="D470" s="39">
        <v>-425</v>
      </c>
      <c r="E470" s="39">
        <v>2500</v>
      </c>
      <c r="F470" s="50">
        <f>$L$132+$L$134*D470+$L$135*C470</f>
        <v>1.7224067077346509E-3</v>
      </c>
      <c r="G470" s="276">
        <f>+IF(F470&gt;=0,IF(F470&lt;=eco,1-(1-F470/eco)^n,1),0)*0.85*fck</f>
        <v>25.008755021069188</v>
      </c>
      <c r="H470" s="51">
        <f t="shared" si="57"/>
        <v>62521.887552672968</v>
      </c>
      <c r="I470" s="51">
        <f t="shared" si="58"/>
        <v>-26571802.209886011</v>
      </c>
      <c r="J470" s="101">
        <f t="shared" si="59"/>
        <v>17193519.076985065</v>
      </c>
      <c r="X470" s="30"/>
      <c r="Y470" s="30"/>
      <c r="Z470" s="30"/>
    </row>
    <row r="471" spans="2:26" x14ac:dyDescent="0.25">
      <c r="B471" s="21">
        <v>331</v>
      </c>
      <c r="C471" s="39">
        <v>275</v>
      </c>
      <c r="D471" s="39">
        <v>425</v>
      </c>
      <c r="E471" s="39">
        <v>2500</v>
      </c>
      <c r="F471" s="50">
        <f>$L$132+$L$134*D471+$L$135*C471</f>
        <v>3.7483331744243603E-3</v>
      </c>
      <c r="G471" s="276">
        <f>+IF(F471&gt;=0,IF(F471&lt;=eco,1-(1-F471/eco)^n,1),0)*0.85*fck</f>
        <v>25.5</v>
      </c>
      <c r="H471" s="51">
        <f t="shared" si="57"/>
        <v>63750</v>
      </c>
      <c r="I471" s="51">
        <f t="shared" si="58"/>
        <v>27093750</v>
      </c>
      <c r="J471" s="101">
        <f t="shared" si="59"/>
        <v>17531250</v>
      </c>
      <c r="X471" s="30"/>
      <c r="Y471" s="30"/>
      <c r="Z471" s="30"/>
    </row>
    <row r="472" spans="2:26" x14ac:dyDescent="0.25">
      <c r="B472" s="21">
        <v>332</v>
      </c>
      <c r="C472" s="39">
        <v>275</v>
      </c>
      <c r="D472" s="39">
        <v>475</v>
      </c>
      <c r="E472" s="39">
        <v>2500</v>
      </c>
      <c r="F472" s="50">
        <f>$L$132+$L$134*D472+$L$135*C472</f>
        <v>3.8675053195237554E-3</v>
      </c>
      <c r="G472" s="276">
        <f>+IF(F472&gt;=0,IF(F472&lt;=eco,1-(1-F472/eco)^n,1),0)*0.85*fck</f>
        <v>25.5</v>
      </c>
      <c r="H472" s="51">
        <f t="shared" si="57"/>
        <v>63750</v>
      </c>
      <c r="I472" s="51">
        <f t="shared" si="58"/>
        <v>30281250</v>
      </c>
      <c r="J472" s="101">
        <f t="shared" si="59"/>
        <v>17531250</v>
      </c>
      <c r="X472" s="30"/>
      <c r="Y472" s="30"/>
      <c r="Z472" s="30"/>
    </row>
    <row r="473" spans="2:26" x14ac:dyDescent="0.25">
      <c r="B473" s="21">
        <v>333</v>
      </c>
      <c r="C473" s="39">
        <v>275</v>
      </c>
      <c r="D473" s="39">
        <v>525</v>
      </c>
      <c r="E473" s="39">
        <v>2500</v>
      </c>
      <c r="F473" s="50">
        <f>$L$132+$L$134*D473+$L$135*C473</f>
        <v>3.98667746462315E-3</v>
      </c>
      <c r="G473" s="276">
        <f>+IF(F473&gt;=0,IF(F473&lt;=eco,1-(1-F473/eco)^n,1),0)*0.85*fck</f>
        <v>25.5</v>
      </c>
      <c r="H473" s="51">
        <f t="shared" si="57"/>
        <v>63750</v>
      </c>
      <c r="I473" s="51">
        <f t="shared" si="58"/>
        <v>33468750</v>
      </c>
      <c r="J473" s="101">
        <f t="shared" si="59"/>
        <v>17531250</v>
      </c>
      <c r="X473" s="30"/>
      <c r="Y473" s="30"/>
      <c r="Z473" s="30"/>
    </row>
    <row r="474" spans="2:26" x14ac:dyDescent="0.25">
      <c r="B474" s="21">
        <v>334</v>
      </c>
      <c r="C474" s="39">
        <v>275</v>
      </c>
      <c r="D474" s="39">
        <v>575</v>
      </c>
      <c r="E474" s="39">
        <v>2500</v>
      </c>
      <c r="F474" s="50">
        <f>$L$132+$L$134*D474+$L$135*C474</f>
        <v>4.105849609722545E-3</v>
      </c>
      <c r="G474" s="276">
        <f>+IF(F474&gt;=0,IF(F474&lt;=eco,1-(1-F474/eco)^n,1),0)*0.85*fck</f>
        <v>25.5</v>
      </c>
      <c r="H474" s="51">
        <f t="shared" si="57"/>
        <v>63750</v>
      </c>
      <c r="I474" s="51">
        <f t="shared" si="58"/>
        <v>36656250</v>
      </c>
      <c r="J474" s="101">
        <f t="shared" si="59"/>
        <v>17531250</v>
      </c>
      <c r="X474" s="30"/>
      <c r="Y474" s="30"/>
      <c r="Z474" s="30"/>
    </row>
    <row r="475" spans="2:26" x14ac:dyDescent="0.25">
      <c r="B475" s="21">
        <v>335</v>
      </c>
      <c r="C475" s="39">
        <v>325</v>
      </c>
      <c r="D475" s="39">
        <v>-575</v>
      </c>
      <c r="E475" s="39">
        <v>2500</v>
      </c>
      <c r="F475" s="50">
        <f>$L$132+$L$134*D475+$L$135*C475</f>
        <v>1.3968223524761343E-3</v>
      </c>
      <c r="G475" s="276">
        <f>+IF(F475&gt;=0,IF(F475&lt;=eco,1-(1-F475/eco)^n,1),0)*0.85*fck</f>
        <v>23.18062662523829</v>
      </c>
      <c r="H475" s="51">
        <f t="shared" si="57"/>
        <v>57951.566563095723</v>
      </c>
      <c r="I475" s="51">
        <f t="shared" si="58"/>
        <v>-33322150.77378004</v>
      </c>
      <c r="J475" s="101">
        <f t="shared" si="59"/>
        <v>18834259.133006111</v>
      </c>
      <c r="X475" s="30"/>
      <c r="Y475" s="30"/>
      <c r="Z475" s="30"/>
    </row>
    <row r="476" spans="2:26" x14ac:dyDescent="0.25">
      <c r="B476" s="21">
        <v>336</v>
      </c>
      <c r="C476" s="39">
        <v>325</v>
      </c>
      <c r="D476" s="39">
        <v>-525</v>
      </c>
      <c r="E476" s="39">
        <v>2500</v>
      </c>
      <c r="F476" s="50">
        <f>$L$132+$L$134*D476+$L$135*C476</f>
        <v>1.5159944975755291E-3</v>
      </c>
      <c r="G476" s="276">
        <f>+IF(F476&gt;=0,IF(F476&lt;=eco,1-(1-F476/eco)^n,1),0)*0.85*fck</f>
        <v>24.006584044345576</v>
      </c>
      <c r="H476" s="51">
        <f t="shared" si="57"/>
        <v>60016.46011086394</v>
      </c>
      <c r="I476" s="51">
        <f t="shared" si="58"/>
        <v>-31508641.558203567</v>
      </c>
      <c r="J476" s="101">
        <f t="shared" si="59"/>
        <v>19505349.536030781</v>
      </c>
      <c r="X476" s="30"/>
      <c r="Y476" s="30"/>
      <c r="Z476" s="30"/>
    </row>
    <row r="477" spans="2:26" x14ac:dyDescent="0.25">
      <c r="B477" s="21">
        <v>337</v>
      </c>
      <c r="C477" s="39">
        <v>325</v>
      </c>
      <c r="D477" s="39">
        <v>-475</v>
      </c>
      <c r="E477" s="39">
        <v>2500</v>
      </c>
      <c r="F477" s="50">
        <f>$L$132+$L$134*D477+$L$135*C477</f>
        <v>1.6351666426749237E-3</v>
      </c>
      <c r="G477" s="276">
        <f>+IF(F477&gt;=0,IF(F477&lt;=eco,1-(1-F477/eco)^n,1),0)*0.85*fck</f>
        <v>24.65146596131607</v>
      </c>
      <c r="H477" s="51">
        <f t="shared" si="57"/>
        <v>61628.664903290177</v>
      </c>
      <c r="I477" s="51">
        <f t="shared" si="58"/>
        <v>-29273615.829062834</v>
      </c>
      <c r="J477" s="101">
        <f t="shared" si="59"/>
        <v>20029316.093569309</v>
      </c>
      <c r="X477" s="30"/>
      <c r="Y477" s="30"/>
      <c r="Z477" s="30"/>
    </row>
    <row r="478" spans="2:26" x14ac:dyDescent="0.25">
      <c r="B478" s="21">
        <v>338</v>
      </c>
      <c r="C478" s="39">
        <v>325</v>
      </c>
      <c r="D478" s="39">
        <v>-425</v>
      </c>
      <c r="E478" s="39">
        <v>2500</v>
      </c>
      <c r="F478" s="50">
        <f>$L$132+$L$134*D478+$L$135*C478</f>
        <v>1.7543387877743183E-3</v>
      </c>
      <c r="G478" s="276">
        <f>+IF(F478&gt;=0,IF(F478&lt;=eco,1-(1-F478/eco)^n,1),0)*0.85*fck</f>
        <v>25.115272376149779</v>
      </c>
      <c r="H478" s="51">
        <f t="shared" si="57"/>
        <v>62788.180940374448</v>
      </c>
      <c r="I478" s="51">
        <f t="shared" si="58"/>
        <v>-26684976.899659142</v>
      </c>
      <c r="J478" s="101">
        <f t="shared" si="59"/>
        <v>20406158.805621695</v>
      </c>
      <c r="X478" s="30"/>
      <c r="Y478" s="30"/>
      <c r="Z478" s="30"/>
    </row>
    <row r="479" spans="2:26" x14ac:dyDescent="0.25">
      <c r="B479" s="21">
        <v>339</v>
      </c>
      <c r="C479" s="39">
        <v>325</v>
      </c>
      <c r="D479" s="39">
        <v>425</v>
      </c>
      <c r="E479" s="39">
        <v>2500</v>
      </c>
      <c r="F479" s="50">
        <f>$L$132+$L$134*D479+$L$135*C479</f>
        <v>3.7802652544640276E-3</v>
      </c>
      <c r="G479" s="276">
        <f>+IF(F479&gt;=0,IF(F479&lt;=eco,1-(1-F479/eco)^n,1),0)*0.85*fck</f>
        <v>25.5</v>
      </c>
      <c r="H479" s="51">
        <f t="shared" si="57"/>
        <v>63750</v>
      </c>
      <c r="I479" s="51">
        <f t="shared" si="58"/>
        <v>27093750</v>
      </c>
      <c r="J479" s="101">
        <f t="shared" si="59"/>
        <v>20718750</v>
      </c>
      <c r="X479" s="30"/>
      <c r="Y479" s="30"/>
      <c r="Z479" s="30"/>
    </row>
    <row r="480" spans="2:26" x14ac:dyDescent="0.25">
      <c r="B480" s="21">
        <v>340</v>
      </c>
      <c r="C480" s="39">
        <v>325</v>
      </c>
      <c r="D480" s="39">
        <v>475</v>
      </c>
      <c r="E480" s="39">
        <v>2500</v>
      </c>
      <c r="F480" s="50">
        <f>$L$132+$L$134*D480+$L$135*C480</f>
        <v>3.8994373995634227E-3</v>
      </c>
      <c r="G480" s="276">
        <f>+IF(F480&gt;=0,IF(F480&lt;=eco,1-(1-F480/eco)^n,1),0)*0.85*fck</f>
        <v>25.5</v>
      </c>
      <c r="H480" s="51">
        <f t="shared" si="57"/>
        <v>63750</v>
      </c>
      <c r="I480" s="51">
        <f t="shared" si="58"/>
        <v>30281250</v>
      </c>
      <c r="J480" s="101">
        <f t="shared" si="59"/>
        <v>20718750</v>
      </c>
      <c r="X480" s="30"/>
      <c r="Y480" s="30"/>
      <c r="Z480" s="30"/>
    </row>
    <row r="481" spans="2:26" x14ac:dyDescent="0.25">
      <c r="B481" s="21">
        <v>341</v>
      </c>
      <c r="C481" s="39">
        <v>325</v>
      </c>
      <c r="D481" s="39">
        <v>525</v>
      </c>
      <c r="E481" s="39">
        <v>2500</v>
      </c>
      <c r="F481" s="50">
        <f>$L$132+$L$134*D481+$L$135*C481</f>
        <v>4.0186095446628168E-3</v>
      </c>
      <c r="G481" s="276">
        <f>+IF(F481&gt;=0,IF(F481&lt;=eco,1-(1-F481/eco)^n,1),0)*0.85*fck</f>
        <v>25.5</v>
      </c>
      <c r="H481" s="51">
        <f t="shared" si="57"/>
        <v>63750</v>
      </c>
      <c r="I481" s="51">
        <f t="shared" si="58"/>
        <v>33468750</v>
      </c>
      <c r="J481" s="101">
        <f t="shared" si="59"/>
        <v>20718750</v>
      </c>
      <c r="X481" s="30"/>
      <c r="Y481" s="30"/>
      <c r="Z481" s="30"/>
    </row>
    <row r="482" spans="2:26" x14ac:dyDescent="0.25">
      <c r="B482" s="21">
        <v>342</v>
      </c>
      <c r="C482" s="39">
        <v>325</v>
      </c>
      <c r="D482" s="39">
        <v>575</v>
      </c>
      <c r="E482" s="39">
        <v>2500</v>
      </c>
      <c r="F482" s="50">
        <f>$L$132+$L$134*D482+$L$135*C482</f>
        <v>4.1377816897622119E-3</v>
      </c>
      <c r="G482" s="276">
        <f>+IF(F482&gt;=0,IF(F482&lt;=eco,1-(1-F482/eco)^n,1),0)*0.85*fck</f>
        <v>25.5</v>
      </c>
      <c r="H482" s="51">
        <f t="shared" si="57"/>
        <v>63750</v>
      </c>
      <c r="I482" s="51">
        <f t="shared" si="58"/>
        <v>36656250</v>
      </c>
      <c r="J482" s="101">
        <f t="shared" si="59"/>
        <v>20718750</v>
      </c>
      <c r="X482" s="30"/>
      <c r="Y482" s="30"/>
      <c r="Z482" s="30"/>
    </row>
    <row r="483" spans="2:26" x14ac:dyDescent="0.25">
      <c r="B483" s="21">
        <v>343</v>
      </c>
      <c r="C483" s="39">
        <v>375</v>
      </c>
      <c r="D483" s="39">
        <v>-575</v>
      </c>
      <c r="E483" s="39">
        <v>2500</v>
      </c>
      <c r="F483" s="50">
        <f>$L$132+$L$134*D483+$L$135*C483</f>
        <v>1.4287544325158016E-3</v>
      </c>
      <c r="G483" s="276">
        <f>+IF(F483&gt;=0,IF(F483&lt;=eco,1-(1-F483/eco)^n,1),0)*0.85*fck</f>
        <v>23.419700447889056</v>
      </c>
      <c r="H483" s="51">
        <f t="shared" si="57"/>
        <v>58549.251119722641</v>
      </c>
      <c r="I483" s="51">
        <f t="shared" si="58"/>
        <v>-33665819.393840522</v>
      </c>
      <c r="J483" s="101">
        <f t="shared" si="59"/>
        <v>21955969.169895992</v>
      </c>
      <c r="X483" s="30"/>
      <c r="Y483" s="30"/>
      <c r="Z483" s="30"/>
    </row>
    <row r="484" spans="2:26" x14ac:dyDescent="0.25">
      <c r="B484" s="21">
        <v>344</v>
      </c>
      <c r="C484" s="39">
        <v>375</v>
      </c>
      <c r="D484" s="39">
        <v>-525</v>
      </c>
      <c r="E484" s="39">
        <v>2500</v>
      </c>
      <c r="F484" s="50">
        <f>$L$132+$L$134*D484+$L$135*C484</f>
        <v>1.5479265776151964E-3</v>
      </c>
      <c r="G484" s="276">
        <f>+IF(F484&gt;=0,IF(F484&lt;=eco,1-(1-F484/eco)^n,1),0)*0.85*fck</f>
        <v>24.197138832429729</v>
      </c>
      <c r="H484" s="51">
        <f t="shared" si="57"/>
        <v>60492.847081074324</v>
      </c>
      <c r="I484" s="51">
        <f t="shared" si="58"/>
        <v>-31758744.71756402</v>
      </c>
      <c r="J484" s="101">
        <f t="shared" si="59"/>
        <v>22684817.655402873</v>
      </c>
      <c r="X484" s="30"/>
      <c r="Y484" s="30"/>
      <c r="Z484" s="30"/>
    </row>
    <row r="485" spans="2:26" x14ac:dyDescent="0.25">
      <c r="B485" s="21">
        <v>345</v>
      </c>
      <c r="C485" s="39">
        <v>375</v>
      </c>
      <c r="D485" s="39">
        <v>-475</v>
      </c>
      <c r="E485" s="39">
        <v>2500</v>
      </c>
      <c r="F485" s="50">
        <f>$L$132+$L$134*D485+$L$135*C485</f>
        <v>1.667098722714591E-3</v>
      </c>
      <c r="G485" s="276">
        <f>+IF(F485&gt;=0,IF(F485&lt;=eco,1-(1-F485/eco)^n,1),0)*0.85*fck</f>
        <v>24.793501714833614</v>
      </c>
      <c r="H485" s="51">
        <f t="shared" si="57"/>
        <v>61983.754287084033</v>
      </c>
      <c r="I485" s="51">
        <f t="shared" si="58"/>
        <v>-29442283.286364917</v>
      </c>
      <c r="J485" s="101">
        <f t="shared" si="59"/>
        <v>23243907.857656512</v>
      </c>
      <c r="X485" s="30"/>
      <c r="Y485" s="30"/>
      <c r="Z485" s="30"/>
    </row>
    <row r="486" spans="2:26" x14ac:dyDescent="0.25">
      <c r="B486" s="21">
        <v>346</v>
      </c>
      <c r="C486" s="39">
        <v>375</v>
      </c>
      <c r="D486" s="39">
        <v>-425</v>
      </c>
      <c r="E486" s="39">
        <v>2500</v>
      </c>
      <c r="F486" s="50">
        <f>$L$132+$L$134*D486+$L$135*C486</f>
        <v>1.7862708678139856E-3</v>
      </c>
      <c r="G486" s="276">
        <f>+IF(F486&gt;=0,IF(F486&lt;=eco,1-(1-F486/eco)^n,1),0)*0.85*fck</f>
        <v>25.208789095100709</v>
      </c>
      <c r="H486" s="51">
        <f t="shared" si="57"/>
        <v>63021.97273775177</v>
      </c>
      <c r="I486" s="51">
        <f t="shared" si="58"/>
        <v>-26784338.413544502</v>
      </c>
      <c r="J486" s="101">
        <f t="shared" si="59"/>
        <v>23633239.776656915</v>
      </c>
      <c r="X486" s="30"/>
      <c r="Y486" s="30"/>
      <c r="Z486" s="30"/>
    </row>
    <row r="487" spans="2:26" x14ac:dyDescent="0.25">
      <c r="B487" s="21">
        <v>347</v>
      </c>
      <c r="C487" s="39">
        <v>375</v>
      </c>
      <c r="D487" s="39">
        <v>425</v>
      </c>
      <c r="E487" s="39">
        <v>2500</v>
      </c>
      <c r="F487" s="50">
        <f>$L$132+$L$134*D487+$L$135*C487</f>
        <v>3.8121973345036954E-3</v>
      </c>
      <c r="G487" s="276">
        <f>+IF(F487&gt;=0,IF(F487&lt;=eco,1-(1-F487/eco)^n,1),0)*0.85*fck</f>
        <v>25.5</v>
      </c>
      <c r="H487" s="51">
        <f t="shared" si="57"/>
        <v>63750</v>
      </c>
      <c r="I487" s="51">
        <f t="shared" si="58"/>
        <v>27093750</v>
      </c>
      <c r="J487" s="101">
        <f t="shared" si="59"/>
        <v>23906250</v>
      </c>
      <c r="X487" s="30"/>
      <c r="Y487" s="30"/>
      <c r="Z487" s="30"/>
    </row>
    <row r="488" spans="2:26" x14ac:dyDescent="0.25">
      <c r="B488" s="21">
        <v>348</v>
      </c>
      <c r="C488" s="39">
        <v>375</v>
      </c>
      <c r="D488" s="39">
        <v>475</v>
      </c>
      <c r="E488" s="39">
        <v>2500</v>
      </c>
      <c r="F488" s="50">
        <f>$L$132+$L$134*D488+$L$135*C488</f>
        <v>3.9313694796030904E-3</v>
      </c>
      <c r="G488" s="276">
        <f>+IF(F488&gt;=0,IF(F488&lt;=eco,1-(1-F488/eco)^n,1),0)*0.85*fck</f>
        <v>25.5</v>
      </c>
      <c r="H488" s="51">
        <f t="shared" si="57"/>
        <v>63750</v>
      </c>
      <c r="I488" s="51">
        <f t="shared" si="58"/>
        <v>30281250</v>
      </c>
      <c r="J488" s="101">
        <f t="shared" si="59"/>
        <v>23906250</v>
      </c>
      <c r="X488" s="30"/>
      <c r="Y488" s="30"/>
      <c r="Z488" s="30"/>
    </row>
    <row r="489" spans="2:26" x14ac:dyDescent="0.25">
      <c r="B489" s="21">
        <v>349</v>
      </c>
      <c r="C489" s="39">
        <v>375</v>
      </c>
      <c r="D489" s="39">
        <v>525</v>
      </c>
      <c r="E489" s="39">
        <v>2500</v>
      </c>
      <c r="F489" s="50">
        <f>$L$132+$L$134*D489+$L$135*C489</f>
        <v>4.0505416247024846E-3</v>
      </c>
      <c r="G489" s="276">
        <f>+IF(F489&gt;=0,IF(F489&lt;=eco,1-(1-F489/eco)^n,1),0)*0.85*fck</f>
        <v>25.5</v>
      </c>
      <c r="H489" s="51">
        <f t="shared" si="57"/>
        <v>63750</v>
      </c>
      <c r="I489" s="51">
        <f t="shared" si="58"/>
        <v>33468750</v>
      </c>
      <c r="J489" s="101">
        <f t="shared" si="59"/>
        <v>23906250</v>
      </c>
      <c r="X489" s="30"/>
      <c r="Y489" s="30"/>
      <c r="Z489" s="30"/>
    </row>
    <row r="490" spans="2:26" x14ac:dyDescent="0.25">
      <c r="B490" s="21">
        <v>350</v>
      </c>
      <c r="C490" s="39">
        <v>375</v>
      </c>
      <c r="D490" s="39">
        <v>575</v>
      </c>
      <c r="E490" s="39">
        <v>2500</v>
      </c>
      <c r="F490" s="50">
        <f>$L$132+$L$134*D490+$L$135*C490</f>
        <v>4.1697137698018796E-3</v>
      </c>
      <c r="G490" s="276">
        <f>+IF(F490&gt;=0,IF(F490&lt;=eco,1-(1-F490/eco)^n,1),0)*0.85*fck</f>
        <v>25.5</v>
      </c>
      <c r="H490" s="51">
        <f t="shared" si="57"/>
        <v>63750</v>
      </c>
      <c r="I490" s="51">
        <f t="shared" si="58"/>
        <v>36656250</v>
      </c>
      <c r="J490" s="101">
        <f t="shared" si="59"/>
        <v>23906250</v>
      </c>
      <c r="X490" s="30"/>
      <c r="Y490" s="30"/>
      <c r="Z490" s="30"/>
    </row>
    <row r="491" spans="2:26" x14ac:dyDescent="0.25">
      <c r="B491" s="21">
        <v>351</v>
      </c>
      <c r="C491" s="39">
        <v>425</v>
      </c>
      <c r="D491" s="39">
        <v>-575</v>
      </c>
      <c r="E491" s="39">
        <v>2500</v>
      </c>
      <c r="F491" s="50">
        <f>$L$132+$L$134*D491+$L$135*C491</f>
        <v>1.4606865125554691E-3</v>
      </c>
      <c r="G491" s="276">
        <f>+IF(F491&gt;=0,IF(F491&lt;=eco,1-(1-F491/eco)^n,1),0)*0.85*fck</f>
        <v>23.645773634410162</v>
      </c>
      <c r="H491" s="51">
        <f t="shared" si="57"/>
        <v>59114.434086025401</v>
      </c>
      <c r="I491" s="51">
        <f t="shared" si="58"/>
        <v>-33990799.599464603</v>
      </c>
      <c r="J491" s="101">
        <f t="shared" si="59"/>
        <v>25123634.486560795</v>
      </c>
      <c r="X491" s="30"/>
      <c r="Y491" s="30"/>
      <c r="Z491" s="30"/>
    </row>
    <row r="492" spans="2:26" x14ac:dyDescent="0.25">
      <c r="B492" s="21">
        <v>352</v>
      </c>
      <c r="C492" s="39">
        <v>425</v>
      </c>
      <c r="D492" s="39">
        <v>-525</v>
      </c>
      <c r="E492" s="39">
        <v>2500</v>
      </c>
      <c r="F492" s="50">
        <f>$L$132+$L$134*D492+$L$135*C492</f>
        <v>1.5798586576548637E-3</v>
      </c>
      <c r="G492" s="276">
        <f>+IF(F492&gt;=0,IF(F492&lt;=eco,1-(1-F492/eco)^n,1),0)*0.85*fck</f>
        <v>24.374692984384222</v>
      </c>
      <c r="H492" s="51">
        <f t="shared" si="57"/>
        <v>60936.732460960557</v>
      </c>
      <c r="I492" s="51">
        <f t="shared" si="58"/>
        <v>-31991784.542004291</v>
      </c>
      <c r="J492" s="101">
        <f t="shared" si="59"/>
        <v>25898111.295908235</v>
      </c>
      <c r="X492" s="30"/>
      <c r="Y492" s="30"/>
      <c r="Z492" s="30"/>
    </row>
    <row r="493" spans="2:26" x14ac:dyDescent="0.25">
      <c r="B493" s="21">
        <v>353</v>
      </c>
      <c r="C493" s="39">
        <v>425</v>
      </c>
      <c r="D493" s="39">
        <v>-475</v>
      </c>
      <c r="E493" s="39">
        <v>2500</v>
      </c>
      <c r="F493" s="50">
        <f>$L$132+$L$134*D493+$L$135*C493</f>
        <v>1.6990308027542583E-3</v>
      </c>
      <c r="G493" s="276">
        <f>+IF(F493&gt;=0,IF(F493&lt;=eco,1-(1-F493/eco)^n,1),0)*0.85*fck</f>
        <v>24.922536832221493</v>
      </c>
      <c r="H493" s="51">
        <f t="shared" si="57"/>
        <v>62306.342080553732</v>
      </c>
      <c r="I493" s="51">
        <f t="shared" si="58"/>
        <v>-29595512.488263022</v>
      </c>
      <c r="J493" s="101">
        <f t="shared" si="59"/>
        <v>26480195.384235337</v>
      </c>
      <c r="X493" s="30"/>
      <c r="Y493" s="30"/>
      <c r="Z493" s="30"/>
    </row>
    <row r="494" spans="2:26" x14ac:dyDescent="0.25">
      <c r="B494" s="21">
        <v>354</v>
      </c>
      <c r="C494" s="39">
        <v>425</v>
      </c>
      <c r="D494" s="39">
        <v>-425</v>
      </c>
      <c r="E494" s="39">
        <v>2500</v>
      </c>
      <c r="F494" s="50">
        <f>$L$132+$L$134*D494+$L$135*C494</f>
        <v>1.8182029478536529E-3</v>
      </c>
      <c r="G494" s="276">
        <f>+IF(F494&gt;=0,IF(F494&lt;=eco,1-(1-F494/eco)^n,1),0)*0.85*fck</f>
        <v>25.289305177921975</v>
      </c>
      <c r="H494" s="51">
        <f t="shared" si="57"/>
        <v>63223.262944804934</v>
      </c>
      <c r="I494" s="51">
        <f t="shared" si="58"/>
        <v>-26869886.751542095</v>
      </c>
      <c r="J494" s="101">
        <f t="shared" si="59"/>
        <v>26869886.751542095</v>
      </c>
      <c r="X494" s="30"/>
      <c r="Y494" s="30"/>
      <c r="Z494" s="30"/>
    </row>
    <row r="495" spans="2:26" x14ac:dyDescent="0.25">
      <c r="B495" s="21">
        <v>355</v>
      </c>
      <c r="C495" s="39">
        <v>425</v>
      </c>
      <c r="D495" s="39">
        <v>425</v>
      </c>
      <c r="E495" s="39">
        <v>2500</v>
      </c>
      <c r="F495" s="50">
        <f>$L$132+$L$134*D495+$L$135*C495</f>
        <v>3.8441294145433627E-3</v>
      </c>
      <c r="G495" s="276">
        <f>+IF(F495&gt;=0,IF(F495&lt;=eco,1-(1-F495/eco)^n,1),0)*0.85*fck</f>
        <v>25.5</v>
      </c>
      <c r="H495" s="51">
        <f t="shared" si="57"/>
        <v>63750</v>
      </c>
      <c r="I495" s="51">
        <f t="shared" si="58"/>
        <v>27093750</v>
      </c>
      <c r="J495" s="101">
        <f t="shared" si="59"/>
        <v>27093750</v>
      </c>
      <c r="X495" s="30"/>
      <c r="Y495" s="30"/>
      <c r="Z495" s="30"/>
    </row>
    <row r="496" spans="2:26" x14ac:dyDescent="0.25">
      <c r="B496" s="21">
        <v>356</v>
      </c>
      <c r="C496" s="39">
        <v>425</v>
      </c>
      <c r="D496" s="39">
        <v>475</v>
      </c>
      <c r="E496" s="39">
        <v>2500</v>
      </c>
      <c r="F496" s="50">
        <f>$L$132+$L$134*D496+$L$135*C496</f>
        <v>3.9633015596427573E-3</v>
      </c>
      <c r="G496" s="276">
        <f>+IF(F496&gt;=0,IF(F496&lt;=eco,1-(1-F496/eco)^n,1),0)*0.85*fck</f>
        <v>25.5</v>
      </c>
      <c r="H496" s="51">
        <f t="shared" si="57"/>
        <v>63750</v>
      </c>
      <c r="I496" s="51">
        <f t="shared" si="58"/>
        <v>30281250</v>
      </c>
      <c r="J496" s="101">
        <f t="shared" si="59"/>
        <v>27093750</v>
      </c>
      <c r="X496" s="30"/>
      <c r="Y496" s="30"/>
      <c r="Z496" s="30"/>
    </row>
    <row r="497" spans="2:26" x14ac:dyDescent="0.25">
      <c r="B497" s="21">
        <v>357</v>
      </c>
      <c r="C497" s="39">
        <v>425</v>
      </c>
      <c r="D497" s="39">
        <v>525</v>
      </c>
      <c r="E497" s="39">
        <v>2500</v>
      </c>
      <c r="F497" s="50">
        <f>$L$132+$L$134*D497+$L$135*C497</f>
        <v>4.0824737047421514E-3</v>
      </c>
      <c r="G497" s="276">
        <f>+IF(F497&gt;=0,IF(F497&lt;=eco,1-(1-F497/eco)^n,1),0)*0.85*fck</f>
        <v>25.5</v>
      </c>
      <c r="H497" s="51">
        <f t="shared" si="57"/>
        <v>63750</v>
      </c>
      <c r="I497" s="51">
        <f t="shared" si="58"/>
        <v>33468750</v>
      </c>
      <c r="J497" s="101">
        <f t="shared" si="59"/>
        <v>27093750</v>
      </c>
      <c r="X497" s="30"/>
      <c r="Y497" s="30"/>
      <c r="Z497" s="30"/>
    </row>
    <row r="498" spans="2:26" x14ac:dyDescent="0.25">
      <c r="B498" s="21">
        <v>358</v>
      </c>
      <c r="C498" s="39">
        <v>425</v>
      </c>
      <c r="D498" s="39">
        <v>575</v>
      </c>
      <c r="E498" s="39">
        <v>2500</v>
      </c>
      <c r="F498" s="50">
        <f>$L$132+$L$134*D498+$L$135*C498</f>
        <v>4.2016458498415465E-3</v>
      </c>
      <c r="G498" s="276">
        <f>+IF(F498&gt;=0,IF(F498&lt;=eco,1-(1-F498/eco)^n,1),0)*0.85*fck</f>
        <v>25.5</v>
      </c>
      <c r="H498" s="51">
        <f t="shared" si="57"/>
        <v>63750</v>
      </c>
      <c r="I498" s="51">
        <f t="shared" si="58"/>
        <v>36656250</v>
      </c>
      <c r="J498" s="101">
        <f t="shared" si="59"/>
        <v>27093750</v>
      </c>
      <c r="X498" s="30"/>
      <c r="Y498" s="30"/>
      <c r="Z498" s="30"/>
    </row>
    <row r="499" spans="2:26" x14ac:dyDescent="0.25">
      <c r="B499" s="21">
        <v>359</v>
      </c>
      <c r="C499" s="39">
        <v>475</v>
      </c>
      <c r="D499" s="39">
        <v>-575</v>
      </c>
      <c r="E499" s="39">
        <v>2500</v>
      </c>
      <c r="F499" s="50">
        <f>$L$132+$L$134*D499+$L$135*C499</f>
        <v>1.4926185925951364E-3</v>
      </c>
      <c r="G499" s="276">
        <f>+IF(F499&gt;=0,IF(F499&lt;=eco,1-(1-F499/eco)^n,1),0)*0.85*fck</f>
        <v>23.858846184801607</v>
      </c>
      <c r="H499" s="51">
        <f t="shared" si="57"/>
        <v>59647.115462004018</v>
      </c>
      <c r="I499" s="51">
        <f t="shared" si="58"/>
        <v>-34297091.390652314</v>
      </c>
      <c r="J499" s="101">
        <f t="shared" si="59"/>
        <v>28332379.844451908</v>
      </c>
      <c r="X499" s="30"/>
      <c r="Y499" s="30"/>
      <c r="Z499" s="30"/>
    </row>
    <row r="500" spans="2:26" x14ac:dyDescent="0.25">
      <c r="B500" s="21">
        <v>360</v>
      </c>
      <c r="C500" s="39">
        <v>475</v>
      </c>
      <c r="D500" s="39">
        <v>-525</v>
      </c>
      <c r="E500" s="39">
        <v>2500</v>
      </c>
      <c r="F500" s="50">
        <f>$L$132+$L$134*D500+$L$135*C500</f>
        <v>1.6117907376945312E-3</v>
      </c>
      <c r="G500" s="276">
        <f>+IF(F500&gt;=0,IF(F500&lt;=eco,1-(1-F500/eco)^n,1),0)*0.85*fck</f>
        <v>24.539246500209053</v>
      </c>
      <c r="H500" s="51">
        <f t="shared" si="57"/>
        <v>61348.116250522631</v>
      </c>
      <c r="I500" s="51">
        <f t="shared" si="58"/>
        <v>-32207761.031524383</v>
      </c>
      <c r="J500" s="101">
        <f t="shared" si="59"/>
        <v>29140355.21899825</v>
      </c>
      <c r="X500" s="30"/>
      <c r="Y500" s="30"/>
      <c r="Z500" s="30"/>
    </row>
    <row r="501" spans="2:26" x14ac:dyDescent="0.25">
      <c r="B501" s="21">
        <v>361</v>
      </c>
      <c r="C501" s="39">
        <v>475</v>
      </c>
      <c r="D501" s="39">
        <v>-475</v>
      </c>
      <c r="E501" s="39">
        <v>2500</v>
      </c>
      <c r="F501" s="50">
        <f>$L$132+$L$134*D501+$L$135*C501</f>
        <v>1.7309628827939258E-3</v>
      </c>
      <c r="G501" s="276">
        <f>+IF(F501&gt;=0,IF(F501&lt;=eco,1-(1-F501/eco)^n,1),0)*0.85*fck</f>
        <v>25.038571313479711</v>
      </c>
      <c r="H501" s="51">
        <f t="shared" si="57"/>
        <v>62596.428283699279</v>
      </c>
      <c r="I501" s="51">
        <f t="shared" si="58"/>
        <v>-29733303.434757158</v>
      </c>
      <c r="J501" s="101">
        <f t="shared" si="59"/>
        <v>29733303.434757158</v>
      </c>
      <c r="X501" s="30"/>
      <c r="Y501" s="30"/>
      <c r="Z501" s="30"/>
    </row>
    <row r="502" spans="2:26" x14ac:dyDescent="0.25">
      <c r="B502" s="21">
        <v>362</v>
      </c>
      <c r="C502" s="39">
        <v>475</v>
      </c>
      <c r="D502" s="39">
        <v>-425</v>
      </c>
      <c r="E502" s="39">
        <v>2500</v>
      </c>
      <c r="F502" s="50">
        <f>$L$132+$L$134*D502+$L$135*C502</f>
        <v>1.8501350278933204E-3</v>
      </c>
      <c r="G502" s="276">
        <f>+IF(F502&gt;=0,IF(F502&lt;=eco,1-(1-F502/eco)^n,1),0)*0.85*fck</f>
        <v>25.356820624613583</v>
      </c>
      <c r="H502" s="51">
        <f t="shared" si="57"/>
        <v>63392.051561533961</v>
      </c>
      <c r="I502" s="51">
        <f t="shared" si="58"/>
        <v>-26941621.913651932</v>
      </c>
      <c r="J502" s="101">
        <f t="shared" si="59"/>
        <v>30111224.49172863</v>
      </c>
      <c r="X502" s="30"/>
      <c r="Y502" s="30"/>
      <c r="Z502" s="30"/>
    </row>
    <row r="503" spans="2:26" x14ac:dyDescent="0.25">
      <c r="B503" s="21">
        <v>363</v>
      </c>
      <c r="C503" s="39">
        <v>483.33300000000003</v>
      </c>
      <c r="D503" s="39">
        <v>-383.33300000000003</v>
      </c>
      <c r="E503" s="39">
        <v>1250</v>
      </c>
      <c r="F503" s="50">
        <f>$L$132+$L$134*D503+$L$135*C503</f>
        <v>1.9547677437498608E-3</v>
      </c>
      <c r="G503" s="276">
        <f>+IF(F503&gt;=0,IF(F503&lt;=eco,1-(1-F503/eco)^n,1),0)*0.85*fck</f>
        <v>25.486957024090078</v>
      </c>
      <c r="H503" s="51">
        <f t="shared" si="57"/>
        <v>31858.696280112596</v>
      </c>
      <c r="I503" s="51">
        <f t="shared" si="58"/>
        <v>-12212489.621144403</v>
      </c>
      <c r="J503" s="101">
        <f t="shared" si="59"/>
        <v>15398359.249155661</v>
      </c>
      <c r="X503" s="30"/>
      <c r="Y503" s="30"/>
      <c r="Z503" s="30"/>
    </row>
    <row r="504" spans="2:26" x14ac:dyDescent="0.25">
      <c r="B504" s="21">
        <v>364</v>
      </c>
      <c r="C504" s="39">
        <v>483.33300000000003</v>
      </c>
      <c r="D504" s="39">
        <v>383.33300000000003</v>
      </c>
      <c r="E504" s="39">
        <v>1250</v>
      </c>
      <c r="F504" s="50">
        <f>$L$132+$L$134*D504+$L$135*C504</f>
        <v>3.7820723796453113E-3</v>
      </c>
      <c r="G504" s="276">
        <f>+IF(F504&gt;=0,IF(F504&lt;=eco,1-(1-F504/eco)^n,1),0)*0.85*fck</f>
        <v>25.5</v>
      </c>
      <c r="H504" s="51">
        <f t="shared" si="57"/>
        <v>31875</v>
      </c>
      <c r="I504" s="51">
        <f t="shared" si="58"/>
        <v>12218739.375</v>
      </c>
      <c r="J504" s="101">
        <f t="shared" si="59"/>
        <v>15406239.375</v>
      </c>
      <c r="X504" s="30"/>
      <c r="Y504" s="30"/>
      <c r="Z504" s="30"/>
    </row>
    <row r="505" spans="2:26" x14ac:dyDescent="0.25">
      <c r="B505" s="21">
        <v>365</v>
      </c>
      <c r="C505" s="39">
        <v>475</v>
      </c>
      <c r="D505" s="39">
        <v>425</v>
      </c>
      <c r="E505" s="39">
        <v>2500</v>
      </c>
      <c r="F505" s="50">
        <f>$L$132+$L$134*D505+$L$135*C505</f>
        <v>3.87606149458303E-3</v>
      </c>
      <c r="G505" s="276">
        <f>+IF(F505&gt;=0,IF(F505&lt;=eco,1-(1-F505/eco)^n,1),0)*0.85*fck</f>
        <v>25.5</v>
      </c>
      <c r="H505" s="51">
        <f t="shared" si="57"/>
        <v>63750</v>
      </c>
      <c r="I505" s="51">
        <f t="shared" si="58"/>
        <v>27093750</v>
      </c>
      <c r="J505" s="101">
        <f t="shared" si="59"/>
        <v>30281250</v>
      </c>
      <c r="X505" s="30"/>
      <c r="Y505" s="30"/>
      <c r="Z505" s="30"/>
    </row>
    <row r="506" spans="2:26" x14ac:dyDescent="0.25">
      <c r="B506" s="21">
        <v>366</v>
      </c>
      <c r="C506" s="39">
        <v>475</v>
      </c>
      <c r="D506" s="39">
        <v>475</v>
      </c>
      <c r="E506" s="39">
        <v>2500</v>
      </c>
      <c r="F506" s="50">
        <f>$L$132+$L$134*D506+$L$135*C506</f>
        <v>3.995233639682425E-3</v>
      </c>
      <c r="G506" s="276">
        <f>+IF(F506&gt;=0,IF(F506&lt;=eco,1-(1-F506/eco)^n,1),0)*0.85*fck</f>
        <v>25.5</v>
      </c>
      <c r="H506" s="51">
        <f t="shared" si="57"/>
        <v>63750</v>
      </c>
      <c r="I506" s="51">
        <f t="shared" si="58"/>
        <v>30281250</v>
      </c>
      <c r="J506" s="101">
        <f t="shared" si="59"/>
        <v>30281250</v>
      </c>
      <c r="X506" s="30"/>
      <c r="Y506" s="30"/>
      <c r="Z506" s="30"/>
    </row>
    <row r="507" spans="2:26" x14ac:dyDescent="0.25">
      <c r="B507" s="21">
        <v>367</v>
      </c>
      <c r="C507" s="39">
        <v>475</v>
      </c>
      <c r="D507" s="39">
        <v>525</v>
      </c>
      <c r="E507" s="39">
        <v>2500</v>
      </c>
      <c r="F507" s="50">
        <f>$L$132+$L$134*D507+$L$135*C507</f>
        <v>4.1144057847818192E-3</v>
      </c>
      <c r="G507" s="276">
        <f>+IF(F507&gt;=0,IF(F507&lt;=eco,1-(1-F507/eco)^n,1),0)*0.85*fck</f>
        <v>25.5</v>
      </c>
      <c r="H507" s="51">
        <f t="shared" si="57"/>
        <v>63750</v>
      </c>
      <c r="I507" s="51">
        <f t="shared" si="58"/>
        <v>33468750</v>
      </c>
      <c r="J507" s="101">
        <f t="shared" si="59"/>
        <v>30281250</v>
      </c>
      <c r="X507" s="30"/>
      <c r="Y507" s="30"/>
      <c r="Z507" s="30"/>
    </row>
    <row r="508" spans="2:26" x14ac:dyDescent="0.25">
      <c r="B508" s="21">
        <v>368</v>
      </c>
      <c r="C508" s="39">
        <v>475</v>
      </c>
      <c r="D508" s="39">
        <v>575</v>
      </c>
      <c r="E508" s="39">
        <v>2500</v>
      </c>
      <c r="F508" s="50">
        <f>$L$132+$L$134*D508+$L$135*C508</f>
        <v>4.2335779298812142E-3</v>
      </c>
      <c r="G508" s="276">
        <f>+IF(F508&gt;=0,IF(F508&lt;=eco,1-(1-F508/eco)^n,1),0)*0.85*fck</f>
        <v>25.5</v>
      </c>
      <c r="H508" s="51">
        <f t="shared" si="57"/>
        <v>63750</v>
      </c>
      <c r="I508" s="51">
        <f t="shared" si="58"/>
        <v>36656250</v>
      </c>
      <c r="J508" s="101">
        <f t="shared" si="59"/>
        <v>30281250</v>
      </c>
      <c r="X508" s="30"/>
      <c r="Y508" s="30"/>
      <c r="Z508" s="30"/>
    </row>
    <row r="509" spans="2:26" x14ac:dyDescent="0.25">
      <c r="B509" s="21">
        <v>369</v>
      </c>
      <c r="C509" s="39">
        <v>525</v>
      </c>
      <c r="D509" s="39">
        <v>-575</v>
      </c>
      <c r="E509" s="39">
        <v>2500</v>
      </c>
      <c r="F509" s="50">
        <f>$L$132+$L$134*D509+$L$135*C509</f>
        <v>1.5245506726348037E-3</v>
      </c>
      <c r="G509" s="276">
        <f>+IF(F509&gt;=0,IF(F509&lt;=eco,1-(1-F509/eco)^n,1),0)*0.85*fck</f>
        <v>24.058918099063391</v>
      </c>
      <c r="H509" s="51">
        <f t="shared" si="57"/>
        <v>60147.295247658476</v>
      </c>
      <c r="I509" s="51">
        <f t="shared" si="58"/>
        <v>-34584694.767403625</v>
      </c>
      <c r="J509" s="101">
        <f t="shared" si="59"/>
        <v>31577330.0050207</v>
      </c>
      <c r="X509" s="30"/>
      <c r="Y509" s="30"/>
      <c r="Z509" s="30"/>
    </row>
    <row r="510" spans="2:26" x14ac:dyDescent="0.25">
      <c r="B510" s="21">
        <v>370</v>
      </c>
      <c r="C510" s="39">
        <v>525</v>
      </c>
      <c r="D510" s="39">
        <v>-525</v>
      </c>
      <c r="E510" s="39">
        <v>2500</v>
      </c>
      <c r="F510" s="50">
        <f>$L$132+$L$134*D510+$L$135*C510</f>
        <v>1.6437228177341985E-3</v>
      </c>
      <c r="G510" s="276">
        <f>+IF(F510&gt;=0,IF(F510&lt;=eco,1-(1-F510/eco)^n,1),0)*0.85*fck</f>
        <v>24.690799379904224</v>
      </c>
      <c r="H510" s="51">
        <f t="shared" si="57"/>
        <v>61726.998449760562</v>
      </c>
      <c r="I510" s="51">
        <f t="shared" si="58"/>
        <v>-32406674.186124295</v>
      </c>
      <c r="J510" s="101">
        <f t="shared" si="59"/>
        <v>32406674.186124295</v>
      </c>
      <c r="X510" s="30"/>
      <c r="Y510" s="30"/>
      <c r="Z510" s="30"/>
    </row>
    <row r="511" spans="2:26" x14ac:dyDescent="0.25">
      <c r="B511" s="21">
        <v>371</v>
      </c>
      <c r="C511" s="39">
        <v>525</v>
      </c>
      <c r="D511" s="39">
        <v>-475</v>
      </c>
      <c r="E511" s="39">
        <v>2500</v>
      </c>
      <c r="F511" s="50">
        <f>$L$132+$L$134*D511+$L$135*C511</f>
        <v>1.7628949628335931E-3</v>
      </c>
      <c r="G511" s="276">
        <f>+IF(F511&gt;=0,IF(F511&lt;=eco,1-(1-F511/eco)^n,1),0)*0.85*fck</f>
        <v>25.141605158608272</v>
      </c>
      <c r="H511" s="51">
        <f t="shared" si="57"/>
        <v>62854.012896520682</v>
      </c>
      <c r="I511" s="51">
        <f t="shared" si="58"/>
        <v>-29855656.125847325</v>
      </c>
      <c r="J511" s="101">
        <f t="shared" si="59"/>
        <v>32998356.770673357</v>
      </c>
      <c r="X511" s="30"/>
      <c r="Y511" s="30"/>
      <c r="Z511" s="30"/>
    </row>
    <row r="512" spans="2:26" x14ac:dyDescent="0.25">
      <c r="B512" s="21">
        <v>372</v>
      </c>
      <c r="C512" s="39">
        <v>525</v>
      </c>
      <c r="D512" s="39">
        <v>-425</v>
      </c>
      <c r="E512" s="39">
        <v>2500</v>
      </c>
      <c r="F512" s="50">
        <f>$L$132+$L$134*D512+$L$135*C512</f>
        <v>1.8820671079329877E-3</v>
      </c>
      <c r="G512" s="276">
        <f>+IF(F512&gt;=0,IF(F512&lt;=eco,1-(1-F512/eco)^n,1),0)*0.85*fck</f>
        <v>25.411335435175527</v>
      </c>
      <c r="H512" s="51">
        <f t="shared" si="57"/>
        <v>63528.338587938815</v>
      </c>
      <c r="I512" s="51">
        <f t="shared" si="58"/>
        <v>-26999543.899873998</v>
      </c>
      <c r="J512" s="101">
        <f t="shared" si="59"/>
        <v>33352377.758667879</v>
      </c>
      <c r="X512" s="30"/>
      <c r="Y512" s="30"/>
      <c r="Z512" s="30"/>
    </row>
    <row r="513" spans="2:26" x14ac:dyDescent="0.25">
      <c r="B513" s="21">
        <v>373</v>
      </c>
      <c r="C513" s="39">
        <v>525</v>
      </c>
      <c r="D513" s="39">
        <v>-375</v>
      </c>
      <c r="E513" s="39">
        <v>2500</v>
      </c>
      <c r="F513" s="50">
        <f>$L$132+$L$134*D513+$L$135*C513</f>
        <v>2.0012392530323825E-3</v>
      </c>
      <c r="G513" s="276">
        <f>+IF(F513&gt;=0,IF(F513&lt;=eco,1-(1-F513/eco)^n,1),0)*0.85*fck</f>
        <v>25.5</v>
      </c>
      <c r="H513" s="51">
        <f t="shared" si="57"/>
        <v>63750</v>
      </c>
      <c r="I513" s="51">
        <f t="shared" si="58"/>
        <v>-23906250</v>
      </c>
      <c r="J513" s="101">
        <f t="shared" si="59"/>
        <v>33468750</v>
      </c>
      <c r="X513" s="30"/>
      <c r="Y513" s="30"/>
      <c r="Z513" s="30"/>
    </row>
    <row r="514" spans="2:26" x14ac:dyDescent="0.25">
      <c r="B514" s="21">
        <v>374</v>
      </c>
      <c r="C514" s="39">
        <v>533.33299999999997</v>
      </c>
      <c r="D514" s="39">
        <v>-333.33300000000003</v>
      </c>
      <c r="E514" s="39">
        <v>1250</v>
      </c>
      <c r="F514" s="50">
        <f>$L$132+$L$134*D514+$L$135*C514</f>
        <v>2.1058719688889227E-3</v>
      </c>
      <c r="G514" s="276">
        <f>+IF(F514&gt;=0,IF(F514&lt;=eco,1-(1-F514/eco)^n,1),0)*0.85*fck</f>
        <v>25.5</v>
      </c>
      <c r="H514" s="51">
        <f t="shared" si="57"/>
        <v>31875</v>
      </c>
      <c r="I514" s="51">
        <f t="shared" si="58"/>
        <v>-10624989.375</v>
      </c>
      <c r="J514" s="101">
        <f t="shared" si="59"/>
        <v>16999989.375</v>
      </c>
      <c r="X514" s="30"/>
      <c r="Y514" s="30"/>
      <c r="Z514" s="30"/>
    </row>
    <row r="515" spans="2:26" x14ac:dyDescent="0.25">
      <c r="B515" s="21">
        <v>375</v>
      </c>
      <c r="C515" s="39">
        <v>533.33299999999997</v>
      </c>
      <c r="D515" s="39">
        <v>333.33300000000003</v>
      </c>
      <c r="E515" s="39">
        <v>1250</v>
      </c>
      <c r="F515" s="50">
        <f>$L$132+$L$134*D515+$L$135*C515</f>
        <v>3.6948323145855845E-3</v>
      </c>
      <c r="G515" s="276">
        <f>+IF(F515&gt;=0,IF(F515&lt;=eco,1-(1-F515/eco)^n,1),0)*0.85*fck</f>
        <v>25.5</v>
      </c>
      <c r="H515" s="51">
        <f t="shared" si="57"/>
        <v>31875</v>
      </c>
      <c r="I515" s="51">
        <f t="shared" si="58"/>
        <v>10624989.375</v>
      </c>
      <c r="J515" s="101">
        <f t="shared" si="59"/>
        <v>16999989.375</v>
      </c>
      <c r="X515" s="30"/>
      <c r="Y515" s="30"/>
      <c r="Z515" s="30"/>
    </row>
    <row r="516" spans="2:26" x14ac:dyDescent="0.25">
      <c r="B516" s="21">
        <v>376</v>
      </c>
      <c r="C516" s="39">
        <v>525</v>
      </c>
      <c r="D516" s="39">
        <v>375</v>
      </c>
      <c r="E516" s="39">
        <v>2500</v>
      </c>
      <c r="F516" s="50">
        <f>$L$132+$L$134*D516+$L$135*C516</f>
        <v>3.7888214295233027E-3</v>
      </c>
      <c r="G516" s="276">
        <f>+IF(F516&gt;=0,IF(F516&lt;=eco,1-(1-F516/eco)^n,1),0)*0.85*fck</f>
        <v>25.5</v>
      </c>
      <c r="H516" s="51">
        <f t="shared" si="57"/>
        <v>63750</v>
      </c>
      <c r="I516" s="51">
        <f t="shared" si="58"/>
        <v>23906250</v>
      </c>
      <c r="J516" s="101">
        <f t="shared" si="59"/>
        <v>33468750</v>
      </c>
      <c r="X516" s="30"/>
      <c r="Y516" s="30"/>
      <c r="Z516" s="30"/>
    </row>
    <row r="517" spans="2:26" x14ac:dyDescent="0.25">
      <c r="B517" s="21">
        <v>377</v>
      </c>
      <c r="C517" s="39">
        <v>525</v>
      </c>
      <c r="D517" s="39">
        <v>425</v>
      </c>
      <c r="E517" s="39">
        <v>2500</v>
      </c>
      <c r="F517" s="50">
        <f>$L$132+$L$134*D517+$L$135*C517</f>
        <v>3.9079935746226977E-3</v>
      </c>
      <c r="G517" s="276">
        <f>+IF(F517&gt;=0,IF(F517&lt;=eco,1-(1-F517/eco)^n,1),0)*0.85*fck</f>
        <v>25.5</v>
      </c>
      <c r="H517" s="51">
        <f t="shared" si="57"/>
        <v>63750</v>
      </c>
      <c r="I517" s="51">
        <f t="shared" si="58"/>
        <v>27093750</v>
      </c>
      <c r="J517" s="101">
        <f t="shared" si="59"/>
        <v>33468750</v>
      </c>
      <c r="X517" s="30"/>
      <c r="Y517" s="30"/>
      <c r="Z517" s="30"/>
    </row>
    <row r="518" spans="2:26" x14ac:dyDescent="0.25">
      <c r="B518" s="21">
        <v>378</v>
      </c>
      <c r="C518" s="39">
        <v>525</v>
      </c>
      <c r="D518" s="39">
        <v>475</v>
      </c>
      <c r="E518" s="39">
        <v>2500</v>
      </c>
      <c r="F518" s="50">
        <f>$L$132+$L$134*D518+$L$135*C518</f>
        <v>4.0271657197220928E-3</v>
      </c>
      <c r="G518" s="276">
        <f>+IF(F518&gt;=0,IF(F518&lt;=eco,1-(1-F518/eco)^n,1),0)*0.85*fck</f>
        <v>25.5</v>
      </c>
      <c r="H518" s="51">
        <f t="shared" si="57"/>
        <v>63750</v>
      </c>
      <c r="I518" s="51">
        <f t="shared" si="58"/>
        <v>30281250</v>
      </c>
      <c r="J518" s="101">
        <f t="shared" si="59"/>
        <v>33468750</v>
      </c>
      <c r="X518" s="30"/>
      <c r="Y518" s="30"/>
      <c r="Z518" s="30"/>
    </row>
    <row r="519" spans="2:26" x14ac:dyDescent="0.25">
      <c r="B519" s="21">
        <v>379</v>
      </c>
      <c r="C519" s="39">
        <v>525</v>
      </c>
      <c r="D519" s="39">
        <v>525</v>
      </c>
      <c r="E519" s="39">
        <v>2500</v>
      </c>
      <c r="F519" s="50">
        <f>$L$132+$L$134*D519+$L$135*C519</f>
        <v>4.1463378648214869E-3</v>
      </c>
      <c r="G519" s="276">
        <f>+IF(F519&gt;=0,IF(F519&lt;=eco,1-(1-F519/eco)^n,1),0)*0.85*fck</f>
        <v>25.5</v>
      </c>
      <c r="H519" s="51">
        <f t="shared" si="57"/>
        <v>63750</v>
      </c>
      <c r="I519" s="51">
        <f t="shared" si="58"/>
        <v>33468750</v>
      </c>
      <c r="J519" s="101">
        <f t="shared" si="59"/>
        <v>33468750</v>
      </c>
      <c r="X519" s="30"/>
      <c r="Y519" s="30"/>
      <c r="Z519" s="30"/>
    </row>
    <row r="520" spans="2:26" x14ac:dyDescent="0.25">
      <c r="B520" s="21">
        <v>380</v>
      </c>
      <c r="C520" s="39">
        <v>525</v>
      </c>
      <c r="D520" s="39">
        <v>575</v>
      </c>
      <c r="E520" s="39">
        <v>2500</v>
      </c>
      <c r="F520" s="50">
        <f>$L$132+$L$134*D520+$L$135*C520</f>
        <v>4.265510009920882E-3</v>
      </c>
      <c r="G520" s="276">
        <f>+IF(F520&gt;=0,IF(F520&lt;=eco,1-(1-F520/eco)^n,1),0)*0.85*fck</f>
        <v>25.5</v>
      </c>
      <c r="H520" s="51">
        <f t="shared" si="57"/>
        <v>63750</v>
      </c>
      <c r="I520" s="51">
        <f t="shared" si="58"/>
        <v>36656250</v>
      </c>
      <c r="J520" s="101">
        <f t="shared" si="59"/>
        <v>33468750</v>
      </c>
      <c r="X520" s="30"/>
      <c r="Y520" s="30"/>
      <c r="Z520" s="30"/>
    </row>
    <row r="521" spans="2:26" x14ac:dyDescent="0.25">
      <c r="B521" s="21">
        <v>381</v>
      </c>
      <c r="C521" s="39">
        <v>566.66700000000003</v>
      </c>
      <c r="D521" s="39">
        <v>-566.66700000000003</v>
      </c>
      <c r="E521" s="39">
        <v>1250</v>
      </c>
      <c r="F521" s="50">
        <f>$L$132+$L$134*D521+$L$135*C521</f>
        <v>1.5710221819173254E-3</v>
      </c>
      <c r="G521" s="276">
        <f>+IF(F521&gt;=0,IF(F521&lt;=eco,1-(1-F521/eco)^n,1),0)*0.85*fck</f>
        <v>24.326859951405552</v>
      </c>
      <c r="H521" s="51">
        <f t="shared" si="57"/>
        <v>30408.574939256941</v>
      </c>
      <c r="I521" s="51">
        <f t="shared" si="58"/>
        <v>-17231535.935103916</v>
      </c>
      <c r="J521" s="101">
        <f t="shared" si="59"/>
        <v>17231535.935103916</v>
      </c>
      <c r="X521" s="30"/>
      <c r="Y521" s="30"/>
      <c r="Z521" s="30"/>
    </row>
    <row r="522" spans="2:26" x14ac:dyDescent="0.25">
      <c r="B522" s="21">
        <v>382</v>
      </c>
      <c r="C522" s="39">
        <v>575</v>
      </c>
      <c r="D522" s="39">
        <v>-525</v>
      </c>
      <c r="E522" s="39">
        <v>2500</v>
      </c>
      <c r="F522" s="50">
        <f>$L$132+$L$134*D522+$L$135*C522</f>
        <v>1.675654897773866E-3</v>
      </c>
      <c r="G522" s="276">
        <f>+IF(F522&gt;=0,IF(F522&lt;=eco,1-(1-F522/eco)^n,1),0)*0.85*fck</f>
        <v>24.82935162346973</v>
      </c>
      <c r="H522" s="51">
        <f t="shared" si="57"/>
        <v>62073.379058674327</v>
      </c>
      <c r="I522" s="51">
        <f t="shared" si="58"/>
        <v>-32588524.005804021</v>
      </c>
      <c r="J522" s="101">
        <f t="shared" si="59"/>
        <v>35692192.958737738</v>
      </c>
      <c r="X522" s="30"/>
      <c r="Y522" s="30"/>
      <c r="Z522" s="30"/>
    </row>
    <row r="523" spans="2:26" x14ac:dyDescent="0.25">
      <c r="B523" s="21">
        <v>383</v>
      </c>
      <c r="C523" s="39">
        <v>575</v>
      </c>
      <c r="D523" s="39">
        <v>-475</v>
      </c>
      <c r="E523" s="39">
        <v>2500</v>
      </c>
      <c r="F523" s="50">
        <f>$L$132+$L$134*D523+$L$135*C523</f>
        <v>1.7948270428732606E-3</v>
      </c>
      <c r="G523" s="276">
        <f>+IF(F523&gt;=0,IF(F523&lt;=eco,1-(1-F523/eco)^n,1),0)*0.85*fck</f>
        <v>25.231638367607168</v>
      </c>
      <c r="H523" s="51">
        <f t="shared" si="57"/>
        <v>63079.09591901792</v>
      </c>
      <c r="I523" s="51">
        <f t="shared" si="58"/>
        <v>-29962570.561533511</v>
      </c>
      <c r="J523" s="101">
        <f t="shared" si="59"/>
        <v>36270480.153435305</v>
      </c>
      <c r="X523" s="30"/>
      <c r="Y523" s="30"/>
      <c r="Z523" s="30"/>
    </row>
    <row r="524" spans="2:26" x14ac:dyDescent="0.25">
      <c r="B524" s="21">
        <v>384</v>
      </c>
      <c r="C524" s="39">
        <v>575</v>
      </c>
      <c r="D524" s="39">
        <v>-425</v>
      </c>
      <c r="E524" s="39">
        <v>2500</v>
      </c>
      <c r="F524" s="50">
        <f>$L$132+$L$134*D524+$L$135*C524</f>
        <v>1.9139991879726552E-3</v>
      </c>
      <c r="G524" s="276">
        <f>+IF(F524&gt;=0,IF(F524&lt;=eco,1-(1-F524/eco)^n,1),0)*0.85*fck</f>
        <v>25.45284960960781</v>
      </c>
      <c r="H524" s="51">
        <f t="shared" si="57"/>
        <v>63632.124024019526</v>
      </c>
      <c r="I524" s="51">
        <f t="shared" si="58"/>
        <v>-27043652.710208297</v>
      </c>
      <c r="J524" s="101">
        <f t="shared" si="59"/>
        <v>36588471.313811228</v>
      </c>
      <c r="X524" s="30"/>
      <c r="Y524" s="30"/>
      <c r="Z524" s="30"/>
    </row>
    <row r="525" spans="2:26" x14ac:dyDescent="0.25">
      <c r="B525" s="21">
        <v>385</v>
      </c>
      <c r="C525" s="39">
        <v>575</v>
      </c>
      <c r="D525" s="39">
        <v>-375</v>
      </c>
      <c r="E525" s="39">
        <v>2500</v>
      </c>
      <c r="F525" s="50">
        <f>$L$132+$L$134*D525+$L$135*C525</f>
        <v>2.0331713330720498E-3</v>
      </c>
      <c r="G525" s="276">
        <f>+IF(F525&gt;=0,IF(F525&lt;=eco,1-(1-F525/eco)^n,1),0)*0.85*fck</f>
        <v>25.5</v>
      </c>
      <c r="H525" s="51">
        <f t="shared" si="57"/>
        <v>63750</v>
      </c>
      <c r="I525" s="51">
        <f t="shared" si="58"/>
        <v>-23906250</v>
      </c>
      <c r="J525" s="101">
        <f t="shared" si="59"/>
        <v>36656250</v>
      </c>
      <c r="X525" s="30"/>
      <c r="Y525" s="30"/>
      <c r="Z525" s="30"/>
    </row>
    <row r="526" spans="2:26" x14ac:dyDescent="0.25">
      <c r="B526" s="21">
        <v>386</v>
      </c>
      <c r="C526" s="39">
        <v>575</v>
      </c>
      <c r="D526" s="39">
        <v>-325</v>
      </c>
      <c r="E526" s="39">
        <v>2500</v>
      </c>
      <c r="F526" s="50">
        <f>$L$132+$L$134*D526+$L$135*C526</f>
        <v>2.1523434781714444E-3</v>
      </c>
      <c r="G526" s="276">
        <f>+IF(F526&gt;=0,IF(F526&lt;=eco,1-(1-F526/eco)^n,1),0)*0.85*fck</f>
        <v>25.5</v>
      </c>
      <c r="H526" s="51">
        <f t="shared" ref="H526:H589" si="60">+G526*E526</f>
        <v>63750</v>
      </c>
      <c r="I526" s="51">
        <f t="shared" ref="I526:I589" si="61">+H526*D526</f>
        <v>-20718750</v>
      </c>
      <c r="J526" s="101">
        <f t="shared" ref="J526:J589" si="62">+H526*C526</f>
        <v>36656250</v>
      </c>
      <c r="X526" s="30"/>
      <c r="Y526" s="30"/>
      <c r="Z526" s="30"/>
    </row>
    <row r="527" spans="2:26" x14ac:dyDescent="0.25">
      <c r="B527" s="21">
        <v>387</v>
      </c>
      <c r="C527" s="39">
        <v>575</v>
      </c>
      <c r="D527" s="39">
        <v>-275</v>
      </c>
      <c r="E527" s="39">
        <v>2500</v>
      </c>
      <c r="F527" s="50">
        <f>$L$132+$L$134*D527+$L$135*C527</f>
        <v>2.271515623270839E-3</v>
      </c>
      <c r="G527" s="276">
        <f>+IF(F527&gt;=0,IF(F527&lt;=eco,1-(1-F527/eco)^n,1),0)*0.85*fck</f>
        <v>25.5</v>
      </c>
      <c r="H527" s="51">
        <f t="shared" si="60"/>
        <v>63750</v>
      </c>
      <c r="I527" s="51">
        <f t="shared" si="61"/>
        <v>-17531250</v>
      </c>
      <c r="J527" s="101">
        <f t="shared" si="62"/>
        <v>36656250</v>
      </c>
      <c r="X527" s="30"/>
      <c r="Y527" s="30"/>
      <c r="Z527" s="30"/>
    </row>
    <row r="528" spans="2:26" x14ac:dyDescent="0.25">
      <c r="B528" s="21">
        <v>388</v>
      </c>
      <c r="C528" s="39">
        <v>575</v>
      </c>
      <c r="D528" s="39">
        <v>-225</v>
      </c>
      <c r="E528" s="39">
        <v>2500</v>
      </c>
      <c r="F528" s="50">
        <f>$L$132+$L$134*D528+$L$135*C528</f>
        <v>2.3906877683702336E-3</v>
      </c>
      <c r="G528" s="276">
        <f>+IF(F528&gt;=0,IF(F528&lt;=eco,1-(1-F528/eco)^n,1),0)*0.85*fck</f>
        <v>25.5</v>
      </c>
      <c r="H528" s="51">
        <f t="shared" si="60"/>
        <v>63750</v>
      </c>
      <c r="I528" s="51">
        <f t="shared" si="61"/>
        <v>-14343750</v>
      </c>
      <c r="J528" s="101">
        <f t="shared" si="62"/>
        <v>36656250</v>
      </c>
      <c r="X528" s="30"/>
      <c r="Y528" s="30"/>
      <c r="Z528" s="30"/>
    </row>
    <row r="529" spans="2:26" x14ac:dyDescent="0.25">
      <c r="B529" s="21">
        <v>389</v>
      </c>
      <c r="C529" s="39">
        <v>575</v>
      </c>
      <c r="D529" s="39">
        <v>-175</v>
      </c>
      <c r="E529" s="39">
        <v>2500</v>
      </c>
      <c r="F529" s="50">
        <f>$L$132+$L$134*D529+$L$135*C529</f>
        <v>2.5098599134696286E-3</v>
      </c>
      <c r="G529" s="276">
        <f>+IF(F529&gt;=0,IF(F529&lt;=eco,1-(1-F529/eco)^n,1),0)*0.85*fck</f>
        <v>25.5</v>
      </c>
      <c r="H529" s="51">
        <f t="shared" si="60"/>
        <v>63750</v>
      </c>
      <c r="I529" s="51">
        <f t="shared" si="61"/>
        <v>-11156250</v>
      </c>
      <c r="J529" s="101">
        <f t="shared" si="62"/>
        <v>36656250</v>
      </c>
      <c r="X529" s="30"/>
      <c r="Y529" s="30"/>
      <c r="Z529" s="30"/>
    </row>
    <row r="530" spans="2:26" x14ac:dyDescent="0.25">
      <c r="B530" s="21">
        <v>390</v>
      </c>
      <c r="C530" s="39">
        <v>575</v>
      </c>
      <c r="D530" s="39">
        <v>-125</v>
      </c>
      <c r="E530" s="39">
        <v>2500</v>
      </c>
      <c r="F530" s="50">
        <f>$L$132+$L$134*D530+$L$135*C530</f>
        <v>2.6290320585690232E-3</v>
      </c>
      <c r="G530" s="276">
        <f>+IF(F530&gt;=0,IF(F530&lt;=eco,1-(1-F530/eco)^n,1),0)*0.85*fck</f>
        <v>25.5</v>
      </c>
      <c r="H530" s="51">
        <f t="shared" si="60"/>
        <v>63750</v>
      </c>
      <c r="I530" s="51">
        <f t="shared" si="61"/>
        <v>-7968750</v>
      </c>
      <c r="J530" s="101">
        <f t="shared" si="62"/>
        <v>36656250</v>
      </c>
      <c r="X530" s="30"/>
      <c r="Y530" s="30"/>
      <c r="Z530" s="30"/>
    </row>
    <row r="531" spans="2:26" x14ac:dyDescent="0.25">
      <c r="B531" s="21">
        <v>391</v>
      </c>
      <c r="C531" s="39">
        <v>575</v>
      </c>
      <c r="D531" s="39">
        <v>-75</v>
      </c>
      <c r="E531" s="39">
        <v>2500</v>
      </c>
      <c r="F531" s="50">
        <f>$L$132+$L$134*D531+$L$135*C531</f>
        <v>2.7482042036684178E-3</v>
      </c>
      <c r="G531" s="276">
        <f>+IF(F531&gt;=0,IF(F531&lt;=eco,1-(1-F531/eco)^n,1),0)*0.85*fck</f>
        <v>25.5</v>
      </c>
      <c r="H531" s="51">
        <f t="shared" si="60"/>
        <v>63750</v>
      </c>
      <c r="I531" s="51">
        <f t="shared" si="61"/>
        <v>-4781250</v>
      </c>
      <c r="J531" s="101">
        <f t="shared" si="62"/>
        <v>36656250</v>
      </c>
      <c r="X531" s="30"/>
      <c r="Y531" s="30"/>
      <c r="Z531" s="30"/>
    </row>
    <row r="532" spans="2:26" x14ac:dyDescent="0.25">
      <c r="B532" s="21">
        <v>392</v>
      </c>
      <c r="C532" s="39">
        <v>575</v>
      </c>
      <c r="D532" s="39">
        <v>-25</v>
      </c>
      <c r="E532" s="39">
        <v>2500</v>
      </c>
      <c r="F532" s="50">
        <f>$L$132+$L$134*D532+$L$135*C532</f>
        <v>2.8673763487678124E-3</v>
      </c>
      <c r="G532" s="276">
        <f>+IF(F532&gt;=0,IF(F532&lt;=eco,1-(1-F532/eco)^n,1),0)*0.85*fck</f>
        <v>25.5</v>
      </c>
      <c r="H532" s="51">
        <f t="shared" si="60"/>
        <v>63750</v>
      </c>
      <c r="I532" s="51">
        <f t="shared" si="61"/>
        <v>-1593750</v>
      </c>
      <c r="J532" s="101">
        <f t="shared" si="62"/>
        <v>36656250</v>
      </c>
      <c r="X532" s="30"/>
      <c r="Y532" s="30"/>
      <c r="Z532" s="30"/>
    </row>
    <row r="533" spans="2:26" x14ac:dyDescent="0.25">
      <c r="B533" s="21">
        <v>393</v>
      </c>
      <c r="C533" s="39">
        <v>575</v>
      </c>
      <c r="D533" s="39">
        <v>25</v>
      </c>
      <c r="E533" s="39">
        <v>2500</v>
      </c>
      <c r="F533" s="50">
        <f>$L$132+$L$134*D533+$L$135*C533</f>
        <v>2.9865484938672074E-3</v>
      </c>
      <c r="G533" s="276">
        <f>+IF(F533&gt;=0,IF(F533&lt;=eco,1-(1-F533/eco)^n,1),0)*0.85*fck</f>
        <v>25.5</v>
      </c>
      <c r="H533" s="51">
        <f t="shared" si="60"/>
        <v>63750</v>
      </c>
      <c r="I533" s="51">
        <f t="shared" si="61"/>
        <v>1593750</v>
      </c>
      <c r="J533" s="101">
        <f t="shared" si="62"/>
        <v>36656250</v>
      </c>
      <c r="X533" s="30"/>
      <c r="Y533" s="30"/>
      <c r="Z533" s="30"/>
    </row>
    <row r="534" spans="2:26" x14ac:dyDescent="0.25">
      <c r="B534" s="21">
        <v>394</v>
      </c>
      <c r="C534" s="39">
        <v>575</v>
      </c>
      <c r="D534" s="39">
        <v>75</v>
      </c>
      <c r="E534" s="39">
        <v>2500</v>
      </c>
      <c r="F534" s="50">
        <f>$L$132+$L$134*D534+$L$135*C534</f>
        <v>3.105720638966602E-3</v>
      </c>
      <c r="G534" s="276">
        <f>+IF(F534&gt;=0,IF(F534&lt;=eco,1-(1-F534/eco)^n,1),0)*0.85*fck</f>
        <v>25.5</v>
      </c>
      <c r="H534" s="51">
        <f t="shared" si="60"/>
        <v>63750</v>
      </c>
      <c r="I534" s="51">
        <f t="shared" si="61"/>
        <v>4781250</v>
      </c>
      <c r="J534" s="101">
        <f t="shared" si="62"/>
        <v>36656250</v>
      </c>
      <c r="X534" s="30"/>
      <c r="Y534" s="30"/>
      <c r="Z534" s="30"/>
    </row>
    <row r="535" spans="2:26" x14ac:dyDescent="0.25">
      <c r="B535" s="21">
        <v>395</v>
      </c>
      <c r="C535" s="39">
        <v>575</v>
      </c>
      <c r="D535" s="39">
        <v>125</v>
      </c>
      <c r="E535" s="39">
        <v>2500</v>
      </c>
      <c r="F535" s="50">
        <f>$L$132+$L$134*D535+$L$135*C535</f>
        <v>3.2248927840659966E-3</v>
      </c>
      <c r="G535" s="276">
        <f>+IF(F535&gt;=0,IF(F535&lt;=eco,1-(1-F535/eco)^n,1),0)*0.85*fck</f>
        <v>25.5</v>
      </c>
      <c r="H535" s="51">
        <f t="shared" si="60"/>
        <v>63750</v>
      </c>
      <c r="I535" s="51">
        <f t="shared" si="61"/>
        <v>7968750</v>
      </c>
      <c r="J535" s="101">
        <f t="shared" si="62"/>
        <v>36656250</v>
      </c>
      <c r="X535" s="30"/>
      <c r="Y535" s="30"/>
      <c r="Z535" s="30"/>
    </row>
    <row r="536" spans="2:26" x14ac:dyDescent="0.25">
      <c r="B536" s="21">
        <v>396</v>
      </c>
      <c r="C536" s="39">
        <v>575</v>
      </c>
      <c r="D536" s="39">
        <v>175</v>
      </c>
      <c r="E536" s="39">
        <v>2500</v>
      </c>
      <c r="F536" s="50">
        <f>$L$132+$L$134*D536+$L$135*C536</f>
        <v>3.3440649291653912E-3</v>
      </c>
      <c r="G536" s="276">
        <f>+IF(F536&gt;=0,IF(F536&lt;=eco,1-(1-F536/eco)^n,1),0)*0.85*fck</f>
        <v>25.5</v>
      </c>
      <c r="H536" s="51">
        <f t="shared" si="60"/>
        <v>63750</v>
      </c>
      <c r="I536" s="51">
        <f t="shared" si="61"/>
        <v>11156250</v>
      </c>
      <c r="J536" s="101">
        <f t="shared" si="62"/>
        <v>36656250</v>
      </c>
      <c r="X536" s="30"/>
      <c r="Y536" s="30"/>
      <c r="Z536" s="30"/>
    </row>
    <row r="537" spans="2:26" x14ac:dyDescent="0.25">
      <c r="B537" s="21">
        <v>397</v>
      </c>
      <c r="C537" s="39">
        <v>575</v>
      </c>
      <c r="D537" s="39">
        <v>225</v>
      </c>
      <c r="E537" s="39">
        <v>2500</v>
      </c>
      <c r="F537" s="50">
        <f>$L$132+$L$134*D537+$L$135*C537</f>
        <v>3.4632370742647862E-3</v>
      </c>
      <c r="G537" s="276">
        <f>+IF(F537&gt;=0,IF(F537&lt;=eco,1-(1-F537/eco)^n,1),0)*0.85*fck</f>
        <v>25.5</v>
      </c>
      <c r="H537" s="51">
        <f t="shared" si="60"/>
        <v>63750</v>
      </c>
      <c r="I537" s="51">
        <f t="shared" si="61"/>
        <v>14343750</v>
      </c>
      <c r="J537" s="101">
        <f t="shared" si="62"/>
        <v>36656250</v>
      </c>
      <c r="X537" s="30"/>
      <c r="Y537" s="30"/>
      <c r="Z537" s="30"/>
    </row>
    <row r="538" spans="2:26" x14ac:dyDescent="0.25">
      <c r="B538" s="21">
        <v>398</v>
      </c>
      <c r="C538" s="39">
        <v>575</v>
      </c>
      <c r="D538" s="39">
        <v>275</v>
      </c>
      <c r="E538" s="39">
        <v>2500</v>
      </c>
      <c r="F538" s="50">
        <f>$L$132+$L$134*D538+$L$135*C538</f>
        <v>3.5824092193641808E-3</v>
      </c>
      <c r="G538" s="276">
        <f>+IF(F538&gt;=0,IF(F538&lt;=eco,1-(1-F538/eco)^n,1),0)*0.85*fck</f>
        <v>25.5</v>
      </c>
      <c r="H538" s="51">
        <f t="shared" si="60"/>
        <v>63750</v>
      </c>
      <c r="I538" s="51">
        <f t="shared" si="61"/>
        <v>17531250</v>
      </c>
      <c r="J538" s="101">
        <f t="shared" si="62"/>
        <v>36656250</v>
      </c>
      <c r="X538" s="30"/>
      <c r="Y538" s="30"/>
      <c r="Z538" s="30"/>
    </row>
    <row r="539" spans="2:26" x14ac:dyDescent="0.25">
      <c r="B539" s="21">
        <v>399</v>
      </c>
      <c r="C539" s="39">
        <v>575</v>
      </c>
      <c r="D539" s="39">
        <v>325</v>
      </c>
      <c r="E539" s="39">
        <v>2500</v>
      </c>
      <c r="F539" s="50">
        <f>$L$132+$L$134*D539+$L$135*C539</f>
        <v>3.7015813644635754E-3</v>
      </c>
      <c r="G539" s="276">
        <f>+IF(F539&gt;=0,IF(F539&lt;=eco,1-(1-F539/eco)^n,1),0)*0.85*fck</f>
        <v>25.5</v>
      </c>
      <c r="H539" s="51">
        <f t="shared" si="60"/>
        <v>63750</v>
      </c>
      <c r="I539" s="51">
        <f t="shared" si="61"/>
        <v>20718750</v>
      </c>
      <c r="J539" s="101">
        <f t="shared" si="62"/>
        <v>36656250</v>
      </c>
      <c r="X539" s="30"/>
      <c r="Y539" s="30"/>
      <c r="Z539" s="30"/>
    </row>
    <row r="540" spans="2:26" x14ac:dyDescent="0.25">
      <c r="B540" s="21">
        <v>400</v>
      </c>
      <c r="C540" s="39">
        <v>575</v>
      </c>
      <c r="D540" s="39">
        <v>375</v>
      </c>
      <c r="E540" s="39">
        <v>2500</v>
      </c>
      <c r="F540" s="50">
        <f>$L$132+$L$134*D540+$L$135*C540</f>
        <v>3.82075350956297E-3</v>
      </c>
      <c r="G540" s="276">
        <f>+IF(F540&gt;=0,IF(F540&lt;=eco,1-(1-F540/eco)^n,1),0)*0.85*fck</f>
        <v>25.5</v>
      </c>
      <c r="H540" s="51">
        <f t="shared" si="60"/>
        <v>63750</v>
      </c>
      <c r="I540" s="51">
        <f t="shared" si="61"/>
        <v>23906250</v>
      </c>
      <c r="J540" s="101">
        <f t="shared" si="62"/>
        <v>36656250</v>
      </c>
      <c r="X540" s="30"/>
      <c r="Y540" s="30"/>
      <c r="Z540" s="30"/>
    </row>
    <row r="541" spans="2:26" x14ac:dyDescent="0.25">
      <c r="B541" s="21">
        <v>401</v>
      </c>
      <c r="C541" s="39">
        <v>575</v>
      </c>
      <c r="D541" s="39">
        <v>425</v>
      </c>
      <c r="E541" s="39">
        <v>2500</v>
      </c>
      <c r="F541" s="50">
        <f>$L$132+$L$134*D541+$L$135*C541</f>
        <v>3.9399256546623646E-3</v>
      </c>
      <c r="G541" s="276">
        <f>+IF(F541&gt;=0,IF(F541&lt;=eco,1-(1-F541/eco)^n,1),0)*0.85*fck</f>
        <v>25.5</v>
      </c>
      <c r="H541" s="51">
        <f t="shared" si="60"/>
        <v>63750</v>
      </c>
      <c r="I541" s="51">
        <f t="shared" si="61"/>
        <v>27093750</v>
      </c>
      <c r="J541" s="101">
        <f t="shared" si="62"/>
        <v>36656250</v>
      </c>
      <c r="X541" s="30"/>
      <c r="Y541" s="30"/>
      <c r="Z541" s="30"/>
    </row>
    <row r="542" spans="2:26" x14ac:dyDescent="0.25">
      <c r="B542" s="21">
        <v>402</v>
      </c>
      <c r="C542" s="39">
        <v>575</v>
      </c>
      <c r="D542" s="39">
        <v>475</v>
      </c>
      <c r="E542" s="39">
        <v>2500</v>
      </c>
      <c r="F542" s="50">
        <f>$L$132+$L$134*D542+$L$135*C542</f>
        <v>4.0590977997617596E-3</v>
      </c>
      <c r="G542" s="276">
        <f>+IF(F542&gt;=0,IF(F542&lt;=eco,1-(1-F542/eco)^n,1),0)*0.85*fck</f>
        <v>25.5</v>
      </c>
      <c r="H542" s="51">
        <f t="shared" si="60"/>
        <v>63750</v>
      </c>
      <c r="I542" s="51">
        <f t="shared" si="61"/>
        <v>30281250</v>
      </c>
      <c r="J542" s="101">
        <f t="shared" si="62"/>
        <v>36656250</v>
      </c>
      <c r="X542" s="30"/>
      <c r="Y542" s="30"/>
      <c r="Z542" s="30"/>
    </row>
    <row r="543" spans="2:26" x14ac:dyDescent="0.25">
      <c r="B543" s="21">
        <v>403</v>
      </c>
      <c r="C543" s="39">
        <v>575</v>
      </c>
      <c r="D543" s="39">
        <v>525</v>
      </c>
      <c r="E543" s="39">
        <v>2500</v>
      </c>
      <c r="F543" s="50">
        <f>$L$132+$L$134*D543+$L$135*C543</f>
        <v>4.1782699448611538E-3</v>
      </c>
      <c r="G543" s="276">
        <f>+IF(F543&gt;=0,IF(F543&lt;=eco,1-(1-F543/eco)^n,1),0)*0.85*fck</f>
        <v>25.5</v>
      </c>
      <c r="H543" s="51">
        <f t="shared" si="60"/>
        <v>63750</v>
      </c>
      <c r="I543" s="51">
        <f t="shared" si="61"/>
        <v>33468750</v>
      </c>
      <c r="J543" s="101">
        <f t="shared" si="62"/>
        <v>36656250</v>
      </c>
      <c r="X543" s="30"/>
      <c r="Y543" s="30"/>
      <c r="Z543" s="30"/>
    </row>
    <row r="544" spans="2:26" x14ac:dyDescent="0.25">
      <c r="B544" s="21">
        <v>404</v>
      </c>
      <c r="C544" s="39">
        <v>566.66700000000003</v>
      </c>
      <c r="D544" s="39">
        <v>566.66700000000003</v>
      </c>
      <c r="E544" s="39">
        <v>1250</v>
      </c>
      <c r="F544" s="50">
        <f>$L$132+$L$134*D544+$L$135*C544</f>
        <v>4.2722590597988729E-3</v>
      </c>
      <c r="G544" s="276">
        <f>+IF(F544&gt;=0,IF(F544&lt;=eco,1-(1-F544/eco)^n,1),0)*0.85*fck</f>
        <v>25.5</v>
      </c>
      <c r="H544" s="51">
        <f t="shared" si="60"/>
        <v>31875</v>
      </c>
      <c r="I544" s="51">
        <f t="shared" si="61"/>
        <v>18062510.625</v>
      </c>
      <c r="J544" s="101">
        <f t="shared" si="62"/>
        <v>18062510.625</v>
      </c>
      <c r="X544" s="30"/>
      <c r="Y544" s="30"/>
      <c r="Z544" s="30"/>
    </row>
    <row r="545" spans="2:26" x14ac:dyDescent="0.25">
      <c r="B545" s="21">
        <v>405</v>
      </c>
      <c r="C545" s="39">
        <v>616.66700000000003</v>
      </c>
      <c r="D545" s="39">
        <v>-516.66700000000003</v>
      </c>
      <c r="E545" s="39">
        <v>1250</v>
      </c>
      <c r="F545" s="50">
        <f>$L$132+$L$134*D545+$L$135*C545</f>
        <v>1.7221264070563873E-3</v>
      </c>
      <c r="G545" s="276">
        <f>+IF(F545&gt;=0,IF(F545&lt;=eco,1-(1-F545/eco)^n,1),0)*0.85*fck</f>
        <v>25.00776244794687</v>
      </c>
      <c r="H545" s="51">
        <f t="shared" si="60"/>
        <v>31259.703059933589</v>
      </c>
      <c r="I545" s="51">
        <f t="shared" si="61"/>
        <v>-16150857.000866707</v>
      </c>
      <c r="J545" s="101">
        <f t="shared" si="62"/>
        <v>19276827.306860067</v>
      </c>
      <c r="X545" s="30"/>
      <c r="Y545" s="30"/>
      <c r="Z545" s="30"/>
    </row>
    <row r="546" spans="2:26" x14ac:dyDescent="0.25">
      <c r="B546" s="21">
        <v>406</v>
      </c>
      <c r="C546" s="39">
        <v>625</v>
      </c>
      <c r="D546" s="39">
        <v>-475</v>
      </c>
      <c r="E546" s="39">
        <v>2500</v>
      </c>
      <c r="F546" s="50">
        <f>$L$132+$L$134*D546+$L$135*C546</f>
        <v>1.8267591229129279E-3</v>
      </c>
      <c r="G546" s="276">
        <f>+IF(F546&gt;=0,IF(F546&lt;=eco,1-(1-F546/eco)^n,1),0)*0.85*fck</f>
        <v>25.3086709404764</v>
      </c>
      <c r="H546" s="51">
        <f t="shared" si="60"/>
        <v>63271.677351191</v>
      </c>
      <c r="I546" s="51">
        <f t="shared" si="61"/>
        <v>-30054046.741815723</v>
      </c>
      <c r="J546" s="101">
        <f t="shared" si="62"/>
        <v>39544798.344494373</v>
      </c>
      <c r="X546" s="30"/>
      <c r="Y546" s="30"/>
      <c r="Z546" s="30"/>
    </row>
    <row r="547" spans="2:26" x14ac:dyDescent="0.25">
      <c r="B547" s="21">
        <v>407</v>
      </c>
      <c r="C547" s="39">
        <v>625</v>
      </c>
      <c r="D547" s="39">
        <v>-425</v>
      </c>
      <c r="E547" s="39">
        <v>2500</v>
      </c>
      <c r="F547" s="50">
        <f>$L$132+$L$134*D547+$L$135*C547</f>
        <v>1.9459312680123225E-3</v>
      </c>
      <c r="G547" s="276">
        <f>+IF(F547&gt;=0,IF(F547&lt;=eco,1-(1-F547/eco)^n,1),0)*0.85*fck</f>
        <v>25.481363147910436</v>
      </c>
      <c r="H547" s="51">
        <f t="shared" si="60"/>
        <v>63703.407869776092</v>
      </c>
      <c r="I547" s="51">
        <f t="shared" si="61"/>
        <v>-27073948.344654839</v>
      </c>
      <c r="J547" s="101">
        <f t="shared" si="62"/>
        <v>39814629.918610059</v>
      </c>
      <c r="X547" s="30"/>
      <c r="Y547" s="30"/>
      <c r="Z547" s="30"/>
    </row>
    <row r="548" spans="2:26" x14ac:dyDescent="0.25">
      <c r="B548" s="21">
        <v>408</v>
      </c>
      <c r="C548" s="39">
        <v>625</v>
      </c>
      <c r="D548" s="39">
        <v>-375</v>
      </c>
      <c r="E548" s="39">
        <v>2500</v>
      </c>
      <c r="F548" s="50">
        <f>$L$132+$L$134*D548+$L$135*C548</f>
        <v>2.0651034131117171E-3</v>
      </c>
      <c r="G548" s="276">
        <f>+IF(F548&gt;=0,IF(F548&lt;=eco,1-(1-F548/eco)^n,1),0)*0.85*fck</f>
        <v>25.5</v>
      </c>
      <c r="H548" s="51">
        <f t="shared" si="60"/>
        <v>63750</v>
      </c>
      <c r="I548" s="51">
        <f t="shared" si="61"/>
        <v>-23906250</v>
      </c>
      <c r="J548" s="101">
        <f t="shared" si="62"/>
        <v>39843750</v>
      </c>
      <c r="X548" s="30"/>
      <c r="Y548" s="30"/>
      <c r="Z548" s="30"/>
    </row>
    <row r="549" spans="2:26" x14ac:dyDescent="0.25">
      <c r="B549" s="21">
        <v>409</v>
      </c>
      <c r="C549" s="39">
        <v>625</v>
      </c>
      <c r="D549" s="39">
        <v>-325</v>
      </c>
      <c r="E549" s="39">
        <v>2500</v>
      </c>
      <c r="F549" s="50">
        <f>$L$132+$L$134*D549+$L$135*C549</f>
        <v>2.1842755582111117E-3</v>
      </c>
      <c r="G549" s="276">
        <f>+IF(F549&gt;=0,IF(F549&lt;=eco,1-(1-F549/eco)^n,1),0)*0.85*fck</f>
        <v>25.5</v>
      </c>
      <c r="H549" s="51">
        <f t="shared" si="60"/>
        <v>63750</v>
      </c>
      <c r="I549" s="51">
        <f t="shared" si="61"/>
        <v>-20718750</v>
      </c>
      <c r="J549" s="101">
        <f t="shared" si="62"/>
        <v>39843750</v>
      </c>
      <c r="X549" s="30"/>
      <c r="Y549" s="30"/>
      <c r="Z549" s="30"/>
    </row>
    <row r="550" spans="2:26" x14ac:dyDescent="0.25">
      <c r="B550" s="21">
        <v>410</v>
      </c>
      <c r="C550" s="39">
        <v>625</v>
      </c>
      <c r="D550" s="39">
        <v>-275</v>
      </c>
      <c r="E550" s="39">
        <v>2500</v>
      </c>
      <c r="F550" s="50">
        <f>$L$132+$L$134*D550+$L$135*C550</f>
        <v>2.3034477033105063E-3</v>
      </c>
      <c r="G550" s="276">
        <f>+IF(F550&gt;=0,IF(F550&lt;=eco,1-(1-F550/eco)^n,1),0)*0.85*fck</f>
        <v>25.5</v>
      </c>
      <c r="H550" s="51">
        <f t="shared" si="60"/>
        <v>63750</v>
      </c>
      <c r="I550" s="51">
        <f t="shared" si="61"/>
        <v>-17531250</v>
      </c>
      <c r="J550" s="101">
        <f t="shared" si="62"/>
        <v>39843750</v>
      </c>
      <c r="X550" s="30"/>
      <c r="Y550" s="30"/>
      <c r="Z550" s="30"/>
    </row>
    <row r="551" spans="2:26" x14ac:dyDescent="0.25">
      <c r="B551" s="21">
        <v>411</v>
      </c>
      <c r="C551" s="39">
        <v>625</v>
      </c>
      <c r="D551" s="39">
        <v>-225</v>
      </c>
      <c r="E551" s="39">
        <v>2500</v>
      </c>
      <c r="F551" s="50">
        <f>$L$132+$L$134*D551+$L$135*C551</f>
        <v>2.4226198484099009E-3</v>
      </c>
      <c r="G551" s="276">
        <f>+IF(F551&gt;=0,IF(F551&lt;=eco,1-(1-F551/eco)^n,1),0)*0.85*fck</f>
        <v>25.5</v>
      </c>
      <c r="H551" s="51">
        <f t="shared" si="60"/>
        <v>63750</v>
      </c>
      <c r="I551" s="51">
        <f t="shared" si="61"/>
        <v>-14343750</v>
      </c>
      <c r="J551" s="101">
        <f t="shared" si="62"/>
        <v>39843750</v>
      </c>
      <c r="X551" s="30"/>
      <c r="Y551" s="30"/>
      <c r="Z551" s="30"/>
    </row>
    <row r="552" spans="2:26" x14ac:dyDescent="0.25">
      <c r="B552" s="21">
        <v>412</v>
      </c>
      <c r="C552" s="39">
        <v>625</v>
      </c>
      <c r="D552" s="39">
        <v>-175</v>
      </c>
      <c r="E552" s="39">
        <v>2500</v>
      </c>
      <c r="F552" s="50">
        <f>$L$132+$L$134*D552+$L$135*C552</f>
        <v>2.5417919935092959E-3</v>
      </c>
      <c r="G552" s="276">
        <f>+IF(F552&gt;=0,IF(F552&lt;=eco,1-(1-F552/eco)^n,1),0)*0.85*fck</f>
        <v>25.5</v>
      </c>
      <c r="H552" s="51">
        <f t="shared" si="60"/>
        <v>63750</v>
      </c>
      <c r="I552" s="51">
        <f t="shared" si="61"/>
        <v>-11156250</v>
      </c>
      <c r="J552" s="101">
        <f t="shared" si="62"/>
        <v>39843750</v>
      </c>
      <c r="X552" s="30"/>
      <c r="Y552" s="30"/>
      <c r="Z552" s="30"/>
    </row>
    <row r="553" spans="2:26" x14ac:dyDescent="0.25">
      <c r="B553" s="21">
        <v>413</v>
      </c>
      <c r="C553" s="39">
        <v>625</v>
      </c>
      <c r="D553" s="39">
        <v>-125</v>
      </c>
      <c r="E553" s="39">
        <v>2500</v>
      </c>
      <c r="F553" s="50">
        <f>$L$132+$L$134*D553+$L$135*C553</f>
        <v>2.6609641386086905E-3</v>
      </c>
      <c r="G553" s="276">
        <f>+IF(F553&gt;=0,IF(F553&lt;=eco,1-(1-F553/eco)^n,1),0)*0.85*fck</f>
        <v>25.5</v>
      </c>
      <c r="H553" s="51">
        <f t="shared" si="60"/>
        <v>63750</v>
      </c>
      <c r="I553" s="51">
        <f t="shared" si="61"/>
        <v>-7968750</v>
      </c>
      <c r="J553" s="101">
        <f t="shared" si="62"/>
        <v>39843750</v>
      </c>
      <c r="X553" s="30"/>
      <c r="Y553" s="30"/>
      <c r="Z553" s="30"/>
    </row>
    <row r="554" spans="2:26" x14ac:dyDescent="0.25">
      <c r="B554" s="21">
        <v>414</v>
      </c>
      <c r="C554" s="39">
        <v>625</v>
      </c>
      <c r="D554" s="39">
        <v>-75</v>
      </c>
      <c r="E554" s="39">
        <v>2500</v>
      </c>
      <c r="F554" s="50">
        <f>$L$132+$L$134*D554+$L$135*C554</f>
        <v>2.7801362837080851E-3</v>
      </c>
      <c r="G554" s="276">
        <f>+IF(F554&gt;=0,IF(F554&lt;=eco,1-(1-F554/eco)^n,1),0)*0.85*fck</f>
        <v>25.5</v>
      </c>
      <c r="H554" s="51">
        <f t="shared" si="60"/>
        <v>63750</v>
      </c>
      <c r="I554" s="51">
        <f t="shared" si="61"/>
        <v>-4781250</v>
      </c>
      <c r="J554" s="101">
        <f t="shared" si="62"/>
        <v>39843750</v>
      </c>
      <c r="X554" s="30"/>
      <c r="Y554" s="30"/>
      <c r="Z554" s="30"/>
    </row>
    <row r="555" spans="2:26" x14ac:dyDescent="0.25">
      <c r="B555" s="21">
        <v>415</v>
      </c>
      <c r="C555" s="39">
        <v>625</v>
      </c>
      <c r="D555" s="39">
        <v>-25</v>
      </c>
      <c r="E555" s="39">
        <v>2500</v>
      </c>
      <c r="F555" s="50">
        <f>$L$132+$L$134*D555+$L$135*C555</f>
        <v>2.8993084288074797E-3</v>
      </c>
      <c r="G555" s="276">
        <f>+IF(F555&gt;=0,IF(F555&lt;=eco,1-(1-F555/eco)^n,1),0)*0.85*fck</f>
        <v>25.5</v>
      </c>
      <c r="H555" s="51">
        <f t="shared" si="60"/>
        <v>63750</v>
      </c>
      <c r="I555" s="51">
        <f t="shared" si="61"/>
        <v>-1593750</v>
      </c>
      <c r="J555" s="101">
        <f t="shared" si="62"/>
        <v>39843750</v>
      </c>
      <c r="X555" s="30"/>
      <c r="Y555" s="30"/>
      <c r="Z555" s="30"/>
    </row>
    <row r="556" spans="2:26" x14ac:dyDescent="0.25">
      <c r="B556" s="21">
        <v>416</v>
      </c>
      <c r="C556" s="39">
        <v>625</v>
      </c>
      <c r="D556" s="39">
        <v>25</v>
      </c>
      <c r="E556" s="39">
        <v>2500</v>
      </c>
      <c r="F556" s="50">
        <f>$L$132+$L$134*D556+$L$135*C556</f>
        <v>3.0184805739068747E-3</v>
      </c>
      <c r="G556" s="276">
        <f>+IF(F556&gt;=0,IF(F556&lt;=eco,1-(1-F556/eco)^n,1),0)*0.85*fck</f>
        <v>25.5</v>
      </c>
      <c r="H556" s="51">
        <f t="shared" si="60"/>
        <v>63750</v>
      </c>
      <c r="I556" s="51">
        <f t="shared" si="61"/>
        <v>1593750</v>
      </c>
      <c r="J556" s="101">
        <f t="shared" si="62"/>
        <v>39843750</v>
      </c>
      <c r="X556" s="30"/>
      <c r="Y556" s="30"/>
      <c r="Z556" s="30"/>
    </row>
    <row r="557" spans="2:26" x14ac:dyDescent="0.25">
      <c r="B557" s="21">
        <v>417</v>
      </c>
      <c r="C557" s="39">
        <v>625</v>
      </c>
      <c r="D557" s="39">
        <v>75</v>
      </c>
      <c r="E557" s="39">
        <v>2500</v>
      </c>
      <c r="F557" s="50">
        <f>$L$132+$L$134*D557+$L$135*C557</f>
        <v>3.1376527190062693E-3</v>
      </c>
      <c r="G557" s="276">
        <f>+IF(F557&gt;=0,IF(F557&lt;=eco,1-(1-F557/eco)^n,1),0)*0.85*fck</f>
        <v>25.5</v>
      </c>
      <c r="H557" s="51">
        <f t="shared" si="60"/>
        <v>63750</v>
      </c>
      <c r="I557" s="51">
        <f t="shared" si="61"/>
        <v>4781250</v>
      </c>
      <c r="J557" s="101">
        <f t="shared" si="62"/>
        <v>39843750</v>
      </c>
      <c r="X557" s="30"/>
      <c r="Y557" s="30"/>
      <c r="Z557" s="30"/>
    </row>
    <row r="558" spans="2:26" x14ac:dyDescent="0.25">
      <c r="B558" s="21">
        <v>418</v>
      </c>
      <c r="C558" s="39">
        <v>625</v>
      </c>
      <c r="D558" s="39">
        <v>125</v>
      </c>
      <c r="E558" s="39">
        <v>2500</v>
      </c>
      <c r="F558" s="50">
        <f>$L$132+$L$134*D558+$L$135*C558</f>
        <v>3.2568248641056639E-3</v>
      </c>
      <c r="G558" s="276">
        <f>+IF(F558&gt;=0,IF(F558&lt;=eco,1-(1-F558/eco)^n,1),0)*0.85*fck</f>
        <v>25.5</v>
      </c>
      <c r="H558" s="51">
        <f t="shared" si="60"/>
        <v>63750</v>
      </c>
      <c r="I558" s="51">
        <f t="shared" si="61"/>
        <v>7968750</v>
      </c>
      <c r="J558" s="101">
        <f t="shared" si="62"/>
        <v>39843750</v>
      </c>
      <c r="X558" s="30"/>
      <c r="Y558" s="30"/>
      <c r="Z558" s="30"/>
    </row>
    <row r="559" spans="2:26" x14ac:dyDescent="0.25">
      <c r="B559" s="21">
        <v>419</v>
      </c>
      <c r="C559" s="39">
        <v>625</v>
      </c>
      <c r="D559" s="39">
        <v>175</v>
      </c>
      <c r="E559" s="39">
        <v>2500</v>
      </c>
      <c r="F559" s="50">
        <f>$L$132+$L$134*D559+$L$135*C559</f>
        <v>3.3759970092050585E-3</v>
      </c>
      <c r="G559" s="276">
        <f>+IF(F559&gt;=0,IF(F559&lt;=eco,1-(1-F559/eco)^n,1),0)*0.85*fck</f>
        <v>25.5</v>
      </c>
      <c r="H559" s="51">
        <f t="shared" si="60"/>
        <v>63750</v>
      </c>
      <c r="I559" s="51">
        <f t="shared" si="61"/>
        <v>11156250</v>
      </c>
      <c r="J559" s="101">
        <f t="shared" si="62"/>
        <v>39843750</v>
      </c>
      <c r="X559" s="30"/>
      <c r="Y559" s="30"/>
      <c r="Z559" s="30"/>
    </row>
    <row r="560" spans="2:26" x14ac:dyDescent="0.25">
      <c r="B560" s="21">
        <v>420</v>
      </c>
      <c r="C560" s="39">
        <v>625</v>
      </c>
      <c r="D560" s="39">
        <v>225</v>
      </c>
      <c r="E560" s="39">
        <v>2500</v>
      </c>
      <c r="F560" s="50">
        <f>$L$132+$L$134*D560+$L$135*C560</f>
        <v>3.4951691543044536E-3</v>
      </c>
      <c r="G560" s="276">
        <f>+IF(F560&gt;=0,IF(F560&lt;=eco,1-(1-F560/eco)^n,1),0)*0.85*fck</f>
        <v>25.5</v>
      </c>
      <c r="H560" s="51">
        <f t="shared" si="60"/>
        <v>63750</v>
      </c>
      <c r="I560" s="51">
        <f t="shared" si="61"/>
        <v>14343750</v>
      </c>
      <c r="J560" s="101">
        <f t="shared" si="62"/>
        <v>39843750</v>
      </c>
      <c r="X560" s="30"/>
      <c r="Y560" s="30"/>
      <c r="Z560" s="30"/>
    </row>
    <row r="561" spans="2:26" x14ac:dyDescent="0.25">
      <c r="B561" s="21">
        <v>421</v>
      </c>
      <c r="C561" s="39">
        <v>625</v>
      </c>
      <c r="D561" s="39">
        <v>275</v>
      </c>
      <c r="E561" s="39">
        <v>2500</v>
      </c>
      <c r="F561" s="50">
        <f>$L$132+$L$134*D561+$L$135*C561</f>
        <v>3.6143412994038481E-3</v>
      </c>
      <c r="G561" s="276">
        <f>+IF(F561&gt;=0,IF(F561&lt;=eco,1-(1-F561/eco)^n,1),0)*0.85*fck</f>
        <v>25.5</v>
      </c>
      <c r="H561" s="51">
        <f t="shared" si="60"/>
        <v>63750</v>
      </c>
      <c r="I561" s="51">
        <f t="shared" si="61"/>
        <v>17531250</v>
      </c>
      <c r="J561" s="101">
        <f t="shared" si="62"/>
        <v>39843750</v>
      </c>
      <c r="X561" s="30"/>
      <c r="Y561" s="30"/>
      <c r="Z561" s="30"/>
    </row>
    <row r="562" spans="2:26" x14ac:dyDescent="0.25">
      <c r="B562" s="21">
        <v>422</v>
      </c>
      <c r="C562" s="39">
        <v>625</v>
      </c>
      <c r="D562" s="39">
        <v>325</v>
      </c>
      <c r="E562" s="39">
        <v>2500</v>
      </c>
      <c r="F562" s="50">
        <f>$L$132+$L$134*D562+$L$135*C562</f>
        <v>3.7335134445032427E-3</v>
      </c>
      <c r="G562" s="276">
        <f>+IF(F562&gt;=0,IF(F562&lt;=eco,1-(1-F562/eco)^n,1),0)*0.85*fck</f>
        <v>25.5</v>
      </c>
      <c r="H562" s="51">
        <f t="shared" si="60"/>
        <v>63750</v>
      </c>
      <c r="I562" s="51">
        <f t="shared" si="61"/>
        <v>20718750</v>
      </c>
      <c r="J562" s="101">
        <f t="shared" si="62"/>
        <v>39843750</v>
      </c>
      <c r="X562" s="30"/>
      <c r="Y562" s="30"/>
      <c r="Z562" s="30"/>
    </row>
    <row r="563" spans="2:26" x14ac:dyDescent="0.25">
      <c r="B563" s="21">
        <v>423</v>
      </c>
      <c r="C563" s="39">
        <v>625</v>
      </c>
      <c r="D563" s="39">
        <v>375</v>
      </c>
      <c r="E563" s="39">
        <v>2500</v>
      </c>
      <c r="F563" s="50">
        <f>$L$132+$L$134*D563+$L$135*C563</f>
        <v>3.8526855896026373E-3</v>
      </c>
      <c r="G563" s="276">
        <f>+IF(F563&gt;=0,IF(F563&lt;=eco,1-(1-F563/eco)^n,1),0)*0.85*fck</f>
        <v>25.5</v>
      </c>
      <c r="H563" s="51">
        <f t="shared" si="60"/>
        <v>63750</v>
      </c>
      <c r="I563" s="51">
        <f t="shared" si="61"/>
        <v>23906250</v>
      </c>
      <c r="J563" s="101">
        <f t="shared" si="62"/>
        <v>39843750</v>
      </c>
      <c r="X563" s="30"/>
      <c r="Y563" s="30"/>
      <c r="Z563" s="30"/>
    </row>
    <row r="564" spans="2:26" x14ac:dyDescent="0.25">
      <c r="B564" s="21">
        <v>424</v>
      </c>
      <c r="C564" s="39">
        <v>625</v>
      </c>
      <c r="D564" s="39">
        <v>425</v>
      </c>
      <c r="E564" s="39">
        <v>2500</v>
      </c>
      <c r="F564" s="50">
        <f>$L$132+$L$134*D564+$L$135*C564</f>
        <v>3.9718577347020324E-3</v>
      </c>
      <c r="G564" s="276">
        <f>+IF(F564&gt;=0,IF(F564&lt;=eco,1-(1-F564/eco)^n,1),0)*0.85*fck</f>
        <v>25.5</v>
      </c>
      <c r="H564" s="51">
        <f t="shared" si="60"/>
        <v>63750</v>
      </c>
      <c r="I564" s="51">
        <f t="shared" si="61"/>
        <v>27093750</v>
      </c>
      <c r="J564" s="101">
        <f t="shared" si="62"/>
        <v>39843750</v>
      </c>
      <c r="X564" s="30"/>
      <c r="Y564" s="30"/>
      <c r="Z564" s="30"/>
    </row>
    <row r="565" spans="2:26" x14ac:dyDescent="0.25">
      <c r="B565" s="21">
        <v>425</v>
      </c>
      <c r="C565" s="39">
        <v>625</v>
      </c>
      <c r="D565" s="39">
        <v>475</v>
      </c>
      <c r="E565" s="39">
        <v>2500</v>
      </c>
      <c r="F565" s="50">
        <f>$L$132+$L$134*D565+$L$135*C565</f>
        <v>4.0910298798014274E-3</v>
      </c>
      <c r="G565" s="276">
        <f>+IF(F565&gt;=0,IF(F565&lt;=eco,1-(1-F565/eco)^n,1),0)*0.85*fck</f>
        <v>25.5</v>
      </c>
      <c r="H565" s="51">
        <f t="shared" si="60"/>
        <v>63750</v>
      </c>
      <c r="I565" s="51">
        <f t="shared" si="61"/>
        <v>30281250</v>
      </c>
      <c r="J565" s="101">
        <f t="shared" si="62"/>
        <v>39843750</v>
      </c>
      <c r="X565" s="30"/>
      <c r="Y565" s="30"/>
      <c r="Z565" s="30"/>
    </row>
    <row r="566" spans="2:26" x14ac:dyDescent="0.25">
      <c r="B566" s="21">
        <v>426</v>
      </c>
      <c r="C566" s="39">
        <v>616.66700000000003</v>
      </c>
      <c r="D566" s="39">
        <v>516.66700000000003</v>
      </c>
      <c r="E566" s="39">
        <v>1250</v>
      </c>
      <c r="F566" s="50">
        <f>$L$132+$L$134*D566+$L$135*C566</f>
        <v>4.1850189947391456E-3</v>
      </c>
      <c r="G566" s="276">
        <f>+IF(F566&gt;=0,IF(F566&lt;=eco,1-(1-F566/eco)^n,1),0)*0.85*fck</f>
        <v>25.5</v>
      </c>
      <c r="H566" s="51">
        <f t="shared" si="60"/>
        <v>31875</v>
      </c>
      <c r="I566" s="51">
        <f t="shared" si="61"/>
        <v>16468760.625000002</v>
      </c>
      <c r="J566" s="101">
        <f t="shared" si="62"/>
        <v>19656260.625</v>
      </c>
      <c r="X566" s="30"/>
      <c r="Y566" s="30"/>
      <c r="Z566" s="30"/>
    </row>
    <row r="567" spans="2:26" x14ac:dyDescent="0.25">
      <c r="B567" s="21">
        <v>427</v>
      </c>
      <c r="C567" s="39">
        <v>666.66700000000003</v>
      </c>
      <c r="D567" s="39">
        <v>-466.66699999999997</v>
      </c>
      <c r="E567" s="39">
        <v>1250</v>
      </c>
      <c r="F567" s="50">
        <f>$L$132+$L$134*D567+$L$135*C567</f>
        <v>1.8732306321954495E-3</v>
      </c>
      <c r="G567" s="276">
        <f>+IF(F567&gt;=0,IF(F567&lt;=eco,1-(1-F567/eco)^n,1),0)*0.85*fck</f>
        <v>25.397550737088523</v>
      </c>
      <c r="H567" s="51">
        <f t="shared" si="60"/>
        <v>31746.938421360654</v>
      </c>
      <c r="I567" s="51">
        <f t="shared" si="61"/>
        <v>-14815248.512281111</v>
      </c>
      <c r="J567" s="101">
        <f t="shared" si="62"/>
        <v>21164636.196553245</v>
      </c>
      <c r="X567" s="30"/>
      <c r="Y567" s="30"/>
      <c r="Z567" s="30"/>
    </row>
    <row r="568" spans="2:26" x14ac:dyDescent="0.25">
      <c r="B568" s="21">
        <v>428</v>
      </c>
      <c r="C568" s="39">
        <v>675</v>
      </c>
      <c r="D568" s="39">
        <v>-425</v>
      </c>
      <c r="E568" s="39">
        <v>2500</v>
      </c>
      <c r="F568" s="50">
        <f>$L$132+$L$134*D568+$L$135*C568</f>
        <v>1.9778633480519899E-3</v>
      </c>
      <c r="G568" s="276">
        <f>+IF(F568&gt;=0,IF(F568&lt;=eco,1-(1-F568/eco)^n,1),0)*0.85*fck</f>
        <v>25.496876050083397</v>
      </c>
      <c r="H568" s="51">
        <f t="shared" si="60"/>
        <v>63742.190125208494</v>
      </c>
      <c r="I568" s="51">
        <f t="shared" si="61"/>
        <v>-27090430.803213611</v>
      </c>
      <c r="J568" s="101">
        <f t="shared" si="62"/>
        <v>43025978.334515736</v>
      </c>
      <c r="X568" s="30"/>
      <c r="Y568" s="30"/>
      <c r="Z568" s="30"/>
    </row>
    <row r="569" spans="2:26" x14ac:dyDescent="0.25">
      <c r="B569" s="21">
        <v>429</v>
      </c>
      <c r="C569" s="39">
        <v>675</v>
      </c>
      <c r="D569" s="39">
        <v>-375</v>
      </c>
      <c r="E569" s="39">
        <v>2500</v>
      </c>
      <c r="F569" s="50">
        <f>$L$132+$L$134*D569+$L$135*C569</f>
        <v>2.0970354931513849E-3</v>
      </c>
      <c r="G569" s="276">
        <f>+IF(F569&gt;=0,IF(F569&lt;=eco,1-(1-F569/eco)^n,1),0)*0.85*fck</f>
        <v>25.5</v>
      </c>
      <c r="H569" s="51">
        <f t="shared" si="60"/>
        <v>63750</v>
      </c>
      <c r="I569" s="51">
        <f t="shared" si="61"/>
        <v>-23906250</v>
      </c>
      <c r="J569" s="101">
        <f t="shared" si="62"/>
        <v>43031250</v>
      </c>
      <c r="X569" s="30"/>
      <c r="Y569" s="30"/>
      <c r="Z569" s="30"/>
    </row>
    <row r="570" spans="2:26" x14ac:dyDescent="0.25">
      <c r="B570" s="21">
        <v>430</v>
      </c>
      <c r="C570" s="39">
        <v>675</v>
      </c>
      <c r="D570" s="39">
        <v>-325</v>
      </c>
      <c r="E570" s="39">
        <v>2500</v>
      </c>
      <c r="F570" s="50">
        <f>$L$132+$L$134*D570+$L$135*C570</f>
        <v>2.2162076382507795E-3</v>
      </c>
      <c r="G570" s="276">
        <f>+IF(F570&gt;=0,IF(F570&lt;=eco,1-(1-F570/eco)^n,1),0)*0.85*fck</f>
        <v>25.5</v>
      </c>
      <c r="H570" s="51">
        <f t="shared" si="60"/>
        <v>63750</v>
      </c>
      <c r="I570" s="51">
        <f t="shared" si="61"/>
        <v>-20718750</v>
      </c>
      <c r="J570" s="101">
        <f t="shared" si="62"/>
        <v>43031250</v>
      </c>
      <c r="X570" s="30"/>
      <c r="Y570" s="30"/>
      <c r="Z570" s="30"/>
    </row>
    <row r="571" spans="2:26" x14ac:dyDescent="0.25">
      <c r="B571" s="21">
        <v>431</v>
      </c>
      <c r="C571" s="39">
        <v>675</v>
      </c>
      <c r="D571" s="39">
        <v>-275</v>
      </c>
      <c r="E571" s="39">
        <v>2500</v>
      </c>
      <c r="F571" s="50">
        <f>$L$132+$L$134*D571+$L$135*C571</f>
        <v>2.3353797833501741E-3</v>
      </c>
      <c r="G571" s="276">
        <f>+IF(F571&gt;=0,IF(F571&lt;=eco,1-(1-F571/eco)^n,1),0)*0.85*fck</f>
        <v>25.5</v>
      </c>
      <c r="H571" s="51">
        <f t="shared" si="60"/>
        <v>63750</v>
      </c>
      <c r="I571" s="51">
        <f t="shared" si="61"/>
        <v>-17531250</v>
      </c>
      <c r="J571" s="101">
        <f t="shared" si="62"/>
        <v>43031250</v>
      </c>
      <c r="X571" s="30"/>
      <c r="Y571" s="30"/>
      <c r="Z571" s="30"/>
    </row>
    <row r="572" spans="2:26" x14ac:dyDescent="0.25">
      <c r="B572" s="21">
        <v>432</v>
      </c>
      <c r="C572" s="39">
        <v>675</v>
      </c>
      <c r="D572" s="39">
        <v>-225</v>
      </c>
      <c r="E572" s="39">
        <v>2500</v>
      </c>
      <c r="F572" s="50">
        <f>$L$132+$L$134*D572+$L$135*C572</f>
        <v>2.4545519284495687E-3</v>
      </c>
      <c r="G572" s="276">
        <f>+IF(F572&gt;=0,IF(F572&lt;=eco,1-(1-F572/eco)^n,1),0)*0.85*fck</f>
        <v>25.5</v>
      </c>
      <c r="H572" s="51">
        <f t="shared" si="60"/>
        <v>63750</v>
      </c>
      <c r="I572" s="51">
        <f t="shared" si="61"/>
        <v>-14343750</v>
      </c>
      <c r="J572" s="101">
        <f t="shared" si="62"/>
        <v>43031250</v>
      </c>
      <c r="X572" s="30"/>
      <c r="Y572" s="30"/>
      <c r="Z572" s="30"/>
    </row>
    <row r="573" spans="2:26" x14ac:dyDescent="0.25">
      <c r="B573" s="21">
        <v>433</v>
      </c>
      <c r="C573" s="39">
        <v>675</v>
      </c>
      <c r="D573" s="39">
        <v>-175</v>
      </c>
      <c r="E573" s="39">
        <v>2500</v>
      </c>
      <c r="F573" s="50">
        <f>$L$132+$L$134*D573+$L$135*C573</f>
        <v>2.5737240735489637E-3</v>
      </c>
      <c r="G573" s="276">
        <f>+IF(F573&gt;=0,IF(F573&lt;=eco,1-(1-F573/eco)^n,1),0)*0.85*fck</f>
        <v>25.5</v>
      </c>
      <c r="H573" s="51">
        <f t="shared" si="60"/>
        <v>63750</v>
      </c>
      <c r="I573" s="51">
        <f t="shared" si="61"/>
        <v>-11156250</v>
      </c>
      <c r="J573" s="101">
        <f t="shared" si="62"/>
        <v>43031250</v>
      </c>
      <c r="X573" s="30"/>
      <c r="Y573" s="30"/>
      <c r="Z573" s="30"/>
    </row>
    <row r="574" spans="2:26" x14ac:dyDescent="0.25">
      <c r="B574" s="21">
        <v>434</v>
      </c>
      <c r="C574" s="39">
        <v>675</v>
      </c>
      <c r="D574" s="39">
        <v>-125</v>
      </c>
      <c r="E574" s="39">
        <v>2500</v>
      </c>
      <c r="F574" s="50">
        <f>$L$132+$L$134*D574+$L$135*C574</f>
        <v>2.6928962186483583E-3</v>
      </c>
      <c r="G574" s="276">
        <f>+IF(F574&gt;=0,IF(F574&lt;=eco,1-(1-F574/eco)^n,1),0)*0.85*fck</f>
        <v>25.5</v>
      </c>
      <c r="H574" s="51">
        <f t="shared" si="60"/>
        <v>63750</v>
      </c>
      <c r="I574" s="51">
        <f t="shared" si="61"/>
        <v>-7968750</v>
      </c>
      <c r="J574" s="101">
        <f t="shared" si="62"/>
        <v>43031250</v>
      </c>
      <c r="X574" s="30"/>
      <c r="Y574" s="30"/>
      <c r="Z574" s="30"/>
    </row>
    <row r="575" spans="2:26" x14ac:dyDescent="0.25">
      <c r="B575" s="21">
        <v>435</v>
      </c>
      <c r="C575" s="39">
        <v>675</v>
      </c>
      <c r="D575" s="39">
        <v>-75</v>
      </c>
      <c r="E575" s="39">
        <v>2500</v>
      </c>
      <c r="F575" s="50">
        <f>$L$132+$L$134*D575+$L$135*C575</f>
        <v>2.8120683637477529E-3</v>
      </c>
      <c r="G575" s="276">
        <f>+IF(F575&gt;=0,IF(F575&lt;=eco,1-(1-F575/eco)^n,1),0)*0.85*fck</f>
        <v>25.5</v>
      </c>
      <c r="H575" s="51">
        <f t="shared" si="60"/>
        <v>63750</v>
      </c>
      <c r="I575" s="51">
        <f t="shared" si="61"/>
        <v>-4781250</v>
      </c>
      <c r="J575" s="101">
        <f t="shared" si="62"/>
        <v>43031250</v>
      </c>
      <c r="X575" s="30"/>
      <c r="Y575" s="30"/>
      <c r="Z575" s="30"/>
    </row>
    <row r="576" spans="2:26" x14ac:dyDescent="0.25">
      <c r="B576" s="21">
        <v>436</v>
      </c>
      <c r="C576" s="39">
        <v>675</v>
      </c>
      <c r="D576" s="39">
        <v>-25</v>
      </c>
      <c r="E576" s="39">
        <v>2500</v>
      </c>
      <c r="F576" s="50">
        <f>$L$132+$L$134*D576+$L$135*C576</f>
        <v>2.9312405088471475E-3</v>
      </c>
      <c r="G576" s="276">
        <f>+IF(F576&gt;=0,IF(F576&lt;=eco,1-(1-F576/eco)^n,1),0)*0.85*fck</f>
        <v>25.5</v>
      </c>
      <c r="H576" s="51">
        <f t="shared" si="60"/>
        <v>63750</v>
      </c>
      <c r="I576" s="51">
        <f t="shared" si="61"/>
        <v>-1593750</v>
      </c>
      <c r="J576" s="101">
        <f t="shared" si="62"/>
        <v>43031250</v>
      </c>
      <c r="X576" s="30"/>
      <c r="Y576" s="30"/>
      <c r="Z576" s="30"/>
    </row>
    <row r="577" spans="2:26" x14ac:dyDescent="0.25">
      <c r="B577" s="21">
        <v>437</v>
      </c>
      <c r="C577" s="39">
        <v>675</v>
      </c>
      <c r="D577" s="39">
        <v>25</v>
      </c>
      <c r="E577" s="39">
        <v>2500</v>
      </c>
      <c r="F577" s="50">
        <f>$L$132+$L$134*D577+$L$135*C577</f>
        <v>3.0504126539465425E-3</v>
      </c>
      <c r="G577" s="276">
        <f>+IF(F577&gt;=0,IF(F577&lt;=eco,1-(1-F577/eco)^n,1),0)*0.85*fck</f>
        <v>25.5</v>
      </c>
      <c r="H577" s="51">
        <f t="shared" si="60"/>
        <v>63750</v>
      </c>
      <c r="I577" s="51">
        <f t="shared" si="61"/>
        <v>1593750</v>
      </c>
      <c r="J577" s="101">
        <f t="shared" si="62"/>
        <v>43031250</v>
      </c>
      <c r="X577" s="30"/>
      <c r="Y577" s="30"/>
      <c r="Z577" s="30"/>
    </row>
    <row r="578" spans="2:26" x14ac:dyDescent="0.25">
      <c r="B578" s="21">
        <v>438</v>
      </c>
      <c r="C578" s="39">
        <v>675</v>
      </c>
      <c r="D578" s="39">
        <v>75</v>
      </c>
      <c r="E578" s="39">
        <v>2500</v>
      </c>
      <c r="F578" s="50">
        <f>$L$132+$L$134*D578+$L$135*C578</f>
        <v>3.1695847990459371E-3</v>
      </c>
      <c r="G578" s="276">
        <f>+IF(F578&gt;=0,IF(F578&lt;=eco,1-(1-F578/eco)^n,1),0)*0.85*fck</f>
        <v>25.5</v>
      </c>
      <c r="H578" s="51">
        <f t="shared" si="60"/>
        <v>63750</v>
      </c>
      <c r="I578" s="51">
        <f t="shared" si="61"/>
        <v>4781250</v>
      </c>
      <c r="J578" s="101">
        <f t="shared" si="62"/>
        <v>43031250</v>
      </c>
      <c r="X578" s="30"/>
      <c r="Y578" s="30"/>
      <c r="Z578" s="30"/>
    </row>
    <row r="579" spans="2:26" x14ac:dyDescent="0.25">
      <c r="B579" s="21">
        <v>439</v>
      </c>
      <c r="C579" s="39">
        <v>675</v>
      </c>
      <c r="D579" s="39">
        <v>125</v>
      </c>
      <c r="E579" s="39">
        <v>2500</v>
      </c>
      <c r="F579" s="50">
        <f>$L$132+$L$134*D579+$L$135*C579</f>
        <v>3.2887569441453317E-3</v>
      </c>
      <c r="G579" s="276">
        <f>+IF(F579&gt;=0,IF(F579&lt;=eco,1-(1-F579/eco)^n,1),0)*0.85*fck</f>
        <v>25.5</v>
      </c>
      <c r="H579" s="51">
        <f t="shared" si="60"/>
        <v>63750</v>
      </c>
      <c r="I579" s="51">
        <f t="shared" si="61"/>
        <v>7968750</v>
      </c>
      <c r="J579" s="101">
        <f t="shared" si="62"/>
        <v>43031250</v>
      </c>
      <c r="X579" s="30"/>
      <c r="Y579" s="30"/>
      <c r="Z579" s="30"/>
    </row>
    <row r="580" spans="2:26" x14ac:dyDescent="0.25">
      <c r="B580" s="21">
        <v>440</v>
      </c>
      <c r="C580" s="39">
        <v>675</v>
      </c>
      <c r="D580" s="39">
        <v>175</v>
      </c>
      <c r="E580" s="39">
        <v>2500</v>
      </c>
      <c r="F580" s="50">
        <f>$L$132+$L$134*D580+$L$135*C580</f>
        <v>3.4079290892447263E-3</v>
      </c>
      <c r="G580" s="276">
        <f>+IF(F580&gt;=0,IF(F580&lt;=eco,1-(1-F580/eco)^n,1),0)*0.85*fck</f>
        <v>25.5</v>
      </c>
      <c r="H580" s="51">
        <f t="shared" si="60"/>
        <v>63750</v>
      </c>
      <c r="I580" s="51">
        <f t="shared" si="61"/>
        <v>11156250</v>
      </c>
      <c r="J580" s="101">
        <f t="shared" si="62"/>
        <v>43031250</v>
      </c>
      <c r="X580" s="30"/>
      <c r="Y580" s="30"/>
      <c r="Z580" s="30"/>
    </row>
    <row r="581" spans="2:26" x14ac:dyDescent="0.25">
      <c r="B581" s="21">
        <v>441</v>
      </c>
      <c r="C581" s="39">
        <v>675</v>
      </c>
      <c r="D581" s="39">
        <v>225</v>
      </c>
      <c r="E581" s="39">
        <v>2500</v>
      </c>
      <c r="F581" s="50">
        <f>$L$132+$L$134*D581+$L$135*C581</f>
        <v>3.5271012343441213E-3</v>
      </c>
      <c r="G581" s="276">
        <f>+IF(F581&gt;=0,IF(F581&lt;=eco,1-(1-F581/eco)^n,1),0)*0.85*fck</f>
        <v>25.5</v>
      </c>
      <c r="H581" s="51">
        <f t="shared" si="60"/>
        <v>63750</v>
      </c>
      <c r="I581" s="51">
        <f t="shared" si="61"/>
        <v>14343750</v>
      </c>
      <c r="J581" s="101">
        <f t="shared" si="62"/>
        <v>43031250</v>
      </c>
      <c r="X581" s="30"/>
      <c r="Y581" s="30"/>
      <c r="Z581" s="30"/>
    </row>
    <row r="582" spans="2:26" x14ac:dyDescent="0.25">
      <c r="B582" s="21">
        <v>442</v>
      </c>
      <c r="C582" s="39">
        <v>675</v>
      </c>
      <c r="D582" s="39">
        <v>275</v>
      </c>
      <c r="E582" s="39">
        <v>2500</v>
      </c>
      <c r="F582" s="50">
        <f>$L$132+$L$134*D582+$L$135*C582</f>
        <v>3.6462733794435159E-3</v>
      </c>
      <c r="G582" s="276">
        <f>+IF(F582&gt;=0,IF(F582&lt;=eco,1-(1-F582/eco)^n,1),0)*0.85*fck</f>
        <v>25.5</v>
      </c>
      <c r="H582" s="51">
        <f t="shared" si="60"/>
        <v>63750</v>
      </c>
      <c r="I582" s="51">
        <f t="shared" si="61"/>
        <v>17531250</v>
      </c>
      <c r="J582" s="101">
        <f t="shared" si="62"/>
        <v>43031250</v>
      </c>
      <c r="X582" s="30"/>
      <c r="Y582" s="30"/>
      <c r="Z582" s="30"/>
    </row>
    <row r="583" spans="2:26" x14ac:dyDescent="0.25">
      <c r="B583" s="21">
        <v>443</v>
      </c>
      <c r="C583" s="39">
        <v>675</v>
      </c>
      <c r="D583" s="39">
        <v>325</v>
      </c>
      <c r="E583" s="39">
        <v>2500</v>
      </c>
      <c r="F583" s="50">
        <f>$L$132+$L$134*D583+$L$135*C583</f>
        <v>3.7654455245429105E-3</v>
      </c>
      <c r="G583" s="276">
        <f>+IF(F583&gt;=0,IF(F583&lt;=eco,1-(1-F583/eco)^n,1),0)*0.85*fck</f>
        <v>25.5</v>
      </c>
      <c r="H583" s="51">
        <f t="shared" si="60"/>
        <v>63750</v>
      </c>
      <c r="I583" s="51">
        <f t="shared" si="61"/>
        <v>20718750</v>
      </c>
      <c r="J583" s="101">
        <f t="shared" si="62"/>
        <v>43031250</v>
      </c>
      <c r="X583" s="30"/>
      <c r="Y583" s="30"/>
      <c r="Z583" s="30"/>
    </row>
    <row r="584" spans="2:26" x14ac:dyDescent="0.25">
      <c r="B584" s="21">
        <v>444</v>
      </c>
      <c r="C584" s="39">
        <v>675</v>
      </c>
      <c r="D584" s="39">
        <v>375</v>
      </c>
      <c r="E584" s="39">
        <v>2500</v>
      </c>
      <c r="F584" s="50">
        <f>$L$132+$L$134*D584+$L$135*C584</f>
        <v>3.8846176696423051E-3</v>
      </c>
      <c r="G584" s="276">
        <f>+IF(F584&gt;=0,IF(F584&lt;=eco,1-(1-F584/eco)^n,1),0)*0.85*fck</f>
        <v>25.5</v>
      </c>
      <c r="H584" s="51">
        <f t="shared" si="60"/>
        <v>63750</v>
      </c>
      <c r="I584" s="51">
        <f t="shared" si="61"/>
        <v>23906250</v>
      </c>
      <c r="J584" s="101">
        <f t="shared" si="62"/>
        <v>43031250</v>
      </c>
      <c r="X584" s="30"/>
      <c r="Y584" s="30"/>
      <c r="Z584" s="30"/>
    </row>
    <row r="585" spans="2:26" x14ac:dyDescent="0.25">
      <c r="B585" s="21">
        <v>445</v>
      </c>
      <c r="C585" s="39">
        <v>675</v>
      </c>
      <c r="D585" s="39">
        <v>425</v>
      </c>
      <c r="E585" s="39">
        <v>2500</v>
      </c>
      <c r="F585" s="50">
        <f>$L$132+$L$134*D585+$L$135*C585</f>
        <v>4.0037898147416992E-3</v>
      </c>
      <c r="G585" s="276">
        <f>+IF(F585&gt;=0,IF(F585&lt;=eco,1-(1-F585/eco)^n,1),0)*0.85*fck</f>
        <v>25.5</v>
      </c>
      <c r="H585" s="51">
        <f t="shared" si="60"/>
        <v>63750</v>
      </c>
      <c r="I585" s="51">
        <f t="shared" si="61"/>
        <v>27093750</v>
      </c>
      <c r="J585" s="101">
        <f t="shared" si="62"/>
        <v>43031250</v>
      </c>
      <c r="X585" s="30"/>
      <c r="Y585" s="30"/>
      <c r="Z585" s="30"/>
    </row>
    <row r="586" spans="2:26" x14ac:dyDescent="0.25">
      <c r="B586" s="21">
        <v>446</v>
      </c>
      <c r="C586" s="39">
        <v>666.66700000000003</v>
      </c>
      <c r="D586" s="39">
        <v>466.66699999999997</v>
      </c>
      <c r="E586" s="39">
        <v>1250</v>
      </c>
      <c r="F586" s="50">
        <f>$L$132+$L$134*D586+$L$135*C586</f>
        <v>4.0977789296794184E-3</v>
      </c>
      <c r="G586" s="276">
        <f>+IF(F586&gt;=0,IF(F586&lt;=eco,1-(1-F586/eco)^n,1),0)*0.85*fck</f>
        <v>25.5</v>
      </c>
      <c r="H586" s="51">
        <f t="shared" si="60"/>
        <v>31875</v>
      </c>
      <c r="I586" s="51">
        <f t="shared" si="61"/>
        <v>14875010.625</v>
      </c>
      <c r="J586" s="101">
        <f t="shared" si="62"/>
        <v>21250010.625</v>
      </c>
      <c r="X586" s="30"/>
      <c r="Y586" s="30"/>
      <c r="Z586" s="30"/>
    </row>
    <row r="587" spans="2:26" x14ac:dyDescent="0.25">
      <c r="B587" s="21">
        <v>447</v>
      </c>
      <c r="C587" s="39">
        <v>716.66700000000003</v>
      </c>
      <c r="D587" s="39">
        <v>-416.66699999999997</v>
      </c>
      <c r="E587" s="39">
        <v>1250</v>
      </c>
      <c r="F587" s="50">
        <f>$L$132+$L$134*D587+$L$135*C587</f>
        <v>2.0243348573345116E-3</v>
      </c>
      <c r="G587" s="276">
        <f>+IF(F587&gt;=0,IF(F587&lt;=eco,1-(1-F587/eco)^n,1),0)*0.85*fck</f>
        <v>25.5</v>
      </c>
      <c r="H587" s="51">
        <f t="shared" si="60"/>
        <v>31875</v>
      </c>
      <c r="I587" s="51">
        <f t="shared" si="61"/>
        <v>-13281260.625</v>
      </c>
      <c r="J587" s="101">
        <f t="shared" si="62"/>
        <v>22843760.625</v>
      </c>
      <c r="X587" s="30"/>
      <c r="Y587" s="30"/>
      <c r="Z587" s="30"/>
    </row>
    <row r="588" spans="2:26" x14ac:dyDescent="0.25">
      <c r="B588" s="21">
        <v>448</v>
      </c>
      <c r="C588" s="39">
        <v>725</v>
      </c>
      <c r="D588" s="39">
        <v>-375</v>
      </c>
      <c r="E588" s="39">
        <v>2500</v>
      </c>
      <c r="F588" s="50">
        <f>$L$132+$L$134*D588+$L$135*C588</f>
        <v>2.1289675731910522E-3</v>
      </c>
      <c r="G588" s="276">
        <f>+IF(F588&gt;=0,IF(F588&lt;=eco,1-(1-F588/eco)^n,1),0)*0.85*fck</f>
        <v>25.5</v>
      </c>
      <c r="H588" s="51">
        <f t="shared" si="60"/>
        <v>63750</v>
      </c>
      <c r="I588" s="51">
        <f t="shared" si="61"/>
        <v>-23906250</v>
      </c>
      <c r="J588" s="101">
        <f t="shared" si="62"/>
        <v>46218750</v>
      </c>
      <c r="X588" s="30"/>
      <c r="Y588" s="30"/>
      <c r="Z588" s="30"/>
    </row>
    <row r="589" spans="2:26" x14ac:dyDescent="0.25">
      <c r="B589" s="21">
        <v>449</v>
      </c>
      <c r="C589" s="39">
        <v>725</v>
      </c>
      <c r="D589" s="39">
        <v>-325</v>
      </c>
      <c r="E589" s="39">
        <v>2500</v>
      </c>
      <c r="F589" s="50">
        <f>$L$132+$L$134*D589+$L$135*C589</f>
        <v>2.2481397182904468E-3</v>
      </c>
      <c r="G589" s="276">
        <f>+IF(F589&gt;=0,IF(F589&lt;=eco,1-(1-F589/eco)^n,1),0)*0.85*fck</f>
        <v>25.5</v>
      </c>
      <c r="H589" s="51">
        <f t="shared" si="60"/>
        <v>63750</v>
      </c>
      <c r="I589" s="51">
        <f t="shared" si="61"/>
        <v>-20718750</v>
      </c>
      <c r="J589" s="101">
        <f t="shared" si="62"/>
        <v>46218750</v>
      </c>
      <c r="X589" s="30"/>
      <c r="Y589" s="30"/>
      <c r="Z589" s="30"/>
    </row>
    <row r="590" spans="2:26" x14ac:dyDescent="0.25">
      <c r="B590" s="21">
        <v>450</v>
      </c>
      <c r="C590" s="39">
        <v>725</v>
      </c>
      <c r="D590" s="39">
        <v>-275</v>
      </c>
      <c r="E590" s="39">
        <v>2500</v>
      </c>
      <c r="F590" s="50">
        <f>$L$132+$L$134*D590+$L$135*C590</f>
        <v>2.3673118633898414E-3</v>
      </c>
      <c r="G590" s="276">
        <f>+IF(F590&gt;=0,IF(F590&lt;=eco,1-(1-F590/eco)^n,1),0)*0.85*fck</f>
        <v>25.5</v>
      </c>
      <c r="H590" s="51">
        <f t="shared" ref="H590:H604" si="63">+G590*E590</f>
        <v>63750</v>
      </c>
      <c r="I590" s="51">
        <f t="shared" ref="I590:I604" si="64">+H590*D590</f>
        <v>-17531250</v>
      </c>
      <c r="J590" s="101">
        <f t="shared" ref="J590:J604" si="65">+H590*C590</f>
        <v>46218750</v>
      </c>
      <c r="X590" s="30"/>
      <c r="Y590" s="30"/>
      <c r="Z590" s="30"/>
    </row>
    <row r="591" spans="2:26" x14ac:dyDescent="0.25">
      <c r="B591" s="21">
        <v>451</v>
      </c>
      <c r="C591" s="39">
        <v>725</v>
      </c>
      <c r="D591" s="39">
        <v>-225</v>
      </c>
      <c r="E591" s="39">
        <v>2500</v>
      </c>
      <c r="F591" s="50">
        <f>$L$132+$L$134*D591+$L$135*C591</f>
        <v>2.486484008489236E-3</v>
      </c>
      <c r="G591" s="276">
        <f>+IF(F591&gt;=0,IF(F591&lt;=eco,1-(1-F591/eco)^n,1),0)*0.85*fck</f>
        <v>25.5</v>
      </c>
      <c r="H591" s="51">
        <f t="shared" si="63"/>
        <v>63750</v>
      </c>
      <c r="I591" s="51">
        <f t="shared" si="64"/>
        <v>-14343750</v>
      </c>
      <c r="J591" s="101">
        <f t="shared" si="65"/>
        <v>46218750</v>
      </c>
      <c r="X591" s="30"/>
      <c r="Y591" s="30"/>
      <c r="Z591" s="30"/>
    </row>
    <row r="592" spans="2:26" x14ac:dyDescent="0.25">
      <c r="B592" s="21">
        <v>452</v>
      </c>
      <c r="C592" s="39">
        <v>725</v>
      </c>
      <c r="D592" s="39">
        <v>-175</v>
      </c>
      <c r="E592" s="39">
        <v>2500</v>
      </c>
      <c r="F592" s="50">
        <f>$L$132+$L$134*D592+$L$135*C592</f>
        <v>2.605656153588631E-3</v>
      </c>
      <c r="G592" s="276">
        <f>+IF(F592&gt;=0,IF(F592&lt;=eco,1-(1-F592/eco)^n,1),0)*0.85*fck</f>
        <v>25.5</v>
      </c>
      <c r="H592" s="51">
        <f t="shared" si="63"/>
        <v>63750</v>
      </c>
      <c r="I592" s="51">
        <f t="shared" si="64"/>
        <v>-11156250</v>
      </c>
      <c r="J592" s="101">
        <f t="shared" si="65"/>
        <v>46218750</v>
      </c>
      <c r="X592" s="30"/>
      <c r="Y592" s="30"/>
      <c r="Z592" s="30"/>
    </row>
    <row r="593" spans="2:26" x14ac:dyDescent="0.25">
      <c r="B593" s="21">
        <v>453</v>
      </c>
      <c r="C593" s="39">
        <v>725</v>
      </c>
      <c r="D593" s="39">
        <v>-125</v>
      </c>
      <c r="E593" s="39">
        <v>2500</v>
      </c>
      <c r="F593" s="50">
        <f>$L$132+$L$134*D593+$L$135*C593</f>
        <v>2.7248282986880256E-3</v>
      </c>
      <c r="G593" s="276">
        <f>+IF(F593&gt;=0,IF(F593&lt;=eco,1-(1-F593/eco)^n,1),0)*0.85*fck</f>
        <v>25.5</v>
      </c>
      <c r="H593" s="51">
        <f t="shared" si="63"/>
        <v>63750</v>
      </c>
      <c r="I593" s="51">
        <f t="shared" si="64"/>
        <v>-7968750</v>
      </c>
      <c r="J593" s="101">
        <f t="shared" si="65"/>
        <v>46218750</v>
      </c>
      <c r="X593" s="30"/>
      <c r="Y593" s="30"/>
      <c r="Z593" s="30"/>
    </row>
    <row r="594" spans="2:26" x14ac:dyDescent="0.25">
      <c r="B594" s="21">
        <v>454</v>
      </c>
      <c r="C594" s="39">
        <v>725</v>
      </c>
      <c r="D594" s="39">
        <v>-75</v>
      </c>
      <c r="E594" s="39">
        <v>2500</v>
      </c>
      <c r="F594" s="50">
        <f>$L$132+$L$134*D594+$L$135*C594</f>
        <v>2.8440004437874202E-3</v>
      </c>
      <c r="G594" s="276">
        <f>+IF(F594&gt;=0,IF(F594&lt;=eco,1-(1-F594/eco)^n,1),0)*0.85*fck</f>
        <v>25.5</v>
      </c>
      <c r="H594" s="51">
        <f t="shared" si="63"/>
        <v>63750</v>
      </c>
      <c r="I594" s="51">
        <f t="shared" si="64"/>
        <v>-4781250</v>
      </c>
      <c r="J594" s="101">
        <f t="shared" si="65"/>
        <v>46218750</v>
      </c>
      <c r="X594" s="30"/>
      <c r="Y594" s="30"/>
      <c r="Z594" s="30"/>
    </row>
    <row r="595" spans="2:26" x14ac:dyDescent="0.25">
      <c r="B595" s="21">
        <v>455</v>
      </c>
      <c r="C595" s="39">
        <v>725</v>
      </c>
      <c r="D595" s="39">
        <v>-25</v>
      </c>
      <c r="E595" s="39">
        <v>2500</v>
      </c>
      <c r="F595" s="50">
        <f>$L$132+$L$134*D595+$L$135*C595</f>
        <v>2.9631725888868148E-3</v>
      </c>
      <c r="G595" s="276">
        <f>+IF(F595&gt;=0,IF(F595&lt;=eco,1-(1-F595/eco)^n,1),0)*0.85*fck</f>
        <v>25.5</v>
      </c>
      <c r="H595" s="51">
        <f t="shared" si="63"/>
        <v>63750</v>
      </c>
      <c r="I595" s="51">
        <f t="shared" si="64"/>
        <v>-1593750</v>
      </c>
      <c r="J595" s="101">
        <f t="shared" si="65"/>
        <v>46218750</v>
      </c>
      <c r="X595" s="30"/>
      <c r="Y595" s="30"/>
      <c r="Z595" s="30"/>
    </row>
    <row r="596" spans="2:26" x14ac:dyDescent="0.25">
      <c r="B596" s="21">
        <v>456</v>
      </c>
      <c r="C596" s="39">
        <v>725</v>
      </c>
      <c r="D596" s="39">
        <v>25</v>
      </c>
      <c r="E596" s="39">
        <v>2500</v>
      </c>
      <c r="F596" s="50">
        <f>$L$132+$L$134*D596+$L$135*C596</f>
        <v>3.0823447339862098E-3</v>
      </c>
      <c r="G596" s="276">
        <f>+IF(F596&gt;=0,IF(F596&lt;=eco,1-(1-F596/eco)^n,1),0)*0.85*fck</f>
        <v>25.5</v>
      </c>
      <c r="H596" s="51">
        <f t="shared" si="63"/>
        <v>63750</v>
      </c>
      <c r="I596" s="51">
        <f t="shared" si="64"/>
        <v>1593750</v>
      </c>
      <c r="J596" s="101">
        <f t="shared" si="65"/>
        <v>46218750</v>
      </c>
      <c r="X596" s="30"/>
      <c r="Y596" s="30"/>
      <c r="Z596" s="30"/>
    </row>
    <row r="597" spans="2:26" x14ac:dyDescent="0.25">
      <c r="B597" s="21">
        <v>457</v>
      </c>
      <c r="C597" s="39">
        <v>725</v>
      </c>
      <c r="D597" s="39">
        <v>75</v>
      </c>
      <c r="E597" s="39">
        <v>2500</v>
      </c>
      <c r="F597" s="50">
        <f>$L$132+$L$134*D597+$L$135*C597</f>
        <v>3.2015168790856044E-3</v>
      </c>
      <c r="G597" s="276">
        <f>+IF(F597&gt;=0,IF(F597&lt;=eco,1-(1-F597/eco)^n,1),0)*0.85*fck</f>
        <v>25.5</v>
      </c>
      <c r="H597" s="51">
        <f t="shared" si="63"/>
        <v>63750</v>
      </c>
      <c r="I597" s="51">
        <f t="shared" si="64"/>
        <v>4781250</v>
      </c>
      <c r="J597" s="101">
        <f t="shared" si="65"/>
        <v>46218750</v>
      </c>
      <c r="X597" s="30"/>
      <c r="Y597" s="30"/>
      <c r="Z597" s="30"/>
    </row>
    <row r="598" spans="2:26" x14ac:dyDescent="0.25">
      <c r="B598" s="21">
        <v>458</v>
      </c>
      <c r="C598" s="39">
        <v>725</v>
      </c>
      <c r="D598" s="39">
        <v>125</v>
      </c>
      <c r="E598" s="39">
        <v>2500</v>
      </c>
      <c r="F598" s="50">
        <f>$L$132+$L$134*D598+$L$135*C598</f>
        <v>3.320689024184999E-3</v>
      </c>
      <c r="G598" s="276">
        <f>+IF(F598&gt;=0,IF(F598&lt;=eco,1-(1-F598/eco)^n,1),0)*0.85*fck</f>
        <v>25.5</v>
      </c>
      <c r="H598" s="51">
        <f t="shared" si="63"/>
        <v>63750</v>
      </c>
      <c r="I598" s="51">
        <f t="shared" si="64"/>
        <v>7968750</v>
      </c>
      <c r="J598" s="101">
        <f t="shared" si="65"/>
        <v>46218750</v>
      </c>
      <c r="X598" s="30"/>
      <c r="Y598" s="30"/>
      <c r="Z598" s="30"/>
    </row>
    <row r="599" spans="2:26" x14ac:dyDescent="0.25">
      <c r="B599" s="21">
        <v>459</v>
      </c>
      <c r="C599" s="39">
        <v>725</v>
      </c>
      <c r="D599" s="39">
        <v>175</v>
      </c>
      <c r="E599" s="39">
        <v>2500</v>
      </c>
      <c r="F599" s="50">
        <f>$L$132+$L$134*D599+$L$135*C599</f>
        <v>3.4398611692843936E-3</v>
      </c>
      <c r="G599" s="276">
        <f>+IF(F599&gt;=0,IF(F599&lt;=eco,1-(1-F599/eco)^n,1),0)*0.85*fck</f>
        <v>25.5</v>
      </c>
      <c r="H599" s="51">
        <f t="shared" si="63"/>
        <v>63750</v>
      </c>
      <c r="I599" s="51">
        <f t="shared" si="64"/>
        <v>11156250</v>
      </c>
      <c r="J599" s="101">
        <f t="shared" si="65"/>
        <v>46218750</v>
      </c>
      <c r="X599" s="30"/>
      <c r="Y599" s="30"/>
      <c r="Z599" s="30"/>
    </row>
    <row r="600" spans="2:26" x14ac:dyDescent="0.25">
      <c r="B600" s="21">
        <v>460</v>
      </c>
      <c r="C600" s="39">
        <v>725</v>
      </c>
      <c r="D600" s="39">
        <v>225</v>
      </c>
      <c r="E600" s="39">
        <v>2500</v>
      </c>
      <c r="F600" s="50">
        <f>$L$132+$L$134*D600+$L$135*C600</f>
        <v>3.5590333143837886E-3</v>
      </c>
      <c r="G600" s="276">
        <f>+IF(F600&gt;=0,IF(F600&lt;=eco,1-(1-F600/eco)^n,1),0)*0.85*fck</f>
        <v>25.5</v>
      </c>
      <c r="H600" s="51">
        <f t="shared" si="63"/>
        <v>63750</v>
      </c>
      <c r="I600" s="51">
        <f t="shared" si="64"/>
        <v>14343750</v>
      </c>
      <c r="J600" s="101">
        <f t="shared" si="65"/>
        <v>46218750</v>
      </c>
      <c r="X600" s="30"/>
      <c r="Y600" s="30"/>
      <c r="Z600" s="30"/>
    </row>
    <row r="601" spans="2:26" x14ac:dyDescent="0.25">
      <c r="B601" s="21">
        <v>461</v>
      </c>
      <c r="C601" s="39">
        <v>725</v>
      </c>
      <c r="D601" s="39">
        <v>275</v>
      </c>
      <c r="E601" s="39">
        <v>2500</v>
      </c>
      <c r="F601" s="50">
        <f>$L$132+$L$134*D601+$L$135*C601</f>
        <v>3.6782054594831832E-3</v>
      </c>
      <c r="G601" s="276">
        <f>+IF(F601&gt;=0,IF(F601&lt;=eco,1-(1-F601/eco)^n,1),0)*0.85*fck</f>
        <v>25.5</v>
      </c>
      <c r="H601" s="51">
        <f t="shared" si="63"/>
        <v>63750</v>
      </c>
      <c r="I601" s="51">
        <f t="shared" si="64"/>
        <v>17531250</v>
      </c>
      <c r="J601" s="101">
        <f t="shared" si="65"/>
        <v>46218750</v>
      </c>
      <c r="X601" s="30"/>
      <c r="Y601" s="30"/>
      <c r="Z601" s="30"/>
    </row>
    <row r="602" spans="2:26" x14ac:dyDescent="0.25">
      <c r="B602" s="21">
        <v>462</v>
      </c>
      <c r="C602" s="39">
        <v>725</v>
      </c>
      <c r="D602" s="39">
        <v>325</v>
      </c>
      <c r="E602" s="39">
        <v>2500</v>
      </c>
      <c r="F602" s="50">
        <f>$L$132+$L$134*D602+$L$135*C602</f>
        <v>3.7973776045825778E-3</v>
      </c>
      <c r="G602" s="276">
        <f>+IF(F602&gt;=0,IF(F602&lt;=eco,1-(1-F602/eco)^n,1),0)*0.85*fck</f>
        <v>25.5</v>
      </c>
      <c r="H602" s="51">
        <f t="shared" si="63"/>
        <v>63750</v>
      </c>
      <c r="I602" s="51">
        <f t="shared" si="64"/>
        <v>20718750</v>
      </c>
      <c r="J602" s="101">
        <f t="shared" si="65"/>
        <v>46218750</v>
      </c>
      <c r="X602" s="30"/>
      <c r="Y602" s="30"/>
      <c r="Z602" s="30"/>
    </row>
    <row r="603" spans="2:26" x14ac:dyDescent="0.25">
      <c r="B603" s="21">
        <v>463</v>
      </c>
      <c r="C603" s="39">
        <v>725</v>
      </c>
      <c r="D603" s="39">
        <v>375</v>
      </c>
      <c r="E603" s="39">
        <v>2500</v>
      </c>
      <c r="F603" s="50">
        <f>$L$132+$L$134*D603+$L$135*C603</f>
        <v>3.916549749681972E-3</v>
      </c>
      <c r="G603" s="276">
        <f>+IF(F603&gt;=0,IF(F603&lt;=eco,1-(1-F603/eco)^n,1),0)*0.85*fck</f>
        <v>25.5</v>
      </c>
      <c r="H603" s="51">
        <f t="shared" si="63"/>
        <v>63750</v>
      </c>
      <c r="I603" s="51">
        <f t="shared" si="64"/>
        <v>23906250</v>
      </c>
      <c r="J603" s="101">
        <f t="shared" si="65"/>
        <v>46218750</v>
      </c>
      <c r="X603" s="30"/>
      <c r="Y603" s="30"/>
      <c r="Z603" s="30"/>
    </row>
    <row r="604" spans="2:26" x14ac:dyDescent="0.25">
      <c r="B604" s="21">
        <v>464</v>
      </c>
      <c r="C604" s="39">
        <v>716.66700000000003</v>
      </c>
      <c r="D604" s="39">
        <v>416.66699999999997</v>
      </c>
      <c r="E604" s="39">
        <v>1250</v>
      </c>
      <c r="F604" s="50">
        <f>$L$132+$L$134*D604+$L$135*C604</f>
        <v>4.0105388646196902E-3</v>
      </c>
      <c r="G604" s="276">
        <f>+IF(F604&gt;=0,IF(F604&lt;=eco,1-(1-F604/eco)^n,1),0)*0.85*fck</f>
        <v>25.5</v>
      </c>
      <c r="H604" s="51">
        <f t="shared" si="63"/>
        <v>31875</v>
      </c>
      <c r="I604" s="51">
        <f t="shared" si="64"/>
        <v>13281260.625</v>
      </c>
      <c r="J604" s="101">
        <f t="shared" si="65"/>
        <v>22843760.625</v>
      </c>
      <c r="X604" s="30"/>
      <c r="Y604" s="30"/>
      <c r="Z604" s="30"/>
    </row>
    <row r="605" spans="2:26" x14ac:dyDescent="0.25">
      <c r="X605" s="30"/>
      <c r="Y605" s="30"/>
      <c r="Z605" s="30"/>
    </row>
  </sheetData>
  <conditionalFormatting sqref="G141:G604">
    <cfRule type="dataBar" priority="3">
      <dataBar>
        <cfvo type="num" val="0"/>
        <cfvo type="num" val="$G$140"/>
        <color theme="9" tint="0.59999389629810485"/>
      </dataBar>
      <extLst>
        <ext xmlns:x14="http://schemas.microsoft.com/office/spreadsheetml/2009/9/main" uri="{B025F937-C7B1-47D3-B67F-A62EFF666E3E}">
          <x14:id>{42D14E6C-E55D-41F4-BDCB-1B9910E8FE47}</x14:id>
        </ext>
      </extLst>
    </cfRule>
  </conditionalFormatting>
  <conditionalFormatting sqref="F141:F604">
    <cfRule type="dataBar" priority="2">
      <dataBar>
        <cfvo type="num" val="0"/>
        <cfvo type="num" val="$F$140"/>
        <color theme="9" tint="0.59999389629810485"/>
      </dataBar>
      <extLst>
        <ext xmlns:x14="http://schemas.microsoft.com/office/spreadsheetml/2009/9/main" uri="{B025F937-C7B1-47D3-B67F-A62EFF666E3E}">
          <x14:id>{30CB5731-8F09-4C8C-B779-B42C752CCBF8}</x14:id>
        </ext>
      </extLst>
    </cfRule>
  </conditionalFormatting>
  <conditionalFormatting sqref="Q141:Q158">
    <cfRule type="dataBar" priority="1">
      <dataBar>
        <cfvo type="num" val="0"/>
        <cfvo type="num" val="$Q$140"/>
        <color theme="9" tint="0.59999389629810485"/>
      </dataBar>
      <extLst>
        <ext xmlns:x14="http://schemas.microsoft.com/office/spreadsheetml/2009/9/main" uri="{B025F937-C7B1-47D3-B67F-A62EFF666E3E}">
          <x14:id>{07037F4D-6681-4B43-AA1C-AF71937EC79E}</x14:id>
        </ext>
      </extLst>
    </cfRule>
  </conditionalFormatting>
  <pageMargins left="0.59055118110236227" right="0.59055118110236227" top="0.78740157480314965" bottom="0.78740157480314965" header="0.51181102362204722" footer="0.51181102362204722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D14E6C-E55D-41F4-BDCB-1B9910E8FE47}">
            <x14:dataBar minLength="0" maxLength="100" border="1" gradient="0" direction="leftToRight">
              <x14:cfvo type="num">
                <xm:f>0</xm:f>
              </x14:cfvo>
              <x14:cfvo type="num">
                <xm:f>$G$140</xm:f>
              </x14:cfvo>
              <x14:borderColor theme="9" tint="0.59999389629810485"/>
              <x14:negativeFillColor rgb="FFFF0000"/>
              <x14:axisColor rgb="FF000000"/>
            </x14:dataBar>
          </x14:cfRule>
          <xm:sqref>G141:G604</xm:sqref>
        </x14:conditionalFormatting>
        <x14:conditionalFormatting xmlns:xm="http://schemas.microsoft.com/office/excel/2006/main">
          <x14:cfRule type="dataBar" id="{30CB5731-8F09-4C8C-B779-B42C752CCBF8}">
            <x14:dataBar minLength="0" maxLength="100" border="1" gradient="0" direction="leftToRight">
              <x14:cfvo type="num">
                <xm:f>0</xm:f>
              </x14:cfvo>
              <x14:cfvo type="num">
                <xm:f>$F$140</xm:f>
              </x14:cfvo>
              <x14:borderColor theme="9" tint="0.59999389629810485"/>
              <x14:negativeFillColor rgb="FFFF0000"/>
              <x14:axisColor rgb="FF000000"/>
            </x14:dataBar>
          </x14:cfRule>
          <xm:sqref>F141:F604</xm:sqref>
        </x14:conditionalFormatting>
        <x14:conditionalFormatting xmlns:xm="http://schemas.microsoft.com/office/excel/2006/main">
          <x14:cfRule type="dataBar" id="{07037F4D-6681-4B43-AA1C-AF71937EC79E}">
            <x14:dataBar minLength="0" maxLength="100" border="1" gradient="0" direction="leftToRight">
              <x14:cfvo type="num">
                <xm:f>0</xm:f>
              </x14:cfvo>
              <x14:cfvo type="num">
                <xm:f>$Q$140</xm:f>
              </x14:cfvo>
              <x14:borderColor theme="9" tint="0.59999389629810485"/>
              <x14:negativeFillColor rgb="FFFF0000"/>
              <x14:axisColor rgb="FF000000"/>
            </x14:dataBar>
          </x14:cfRule>
          <xm:sqref>Q141:Q158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76B8-7A29-426F-B39A-A8BAE97CEC1A}">
  <dimension ref="A1:MK518"/>
  <sheetViews>
    <sheetView zoomScaleNormal="100" workbookViewId="0">
      <selection activeCell="O20" sqref="O20"/>
    </sheetView>
  </sheetViews>
  <sheetFormatPr defaultRowHeight="15" x14ac:dyDescent="0.25"/>
  <cols>
    <col min="1" max="2" width="9.7109375" customWidth="1"/>
    <col min="3" max="3" width="10.7109375" customWidth="1"/>
    <col min="4" max="4" width="10.85546875" customWidth="1"/>
    <col min="5" max="5" width="12" customWidth="1"/>
    <col min="6" max="6" width="11.140625" customWidth="1"/>
    <col min="7" max="7" width="11.7109375" customWidth="1"/>
    <col min="8" max="9" width="10.7109375" customWidth="1"/>
    <col min="10" max="10" width="12.5703125" customWidth="1"/>
    <col min="11" max="11" width="14.28515625" customWidth="1"/>
    <col min="12" max="16" width="12.85546875" customWidth="1"/>
    <col min="17" max="17" width="9.7109375" customWidth="1"/>
    <col min="18" max="18" width="11" customWidth="1"/>
    <col min="19" max="19" width="12" customWidth="1"/>
    <col min="20" max="20" width="12.5703125" customWidth="1"/>
    <col min="21" max="21" width="10.28515625" customWidth="1"/>
    <col min="22" max="22" width="12.7109375" bestFit="1" customWidth="1"/>
    <col min="23" max="23" width="11" bestFit="1" customWidth="1"/>
    <col min="25" max="25" width="10" customWidth="1"/>
    <col min="26" max="26" width="12" bestFit="1" customWidth="1"/>
    <col min="27" max="27" width="14" customWidth="1"/>
    <col min="28" max="33" width="12" customWidth="1"/>
    <col min="34" max="34" width="12" bestFit="1" customWidth="1"/>
    <col min="60" max="60" width="11.42578125" customWidth="1"/>
    <col min="61" max="61" width="15" customWidth="1"/>
    <col min="62" max="62" width="15.140625" customWidth="1"/>
    <col min="77" max="77" width="11" customWidth="1"/>
    <col min="95" max="95" width="11.42578125" customWidth="1"/>
    <col min="96" max="96" width="15" customWidth="1"/>
    <col min="97" max="97" width="15.140625" customWidth="1"/>
    <col min="112" max="112" width="11" customWidth="1"/>
    <col min="130" max="130" width="11.42578125" customWidth="1"/>
    <col min="131" max="131" width="15" customWidth="1"/>
    <col min="132" max="132" width="15.140625" customWidth="1"/>
    <col min="147" max="147" width="11" customWidth="1"/>
    <col min="165" max="165" width="11.42578125" customWidth="1"/>
    <col min="166" max="166" width="15" customWidth="1"/>
    <col min="167" max="167" width="15.140625" customWidth="1"/>
    <col min="182" max="182" width="11" customWidth="1"/>
    <col min="200" max="200" width="11.42578125" customWidth="1"/>
    <col min="201" max="201" width="15" customWidth="1"/>
    <col min="202" max="202" width="15.140625" customWidth="1"/>
    <col min="217" max="217" width="11" customWidth="1"/>
    <col min="235" max="235" width="11.42578125" customWidth="1"/>
    <col min="236" max="236" width="15" customWidth="1"/>
    <col min="237" max="237" width="15.140625" customWidth="1"/>
    <col min="252" max="252" width="11" customWidth="1"/>
    <col min="270" max="270" width="11.42578125" customWidth="1"/>
    <col min="271" max="271" width="15" customWidth="1"/>
    <col min="272" max="272" width="15.140625" customWidth="1"/>
    <col min="287" max="287" width="11" customWidth="1"/>
    <col min="305" max="305" width="11.42578125" customWidth="1"/>
    <col min="306" max="306" width="15" customWidth="1"/>
    <col min="307" max="307" width="15.140625" customWidth="1"/>
    <col min="322" max="322" width="11" customWidth="1"/>
    <col min="340" max="340" width="11.42578125" customWidth="1"/>
    <col min="341" max="341" width="15" customWidth="1"/>
    <col min="342" max="342" width="15.140625" customWidth="1"/>
  </cols>
  <sheetData>
    <row r="1" spans="1:11" ht="18.75" x14ac:dyDescent="0.3">
      <c r="A1" s="231" t="s">
        <v>128</v>
      </c>
    </row>
    <row r="3" spans="1:11" ht="15.75" x14ac:dyDescent="0.25">
      <c r="A3" s="105" t="s">
        <v>129</v>
      </c>
      <c r="G3" s="105" t="s">
        <v>130</v>
      </c>
    </row>
    <row r="4" spans="1:11" x14ac:dyDescent="0.25">
      <c r="A4" t="s">
        <v>131</v>
      </c>
      <c r="C4" s="7" t="s">
        <v>17</v>
      </c>
      <c r="D4" s="232">
        <v>32423.035108325301</v>
      </c>
      <c r="E4" t="s">
        <v>132</v>
      </c>
      <c r="G4" t="s">
        <v>133</v>
      </c>
      <c r="H4" s="7" t="s">
        <v>17</v>
      </c>
      <c r="I4" s="233">
        <v>1E-3</v>
      </c>
    </row>
    <row r="5" spans="1:11" x14ac:dyDescent="0.25">
      <c r="A5" t="s">
        <v>177</v>
      </c>
      <c r="C5" s="7" t="s">
        <v>17</v>
      </c>
      <c r="D5" s="232">
        <v>737.644719655686</v>
      </c>
      <c r="E5" t="s">
        <v>134</v>
      </c>
      <c r="G5" t="s">
        <v>179</v>
      </c>
      <c r="H5" s="7" t="s">
        <v>17</v>
      </c>
      <c r="I5" s="234">
        <v>1.4999999999999999E-7</v>
      </c>
      <c r="J5" t="s">
        <v>102</v>
      </c>
    </row>
    <row r="6" spans="1:11" x14ac:dyDescent="0.25">
      <c r="A6" t="s">
        <v>178</v>
      </c>
      <c r="C6" s="7" t="s">
        <v>17</v>
      </c>
      <c r="D6" s="232">
        <v>326.82055973175301</v>
      </c>
      <c r="E6" t="s">
        <v>134</v>
      </c>
      <c r="G6" t="s">
        <v>180</v>
      </c>
      <c r="H6" s="7" t="s">
        <v>17</v>
      </c>
      <c r="I6" s="234">
        <v>4.9999999999999998E-8</v>
      </c>
      <c r="J6" t="s">
        <v>102</v>
      </c>
    </row>
    <row r="8" spans="1:11" ht="15.75" x14ac:dyDescent="0.25">
      <c r="A8" s="105" t="s">
        <v>135</v>
      </c>
    </row>
    <row r="9" spans="1:11" ht="15.75" x14ac:dyDescent="0.25">
      <c r="A9" s="105"/>
      <c r="B9" t="s">
        <v>136</v>
      </c>
    </row>
    <row r="10" spans="1:11" ht="15.75" x14ac:dyDescent="0.25">
      <c r="A10" s="105"/>
      <c r="B10" t="s">
        <v>137</v>
      </c>
    </row>
    <row r="11" spans="1:11" ht="15.75" x14ac:dyDescent="0.25">
      <c r="A11" s="105"/>
    </row>
    <row r="12" spans="1:11" ht="15.75" x14ac:dyDescent="0.25">
      <c r="A12" s="105"/>
      <c r="B12" s="65" t="s">
        <v>138</v>
      </c>
      <c r="C12" s="66"/>
      <c r="D12" s="66" t="s">
        <v>181</v>
      </c>
      <c r="E12" s="66"/>
      <c r="F12" s="66"/>
      <c r="G12" s="66"/>
      <c r="H12" s="66"/>
      <c r="I12" s="66"/>
      <c r="J12" s="66"/>
      <c r="K12" s="67"/>
    </row>
    <row r="13" spans="1:11" ht="15.75" x14ac:dyDescent="0.25">
      <c r="A13" s="105"/>
      <c r="B13" s="102" t="s">
        <v>139</v>
      </c>
      <c r="C13" s="113"/>
      <c r="D13" s="113" t="s">
        <v>182</v>
      </c>
      <c r="E13" s="113"/>
      <c r="F13" s="113"/>
      <c r="G13" s="113"/>
      <c r="H13" s="113"/>
      <c r="I13" s="113"/>
      <c r="J13" s="113"/>
      <c r="K13" s="111"/>
    </row>
    <row r="14" spans="1:11" ht="15.75" x14ac:dyDescent="0.25">
      <c r="A14" s="105"/>
      <c r="B14" s="102" t="s">
        <v>140</v>
      </c>
      <c r="C14" s="113"/>
      <c r="D14" s="113" t="s">
        <v>183</v>
      </c>
      <c r="E14" s="113"/>
      <c r="F14" s="113"/>
      <c r="G14" s="113"/>
      <c r="H14" s="113"/>
      <c r="I14" s="113"/>
      <c r="J14" s="113"/>
      <c r="K14" s="111"/>
    </row>
    <row r="15" spans="1:11" ht="15.75" x14ac:dyDescent="0.25">
      <c r="A15" s="105"/>
      <c r="B15" s="102"/>
      <c r="C15" s="113"/>
      <c r="D15" s="113" t="s">
        <v>184</v>
      </c>
      <c r="E15" s="113"/>
      <c r="F15" s="113"/>
      <c r="G15" s="113"/>
      <c r="H15" s="113"/>
      <c r="I15" s="113"/>
      <c r="J15" s="113"/>
      <c r="K15" s="111"/>
    </row>
    <row r="16" spans="1:11" ht="15.75" x14ac:dyDescent="0.25">
      <c r="A16" s="105"/>
      <c r="B16" s="102"/>
      <c r="C16" s="113"/>
      <c r="D16" s="113" t="s">
        <v>185</v>
      </c>
      <c r="E16" s="113"/>
      <c r="F16" s="113"/>
      <c r="G16" s="113"/>
      <c r="H16" s="113"/>
      <c r="I16" s="113"/>
      <c r="J16" s="113"/>
      <c r="K16" s="111"/>
    </row>
    <row r="17" spans="1:24" ht="15.75" x14ac:dyDescent="0.25">
      <c r="A17" s="105"/>
      <c r="B17" s="102"/>
      <c r="C17" s="113"/>
      <c r="D17" s="113" t="s">
        <v>186</v>
      </c>
      <c r="E17" s="113"/>
      <c r="F17" s="113"/>
      <c r="G17" s="113"/>
      <c r="H17" s="113"/>
      <c r="I17" s="113"/>
      <c r="J17" s="113"/>
      <c r="K17" s="111"/>
    </row>
    <row r="18" spans="1:24" ht="15.75" x14ac:dyDescent="0.25">
      <c r="A18" s="105"/>
      <c r="B18" s="102" t="s">
        <v>141</v>
      </c>
      <c r="C18" s="113"/>
      <c r="D18" s="113" t="s">
        <v>187</v>
      </c>
      <c r="E18" s="113"/>
      <c r="F18" s="113"/>
      <c r="G18" s="113"/>
      <c r="H18" s="113"/>
      <c r="I18" s="113"/>
      <c r="J18" s="113"/>
      <c r="K18" s="111"/>
    </row>
    <row r="19" spans="1:24" ht="15.75" x14ac:dyDescent="0.25">
      <c r="A19" s="105"/>
      <c r="B19" s="102" t="s">
        <v>142</v>
      </c>
      <c r="C19" s="113"/>
      <c r="D19" s="113" t="s">
        <v>143</v>
      </c>
      <c r="E19" s="113"/>
      <c r="F19" s="113"/>
      <c r="G19" s="113"/>
      <c r="H19" s="113"/>
      <c r="I19" s="113"/>
      <c r="J19" s="113"/>
      <c r="K19" s="111"/>
    </row>
    <row r="20" spans="1:24" ht="15.75" x14ac:dyDescent="0.25">
      <c r="A20" s="105"/>
      <c r="B20" s="102"/>
      <c r="C20" s="113"/>
      <c r="D20" s="113" t="s">
        <v>144</v>
      </c>
      <c r="E20" s="113"/>
      <c r="F20" s="113"/>
      <c r="G20" s="113"/>
      <c r="H20" s="113"/>
      <c r="I20" s="113"/>
      <c r="J20" s="113"/>
      <c r="K20" s="111"/>
    </row>
    <row r="21" spans="1:24" ht="15.75" x14ac:dyDescent="0.25">
      <c r="A21" s="105"/>
      <c r="B21" s="68"/>
      <c r="C21" s="69"/>
      <c r="D21" s="69" t="s">
        <v>188</v>
      </c>
      <c r="E21" s="69"/>
      <c r="F21" s="69" t="s">
        <v>189</v>
      </c>
      <c r="G21" s="69"/>
      <c r="H21" s="69"/>
      <c r="I21" s="69"/>
      <c r="J21" s="69"/>
      <c r="K21" s="70"/>
    </row>
    <row r="22" spans="1:24" ht="15.75" x14ac:dyDescent="0.25">
      <c r="A22" s="105"/>
    </row>
    <row r="23" spans="1:24" ht="15.75" x14ac:dyDescent="0.25">
      <c r="A23" s="105"/>
    </row>
    <row r="24" spans="1:24" ht="22.5" customHeight="1" thickBot="1" x14ac:dyDescent="0.3">
      <c r="A24" s="104" t="s">
        <v>145</v>
      </c>
      <c r="E24" s="235" t="s">
        <v>221</v>
      </c>
      <c r="F24" s="235" t="s">
        <v>223</v>
      </c>
      <c r="G24" s="235" t="s">
        <v>222</v>
      </c>
      <c r="H24" s="235" t="s">
        <v>146</v>
      </c>
      <c r="I24" s="235"/>
      <c r="J24" s="235"/>
      <c r="K24" s="236" t="s">
        <v>147</v>
      </c>
      <c r="L24" s="236"/>
      <c r="M24" s="236"/>
      <c r="N24" s="236"/>
      <c r="O24" s="236"/>
      <c r="P24" s="236"/>
      <c r="Q24" s="236"/>
      <c r="R24" s="236"/>
      <c r="T24" s="275" t="s">
        <v>187</v>
      </c>
      <c r="U24" s="235"/>
    </row>
    <row r="25" spans="1:24" ht="27" customHeight="1" thickTop="1" x14ac:dyDescent="0.25">
      <c r="A25" s="237" t="s">
        <v>52</v>
      </c>
      <c r="B25" s="238" t="s">
        <v>148</v>
      </c>
      <c r="C25" s="238" t="s">
        <v>179</v>
      </c>
      <c r="D25" s="238" t="s">
        <v>180</v>
      </c>
      <c r="E25" s="238" t="s">
        <v>11</v>
      </c>
      <c r="F25" s="238" t="s">
        <v>69</v>
      </c>
      <c r="G25" s="238" t="s">
        <v>70</v>
      </c>
      <c r="H25" s="238" t="s">
        <v>149</v>
      </c>
      <c r="I25" s="238" t="s">
        <v>241</v>
      </c>
      <c r="J25" s="238" t="s">
        <v>242</v>
      </c>
      <c r="K25" s="238" t="s">
        <v>202</v>
      </c>
      <c r="L25" s="238" t="s">
        <v>203</v>
      </c>
      <c r="M25" s="238" t="s">
        <v>204</v>
      </c>
      <c r="N25" s="238" t="s">
        <v>205</v>
      </c>
      <c r="O25" s="238" t="s">
        <v>206</v>
      </c>
      <c r="P25" s="238" t="s">
        <v>207</v>
      </c>
      <c r="Q25" s="238" t="s">
        <v>208</v>
      </c>
      <c r="R25" s="238" t="s">
        <v>151</v>
      </c>
      <c r="S25" s="238" t="s">
        <v>209</v>
      </c>
      <c r="T25" s="238" t="s">
        <v>210</v>
      </c>
      <c r="U25" s="239" t="s">
        <v>215</v>
      </c>
    </row>
    <row r="26" spans="1:24" x14ac:dyDescent="0.25">
      <c r="A26" s="21">
        <v>1</v>
      </c>
      <c r="B26" s="240">
        <f>+I4</f>
        <v>1E-3</v>
      </c>
      <c r="C26" s="241">
        <f>+I5</f>
        <v>1.4999999999999999E-7</v>
      </c>
      <c r="D26" s="241">
        <f>+I6</f>
        <v>4.9999999999999998E-8</v>
      </c>
      <c r="E26" s="266">
        <f>+G54+Y54</f>
        <v>24011831.176430415</v>
      </c>
      <c r="F26" s="265">
        <f>+H54+Z54</f>
        <v>386335654.68274641</v>
      </c>
      <c r="G26" s="265">
        <f>+I54+AA54</f>
        <v>173385962.85081026</v>
      </c>
      <c r="H26" s="243">
        <f>+E26-$D$4*1000</f>
        <v>-8411203.9318948872</v>
      </c>
      <c r="I26" s="244">
        <f>+F26-$D$5*10^6</f>
        <v>-351309064.97293961</v>
      </c>
      <c r="J26" s="244">
        <f>+G26-$D$6*10^6</f>
        <v>-153434596.88094273</v>
      </c>
      <c r="K26" s="265">
        <f>+K54+AC54</f>
        <v>16990716937.964645</v>
      </c>
      <c r="L26" s="242">
        <f>L54+AD54</f>
        <v>-308910726743.90771</v>
      </c>
      <c r="M26" s="242">
        <f>+M54+AE54</f>
        <v>-137201249463.21007</v>
      </c>
      <c r="N26" s="242">
        <f>+N54+AF54</f>
        <v>2575571031218308.5</v>
      </c>
      <c r="O26" s="242">
        <f>+O54+AG54</f>
        <v>2.44140625E-2</v>
      </c>
      <c r="P26" s="242">
        <f>+P54+AH54</f>
        <v>3467719257016197</v>
      </c>
      <c r="Q26" s="270">
        <f>(K26*(N26*P26-O26*O26)-L26*(L26*P26-O26*M26)+M26*(L26*O26-N26*M26))</f>
        <v>1.5137077009057378E+41</v>
      </c>
      <c r="R26" s="270">
        <f t="shared" ref="R26:R31" si="0">((-H26)*(N26*P26-O26*O26)-L26*((-I26)*P26-O26*(-J26))+M26*((-I26)*O26-N26*(-J26)))/Q26</f>
        <v>4.991321275660749E-4</v>
      </c>
      <c r="S26" s="270">
        <f t="shared" ref="S26:S31" si="1">(K26*((-I26)*P26-O26*(-J26))-(-H26)*(L26*P26-O26*M26)+M26*(L26*(-J26)-(-I26)*M26))/Q26</f>
        <v>1.9626573179831751E-7</v>
      </c>
      <c r="T26" s="270">
        <f t="shared" ref="T26:T31" si="2">(K26*(N26*(-J26)-O26*(-I26))-L26*(L26*(-J26)-(-I26)*M26)+(-H26)*(L26*O26-N26*M26))/Q26</f>
        <v>6.3994842714339738E-8</v>
      </c>
      <c r="U26" s="271">
        <f>SQRT(H26^2+I26^2+J26^2)/MAX(SQRT(($D$4*1000)^2+($D$5*10^6)^2+($D$6*10^6)^2),1)</f>
        <v>0.47488276326810358</v>
      </c>
    </row>
    <row r="27" spans="1:24" x14ac:dyDescent="0.25">
      <c r="A27" s="21">
        <v>2</v>
      </c>
      <c r="B27" s="245">
        <f>+B26+R26</f>
        <v>1.4991321275660749E-3</v>
      </c>
      <c r="C27" s="246">
        <f>+C26+S26</f>
        <v>3.462657317983175E-7</v>
      </c>
      <c r="D27" s="246">
        <f>+D26+T26</f>
        <v>1.1399484271433974E-7</v>
      </c>
      <c r="E27" s="266">
        <f>+AP54+BH54</f>
        <v>30621934.93253319</v>
      </c>
      <c r="F27" s="265">
        <f>AQ54+BI54</f>
        <v>535900206.0521028</v>
      </c>
      <c r="G27" s="265">
        <f>AR54+BJ54</f>
        <v>239171237.32712674</v>
      </c>
      <c r="H27" s="243">
        <f>+E27-$D$4*1000</f>
        <v>-1801100.1757921129</v>
      </c>
      <c r="I27" s="244">
        <f>+F27-$D$5*10^6</f>
        <v>-201744513.60358322</v>
      </c>
      <c r="J27" s="244">
        <f>+G27-$D$6*10^6</f>
        <v>-87649322.40462625</v>
      </c>
      <c r="K27" s="242">
        <f>+AT54+BL54</f>
        <v>9955237394.6872654</v>
      </c>
      <c r="L27" s="242">
        <f>+AU54+BM54</f>
        <v>-713101325708.86157</v>
      </c>
      <c r="M27" s="242">
        <f>+AV54+BN54</f>
        <v>-312804697055.39063</v>
      </c>
      <c r="N27" s="242">
        <f>+AW54+BO54</f>
        <v>1547655909433850</v>
      </c>
      <c r="O27" s="242">
        <f>+AX54+BP54</f>
        <v>3.271484375E-2</v>
      </c>
      <c r="P27" s="242">
        <f>+AY54+BQ54</f>
        <v>2098088226030282</v>
      </c>
      <c r="Q27" s="270">
        <f>(K27*(N27*P27-O27*O27)-L27*(L27*P27-O27*M27)+M27*(L27*O27-N27*M27))</f>
        <v>3.1107497591520326E+40</v>
      </c>
      <c r="R27" s="270">
        <f t="shared" si="0"/>
        <v>1.9907284915735794E-4</v>
      </c>
      <c r="S27" s="270">
        <f t="shared" si="1"/>
        <v>2.220801304445418E-7</v>
      </c>
      <c r="T27" s="270">
        <f t="shared" si="2"/>
        <v>7.1455643674673221E-8</v>
      </c>
      <c r="U27" s="271">
        <f t="shared" ref="U27:U31" si="3">SQRT(H27^2+I27^2+J27^2)/MAX(SQRT(($D$4*1000)^2+($D$5*10^6)^2+($D$6*10^6)^2),1)</f>
        <v>0.27242318396313936</v>
      </c>
    </row>
    <row r="28" spans="1:24" x14ac:dyDescent="0.25">
      <c r="A28" s="21">
        <v>3</v>
      </c>
      <c r="B28" s="245">
        <f>+B27+R27</f>
        <v>1.6982049767234329E-3</v>
      </c>
      <c r="C28" s="246">
        <f>+C27+S27</f>
        <v>5.6834586224285933E-7</v>
      </c>
      <c r="D28" s="246">
        <f>+D27+T27</f>
        <v>1.8545048638901296E-7</v>
      </c>
      <c r="E28" s="266">
        <f>+BY54+CQ54</f>
        <v>32071067.635432571</v>
      </c>
      <c r="F28" s="265">
        <f t="shared" ref="F28:G28" si="4">+BZ54+CR54</f>
        <v>638703416.04757786</v>
      </c>
      <c r="G28" s="265">
        <f t="shared" si="4"/>
        <v>283206931.26530063</v>
      </c>
      <c r="H28" s="243">
        <f>+E28-$D$4*1000</f>
        <v>-351967.47289273143</v>
      </c>
      <c r="I28" s="244">
        <f>+F28-$D$5*10^6</f>
        <v>-98941303.608108163</v>
      </c>
      <c r="J28" s="244">
        <f t="shared" ref="J28:J35" si="5">+G28-$D$6*10^6</f>
        <v>-43613628.46645236</v>
      </c>
      <c r="K28" s="242">
        <f>+CC54+CU54</f>
        <v>6907262369.3939075</v>
      </c>
      <c r="L28" s="242">
        <f t="shared" ref="L28:P28" si="6">+CD54+CV54</f>
        <v>-1300169796614.7285</v>
      </c>
      <c r="M28" s="242">
        <f t="shared" si="6"/>
        <v>-570019757220.11047</v>
      </c>
      <c r="N28" s="242">
        <f t="shared" si="6"/>
        <v>1068503558020888</v>
      </c>
      <c r="O28" s="242">
        <f t="shared" si="6"/>
        <v>-33594362841138.867</v>
      </c>
      <c r="P28" s="242">
        <f t="shared" si="6"/>
        <v>1537764901001543.8</v>
      </c>
      <c r="Q28" s="270">
        <f>(K28*(N28*P28-O28*O28)-L28*(L28*P28-O28*M28)+M28*(L28*O28-N28*M28))</f>
        <v>8.3451000424390879E+39</v>
      </c>
      <c r="R28" s="270">
        <f t="shared" si="0"/>
        <v>9.6596234661480414E-5</v>
      </c>
      <c r="S28" s="270">
        <f t="shared" si="1"/>
        <v>2.1230093580799004E-7</v>
      </c>
      <c r="T28" s="270">
        <f t="shared" si="2"/>
        <v>6.8806034847525092E-8</v>
      </c>
      <c r="U28" s="271">
        <f t="shared" si="3"/>
        <v>0.13391214102831456</v>
      </c>
    </row>
    <row r="29" spans="1:24" x14ac:dyDescent="0.25">
      <c r="A29" s="21">
        <v>4</v>
      </c>
      <c r="B29" s="245">
        <f>+B28+R28</f>
        <v>1.7948012113849132E-3</v>
      </c>
      <c r="C29" s="246">
        <f>+C28+S28</f>
        <v>7.8064679805084942E-7</v>
      </c>
      <c r="D29" s="246">
        <f>+D28+T28</f>
        <v>2.5425652123653806E-7</v>
      </c>
      <c r="E29" s="266">
        <f>+DH54+DZ54</f>
        <v>32252322.91977305</v>
      </c>
      <c r="F29" s="265">
        <f t="shared" ref="F29:G29" si="7">+DI54+EA54</f>
        <v>674679729.95052552</v>
      </c>
      <c r="G29" s="265">
        <f t="shared" si="7"/>
        <v>312601220.40838885</v>
      </c>
      <c r="H29" s="243">
        <f>+E29-$D$4*1000</f>
        <v>-170712.18855225295</v>
      </c>
      <c r="I29" s="244">
        <f>+F29-$D$5*10^6</f>
        <v>-62964989.705160499</v>
      </c>
      <c r="J29" s="244">
        <f t="shared" si="5"/>
        <v>-14219339.323364139</v>
      </c>
      <c r="K29" s="242">
        <f>+DL54+ED54</f>
        <v>5427295917.9814491</v>
      </c>
      <c r="L29" s="242">
        <f t="shared" ref="L29:P29" si="8">+DM54+EE54</f>
        <v>-1744424884545.5815</v>
      </c>
      <c r="M29" s="242">
        <f t="shared" si="8"/>
        <v>-712280086018.38416</v>
      </c>
      <c r="N29" s="242">
        <f t="shared" si="8"/>
        <v>868553236015242.25</v>
      </c>
      <c r="O29" s="242">
        <f t="shared" si="8"/>
        <v>38540489739104.258</v>
      </c>
      <c r="P29" s="242">
        <f t="shared" si="8"/>
        <v>1212944847607922.8</v>
      </c>
      <c r="Q29" s="270">
        <f>(K29*(N29*P29-O29*O29)-L29*(L29*P29-O29*M29)+M29*(L29*O29-N29*M29))</f>
        <v>1.6737406719126948E+39</v>
      </c>
      <c r="R29" s="270">
        <f t="shared" si="0"/>
        <v>1.9055065329893993E-4</v>
      </c>
      <c r="S29" s="270">
        <f t="shared" si="1"/>
        <v>4.5035051479815154E-7</v>
      </c>
      <c r="T29" s="270">
        <f t="shared" si="2"/>
        <v>1.0931086101144162E-7</v>
      </c>
      <c r="U29" s="271">
        <f t="shared" si="3"/>
        <v>7.9943610078807001E-2</v>
      </c>
      <c r="W29" s="23" t="s">
        <v>152</v>
      </c>
      <c r="X29" s="25">
        <f>+SQRT(D4^2+D5^2+D6^2)</f>
        <v>32433.071656048774</v>
      </c>
    </row>
    <row r="30" spans="1:24" x14ac:dyDescent="0.25">
      <c r="A30" s="21">
        <v>5</v>
      </c>
      <c r="B30" s="245">
        <f>+B29+R29</f>
        <v>1.9853518646838529E-3</v>
      </c>
      <c r="C30" s="246">
        <f>+C29+S29</f>
        <v>1.230997312849001E-6</v>
      </c>
      <c r="D30" s="246">
        <f>+D29+T29</f>
        <v>3.6356738224797969E-7</v>
      </c>
      <c r="E30" s="266">
        <f>+EQ54+FI54</f>
        <v>32320382.351868901</v>
      </c>
      <c r="F30" s="265">
        <f t="shared" ref="F30:G30" si="9">+ER54+FJ54</f>
        <v>733513497.79270363</v>
      </c>
      <c r="G30" s="265">
        <f t="shared" si="9"/>
        <v>334026491.58549571</v>
      </c>
      <c r="H30" s="243">
        <f>+E30-$D$4*1000</f>
        <v>-102652.7564564012</v>
      </c>
      <c r="I30" s="244">
        <f>+F30-$D$5*10^6</f>
        <v>-4131221.8629823923</v>
      </c>
      <c r="J30" s="244">
        <f t="shared" si="5"/>
        <v>7205931.8537427187</v>
      </c>
      <c r="K30" s="242">
        <f>+EU54+FM54</f>
        <v>4635843425.0796185</v>
      </c>
      <c r="L30" s="242">
        <f t="shared" ref="L30:P30" si="10">+EV54+FN54</f>
        <v>-1824290152666.5493</v>
      </c>
      <c r="M30" s="242">
        <f t="shared" si="10"/>
        <v>-726812365116.22266</v>
      </c>
      <c r="N30" s="242">
        <f t="shared" si="10"/>
        <v>862595111809594.75</v>
      </c>
      <c r="O30" s="242">
        <f t="shared" si="10"/>
        <v>146039540932771.25</v>
      </c>
      <c r="P30" s="242">
        <f t="shared" si="10"/>
        <v>943077123915232.75</v>
      </c>
      <c r="Q30" s="270">
        <f>(K30*(N30*P30-O30*O30)-L30*(L30*P30-O30*M30)+M30*(L30*O30-N30*M30))</f>
        <v>4.6536635381437292E+38</v>
      </c>
      <c r="R30" s="270">
        <f t="shared" si="0"/>
        <v>1.8348803252491298E-4</v>
      </c>
      <c r="S30" s="270">
        <f t="shared" si="1"/>
        <v>3.8016479184249417E-7</v>
      </c>
      <c r="T30" s="270">
        <f t="shared" si="2"/>
        <v>7.4899862975660847E-8</v>
      </c>
      <c r="U30" s="271">
        <f t="shared" si="3"/>
        <v>1.02876437534509E-2</v>
      </c>
      <c r="W30" s="26" t="s">
        <v>153</v>
      </c>
      <c r="X30" s="27">
        <f>+SQRT((E35/1000)^2+(G35/10^6)^2+(F35/10^6)^2)</f>
        <v>32433.071656048771</v>
      </c>
    </row>
    <row r="31" spans="1:24" x14ac:dyDescent="0.25">
      <c r="A31" s="21">
        <v>6</v>
      </c>
      <c r="B31" s="245">
        <f>+B30+R30</f>
        <v>2.1688398972087661E-3</v>
      </c>
      <c r="C31" s="246">
        <f>+C30+S30</f>
        <v>1.6111621046914951E-6</v>
      </c>
      <c r="D31" s="246">
        <f>+D30+T30</f>
        <v>4.3846724522364051E-7</v>
      </c>
      <c r="E31" s="266">
        <f>+FZ54+GR54</f>
        <v>32395915.543630444</v>
      </c>
      <c r="F31" s="266">
        <f t="shared" ref="F31:G31" si="11">+GA54+GS54</f>
        <v>740124622.03101051</v>
      </c>
      <c r="G31" s="266">
        <f t="shared" si="11"/>
        <v>333420598.82298851</v>
      </c>
      <c r="H31" s="243">
        <f>+E31-$D$4*1000</f>
        <v>-27119.564694859087</v>
      </c>
      <c r="I31" s="244">
        <f>+F31-$D$5*10^6</f>
        <v>2479902.3753244877</v>
      </c>
      <c r="J31" s="244">
        <f t="shared" si="5"/>
        <v>6600039.0912355185</v>
      </c>
      <c r="K31" s="242">
        <f>+GD54+GV54</f>
        <v>4189351538.7561035</v>
      </c>
      <c r="L31" s="242">
        <f t="shared" ref="L31:P31" si="12">+GE54+GW54</f>
        <v>-1806842526886.6191</v>
      </c>
      <c r="M31" s="242">
        <f t="shared" si="12"/>
        <v>-612100359237.57971</v>
      </c>
      <c r="N31" s="242">
        <f t="shared" si="12"/>
        <v>855375670656786.25</v>
      </c>
      <c r="O31" s="242">
        <f t="shared" si="12"/>
        <v>182746095800054.59</v>
      </c>
      <c r="P31" s="242">
        <f t="shared" si="12"/>
        <v>799496576432070.13</v>
      </c>
      <c r="Q31" s="270">
        <f>(K31*(N31*P31-O31*O31)-L31*(L31*P31-O31*M31)+M31*(L31*O31-N31*M31))</f>
        <v>1.987050452439388E+38</v>
      </c>
      <c r="R31" s="270">
        <f t="shared" si="0"/>
        <v>6.5721811127769501E-5</v>
      </c>
      <c r="S31" s="270">
        <f t="shared" si="1"/>
        <v>1.3345852933294241E-7</v>
      </c>
      <c r="T31" s="270">
        <f t="shared" si="2"/>
        <v>1.1556372091343496E-8</v>
      </c>
      <c r="U31" s="271">
        <f t="shared" si="3"/>
        <v>8.7319040817581753E-3</v>
      </c>
      <c r="W31" s="28" t="s">
        <v>125</v>
      </c>
      <c r="X31" s="274">
        <f>(X30-X29)/X29</f>
        <v>-1.1216880243944546E-16</v>
      </c>
    </row>
    <row r="32" spans="1:24" x14ac:dyDescent="0.25">
      <c r="A32" s="21">
        <v>7</v>
      </c>
      <c r="B32" s="245">
        <f>+B31+R31</f>
        <v>2.2345617083365356E-3</v>
      </c>
      <c r="C32" s="246">
        <f>+C31+S31</f>
        <v>1.7446206340244376E-6</v>
      </c>
      <c r="D32" s="246">
        <f>+D31+T31</f>
        <v>4.5002361731498402E-7</v>
      </c>
      <c r="E32" s="266">
        <f>+HI54+IA54</f>
        <v>32418498.8675749</v>
      </c>
      <c r="F32" s="266">
        <f t="shared" ref="F32:G32" si="13">+HJ54+IB54</f>
        <v>738763749.53858554</v>
      </c>
      <c r="G32" s="266">
        <f t="shared" si="13"/>
        <v>325461292.19648927</v>
      </c>
      <c r="H32" s="243">
        <f>+E32-$D$4*1000</f>
        <v>-4536.2407504022121</v>
      </c>
      <c r="I32" s="244">
        <f>+F32-$D$5*10^6</f>
        <v>1119029.8828995228</v>
      </c>
      <c r="J32" s="244">
        <f t="shared" si="5"/>
        <v>-1359267.5352637172</v>
      </c>
      <c r="K32" s="242">
        <f>+HM54+IE54</f>
        <v>3944795212.5788231</v>
      </c>
      <c r="L32" s="242">
        <f t="shared" ref="L32:P32" si="14">+HN54+IF54</f>
        <v>-1744375766230.9155</v>
      </c>
      <c r="M32" s="242">
        <f t="shared" si="14"/>
        <v>-705868539719.61694</v>
      </c>
      <c r="N32" s="242">
        <f t="shared" si="14"/>
        <v>838084438338238.13</v>
      </c>
      <c r="O32" s="242">
        <f t="shared" si="14"/>
        <v>217192555495878.88</v>
      </c>
      <c r="P32" s="242">
        <f t="shared" si="14"/>
        <v>703650203759260.88</v>
      </c>
      <c r="Q32" s="270">
        <f>(K32*(N32*P32-O32*O32)-L32*(L32*P32-O32*M32)+M32*(L32*O32-N32*M32))</f>
        <v>1.1641429258562415E+38</v>
      </c>
      <c r="R32" s="270">
        <f t="shared" ref="R32" si="15">((-H32)*(N32*P32-O32*O32)-L32*((-I32)*P32-O32*(-J32))+M32*((-I32)*O32-N32*(-J32)))/Q32</f>
        <v>1.3299714742234425E-5</v>
      </c>
      <c r="S32" s="270">
        <f t="shared" ref="S32" si="16">(K32*((-I32)*P32-O32*(-J32))-(-H32)*(L32*P32-O32*M32)+M32*(L32*(-J32)-(-I32)*M32))/Q32</f>
        <v>2.4335046095479457E-8</v>
      </c>
      <c r="T32" s="270">
        <f t="shared" ref="T32" si="17">(K32*(N32*(-J32)-O32*(-I32))-L32*(L32*(-J32)-(-I32)*M32)+(-H32)*(L32*O32-N32*M32))/Q32</f>
        <v>7.761991512665888E-9</v>
      </c>
      <c r="U32" s="271">
        <f t="shared" ref="U32" si="18">SQRT(H32^2+I32^2+J32^2)/MAX(SQRT(($D$4*1000)^2+($D$5*10^6)^2+($D$6*10^6)^2),1)</f>
        <v>2.1804833965251135E-3</v>
      </c>
    </row>
    <row r="33" spans="1:317" x14ac:dyDescent="0.25">
      <c r="A33" s="21">
        <v>8</v>
      </c>
      <c r="B33" s="245">
        <f>+B32+R32</f>
        <v>2.2478614230787702E-3</v>
      </c>
      <c r="C33" s="246">
        <f>+C32+S32</f>
        <v>1.7689556801199171E-6</v>
      </c>
      <c r="D33" s="246">
        <f>+D32+T32</f>
        <v>4.577856088276499E-7</v>
      </c>
      <c r="E33" s="266">
        <f>+IR54+JJ54</f>
        <v>32422961.409822837</v>
      </c>
      <c r="F33" s="266">
        <f t="shared" ref="F33:G33" si="19">+IS54+JK54</f>
        <v>737666188.71448696</v>
      </c>
      <c r="G33" s="266">
        <f t="shared" si="19"/>
        <v>326814106.42092597</v>
      </c>
      <c r="H33" s="243">
        <f>+E33-$D$4*1000</f>
        <v>-73.698502466082573</v>
      </c>
      <c r="I33" s="267">
        <f>+F33-$D$5*10^6</f>
        <v>21469.058800935745</v>
      </c>
      <c r="J33" s="267">
        <f t="shared" si="5"/>
        <v>-6453.3108270168304</v>
      </c>
      <c r="K33" s="242">
        <f>+IV54+JN54</f>
        <v>3926229099.691884</v>
      </c>
      <c r="L33" s="242">
        <f t="shared" ref="L33:P33" si="20">+IW54+JO54</f>
        <v>-1739306755503.313</v>
      </c>
      <c r="M33" s="242">
        <f t="shared" si="20"/>
        <v>-708739807599.87695</v>
      </c>
      <c r="N33" s="242">
        <f t="shared" si="20"/>
        <v>836360486348085.25</v>
      </c>
      <c r="O33" s="242">
        <f t="shared" si="20"/>
        <v>219405777424194.81</v>
      </c>
      <c r="P33" s="242">
        <f t="shared" si="20"/>
        <v>700010106594736.75</v>
      </c>
      <c r="Q33" s="270">
        <f>(K33*(N33*P33-O33*O33)-L33*(L33*P33-O33*M33)+M33*(L33*O33-N33*M33))</f>
        <v>1.1280269633008666E+38</v>
      </c>
      <c r="R33" s="270">
        <f t="shared" ref="R33" si="21">((-H33)*(N33*P33-O33*O33)-L33*((-I33)*P33-O33*(-J33))+M33*((-I33)*O33-N33*(-J33)))/Q33</f>
        <v>1.6100345200410721E-7</v>
      </c>
      <c r="S33" s="270">
        <f t="shared" ref="S33" si="22">(K33*((-I33)*P33-O33*(-J33))-(-H33)*(L33*P33-O33*M33)+M33*(L33*(-J33)-(-I33)*M33))/Q33</f>
        <v>2.8762303824782113E-10</v>
      </c>
      <c r="T33" s="270">
        <f t="shared" ref="T33" si="23">(K33*(N33*(-J33)-O33*(-I33))-L33*(L33*(-J33)-(-I33)*M33)+(-H33)*(L33*O33-N33*M33))/Q33</f>
        <v>8.2079829376971538E-11</v>
      </c>
      <c r="U33" s="271">
        <f t="shared" ref="U33" si="24">SQRT(H33^2+I33^2+J33^2)/MAX(SQRT(($D$4*1000)^2+($D$5*10^6)^2+($D$6*10^6)^2),1)</f>
        <v>2.7763917671888604E-5</v>
      </c>
      <c r="W33" s="248" t="s">
        <v>154</v>
      </c>
      <c r="X33" s="248"/>
      <c r="Y33" s="248" t="s">
        <v>155</v>
      </c>
      <c r="Z33" s="248"/>
    </row>
    <row r="34" spans="1:317" x14ac:dyDescent="0.25">
      <c r="A34" s="21">
        <v>9</v>
      </c>
      <c r="B34" s="245">
        <f>+B33+R33</f>
        <v>2.2480224265307744E-3</v>
      </c>
      <c r="C34" s="246">
        <f>+C33+S33</f>
        <v>1.769243303158165E-6</v>
      </c>
      <c r="D34" s="246">
        <f>+D33+T33</f>
        <v>4.5786768865702687E-7</v>
      </c>
      <c r="E34" s="266">
        <f>+KA54+KS54</f>
        <v>32423035.097734414</v>
      </c>
      <c r="F34" s="266">
        <f t="shared" ref="F34:G34" si="25">+KB54+KT54</f>
        <v>737644722.60096717</v>
      </c>
      <c r="G34" s="266">
        <f t="shared" si="25"/>
        <v>326820559.25221509</v>
      </c>
      <c r="H34" s="243">
        <f>+E34-$D$4*1000</f>
        <v>-1.0590888559818268E-2</v>
      </c>
      <c r="I34" s="268">
        <f>+F34-$D$5*10^6</f>
        <v>2.9452811479568481</v>
      </c>
      <c r="J34" s="268">
        <f t="shared" si="5"/>
        <v>-0.47953790426254272</v>
      </c>
      <c r="K34" s="242">
        <f>+KE54+KW54</f>
        <v>3925985569.7820358</v>
      </c>
      <c r="L34" s="242">
        <f t="shared" ref="L34:P34" si="26">+KF54+KX54</f>
        <v>-1739238215045.491</v>
      </c>
      <c r="M34" s="242">
        <f t="shared" si="26"/>
        <v>-708760353184.40955</v>
      </c>
      <c r="N34" s="242">
        <f t="shared" si="26"/>
        <v>836336379969764</v>
      </c>
      <c r="O34" s="242">
        <f t="shared" si="26"/>
        <v>219427571604098.88</v>
      </c>
      <c r="P34" s="242">
        <f t="shared" si="26"/>
        <v>699962352162287.88</v>
      </c>
      <c r="Q34" s="270">
        <f>(K34*(N34*P34-O34*O34)-L34*(L34*P34-O34*M34)+M34*(L34*O34-N34*M34))</f>
        <v>1.1275844475239816E+38</v>
      </c>
      <c r="R34" s="270">
        <f t="shared" ref="R34" si="27">((-H34)*(N34*P34-O34*O34)-L34*((-I34)*P34-O34*(-J34))+M34*((-I34)*O34-N34*(-J34)))/Q34</f>
        <v>2.3623256104859619E-11</v>
      </c>
      <c r="S34" s="270">
        <f t="shared" ref="S34" si="28">(K34*((-I34)*P34-O34*(-J34))-(-H34)*(L34*P34-O34*M34)+M34*(L34*(-J34)-(-I34)*M34))/Q34</f>
        <v>4.265800104401951E-14</v>
      </c>
      <c r="T34" s="270">
        <f t="shared" ref="T34" si="29">(K34*(N34*(-J34)-O34*(-I34))-L34*(L34*(-J34)-(-I34)*M34)+(-H34)*(L34*O34-N34*M34))/Q34</f>
        <v>1.123263792923448E-14</v>
      </c>
      <c r="U34" s="271">
        <f t="shared" ref="U34" si="30">SQRT(H34^2+I34^2+J34^2)/MAX(SQRT(($D$4*1000)^2+($D$5*10^6)^2+($D$6*10^6)^2),1)</f>
        <v>3.6956670418811944E-9</v>
      </c>
    </row>
    <row r="35" spans="1:317" x14ac:dyDescent="0.25">
      <c r="A35" s="21">
        <v>10</v>
      </c>
      <c r="B35" s="245">
        <f>+B34+R34</f>
        <v>2.2480224501540305E-3</v>
      </c>
      <c r="C35" s="246">
        <f>+C34+S34</f>
        <v>1.7692433458161659E-6</v>
      </c>
      <c r="D35" s="246">
        <f>+D34+T34</f>
        <v>4.5786769988966478E-7</v>
      </c>
      <c r="E35" s="266">
        <f>+LJ54+MB54</f>
        <v>32423035.108325299</v>
      </c>
      <c r="F35" s="266">
        <f t="shared" ref="F35:G35" si="31">+LK54+MC54</f>
        <v>737644719.65568638</v>
      </c>
      <c r="G35" s="266">
        <f t="shared" si="31"/>
        <v>326820559.73175359</v>
      </c>
      <c r="H35" s="243">
        <f>+E35-$D$4*1000</f>
        <v>0</v>
      </c>
      <c r="I35" s="269">
        <f>+F35-$D$5*10^6</f>
        <v>0</v>
      </c>
      <c r="J35" s="269">
        <f t="shared" si="5"/>
        <v>5.9604644775390625E-7</v>
      </c>
      <c r="K35" s="242">
        <f>+LN54+MF54</f>
        <v>3925985534.6275821</v>
      </c>
      <c r="L35" s="242">
        <f t="shared" ref="L35:P35" si="32">+LO54+MG54</f>
        <v>-1739238205381.9734</v>
      </c>
      <c r="M35" s="242">
        <f t="shared" si="32"/>
        <v>-708760355370.25</v>
      </c>
      <c r="N35" s="242">
        <f t="shared" si="32"/>
        <v>836336376634678.13</v>
      </c>
      <c r="O35" s="242">
        <f t="shared" si="32"/>
        <v>219427574516055.25</v>
      </c>
      <c r="P35" s="242">
        <f t="shared" si="32"/>
        <v>699962345124218</v>
      </c>
      <c r="Q35" s="270">
        <f>(K35*(N35*P35-O35*O35)-L35*(L35*P35-O35*M35)+M35*(L35*O35-N35*M35))</f>
        <v>1.127584383186094E+38</v>
      </c>
      <c r="R35" s="270">
        <f t="shared" ref="R35" si="33">((-H35)*(N35*P35-O35*O35)-L35*((-I35)*P35-O35*(-J35))+M35*((-I35)*O35-N35*(-J35)))/Q35</f>
        <v>-1.1160180572166721E-18</v>
      </c>
      <c r="S35" s="270">
        <f t="shared" ref="S35" si="34">(K35*((-I35)*P35-O35*(-J35))-(-H35)*(L35*P35-O35*M35)+M35*(L35*(-J35)-(-I35)*M35))/Q35</f>
        <v>-1.9623584264671575E-21</v>
      </c>
      <c r="T35" s="270">
        <f t="shared" ref="T35" si="35">(K35*(N35*(-J35)-O35*(-I35))-L35*(L35*(-J35)-(-I35)*M35)+(-H35)*(L35*O35-N35*M35))/Q35</f>
        <v>-1.3664167214106977E-21</v>
      </c>
      <c r="U35" s="271">
        <f t="shared" ref="U35" si="36">SQRT(H35^2+I35^2+J35^2)/MAX(SQRT(($D$4*1000)^2+($D$5*10^6)^2+($D$6*10^6)^2),1)</f>
        <v>7.3817966963319768E-16</v>
      </c>
    </row>
    <row r="36" spans="1:317" x14ac:dyDescent="0.25">
      <c r="A36" s="21"/>
      <c r="B36" s="245"/>
      <c r="C36" s="246"/>
      <c r="D36" s="246"/>
      <c r="E36" s="266"/>
      <c r="F36" s="266"/>
      <c r="G36" s="266"/>
      <c r="H36" s="243"/>
      <c r="I36" s="244"/>
      <c r="J36" s="244"/>
      <c r="K36" s="242"/>
      <c r="L36" s="242"/>
      <c r="M36" s="242"/>
      <c r="N36" s="242"/>
      <c r="O36" s="242"/>
      <c r="P36" s="242"/>
      <c r="Q36" s="272"/>
      <c r="R36" s="272"/>
      <c r="S36" s="272"/>
      <c r="T36" s="272"/>
      <c r="U36" s="273"/>
    </row>
    <row r="37" spans="1:317" x14ac:dyDescent="0.25">
      <c r="A37" s="21"/>
      <c r="B37" s="245"/>
      <c r="C37" s="246"/>
      <c r="D37" s="246"/>
      <c r="E37" s="266"/>
      <c r="F37" s="266"/>
      <c r="G37" s="266"/>
      <c r="H37" s="243"/>
      <c r="I37" s="244"/>
      <c r="J37" s="244"/>
      <c r="K37" s="242"/>
      <c r="L37" s="242"/>
      <c r="M37" s="242"/>
      <c r="N37" s="242"/>
      <c r="O37" s="242"/>
      <c r="P37" s="242"/>
      <c r="Q37" s="272"/>
      <c r="R37" s="272"/>
      <c r="S37" s="272"/>
      <c r="T37" s="272"/>
      <c r="U37" s="273"/>
    </row>
    <row r="38" spans="1:317" ht="15.75" thickBot="1" x14ac:dyDescent="0.3">
      <c r="A38" s="22" t="s">
        <v>156</v>
      </c>
      <c r="B38" s="86"/>
      <c r="C38" s="86"/>
      <c r="D38" s="86"/>
      <c r="E38" s="86"/>
      <c r="F38" s="249"/>
      <c r="G38" s="249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55"/>
      <c r="W38" s="302">
        <f>(B35-'2D (15deg)'!L132)/B35</f>
        <v>-0.13866456301890853</v>
      </c>
    </row>
    <row r="39" spans="1:317" ht="15.75" thickTop="1" x14ac:dyDescent="0.25">
      <c r="W39" s="303">
        <f>(C35-'2D (15deg)'!L134)/C35</f>
        <v>-0.34715380313519995</v>
      </c>
    </row>
    <row r="40" spans="1:317" ht="15.75" x14ac:dyDescent="0.25">
      <c r="A40" s="105" t="s">
        <v>224</v>
      </c>
      <c r="G40" s="225"/>
      <c r="W40" s="303">
        <f>(D35-'2D (15deg)'!L135)/D35</f>
        <v>-0.39481688913029889</v>
      </c>
    </row>
    <row r="41" spans="1:317" x14ac:dyDescent="0.25">
      <c r="A41" s="250" t="s">
        <v>157</v>
      </c>
      <c r="D41" t="s">
        <v>120</v>
      </c>
      <c r="E41" s="251">
        <f>+C35</f>
        <v>1.7692433458161659E-6</v>
      </c>
      <c r="F41" t="s">
        <v>102</v>
      </c>
      <c r="G41" s="225"/>
    </row>
    <row r="42" spans="1:317" x14ac:dyDescent="0.25">
      <c r="A42" s="250"/>
      <c r="D42" t="s">
        <v>121</v>
      </c>
      <c r="E42" s="251">
        <f>+D35</f>
        <v>4.5786769988966478E-7</v>
      </c>
      <c r="F42" t="s">
        <v>102</v>
      </c>
      <c r="G42" s="225"/>
    </row>
    <row r="43" spans="1:317" x14ac:dyDescent="0.25">
      <c r="A43" s="250" t="s">
        <v>158</v>
      </c>
      <c r="E43" s="252">
        <f>+B35</f>
        <v>2.2480224501540305E-3</v>
      </c>
      <c r="G43" s="225"/>
    </row>
    <row r="44" spans="1:317" x14ac:dyDescent="0.25">
      <c r="A44" s="250"/>
      <c r="G44" s="225"/>
    </row>
    <row r="46" spans="1:317" ht="15.75" thickBot="1" x14ac:dyDescent="0.3">
      <c r="A46" s="104" t="s">
        <v>161</v>
      </c>
      <c r="AJ46" s="104" t="s">
        <v>162</v>
      </c>
      <c r="BS46" s="104" t="s">
        <v>163</v>
      </c>
      <c r="DB46" s="104" t="s">
        <v>164</v>
      </c>
      <c r="EK46" s="104" t="s">
        <v>165</v>
      </c>
      <c r="FT46" s="104" t="s">
        <v>216</v>
      </c>
      <c r="HC46" s="104" t="s">
        <v>217</v>
      </c>
      <c r="IL46" s="104" t="s">
        <v>218</v>
      </c>
      <c r="JU46" s="104" t="s">
        <v>219</v>
      </c>
      <c r="LD46" s="104" t="s">
        <v>220</v>
      </c>
    </row>
    <row r="47" spans="1:317" ht="15.75" thickTop="1" x14ac:dyDescent="0.25">
      <c r="A47" s="253" t="s">
        <v>112</v>
      </c>
      <c r="B47" s="254">
        <f>+B26</f>
        <v>1E-3</v>
      </c>
      <c r="AJ47" s="253" t="s">
        <v>112</v>
      </c>
      <c r="AK47" s="254">
        <f>+B27</f>
        <v>1.4991321275660749E-3</v>
      </c>
      <c r="BS47" s="253" t="s">
        <v>112</v>
      </c>
      <c r="BT47" s="254">
        <f>+B28</f>
        <v>1.6982049767234329E-3</v>
      </c>
      <c r="DB47" s="253" t="s">
        <v>112</v>
      </c>
      <c r="DC47" s="254">
        <f>+B29</f>
        <v>1.7948012113849132E-3</v>
      </c>
      <c r="EK47" s="253" t="s">
        <v>112</v>
      </c>
      <c r="EL47" s="254">
        <f>+B30</f>
        <v>1.9853518646838529E-3</v>
      </c>
      <c r="FT47" s="253" t="s">
        <v>112</v>
      </c>
      <c r="FU47" s="254">
        <f>+B31</f>
        <v>2.1688398972087661E-3</v>
      </c>
      <c r="HC47" s="253" t="s">
        <v>112</v>
      </c>
      <c r="HD47" s="254">
        <f>+B32</f>
        <v>2.2345617083365356E-3</v>
      </c>
      <c r="IL47" s="253" t="s">
        <v>112</v>
      </c>
      <c r="IM47" s="254">
        <f>+B33</f>
        <v>2.2478614230787702E-3</v>
      </c>
      <c r="JU47" s="253" t="s">
        <v>112</v>
      </c>
      <c r="JV47" s="254">
        <f>+B34</f>
        <v>2.2480224265307744E-3</v>
      </c>
      <c r="LD47" s="253" t="s">
        <v>112</v>
      </c>
      <c r="LE47" s="254">
        <f>+B35</f>
        <v>2.2480224501540305E-3</v>
      </c>
    </row>
    <row r="48" spans="1:317" x14ac:dyDescent="0.25">
      <c r="A48" s="259" t="s">
        <v>122</v>
      </c>
      <c r="B48" s="260">
        <f>+C26</f>
        <v>1.4999999999999999E-7</v>
      </c>
      <c r="AJ48" s="259" t="s">
        <v>122</v>
      </c>
      <c r="AK48" s="260">
        <f>+C27</f>
        <v>3.462657317983175E-7</v>
      </c>
      <c r="BS48" s="259" t="s">
        <v>122</v>
      </c>
      <c r="BT48" s="260">
        <f>+C28</f>
        <v>5.6834586224285933E-7</v>
      </c>
      <c r="DB48" s="259" t="s">
        <v>122</v>
      </c>
      <c r="DC48" s="260">
        <f>+C29</f>
        <v>7.8064679805084942E-7</v>
      </c>
      <c r="EK48" s="259" t="s">
        <v>122</v>
      </c>
      <c r="EL48" s="260">
        <f>+C30</f>
        <v>1.230997312849001E-6</v>
      </c>
      <c r="FT48" s="259" t="s">
        <v>122</v>
      </c>
      <c r="FU48" s="260">
        <f>+C31</f>
        <v>1.6111621046914951E-6</v>
      </c>
      <c r="HC48" s="259" t="s">
        <v>122</v>
      </c>
      <c r="HD48" s="260">
        <f>+C32</f>
        <v>1.7446206340244376E-6</v>
      </c>
      <c r="IL48" s="259" t="s">
        <v>122</v>
      </c>
      <c r="IM48" s="260">
        <f>+C33</f>
        <v>1.7689556801199171E-6</v>
      </c>
      <c r="JU48" s="259" t="s">
        <v>122</v>
      </c>
      <c r="JV48" s="260">
        <f>+C34</f>
        <v>1.769243303158165E-6</v>
      </c>
      <c r="LD48" s="259" t="s">
        <v>122</v>
      </c>
      <c r="LE48" s="260">
        <f>+C35</f>
        <v>1.7692433458161659E-6</v>
      </c>
    </row>
    <row r="49" spans="1:349" ht="15.75" thickBot="1" x14ac:dyDescent="0.3">
      <c r="A49" s="255" t="s">
        <v>123</v>
      </c>
      <c r="B49" s="256">
        <f>+D26</f>
        <v>4.9999999999999998E-8</v>
      </c>
      <c r="AJ49" s="255" t="s">
        <v>123</v>
      </c>
      <c r="AK49" s="256">
        <f>+D27</f>
        <v>1.1399484271433974E-7</v>
      </c>
      <c r="BS49" s="255" t="s">
        <v>123</v>
      </c>
      <c r="BT49" s="256">
        <f>+D28</f>
        <v>1.8545048638901296E-7</v>
      </c>
      <c r="DB49" s="255" t="s">
        <v>123</v>
      </c>
      <c r="DC49" s="256">
        <f>+D29</f>
        <v>2.5425652123653806E-7</v>
      </c>
      <c r="EK49" s="255" t="s">
        <v>123</v>
      </c>
      <c r="EL49" s="256">
        <f>+D30</f>
        <v>3.6356738224797969E-7</v>
      </c>
      <c r="FT49" s="255" t="s">
        <v>123</v>
      </c>
      <c r="FU49" s="256">
        <f>+D31</f>
        <v>4.3846724522364051E-7</v>
      </c>
      <c r="HC49" s="255" t="s">
        <v>123</v>
      </c>
      <c r="HD49" s="256">
        <f>+D32</f>
        <v>4.5002361731498402E-7</v>
      </c>
      <c r="IL49" s="255" t="s">
        <v>123</v>
      </c>
      <c r="IM49" s="256">
        <f>+D33</f>
        <v>4.577856088276499E-7</v>
      </c>
      <c r="JU49" s="255" t="s">
        <v>123</v>
      </c>
      <c r="JV49" s="256">
        <f>+D34</f>
        <v>4.5786768865702687E-7</v>
      </c>
      <c r="LD49" s="255" t="s">
        <v>123</v>
      </c>
      <c r="LE49" s="256">
        <f>+D35</f>
        <v>4.5786769988966478E-7</v>
      </c>
    </row>
    <row r="50" spans="1:349" ht="16.5" thickTop="1" x14ac:dyDescent="0.25">
      <c r="A50" s="54"/>
      <c r="F50" s="104" t="s">
        <v>166</v>
      </c>
      <c r="AJ50" s="54"/>
      <c r="AO50" s="104" t="s">
        <v>166</v>
      </c>
      <c r="BS50" s="54"/>
      <c r="BX50" s="104" t="s">
        <v>166</v>
      </c>
      <c r="DB50" s="54"/>
      <c r="DG50" s="104" t="s">
        <v>166</v>
      </c>
      <c r="EK50" s="54"/>
      <c r="EP50" s="104" t="s">
        <v>166</v>
      </c>
      <c r="FT50" s="54"/>
      <c r="FY50" s="104" t="s">
        <v>166</v>
      </c>
      <c r="HC50" s="54"/>
      <c r="HH50" s="104" t="s">
        <v>166</v>
      </c>
      <c r="IL50" s="54"/>
      <c r="IQ50" s="104" t="s">
        <v>166</v>
      </c>
      <c r="JU50" s="54"/>
      <c r="JZ50" s="104" t="s">
        <v>166</v>
      </c>
      <c r="LD50" s="54"/>
      <c r="LI50" s="104" t="s">
        <v>166</v>
      </c>
    </row>
    <row r="51" spans="1:349" ht="18" thickBot="1" x14ac:dyDescent="0.3">
      <c r="A51" s="54" t="s">
        <v>39</v>
      </c>
      <c r="F51" s="104" t="s">
        <v>167</v>
      </c>
      <c r="Q51" s="54" t="s">
        <v>38</v>
      </c>
      <c r="AJ51" s="54" t="s">
        <v>39</v>
      </c>
      <c r="AO51" s="104" t="s">
        <v>167</v>
      </c>
      <c r="AZ51" s="54" t="s">
        <v>38</v>
      </c>
      <c r="BS51" s="54" t="s">
        <v>39</v>
      </c>
      <c r="BX51" s="104" t="s">
        <v>167</v>
      </c>
      <c r="CI51" s="54" t="s">
        <v>38</v>
      </c>
      <c r="DB51" s="54" t="s">
        <v>39</v>
      </c>
      <c r="DG51" s="104" t="s">
        <v>167</v>
      </c>
      <c r="DR51" s="54" t="s">
        <v>38</v>
      </c>
      <c r="EK51" s="54" t="s">
        <v>39</v>
      </c>
      <c r="EP51" s="104" t="s">
        <v>167</v>
      </c>
      <c r="FA51" s="54" t="s">
        <v>38</v>
      </c>
      <c r="FT51" s="54" t="s">
        <v>39</v>
      </c>
      <c r="FY51" s="104" t="s">
        <v>167</v>
      </c>
      <c r="GJ51" s="54" t="s">
        <v>38</v>
      </c>
      <c r="HC51" s="54" t="s">
        <v>39</v>
      </c>
      <c r="HH51" s="104" t="s">
        <v>167</v>
      </c>
      <c r="HS51" s="54" t="s">
        <v>38</v>
      </c>
      <c r="IL51" s="54" t="s">
        <v>39</v>
      </c>
      <c r="IQ51" s="104" t="s">
        <v>167</v>
      </c>
      <c r="JB51" s="54" t="s">
        <v>38</v>
      </c>
      <c r="JU51" s="54" t="s">
        <v>39</v>
      </c>
      <c r="JZ51" s="104" t="s">
        <v>167</v>
      </c>
      <c r="KK51" s="54" t="s">
        <v>38</v>
      </c>
      <c r="LD51" s="54" t="s">
        <v>39</v>
      </c>
      <c r="LI51" s="104" t="s">
        <v>167</v>
      </c>
      <c r="LT51" s="54" t="s">
        <v>38</v>
      </c>
    </row>
    <row r="52" spans="1:349" s="228" customFormat="1" ht="21" customHeight="1" thickTop="1" x14ac:dyDescent="0.25">
      <c r="A52" s="42" t="s">
        <v>1</v>
      </c>
      <c r="B52" s="43" t="s">
        <v>15</v>
      </c>
      <c r="C52" s="43" t="s">
        <v>9</v>
      </c>
      <c r="D52" s="43" t="s">
        <v>190</v>
      </c>
      <c r="E52" s="43" t="s">
        <v>27</v>
      </c>
      <c r="F52" s="43" t="s">
        <v>168</v>
      </c>
      <c r="G52" s="43" t="s">
        <v>169</v>
      </c>
      <c r="H52" s="43" t="s">
        <v>211</v>
      </c>
      <c r="I52" s="43" t="s">
        <v>213</v>
      </c>
      <c r="J52" s="43" t="s">
        <v>170</v>
      </c>
      <c r="K52" s="43" t="s">
        <v>150</v>
      </c>
      <c r="L52" s="43" t="s">
        <v>193</v>
      </c>
      <c r="M52" s="43" t="s">
        <v>195</v>
      </c>
      <c r="N52" s="262" t="s">
        <v>197</v>
      </c>
      <c r="O52" s="43" t="s">
        <v>199</v>
      </c>
      <c r="P52" s="43" t="s">
        <v>201</v>
      </c>
      <c r="Q52" s="42" t="s">
        <v>1</v>
      </c>
      <c r="R52" s="43" t="s">
        <v>15</v>
      </c>
      <c r="S52" s="43" t="s">
        <v>9</v>
      </c>
      <c r="T52" s="43" t="s">
        <v>190</v>
      </c>
      <c r="U52" s="43" t="s">
        <v>31</v>
      </c>
      <c r="V52" s="43" t="s">
        <v>171</v>
      </c>
      <c r="W52" s="43" t="s">
        <v>168</v>
      </c>
      <c r="X52" s="43" t="s">
        <v>171</v>
      </c>
      <c r="Y52" s="43" t="s">
        <v>172</v>
      </c>
      <c r="Z52" s="43" t="s">
        <v>212</v>
      </c>
      <c r="AA52" s="43" t="s">
        <v>214</v>
      </c>
      <c r="AB52" s="43" t="s">
        <v>173</v>
      </c>
      <c r="AC52" s="43" t="s">
        <v>150</v>
      </c>
      <c r="AD52" s="43" t="s">
        <v>193</v>
      </c>
      <c r="AE52" s="43" t="s">
        <v>195</v>
      </c>
      <c r="AF52" s="43" t="s">
        <v>197</v>
      </c>
      <c r="AG52" s="43" t="s">
        <v>199</v>
      </c>
      <c r="AH52" s="44" t="s">
        <v>201</v>
      </c>
      <c r="AJ52" s="42" t="s">
        <v>1</v>
      </c>
      <c r="AK52" s="43" t="s">
        <v>15</v>
      </c>
      <c r="AL52" s="43" t="s">
        <v>9</v>
      </c>
      <c r="AM52" s="43" t="s">
        <v>190</v>
      </c>
      <c r="AN52" s="43" t="s">
        <v>27</v>
      </c>
      <c r="AO52" s="43" t="s">
        <v>168</v>
      </c>
      <c r="AP52" s="43" t="s">
        <v>169</v>
      </c>
      <c r="AQ52" s="43" t="s">
        <v>211</v>
      </c>
      <c r="AR52" s="43" t="s">
        <v>213</v>
      </c>
      <c r="AS52" s="43" t="s">
        <v>170</v>
      </c>
      <c r="AT52" s="43" t="s">
        <v>150</v>
      </c>
      <c r="AU52" s="43" t="s">
        <v>193</v>
      </c>
      <c r="AV52" s="43" t="s">
        <v>195</v>
      </c>
      <c r="AW52" s="262" t="s">
        <v>197</v>
      </c>
      <c r="AX52" s="43" t="s">
        <v>199</v>
      </c>
      <c r="AY52" s="43" t="s">
        <v>201</v>
      </c>
      <c r="AZ52" s="42" t="s">
        <v>1</v>
      </c>
      <c r="BA52" s="43" t="s">
        <v>15</v>
      </c>
      <c r="BB52" s="43" t="s">
        <v>9</v>
      </c>
      <c r="BC52" s="43" t="s">
        <v>190</v>
      </c>
      <c r="BD52" s="43" t="s">
        <v>31</v>
      </c>
      <c r="BE52" s="43" t="s">
        <v>171</v>
      </c>
      <c r="BF52" s="43" t="s">
        <v>168</v>
      </c>
      <c r="BG52" s="43" t="s">
        <v>171</v>
      </c>
      <c r="BH52" s="43" t="s">
        <v>172</v>
      </c>
      <c r="BI52" s="43" t="s">
        <v>212</v>
      </c>
      <c r="BJ52" s="43" t="s">
        <v>214</v>
      </c>
      <c r="BK52" s="43" t="s">
        <v>173</v>
      </c>
      <c r="BL52" s="43" t="s">
        <v>150</v>
      </c>
      <c r="BM52" s="43" t="s">
        <v>193</v>
      </c>
      <c r="BN52" s="43" t="s">
        <v>195</v>
      </c>
      <c r="BO52" s="43" t="s">
        <v>197</v>
      </c>
      <c r="BP52" s="43" t="s">
        <v>199</v>
      </c>
      <c r="BQ52" s="44" t="s">
        <v>201</v>
      </c>
      <c r="BS52" s="42" t="s">
        <v>1</v>
      </c>
      <c r="BT52" s="43" t="s">
        <v>15</v>
      </c>
      <c r="BU52" s="43" t="s">
        <v>9</v>
      </c>
      <c r="BV52" s="43" t="s">
        <v>190</v>
      </c>
      <c r="BW52" s="43" t="s">
        <v>27</v>
      </c>
      <c r="BX52" s="43" t="s">
        <v>168</v>
      </c>
      <c r="BY52" s="43" t="s">
        <v>169</v>
      </c>
      <c r="BZ52" s="43" t="s">
        <v>211</v>
      </c>
      <c r="CA52" s="43" t="s">
        <v>213</v>
      </c>
      <c r="CB52" s="43" t="s">
        <v>170</v>
      </c>
      <c r="CC52" s="43" t="s">
        <v>150</v>
      </c>
      <c r="CD52" s="43" t="s">
        <v>193</v>
      </c>
      <c r="CE52" s="43" t="s">
        <v>195</v>
      </c>
      <c r="CF52" s="262" t="s">
        <v>197</v>
      </c>
      <c r="CG52" s="43" t="s">
        <v>199</v>
      </c>
      <c r="CH52" s="43" t="s">
        <v>201</v>
      </c>
      <c r="CI52" s="42" t="s">
        <v>1</v>
      </c>
      <c r="CJ52" s="43" t="s">
        <v>15</v>
      </c>
      <c r="CK52" s="43" t="s">
        <v>9</v>
      </c>
      <c r="CL52" s="43" t="s">
        <v>190</v>
      </c>
      <c r="CM52" s="43" t="s">
        <v>31</v>
      </c>
      <c r="CN52" s="43" t="s">
        <v>171</v>
      </c>
      <c r="CO52" s="43" t="s">
        <v>168</v>
      </c>
      <c r="CP52" s="43" t="s">
        <v>171</v>
      </c>
      <c r="CQ52" s="43" t="s">
        <v>172</v>
      </c>
      <c r="CR52" s="43" t="s">
        <v>212</v>
      </c>
      <c r="CS52" s="43" t="s">
        <v>214</v>
      </c>
      <c r="CT52" s="43" t="s">
        <v>173</v>
      </c>
      <c r="CU52" s="43" t="s">
        <v>150</v>
      </c>
      <c r="CV52" s="43" t="s">
        <v>193</v>
      </c>
      <c r="CW52" s="43" t="s">
        <v>195</v>
      </c>
      <c r="CX52" s="43" t="s">
        <v>197</v>
      </c>
      <c r="CY52" s="43" t="s">
        <v>199</v>
      </c>
      <c r="CZ52" s="44" t="s">
        <v>201</v>
      </c>
      <c r="DB52" s="42" t="s">
        <v>1</v>
      </c>
      <c r="DC52" s="43" t="s">
        <v>15</v>
      </c>
      <c r="DD52" s="43" t="s">
        <v>9</v>
      </c>
      <c r="DE52" s="43" t="s">
        <v>190</v>
      </c>
      <c r="DF52" s="43" t="s">
        <v>27</v>
      </c>
      <c r="DG52" s="43" t="s">
        <v>168</v>
      </c>
      <c r="DH52" s="43" t="s">
        <v>169</v>
      </c>
      <c r="DI52" s="43" t="s">
        <v>211</v>
      </c>
      <c r="DJ52" s="43" t="s">
        <v>213</v>
      </c>
      <c r="DK52" s="43" t="s">
        <v>170</v>
      </c>
      <c r="DL52" s="43" t="s">
        <v>150</v>
      </c>
      <c r="DM52" s="43" t="s">
        <v>193</v>
      </c>
      <c r="DN52" s="43" t="s">
        <v>195</v>
      </c>
      <c r="DO52" s="262" t="s">
        <v>197</v>
      </c>
      <c r="DP52" s="43" t="s">
        <v>199</v>
      </c>
      <c r="DQ52" s="43" t="s">
        <v>201</v>
      </c>
      <c r="DR52" s="42" t="s">
        <v>1</v>
      </c>
      <c r="DS52" s="43" t="s">
        <v>15</v>
      </c>
      <c r="DT52" s="43" t="s">
        <v>9</v>
      </c>
      <c r="DU52" s="43" t="s">
        <v>190</v>
      </c>
      <c r="DV52" s="43" t="s">
        <v>31</v>
      </c>
      <c r="DW52" s="43" t="s">
        <v>171</v>
      </c>
      <c r="DX52" s="43" t="s">
        <v>168</v>
      </c>
      <c r="DY52" s="43" t="s">
        <v>171</v>
      </c>
      <c r="DZ52" s="43" t="s">
        <v>172</v>
      </c>
      <c r="EA52" s="43" t="s">
        <v>212</v>
      </c>
      <c r="EB52" s="43" t="s">
        <v>214</v>
      </c>
      <c r="EC52" s="43" t="s">
        <v>173</v>
      </c>
      <c r="ED52" s="43" t="s">
        <v>150</v>
      </c>
      <c r="EE52" s="43" t="s">
        <v>193</v>
      </c>
      <c r="EF52" s="43" t="s">
        <v>195</v>
      </c>
      <c r="EG52" s="43" t="s">
        <v>197</v>
      </c>
      <c r="EH52" s="43" t="s">
        <v>199</v>
      </c>
      <c r="EI52" s="44" t="s">
        <v>201</v>
      </c>
      <c r="EK52" s="42" t="s">
        <v>1</v>
      </c>
      <c r="EL52" s="43" t="s">
        <v>15</v>
      </c>
      <c r="EM52" s="43" t="s">
        <v>9</v>
      </c>
      <c r="EN52" s="43" t="s">
        <v>190</v>
      </c>
      <c r="EO52" s="43" t="s">
        <v>27</v>
      </c>
      <c r="EP52" s="43" t="s">
        <v>168</v>
      </c>
      <c r="EQ52" s="43" t="s">
        <v>169</v>
      </c>
      <c r="ER52" s="43" t="s">
        <v>211</v>
      </c>
      <c r="ES52" s="43" t="s">
        <v>213</v>
      </c>
      <c r="ET52" s="43" t="s">
        <v>170</v>
      </c>
      <c r="EU52" s="43" t="s">
        <v>150</v>
      </c>
      <c r="EV52" s="43" t="s">
        <v>193</v>
      </c>
      <c r="EW52" s="43" t="s">
        <v>195</v>
      </c>
      <c r="EX52" s="262" t="s">
        <v>197</v>
      </c>
      <c r="EY52" s="43" t="s">
        <v>199</v>
      </c>
      <c r="EZ52" s="43" t="s">
        <v>201</v>
      </c>
      <c r="FA52" s="42" t="s">
        <v>1</v>
      </c>
      <c r="FB52" s="43" t="s">
        <v>15</v>
      </c>
      <c r="FC52" s="43" t="s">
        <v>9</v>
      </c>
      <c r="FD52" s="43" t="s">
        <v>190</v>
      </c>
      <c r="FE52" s="43" t="s">
        <v>31</v>
      </c>
      <c r="FF52" s="43" t="s">
        <v>171</v>
      </c>
      <c r="FG52" s="43" t="s">
        <v>168</v>
      </c>
      <c r="FH52" s="43" t="s">
        <v>171</v>
      </c>
      <c r="FI52" s="43" t="s">
        <v>172</v>
      </c>
      <c r="FJ52" s="43" t="s">
        <v>212</v>
      </c>
      <c r="FK52" s="43" t="s">
        <v>214</v>
      </c>
      <c r="FL52" s="43" t="s">
        <v>173</v>
      </c>
      <c r="FM52" s="43" t="s">
        <v>150</v>
      </c>
      <c r="FN52" s="43" t="s">
        <v>193</v>
      </c>
      <c r="FO52" s="43" t="s">
        <v>195</v>
      </c>
      <c r="FP52" s="43" t="s">
        <v>197</v>
      </c>
      <c r="FQ52" s="43" t="s">
        <v>199</v>
      </c>
      <c r="FR52" s="44" t="s">
        <v>201</v>
      </c>
      <c r="FT52" s="42" t="s">
        <v>1</v>
      </c>
      <c r="FU52" s="43" t="s">
        <v>15</v>
      </c>
      <c r="FV52" s="43" t="s">
        <v>9</v>
      </c>
      <c r="FW52" s="43" t="s">
        <v>190</v>
      </c>
      <c r="FX52" s="43" t="s">
        <v>27</v>
      </c>
      <c r="FY52" s="43" t="s">
        <v>168</v>
      </c>
      <c r="FZ52" s="43" t="s">
        <v>169</v>
      </c>
      <c r="GA52" s="43" t="s">
        <v>211</v>
      </c>
      <c r="GB52" s="43" t="s">
        <v>213</v>
      </c>
      <c r="GC52" s="43" t="s">
        <v>170</v>
      </c>
      <c r="GD52" s="43" t="s">
        <v>150</v>
      </c>
      <c r="GE52" s="43" t="s">
        <v>193</v>
      </c>
      <c r="GF52" s="43" t="s">
        <v>195</v>
      </c>
      <c r="GG52" s="262" t="s">
        <v>197</v>
      </c>
      <c r="GH52" s="43" t="s">
        <v>199</v>
      </c>
      <c r="GI52" s="43" t="s">
        <v>201</v>
      </c>
      <c r="GJ52" s="42" t="s">
        <v>1</v>
      </c>
      <c r="GK52" s="43" t="s">
        <v>15</v>
      </c>
      <c r="GL52" s="43" t="s">
        <v>9</v>
      </c>
      <c r="GM52" s="43" t="s">
        <v>190</v>
      </c>
      <c r="GN52" s="43" t="s">
        <v>31</v>
      </c>
      <c r="GO52" s="43" t="s">
        <v>171</v>
      </c>
      <c r="GP52" s="43" t="s">
        <v>168</v>
      </c>
      <c r="GQ52" s="43" t="s">
        <v>171</v>
      </c>
      <c r="GR52" s="43" t="s">
        <v>172</v>
      </c>
      <c r="GS52" s="43" t="s">
        <v>212</v>
      </c>
      <c r="GT52" s="43" t="s">
        <v>214</v>
      </c>
      <c r="GU52" s="43" t="s">
        <v>173</v>
      </c>
      <c r="GV52" s="43" t="s">
        <v>150</v>
      </c>
      <c r="GW52" s="43" t="s">
        <v>193</v>
      </c>
      <c r="GX52" s="43" t="s">
        <v>195</v>
      </c>
      <c r="GY52" s="43" t="s">
        <v>197</v>
      </c>
      <c r="GZ52" s="43" t="s">
        <v>199</v>
      </c>
      <c r="HA52" s="44" t="s">
        <v>201</v>
      </c>
      <c r="HC52" s="42" t="s">
        <v>1</v>
      </c>
      <c r="HD52" s="43" t="s">
        <v>15</v>
      </c>
      <c r="HE52" s="43" t="s">
        <v>9</v>
      </c>
      <c r="HF52" s="43" t="s">
        <v>190</v>
      </c>
      <c r="HG52" s="43" t="s">
        <v>27</v>
      </c>
      <c r="HH52" s="43" t="s">
        <v>168</v>
      </c>
      <c r="HI52" s="43" t="s">
        <v>169</v>
      </c>
      <c r="HJ52" s="43" t="s">
        <v>211</v>
      </c>
      <c r="HK52" s="43" t="s">
        <v>213</v>
      </c>
      <c r="HL52" s="43" t="s">
        <v>170</v>
      </c>
      <c r="HM52" s="43" t="s">
        <v>150</v>
      </c>
      <c r="HN52" s="43" t="s">
        <v>193</v>
      </c>
      <c r="HO52" s="43" t="s">
        <v>195</v>
      </c>
      <c r="HP52" s="262" t="s">
        <v>197</v>
      </c>
      <c r="HQ52" s="43" t="s">
        <v>199</v>
      </c>
      <c r="HR52" s="43" t="s">
        <v>201</v>
      </c>
      <c r="HS52" s="42" t="s">
        <v>1</v>
      </c>
      <c r="HT52" s="43" t="s">
        <v>15</v>
      </c>
      <c r="HU52" s="43" t="s">
        <v>9</v>
      </c>
      <c r="HV52" s="43" t="s">
        <v>190</v>
      </c>
      <c r="HW52" s="43" t="s">
        <v>31</v>
      </c>
      <c r="HX52" s="43" t="s">
        <v>171</v>
      </c>
      <c r="HY52" s="43" t="s">
        <v>168</v>
      </c>
      <c r="HZ52" s="43" t="s">
        <v>171</v>
      </c>
      <c r="IA52" s="43" t="s">
        <v>172</v>
      </c>
      <c r="IB52" s="43" t="s">
        <v>212</v>
      </c>
      <c r="IC52" s="43" t="s">
        <v>214</v>
      </c>
      <c r="ID52" s="43" t="s">
        <v>173</v>
      </c>
      <c r="IE52" s="43" t="s">
        <v>150</v>
      </c>
      <c r="IF52" s="43" t="s">
        <v>193</v>
      </c>
      <c r="IG52" s="43" t="s">
        <v>195</v>
      </c>
      <c r="IH52" s="43" t="s">
        <v>197</v>
      </c>
      <c r="II52" s="43" t="s">
        <v>199</v>
      </c>
      <c r="IJ52" s="44" t="s">
        <v>201</v>
      </c>
      <c r="IL52" s="42" t="s">
        <v>1</v>
      </c>
      <c r="IM52" s="43" t="s">
        <v>15</v>
      </c>
      <c r="IN52" s="43" t="s">
        <v>9</v>
      </c>
      <c r="IO52" s="43" t="s">
        <v>190</v>
      </c>
      <c r="IP52" s="43" t="s">
        <v>27</v>
      </c>
      <c r="IQ52" s="43" t="s">
        <v>168</v>
      </c>
      <c r="IR52" s="43" t="s">
        <v>169</v>
      </c>
      <c r="IS52" s="43" t="s">
        <v>211</v>
      </c>
      <c r="IT52" s="43" t="s">
        <v>213</v>
      </c>
      <c r="IU52" s="43" t="s">
        <v>170</v>
      </c>
      <c r="IV52" s="43" t="s">
        <v>150</v>
      </c>
      <c r="IW52" s="43" t="s">
        <v>193</v>
      </c>
      <c r="IX52" s="43" t="s">
        <v>195</v>
      </c>
      <c r="IY52" s="262" t="s">
        <v>197</v>
      </c>
      <c r="IZ52" s="43" t="s">
        <v>199</v>
      </c>
      <c r="JA52" s="43" t="s">
        <v>201</v>
      </c>
      <c r="JB52" s="42" t="s">
        <v>1</v>
      </c>
      <c r="JC52" s="43" t="s">
        <v>15</v>
      </c>
      <c r="JD52" s="43" t="s">
        <v>9</v>
      </c>
      <c r="JE52" s="43" t="s">
        <v>190</v>
      </c>
      <c r="JF52" s="43" t="s">
        <v>31</v>
      </c>
      <c r="JG52" s="43" t="s">
        <v>171</v>
      </c>
      <c r="JH52" s="43" t="s">
        <v>168</v>
      </c>
      <c r="JI52" s="43" t="s">
        <v>171</v>
      </c>
      <c r="JJ52" s="43" t="s">
        <v>172</v>
      </c>
      <c r="JK52" s="43" t="s">
        <v>212</v>
      </c>
      <c r="JL52" s="43" t="s">
        <v>214</v>
      </c>
      <c r="JM52" s="43" t="s">
        <v>173</v>
      </c>
      <c r="JN52" s="43" t="s">
        <v>150</v>
      </c>
      <c r="JO52" s="43" t="s">
        <v>193</v>
      </c>
      <c r="JP52" s="43" t="s">
        <v>195</v>
      </c>
      <c r="JQ52" s="43" t="s">
        <v>197</v>
      </c>
      <c r="JR52" s="43" t="s">
        <v>199</v>
      </c>
      <c r="JS52" s="44" t="s">
        <v>201</v>
      </c>
      <c r="JU52" s="42" t="s">
        <v>1</v>
      </c>
      <c r="JV52" s="43" t="s">
        <v>15</v>
      </c>
      <c r="JW52" s="43" t="s">
        <v>9</v>
      </c>
      <c r="JX52" s="43" t="s">
        <v>190</v>
      </c>
      <c r="JY52" s="43" t="s">
        <v>27</v>
      </c>
      <c r="JZ52" s="43" t="s">
        <v>168</v>
      </c>
      <c r="KA52" s="43" t="s">
        <v>169</v>
      </c>
      <c r="KB52" s="43" t="s">
        <v>211</v>
      </c>
      <c r="KC52" s="43" t="s">
        <v>213</v>
      </c>
      <c r="KD52" s="43" t="s">
        <v>170</v>
      </c>
      <c r="KE52" s="43" t="s">
        <v>150</v>
      </c>
      <c r="KF52" s="43" t="s">
        <v>193</v>
      </c>
      <c r="KG52" s="43" t="s">
        <v>195</v>
      </c>
      <c r="KH52" s="262" t="s">
        <v>197</v>
      </c>
      <c r="KI52" s="43" t="s">
        <v>199</v>
      </c>
      <c r="KJ52" s="43" t="s">
        <v>201</v>
      </c>
      <c r="KK52" s="42" t="s">
        <v>1</v>
      </c>
      <c r="KL52" s="43" t="s">
        <v>15</v>
      </c>
      <c r="KM52" s="43" t="s">
        <v>9</v>
      </c>
      <c r="KN52" s="43" t="s">
        <v>190</v>
      </c>
      <c r="KO52" s="43" t="s">
        <v>31</v>
      </c>
      <c r="KP52" s="43" t="s">
        <v>171</v>
      </c>
      <c r="KQ52" s="43" t="s">
        <v>168</v>
      </c>
      <c r="KR52" s="43" t="s">
        <v>171</v>
      </c>
      <c r="KS52" s="43" t="s">
        <v>172</v>
      </c>
      <c r="KT52" s="43" t="s">
        <v>212</v>
      </c>
      <c r="KU52" s="43" t="s">
        <v>214</v>
      </c>
      <c r="KV52" s="43" t="s">
        <v>173</v>
      </c>
      <c r="KW52" s="43" t="s">
        <v>150</v>
      </c>
      <c r="KX52" s="43" t="s">
        <v>193</v>
      </c>
      <c r="KY52" s="43" t="s">
        <v>195</v>
      </c>
      <c r="KZ52" s="43" t="s">
        <v>197</v>
      </c>
      <c r="LA52" s="43" t="s">
        <v>199</v>
      </c>
      <c r="LB52" s="44" t="s">
        <v>201</v>
      </c>
      <c r="LD52" s="42" t="s">
        <v>1</v>
      </c>
      <c r="LE52" s="43" t="s">
        <v>15</v>
      </c>
      <c r="LF52" s="43" t="s">
        <v>9</v>
      </c>
      <c r="LG52" s="43" t="s">
        <v>190</v>
      </c>
      <c r="LH52" s="43" t="s">
        <v>27</v>
      </c>
      <c r="LI52" s="43" t="s">
        <v>168</v>
      </c>
      <c r="LJ52" s="43" t="s">
        <v>169</v>
      </c>
      <c r="LK52" s="43" t="s">
        <v>211</v>
      </c>
      <c r="LL52" s="43" t="s">
        <v>213</v>
      </c>
      <c r="LM52" s="43" t="s">
        <v>170</v>
      </c>
      <c r="LN52" s="43" t="s">
        <v>150</v>
      </c>
      <c r="LO52" s="43" t="s">
        <v>193</v>
      </c>
      <c r="LP52" s="43" t="s">
        <v>195</v>
      </c>
      <c r="LQ52" s="262" t="s">
        <v>197</v>
      </c>
      <c r="LR52" s="43" t="s">
        <v>199</v>
      </c>
      <c r="LS52" s="43" t="s">
        <v>201</v>
      </c>
      <c r="LT52" s="42" t="s">
        <v>1</v>
      </c>
      <c r="LU52" s="43" t="s">
        <v>15</v>
      </c>
      <c r="LV52" s="43" t="s">
        <v>9</v>
      </c>
      <c r="LW52" s="43" t="s">
        <v>190</v>
      </c>
      <c r="LX52" s="43" t="s">
        <v>31</v>
      </c>
      <c r="LY52" s="43" t="s">
        <v>171</v>
      </c>
      <c r="LZ52" s="43" t="s">
        <v>168</v>
      </c>
      <c r="MA52" s="43" t="s">
        <v>171</v>
      </c>
      <c r="MB52" s="43" t="s">
        <v>172</v>
      </c>
      <c r="MC52" s="43" t="s">
        <v>212</v>
      </c>
      <c r="MD52" s="43" t="s">
        <v>214</v>
      </c>
      <c r="ME52" s="43" t="s">
        <v>173</v>
      </c>
      <c r="MF52" s="43" t="s">
        <v>150</v>
      </c>
      <c r="MG52" s="43" t="s">
        <v>193</v>
      </c>
      <c r="MH52" s="43" t="s">
        <v>195</v>
      </c>
      <c r="MI52" s="43" t="s">
        <v>197</v>
      </c>
      <c r="MJ52" s="43" t="s">
        <v>199</v>
      </c>
      <c r="MK52" s="44" t="s">
        <v>201</v>
      </c>
    </row>
    <row r="53" spans="1:349" x14ac:dyDescent="0.25">
      <c r="A53" s="45" t="s">
        <v>174</v>
      </c>
      <c r="B53" s="46" t="s">
        <v>159</v>
      </c>
      <c r="C53" s="46" t="s">
        <v>159</v>
      </c>
      <c r="D53" s="46" t="s">
        <v>160</v>
      </c>
      <c r="E53" s="46"/>
      <c r="F53" s="46"/>
      <c r="G53" s="46" t="s">
        <v>175</v>
      </c>
      <c r="H53" s="46" t="s">
        <v>176</v>
      </c>
      <c r="I53" s="46" t="s">
        <v>176</v>
      </c>
      <c r="J53" s="46"/>
      <c r="K53" s="257" t="s">
        <v>191</v>
      </c>
      <c r="L53" s="257" t="s">
        <v>192</v>
      </c>
      <c r="M53" s="257" t="s">
        <v>194</v>
      </c>
      <c r="N53" s="263" t="s">
        <v>196</v>
      </c>
      <c r="O53" s="257" t="s">
        <v>198</v>
      </c>
      <c r="P53" s="257" t="s">
        <v>200</v>
      </c>
      <c r="Q53" s="45" t="s">
        <v>174</v>
      </c>
      <c r="R53" s="46" t="s">
        <v>159</v>
      </c>
      <c r="S53" s="46" t="s">
        <v>159</v>
      </c>
      <c r="T53" s="46" t="s">
        <v>160</v>
      </c>
      <c r="U53" s="46"/>
      <c r="V53" s="46" t="s">
        <v>7</v>
      </c>
      <c r="W53" s="46" t="s">
        <v>7</v>
      </c>
      <c r="X53" s="46" t="s">
        <v>7</v>
      </c>
      <c r="Y53" s="46" t="s">
        <v>7</v>
      </c>
      <c r="Z53" s="46" t="s">
        <v>176</v>
      </c>
      <c r="AA53" s="46" t="s">
        <v>176</v>
      </c>
      <c r="AB53" s="46"/>
      <c r="AC53" s="257" t="s">
        <v>191</v>
      </c>
      <c r="AD53" s="257" t="s">
        <v>192</v>
      </c>
      <c r="AE53" s="257" t="s">
        <v>194</v>
      </c>
      <c r="AF53" s="257" t="s">
        <v>196</v>
      </c>
      <c r="AG53" s="257" t="s">
        <v>198</v>
      </c>
      <c r="AH53" s="258" t="s">
        <v>200</v>
      </c>
      <c r="AJ53" s="45" t="s">
        <v>174</v>
      </c>
      <c r="AK53" s="46" t="s">
        <v>159</v>
      </c>
      <c r="AL53" s="46" t="s">
        <v>159</v>
      </c>
      <c r="AM53" s="46" t="s">
        <v>160</v>
      </c>
      <c r="AN53" s="46"/>
      <c r="AO53" s="46"/>
      <c r="AP53" s="46" t="s">
        <v>175</v>
      </c>
      <c r="AQ53" s="46" t="s">
        <v>176</v>
      </c>
      <c r="AR53" s="46" t="s">
        <v>176</v>
      </c>
      <c r="AS53" s="46"/>
      <c r="AT53" s="257" t="s">
        <v>191</v>
      </c>
      <c r="AU53" s="257" t="s">
        <v>192</v>
      </c>
      <c r="AV53" s="257" t="s">
        <v>194</v>
      </c>
      <c r="AW53" s="263" t="s">
        <v>196</v>
      </c>
      <c r="AX53" s="257" t="s">
        <v>198</v>
      </c>
      <c r="AY53" s="257" t="s">
        <v>200</v>
      </c>
      <c r="AZ53" s="45" t="s">
        <v>174</v>
      </c>
      <c r="BA53" s="46" t="s">
        <v>159</v>
      </c>
      <c r="BB53" s="46" t="s">
        <v>159</v>
      </c>
      <c r="BC53" s="46" t="s">
        <v>160</v>
      </c>
      <c r="BD53" s="46"/>
      <c r="BE53" s="46" t="s">
        <v>7</v>
      </c>
      <c r="BF53" s="46" t="s">
        <v>7</v>
      </c>
      <c r="BG53" s="46" t="s">
        <v>7</v>
      </c>
      <c r="BH53" s="46" t="s">
        <v>7</v>
      </c>
      <c r="BI53" s="46" t="s">
        <v>176</v>
      </c>
      <c r="BJ53" s="46" t="s">
        <v>176</v>
      </c>
      <c r="BK53" s="46"/>
      <c r="BL53" s="257" t="s">
        <v>191</v>
      </c>
      <c r="BM53" s="257" t="s">
        <v>192</v>
      </c>
      <c r="BN53" s="257" t="s">
        <v>194</v>
      </c>
      <c r="BO53" s="257" t="s">
        <v>196</v>
      </c>
      <c r="BP53" s="257" t="s">
        <v>198</v>
      </c>
      <c r="BQ53" s="258" t="s">
        <v>200</v>
      </c>
      <c r="BS53" s="45" t="s">
        <v>174</v>
      </c>
      <c r="BT53" s="46" t="s">
        <v>159</v>
      </c>
      <c r="BU53" s="46" t="s">
        <v>159</v>
      </c>
      <c r="BV53" s="46" t="s">
        <v>160</v>
      </c>
      <c r="BW53" s="46"/>
      <c r="BX53" s="46"/>
      <c r="BY53" s="46" t="s">
        <v>175</v>
      </c>
      <c r="BZ53" s="46" t="s">
        <v>176</v>
      </c>
      <c r="CA53" s="46" t="s">
        <v>176</v>
      </c>
      <c r="CB53" s="46"/>
      <c r="CC53" s="257" t="s">
        <v>191</v>
      </c>
      <c r="CD53" s="257" t="s">
        <v>192</v>
      </c>
      <c r="CE53" s="257" t="s">
        <v>194</v>
      </c>
      <c r="CF53" s="263" t="s">
        <v>196</v>
      </c>
      <c r="CG53" s="257" t="s">
        <v>198</v>
      </c>
      <c r="CH53" s="257" t="s">
        <v>200</v>
      </c>
      <c r="CI53" s="45" t="s">
        <v>174</v>
      </c>
      <c r="CJ53" s="46" t="s">
        <v>159</v>
      </c>
      <c r="CK53" s="46" t="s">
        <v>159</v>
      </c>
      <c r="CL53" s="46" t="s">
        <v>160</v>
      </c>
      <c r="CM53" s="46"/>
      <c r="CN53" s="46" t="s">
        <v>7</v>
      </c>
      <c r="CO53" s="46" t="s">
        <v>7</v>
      </c>
      <c r="CP53" s="46" t="s">
        <v>7</v>
      </c>
      <c r="CQ53" s="46" t="s">
        <v>7</v>
      </c>
      <c r="CR53" s="46" t="s">
        <v>176</v>
      </c>
      <c r="CS53" s="46" t="s">
        <v>176</v>
      </c>
      <c r="CT53" s="46"/>
      <c r="CU53" s="257" t="s">
        <v>191</v>
      </c>
      <c r="CV53" s="257" t="s">
        <v>192</v>
      </c>
      <c r="CW53" s="257" t="s">
        <v>194</v>
      </c>
      <c r="CX53" s="257" t="s">
        <v>196</v>
      </c>
      <c r="CY53" s="257" t="s">
        <v>198</v>
      </c>
      <c r="CZ53" s="258" t="s">
        <v>200</v>
      </c>
      <c r="DB53" s="45" t="s">
        <v>174</v>
      </c>
      <c r="DC53" s="46" t="s">
        <v>159</v>
      </c>
      <c r="DD53" s="46" t="s">
        <v>159</v>
      </c>
      <c r="DE53" s="46" t="s">
        <v>160</v>
      </c>
      <c r="DF53" s="46"/>
      <c r="DG53" s="46"/>
      <c r="DH53" s="46" t="s">
        <v>175</v>
      </c>
      <c r="DI53" s="46" t="s">
        <v>176</v>
      </c>
      <c r="DJ53" s="46" t="s">
        <v>176</v>
      </c>
      <c r="DK53" s="46"/>
      <c r="DL53" s="257" t="s">
        <v>191</v>
      </c>
      <c r="DM53" s="257" t="s">
        <v>192</v>
      </c>
      <c r="DN53" s="257" t="s">
        <v>194</v>
      </c>
      <c r="DO53" s="263" t="s">
        <v>196</v>
      </c>
      <c r="DP53" s="257" t="s">
        <v>198</v>
      </c>
      <c r="DQ53" s="257" t="s">
        <v>200</v>
      </c>
      <c r="DR53" s="45" t="s">
        <v>174</v>
      </c>
      <c r="DS53" s="46" t="s">
        <v>159</v>
      </c>
      <c r="DT53" s="46" t="s">
        <v>159</v>
      </c>
      <c r="DU53" s="46" t="s">
        <v>160</v>
      </c>
      <c r="DV53" s="46"/>
      <c r="DW53" s="46" t="s">
        <v>7</v>
      </c>
      <c r="DX53" s="46" t="s">
        <v>7</v>
      </c>
      <c r="DY53" s="46" t="s">
        <v>7</v>
      </c>
      <c r="DZ53" s="46" t="s">
        <v>7</v>
      </c>
      <c r="EA53" s="46" t="s">
        <v>176</v>
      </c>
      <c r="EB53" s="46" t="s">
        <v>176</v>
      </c>
      <c r="EC53" s="46"/>
      <c r="ED53" s="257" t="s">
        <v>191</v>
      </c>
      <c r="EE53" s="257" t="s">
        <v>192</v>
      </c>
      <c r="EF53" s="257" t="s">
        <v>194</v>
      </c>
      <c r="EG53" s="257" t="s">
        <v>196</v>
      </c>
      <c r="EH53" s="257" t="s">
        <v>198</v>
      </c>
      <c r="EI53" s="258" t="s">
        <v>200</v>
      </c>
      <c r="EK53" s="45" t="s">
        <v>174</v>
      </c>
      <c r="EL53" s="46" t="s">
        <v>159</v>
      </c>
      <c r="EM53" s="46" t="s">
        <v>159</v>
      </c>
      <c r="EN53" s="46" t="s">
        <v>160</v>
      </c>
      <c r="EO53" s="46"/>
      <c r="EP53" s="46"/>
      <c r="EQ53" s="46" t="s">
        <v>175</v>
      </c>
      <c r="ER53" s="46" t="s">
        <v>176</v>
      </c>
      <c r="ES53" s="46" t="s">
        <v>176</v>
      </c>
      <c r="ET53" s="46"/>
      <c r="EU53" s="257" t="s">
        <v>191</v>
      </c>
      <c r="EV53" s="257" t="s">
        <v>192</v>
      </c>
      <c r="EW53" s="257" t="s">
        <v>194</v>
      </c>
      <c r="EX53" s="263" t="s">
        <v>196</v>
      </c>
      <c r="EY53" s="257" t="s">
        <v>198</v>
      </c>
      <c r="EZ53" s="257" t="s">
        <v>200</v>
      </c>
      <c r="FA53" s="45" t="s">
        <v>174</v>
      </c>
      <c r="FB53" s="46" t="s">
        <v>159</v>
      </c>
      <c r="FC53" s="46" t="s">
        <v>159</v>
      </c>
      <c r="FD53" s="46" t="s">
        <v>160</v>
      </c>
      <c r="FE53" s="46"/>
      <c r="FF53" s="46" t="s">
        <v>7</v>
      </c>
      <c r="FG53" s="46" t="s">
        <v>7</v>
      </c>
      <c r="FH53" s="46" t="s">
        <v>7</v>
      </c>
      <c r="FI53" s="46" t="s">
        <v>7</v>
      </c>
      <c r="FJ53" s="46" t="s">
        <v>176</v>
      </c>
      <c r="FK53" s="46" t="s">
        <v>176</v>
      </c>
      <c r="FL53" s="46"/>
      <c r="FM53" s="257" t="s">
        <v>191</v>
      </c>
      <c r="FN53" s="257" t="s">
        <v>192</v>
      </c>
      <c r="FO53" s="257" t="s">
        <v>194</v>
      </c>
      <c r="FP53" s="257" t="s">
        <v>196</v>
      </c>
      <c r="FQ53" s="257" t="s">
        <v>198</v>
      </c>
      <c r="FR53" s="258" t="s">
        <v>200</v>
      </c>
      <c r="FT53" s="45" t="s">
        <v>174</v>
      </c>
      <c r="FU53" s="46" t="s">
        <v>159</v>
      </c>
      <c r="FV53" s="46" t="s">
        <v>159</v>
      </c>
      <c r="FW53" s="46" t="s">
        <v>160</v>
      </c>
      <c r="FX53" s="46"/>
      <c r="FY53" s="46"/>
      <c r="FZ53" s="46" t="s">
        <v>175</v>
      </c>
      <c r="GA53" s="46" t="s">
        <v>176</v>
      </c>
      <c r="GB53" s="46" t="s">
        <v>176</v>
      </c>
      <c r="GC53" s="46"/>
      <c r="GD53" s="257" t="s">
        <v>191</v>
      </c>
      <c r="GE53" s="257" t="s">
        <v>192</v>
      </c>
      <c r="GF53" s="257" t="s">
        <v>194</v>
      </c>
      <c r="GG53" s="263" t="s">
        <v>196</v>
      </c>
      <c r="GH53" s="257" t="s">
        <v>198</v>
      </c>
      <c r="GI53" s="257" t="s">
        <v>200</v>
      </c>
      <c r="GJ53" s="45" t="s">
        <v>174</v>
      </c>
      <c r="GK53" s="46" t="s">
        <v>159</v>
      </c>
      <c r="GL53" s="46" t="s">
        <v>159</v>
      </c>
      <c r="GM53" s="46" t="s">
        <v>160</v>
      </c>
      <c r="GN53" s="46"/>
      <c r="GO53" s="46" t="s">
        <v>7</v>
      </c>
      <c r="GP53" s="46" t="s">
        <v>7</v>
      </c>
      <c r="GQ53" s="46" t="s">
        <v>7</v>
      </c>
      <c r="GR53" s="46" t="s">
        <v>7</v>
      </c>
      <c r="GS53" s="46" t="s">
        <v>176</v>
      </c>
      <c r="GT53" s="46" t="s">
        <v>176</v>
      </c>
      <c r="GU53" s="46"/>
      <c r="GV53" s="257" t="s">
        <v>191</v>
      </c>
      <c r="GW53" s="257" t="s">
        <v>192</v>
      </c>
      <c r="GX53" s="257" t="s">
        <v>194</v>
      </c>
      <c r="GY53" s="257" t="s">
        <v>196</v>
      </c>
      <c r="GZ53" s="257" t="s">
        <v>198</v>
      </c>
      <c r="HA53" s="258" t="s">
        <v>200</v>
      </c>
      <c r="HC53" s="45" t="s">
        <v>174</v>
      </c>
      <c r="HD53" s="46" t="s">
        <v>159</v>
      </c>
      <c r="HE53" s="46" t="s">
        <v>159</v>
      </c>
      <c r="HF53" s="46" t="s">
        <v>160</v>
      </c>
      <c r="HG53" s="46"/>
      <c r="HH53" s="46"/>
      <c r="HI53" s="46" t="s">
        <v>175</v>
      </c>
      <c r="HJ53" s="46" t="s">
        <v>176</v>
      </c>
      <c r="HK53" s="46" t="s">
        <v>176</v>
      </c>
      <c r="HL53" s="46"/>
      <c r="HM53" s="257" t="s">
        <v>191</v>
      </c>
      <c r="HN53" s="257" t="s">
        <v>192</v>
      </c>
      <c r="HO53" s="257" t="s">
        <v>194</v>
      </c>
      <c r="HP53" s="263" t="s">
        <v>196</v>
      </c>
      <c r="HQ53" s="257" t="s">
        <v>198</v>
      </c>
      <c r="HR53" s="257" t="s">
        <v>200</v>
      </c>
      <c r="HS53" s="45" t="s">
        <v>174</v>
      </c>
      <c r="HT53" s="46" t="s">
        <v>159</v>
      </c>
      <c r="HU53" s="46" t="s">
        <v>159</v>
      </c>
      <c r="HV53" s="46" t="s">
        <v>160</v>
      </c>
      <c r="HW53" s="46"/>
      <c r="HX53" s="46" t="s">
        <v>7</v>
      </c>
      <c r="HY53" s="46" t="s">
        <v>7</v>
      </c>
      <c r="HZ53" s="46" t="s">
        <v>7</v>
      </c>
      <c r="IA53" s="46" t="s">
        <v>7</v>
      </c>
      <c r="IB53" s="46" t="s">
        <v>176</v>
      </c>
      <c r="IC53" s="46" t="s">
        <v>176</v>
      </c>
      <c r="ID53" s="46"/>
      <c r="IE53" s="257" t="s">
        <v>191</v>
      </c>
      <c r="IF53" s="257" t="s">
        <v>192</v>
      </c>
      <c r="IG53" s="257" t="s">
        <v>194</v>
      </c>
      <c r="IH53" s="257" t="s">
        <v>196</v>
      </c>
      <c r="II53" s="257" t="s">
        <v>198</v>
      </c>
      <c r="IJ53" s="258" t="s">
        <v>200</v>
      </c>
      <c r="IL53" s="45" t="s">
        <v>174</v>
      </c>
      <c r="IM53" s="46" t="s">
        <v>159</v>
      </c>
      <c r="IN53" s="46" t="s">
        <v>159</v>
      </c>
      <c r="IO53" s="46" t="s">
        <v>160</v>
      </c>
      <c r="IP53" s="46"/>
      <c r="IQ53" s="46"/>
      <c r="IR53" s="46" t="s">
        <v>175</v>
      </c>
      <c r="IS53" s="46" t="s">
        <v>176</v>
      </c>
      <c r="IT53" s="46" t="s">
        <v>176</v>
      </c>
      <c r="IU53" s="46"/>
      <c r="IV53" s="257" t="s">
        <v>191</v>
      </c>
      <c r="IW53" s="257" t="s">
        <v>192</v>
      </c>
      <c r="IX53" s="257" t="s">
        <v>194</v>
      </c>
      <c r="IY53" s="263" t="s">
        <v>196</v>
      </c>
      <c r="IZ53" s="257" t="s">
        <v>198</v>
      </c>
      <c r="JA53" s="257" t="s">
        <v>200</v>
      </c>
      <c r="JB53" s="45" t="s">
        <v>174</v>
      </c>
      <c r="JC53" s="46" t="s">
        <v>159</v>
      </c>
      <c r="JD53" s="46" t="s">
        <v>159</v>
      </c>
      <c r="JE53" s="46" t="s">
        <v>160</v>
      </c>
      <c r="JF53" s="46"/>
      <c r="JG53" s="46" t="s">
        <v>7</v>
      </c>
      <c r="JH53" s="46" t="s">
        <v>7</v>
      </c>
      <c r="JI53" s="46" t="s">
        <v>7</v>
      </c>
      <c r="JJ53" s="46" t="s">
        <v>7</v>
      </c>
      <c r="JK53" s="46" t="s">
        <v>176</v>
      </c>
      <c r="JL53" s="46" t="s">
        <v>176</v>
      </c>
      <c r="JM53" s="46"/>
      <c r="JN53" s="257" t="s">
        <v>191</v>
      </c>
      <c r="JO53" s="257" t="s">
        <v>192</v>
      </c>
      <c r="JP53" s="257" t="s">
        <v>194</v>
      </c>
      <c r="JQ53" s="257" t="s">
        <v>196</v>
      </c>
      <c r="JR53" s="257" t="s">
        <v>198</v>
      </c>
      <c r="JS53" s="258" t="s">
        <v>200</v>
      </c>
      <c r="JU53" s="45" t="s">
        <v>174</v>
      </c>
      <c r="JV53" s="46" t="s">
        <v>159</v>
      </c>
      <c r="JW53" s="46" t="s">
        <v>159</v>
      </c>
      <c r="JX53" s="46" t="s">
        <v>160</v>
      </c>
      <c r="JY53" s="46"/>
      <c r="JZ53" s="46"/>
      <c r="KA53" s="46" t="s">
        <v>175</v>
      </c>
      <c r="KB53" s="46" t="s">
        <v>176</v>
      </c>
      <c r="KC53" s="46" t="s">
        <v>176</v>
      </c>
      <c r="KD53" s="46"/>
      <c r="KE53" s="257" t="s">
        <v>191</v>
      </c>
      <c r="KF53" s="257" t="s">
        <v>192</v>
      </c>
      <c r="KG53" s="257" t="s">
        <v>194</v>
      </c>
      <c r="KH53" s="263" t="s">
        <v>196</v>
      </c>
      <c r="KI53" s="257" t="s">
        <v>198</v>
      </c>
      <c r="KJ53" s="257" t="s">
        <v>200</v>
      </c>
      <c r="KK53" s="45" t="s">
        <v>174</v>
      </c>
      <c r="KL53" s="46" t="s">
        <v>159</v>
      </c>
      <c r="KM53" s="46" t="s">
        <v>159</v>
      </c>
      <c r="KN53" s="46" t="s">
        <v>160</v>
      </c>
      <c r="KO53" s="46"/>
      <c r="KP53" s="46" t="s">
        <v>7</v>
      </c>
      <c r="KQ53" s="46" t="s">
        <v>7</v>
      </c>
      <c r="KR53" s="46" t="s">
        <v>7</v>
      </c>
      <c r="KS53" s="46" t="s">
        <v>7</v>
      </c>
      <c r="KT53" s="46" t="s">
        <v>176</v>
      </c>
      <c r="KU53" s="46" t="s">
        <v>176</v>
      </c>
      <c r="KV53" s="46"/>
      <c r="KW53" s="257" t="s">
        <v>191</v>
      </c>
      <c r="KX53" s="257" t="s">
        <v>192</v>
      </c>
      <c r="KY53" s="257" t="s">
        <v>194</v>
      </c>
      <c r="KZ53" s="257" t="s">
        <v>196</v>
      </c>
      <c r="LA53" s="257" t="s">
        <v>198</v>
      </c>
      <c r="LB53" s="258" t="s">
        <v>200</v>
      </c>
      <c r="LD53" s="45" t="s">
        <v>174</v>
      </c>
      <c r="LE53" s="46" t="s">
        <v>159</v>
      </c>
      <c r="LF53" s="46" t="s">
        <v>159</v>
      </c>
      <c r="LG53" s="46" t="s">
        <v>160</v>
      </c>
      <c r="LH53" s="46"/>
      <c r="LI53" s="46"/>
      <c r="LJ53" s="46" t="s">
        <v>175</v>
      </c>
      <c r="LK53" s="46" t="s">
        <v>176</v>
      </c>
      <c r="LL53" s="46" t="s">
        <v>176</v>
      </c>
      <c r="LM53" s="46"/>
      <c r="LN53" s="257" t="s">
        <v>191</v>
      </c>
      <c r="LO53" s="257" t="s">
        <v>192</v>
      </c>
      <c r="LP53" s="257" t="s">
        <v>194</v>
      </c>
      <c r="LQ53" s="263" t="s">
        <v>196</v>
      </c>
      <c r="LR53" s="257" t="s">
        <v>198</v>
      </c>
      <c r="LS53" s="257" t="s">
        <v>200</v>
      </c>
      <c r="LT53" s="45" t="s">
        <v>174</v>
      </c>
      <c r="LU53" s="46" t="s">
        <v>159</v>
      </c>
      <c r="LV53" s="46" t="s">
        <v>159</v>
      </c>
      <c r="LW53" s="46" t="s">
        <v>160</v>
      </c>
      <c r="LX53" s="46"/>
      <c r="LY53" s="46" t="s">
        <v>7</v>
      </c>
      <c r="LZ53" s="46" t="s">
        <v>7</v>
      </c>
      <c r="MA53" s="46" t="s">
        <v>7</v>
      </c>
      <c r="MB53" s="46" t="s">
        <v>7</v>
      </c>
      <c r="MC53" s="46" t="s">
        <v>176</v>
      </c>
      <c r="MD53" s="46" t="s">
        <v>176</v>
      </c>
      <c r="ME53" s="46"/>
      <c r="MF53" s="257" t="s">
        <v>191</v>
      </c>
      <c r="MG53" s="257" t="s">
        <v>192</v>
      </c>
      <c r="MH53" s="257" t="s">
        <v>194</v>
      </c>
      <c r="MI53" s="257" t="s">
        <v>196</v>
      </c>
      <c r="MJ53" s="257" t="s">
        <v>198</v>
      </c>
      <c r="MK53" s="258" t="s">
        <v>200</v>
      </c>
    </row>
    <row r="54" spans="1:349" ht="20.25" customHeight="1" x14ac:dyDescent="0.25">
      <c r="A54" s="47" t="s">
        <v>26</v>
      </c>
      <c r="B54" s="48"/>
      <c r="C54" s="48"/>
      <c r="D54" s="48">
        <f>+SUM(D55:D518)</f>
        <v>1120000</v>
      </c>
      <c r="E54" s="261" cm="1">
        <f t="array" ref="E54">+MAX(ABS(E55:E518))</f>
        <v>1.1133334000000001E-3</v>
      </c>
      <c r="F54" s="261" cm="1">
        <f t="array" ref="F54">+MAX(ABS(F55:F518))</f>
        <v>20.488117420333303</v>
      </c>
      <c r="G54" s="49">
        <f>+SUM(G55:G518)</f>
        <v>21392973.806933954</v>
      </c>
      <c r="H54" s="52">
        <f>+SUM(H55:H518)</f>
        <v>313846565.90000856</v>
      </c>
      <c r="I54" s="52">
        <f>+SUM(I55:I518)</f>
        <v>139508024.94166982</v>
      </c>
      <c r="J54" s="48"/>
      <c r="K54" s="48">
        <f>+SUM(K55:K518)</f>
        <v>14280000000</v>
      </c>
      <c r="L54" s="48">
        <f t="shared" ref="L54:P54" si="37">+SUM(L55:L518)</f>
        <v>-313846565900.00861</v>
      </c>
      <c r="M54" s="48">
        <f t="shared" si="37"/>
        <v>-139508024941.66956</v>
      </c>
      <c r="N54" s="48">
        <f t="shared" si="37"/>
        <v>2092310439333389.3</v>
      </c>
      <c r="O54" s="48">
        <f t="shared" si="37"/>
        <v>2.44140625E-2</v>
      </c>
      <c r="P54" s="48">
        <f t="shared" si="37"/>
        <v>2790160498833389.5</v>
      </c>
      <c r="Q54" s="47" t="s">
        <v>26</v>
      </c>
      <c r="R54" s="48"/>
      <c r="S54" s="48"/>
      <c r="T54" s="48"/>
      <c r="U54" s="48"/>
      <c r="V54" s="48"/>
      <c r="W54" s="49"/>
      <c r="X54" s="48"/>
      <c r="Y54" s="48">
        <f>+SUM(Y55:Y72)</f>
        <v>2618857.369496461</v>
      </c>
      <c r="Z54" s="48">
        <f>+SUM(Z55:Z72)</f>
        <v>72489088.782737881</v>
      </c>
      <c r="AA54" s="48">
        <f>+SUM(AA55:AA72)</f>
        <v>33877937.909140438</v>
      </c>
      <c r="AB54" s="48"/>
      <c r="AC54" s="48">
        <f>+SUM(AC55:AC72)</f>
        <v>2710716937.9646463</v>
      </c>
      <c r="AD54" s="48">
        <f t="shared" ref="AD54:AH54" si="38">+SUM(AD55:AD72)</f>
        <v>4935839156.100914</v>
      </c>
      <c r="AE54" s="48">
        <f t="shared" si="38"/>
        <v>2306775478.4594879</v>
      </c>
      <c r="AF54" s="48">
        <f t="shared" si="38"/>
        <v>483260591884919.44</v>
      </c>
      <c r="AG54" s="48">
        <f t="shared" si="38"/>
        <v>0</v>
      </c>
      <c r="AH54" s="48">
        <f t="shared" si="38"/>
        <v>677558758182807.5</v>
      </c>
      <c r="AJ54" s="47" t="s">
        <v>26</v>
      </c>
      <c r="AK54" s="48"/>
      <c r="AL54" s="48"/>
      <c r="AM54" s="48">
        <f>+SUM(AM55:AM518)</f>
        <v>1120000</v>
      </c>
      <c r="AN54" s="261" cm="1">
        <f t="array" ref="AN54">+MAX(ABS(AN55:AN518))</f>
        <v>1.759946606543439E-3</v>
      </c>
      <c r="AO54" s="261" cm="1">
        <f t="array" ref="AO54">+MAX(ABS(AO55:AO518))</f>
        <v>25.132636597848681</v>
      </c>
      <c r="AP54" s="49">
        <f>+SUM(AP55:AP518)</f>
        <v>26625235.224545598</v>
      </c>
      <c r="AQ54" s="52">
        <f>+SUM(AQ55:AQ518)</f>
        <v>362876472.30339164</v>
      </c>
      <c r="AR54" s="52">
        <f>+SUM(AR55:AR518)</f>
        <v>159307992.50343063</v>
      </c>
      <c r="AS54" s="48"/>
      <c r="AT54" s="48">
        <f>+SUM(AT55:AT518)</f>
        <v>7152393218.356452</v>
      </c>
      <c r="AU54" s="48">
        <f t="shared" ref="AU54:AY54" si="39">+SUM(AU55:AU518)</f>
        <v>-724495405425.03564</v>
      </c>
      <c r="AV54" s="48">
        <f t="shared" si="39"/>
        <v>-318063907212.27637</v>
      </c>
      <c r="AW54" s="48">
        <f t="shared" si="39"/>
        <v>1047971078220206.5</v>
      </c>
      <c r="AX54" s="48">
        <f t="shared" si="39"/>
        <v>3.271484375E-2</v>
      </c>
      <c r="AY54" s="48">
        <f t="shared" si="39"/>
        <v>1397501752799859.8</v>
      </c>
      <c r="AZ54" s="47" t="s">
        <v>26</v>
      </c>
      <c r="BA54" s="48"/>
      <c r="BB54" s="48"/>
      <c r="BC54" s="48"/>
      <c r="BD54" s="48"/>
      <c r="BE54" s="48"/>
      <c r="BF54" s="49"/>
      <c r="BG54" s="48"/>
      <c r="BH54" s="48">
        <f>+SUM(BH55:BH72)</f>
        <v>3996699.7079875907</v>
      </c>
      <c r="BI54" s="48">
        <f>+SUM(BI55:BI72)</f>
        <v>173023733.74871114</v>
      </c>
      <c r="BJ54" s="48">
        <f>+SUM(BJ55:BJ72)</f>
        <v>79863244.823696107</v>
      </c>
      <c r="BK54" s="48"/>
      <c r="BL54" s="48">
        <f>+SUM(BL55:BL72)</f>
        <v>2802844176.3308139</v>
      </c>
      <c r="BM54" s="48">
        <f t="shared" ref="BM54:BQ54" si="40">+SUM(BM55:BM72)</f>
        <v>11394079716.174057</v>
      </c>
      <c r="BN54" s="48">
        <f t="shared" si="40"/>
        <v>5259210156.8857117</v>
      </c>
      <c r="BO54" s="48">
        <f t="shared" si="40"/>
        <v>499684831213643.56</v>
      </c>
      <c r="BP54" s="48">
        <f t="shared" si="40"/>
        <v>0</v>
      </c>
      <c r="BQ54" s="48">
        <f t="shared" si="40"/>
        <v>700586473230422.13</v>
      </c>
      <c r="BS54" s="47" t="s">
        <v>26</v>
      </c>
      <c r="BT54" s="48"/>
      <c r="BU54" s="48"/>
      <c r="BV54" s="48">
        <f>+SUM(BV55:BV518)</f>
        <v>1120000</v>
      </c>
      <c r="BW54" s="261" cm="1">
        <f t="array" ref="BW54">+MAX(ABS(BW55:BW518))</f>
        <v>2.1253564922136103E-3</v>
      </c>
      <c r="BX54" s="261" cm="1">
        <f t="array" ref="BX54">+MAX(ABS(BX55:BX518))</f>
        <v>25.5</v>
      </c>
      <c r="BY54" s="49">
        <f>+SUM(BY55:BY518)</f>
        <v>27526653.447062925</v>
      </c>
      <c r="BZ54" s="52">
        <f>+SUM(BZ55:BZ518)</f>
        <v>360393287.6808818</v>
      </c>
      <c r="CA54" s="52">
        <f>+SUM(CA55:CA518)</f>
        <v>157502819.44113553</v>
      </c>
      <c r="CB54" s="48"/>
      <c r="CC54" s="48">
        <f>+SUM(CC55:CC518)</f>
        <v>4390502697.4643936</v>
      </c>
      <c r="CD54" s="48">
        <f t="shared" ref="CD54:CH54" si="41">+SUM(CD55:CD518)</f>
        <v>-1147772531647.7383</v>
      </c>
      <c r="CE54" s="48">
        <f t="shared" si="41"/>
        <v>-481689073339.5271</v>
      </c>
      <c r="CF54" s="48">
        <f t="shared" si="41"/>
        <v>652950598770267</v>
      </c>
      <c r="CG54" s="48">
        <f t="shared" si="41"/>
        <v>17755501540958.195</v>
      </c>
      <c r="CH54" s="48">
        <f t="shared" si="41"/>
        <v>860299754696743.75</v>
      </c>
      <c r="CI54" s="47" t="s">
        <v>26</v>
      </c>
      <c r="CJ54" s="48"/>
      <c r="CK54" s="48"/>
      <c r="CL54" s="48"/>
      <c r="CM54" s="48"/>
      <c r="CN54" s="48"/>
      <c r="CO54" s="49"/>
      <c r="CP54" s="48"/>
      <c r="CQ54" s="48">
        <f>+SUM(CQ55:CQ72)</f>
        <v>4544414.1883696457</v>
      </c>
      <c r="CR54" s="48">
        <f>+SUM(CR55:CR72)</f>
        <v>278310128.36669612</v>
      </c>
      <c r="CS54" s="48">
        <f>+SUM(CS55:CS72)</f>
        <v>125704111.82416508</v>
      </c>
      <c r="CT54" s="48"/>
      <c r="CU54" s="48">
        <f>+SUM(CU55:CU72)</f>
        <v>2516759671.9295144</v>
      </c>
      <c r="CV54" s="48">
        <f t="shared" ref="CV54:CZ54" si="42">+SUM(CV55:CV72)</f>
        <v>-152397264966.99017</v>
      </c>
      <c r="CW54" s="48">
        <f t="shared" si="42"/>
        <v>-88330683880.583359</v>
      </c>
      <c r="CX54" s="48">
        <f t="shared" si="42"/>
        <v>415552959250621.06</v>
      </c>
      <c r="CY54" s="48">
        <f t="shared" si="42"/>
        <v>-51349864382097.063</v>
      </c>
      <c r="CZ54" s="48">
        <f t="shared" si="42"/>
        <v>677465146304800</v>
      </c>
      <c r="DB54" s="47" t="s">
        <v>26</v>
      </c>
      <c r="DC54" s="48"/>
      <c r="DD54" s="48"/>
      <c r="DE54" s="48">
        <f>+SUM(DE55:DE518)</f>
        <v>1120000</v>
      </c>
      <c r="DF54" s="261" cm="1">
        <f t="array" ref="DF54">+MAX(ABS(DF55:DF518))</f>
        <v>2.3812467706155393E-3</v>
      </c>
      <c r="DG54" s="261" cm="1">
        <f t="array" ref="DG54">+MAX(ABS(DG55:DG518))</f>
        <v>25.5</v>
      </c>
      <c r="DH54" s="49">
        <f>+SUM(DH55:DH518)</f>
        <v>27618618.400843732</v>
      </c>
      <c r="DI54" s="52">
        <f>+SUM(DI55:DI518)</f>
        <v>377102620.58348227</v>
      </c>
      <c r="DJ54" s="52">
        <f>+SUM(DJ55:DJ518)</f>
        <v>174817361.79597521</v>
      </c>
      <c r="DK54" s="48"/>
      <c r="DL54" s="48">
        <f>+SUM(DL55:DL518)</f>
        <v>3709057130.6828918</v>
      </c>
      <c r="DM54" s="48">
        <f t="shared" ref="DM54:DQ54" si="43">+SUM(DM55:DM518)</f>
        <v>-1273186561732.7566</v>
      </c>
      <c r="DN54" s="48">
        <f t="shared" si="43"/>
        <v>-502485265010.51776</v>
      </c>
      <c r="DO54" s="48">
        <f t="shared" si="43"/>
        <v>604331831433836</v>
      </c>
      <c r="DP54" s="48">
        <f t="shared" si="43"/>
        <v>83298519724736.406</v>
      </c>
      <c r="DQ54" s="48">
        <f t="shared" si="43"/>
        <v>713840621773160.75</v>
      </c>
      <c r="DR54" s="47" t="s">
        <v>26</v>
      </c>
      <c r="DS54" s="48"/>
      <c r="DT54" s="48"/>
      <c r="DU54" s="48"/>
      <c r="DV54" s="48"/>
      <c r="DW54" s="48"/>
      <c r="DX54" s="49"/>
      <c r="DY54" s="48"/>
      <c r="DZ54" s="48">
        <f>+SUM(DZ55:DZ72)</f>
        <v>4633704.5189293157</v>
      </c>
      <c r="EA54" s="48">
        <f>+SUM(EA55:EA72)</f>
        <v>297577109.36704332</v>
      </c>
      <c r="EB54" s="48">
        <f>+SUM(EB55:EB72)</f>
        <v>137783858.61241367</v>
      </c>
      <c r="EC54" s="48"/>
      <c r="ED54" s="48">
        <f>+SUM(ED55:ED72)</f>
        <v>1718238787.2985573</v>
      </c>
      <c r="EE54" s="48">
        <f t="shared" ref="EE54:EI54" si="44">+SUM(EE55:EE72)</f>
        <v>-471238322812.82495</v>
      </c>
      <c r="EF54" s="48">
        <f t="shared" si="44"/>
        <v>-209794821007.86639</v>
      </c>
      <c r="EG54" s="48">
        <f t="shared" si="44"/>
        <v>264221404581406.19</v>
      </c>
      <c r="EH54" s="48">
        <f t="shared" si="44"/>
        <v>-44758029985632.148</v>
      </c>
      <c r="EI54" s="48">
        <f t="shared" si="44"/>
        <v>499104225834761.94</v>
      </c>
      <c r="EK54" s="47" t="s">
        <v>26</v>
      </c>
      <c r="EL54" s="48"/>
      <c r="EM54" s="48"/>
      <c r="EN54" s="48">
        <f>+SUM(EN55:EN518)</f>
        <v>1120000</v>
      </c>
      <c r="EO54" s="261" cm="1">
        <f t="array" ref="EO54">+MAX(ABS(EO55:EO518))</f>
        <v>2.8889390567603738E-3</v>
      </c>
      <c r="EP54" s="261" cm="1">
        <f t="array" ref="EP54">+MAX(ABS(EP55:EP518))</f>
        <v>25.5</v>
      </c>
      <c r="EQ54" s="49">
        <f>+SUM(EQ55:EQ518)</f>
        <v>27628527.947835218</v>
      </c>
      <c r="ER54" s="52">
        <f>+SUM(ER55:ER518)</f>
        <v>415053713.90397733</v>
      </c>
      <c r="ES54" s="52">
        <f>+SUM(ES55:ES518)</f>
        <v>202168674.06579608</v>
      </c>
      <c r="ET54" s="48"/>
      <c r="EU54" s="48">
        <f>+SUM(EU55:EU518)</f>
        <v>3235643789.205246</v>
      </c>
      <c r="EV54" s="48">
        <f t="shared" ref="EV54:EZ54" si="45">+SUM(EV55:EV518)</f>
        <v>-1322270648210.6113</v>
      </c>
      <c r="EW54" s="48">
        <f t="shared" si="45"/>
        <v>-516647946530.97937</v>
      </c>
      <c r="EX54" s="48">
        <f t="shared" si="45"/>
        <v>614881610614897.88</v>
      </c>
      <c r="EY54" s="48">
        <f t="shared" si="45"/>
        <v>148035881845090.72</v>
      </c>
      <c r="EZ54" s="48">
        <f t="shared" si="45"/>
        <v>590090466908592</v>
      </c>
      <c r="FA54" s="47" t="s">
        <v>26</v>
      </c>
      <c r="FB54" s="48"/>
      <c r="FC54" s="48"/>
      <c r="FD54" s="48"/>
      <c r="FE54" s="48"/>
      <c r="FF54" s="48"/>
      <c r="FG54" s="49"/>
      <c r="FH54" s="48"/>
      <c r="FI54" s="48">
        <f>+SUM(FI55:FI72)</f>
        <v>4691854.4040336832</v>
      </c>
      <c r="FJ54" s="48">
        <f>+SUM(FJ55:FJ72)</f>
        <v>318459783.88872635</v>
      </c>
      <c r="FK54" s="48">
        <f>+SUM(FK55:FK72)</f>
        <v>131857817.51969963</v>
      </c>
      <c r="FL54" s="48"/>
      <c r="FM54" s="48">
        <f>+SUM(FM55:FM72)</f>
        <v>1400199635.8743722</v>
      </c>
      <c r="FN54" s="48">
        <f t="shared" ref="FN54:FR54" si="46">+SUM(FN55:FN72)</f>
        <v>-502019504455.93787</v>
      </c>
      <c r="FO54" s="48">
        <f t="shared" si="46"/>
        <v>-210164418585.24329</v>
      </c>
      <c r="FP54" s="48">
        <f t="shared" si="46"/>
        <v>247713501194696.84</v>
      </c>
      <c r="FQ54" s="48">
        <f t="shared" si="46"/>
        <v>-1996340912319.457</v>
      </c>
      <c r="FR54" s="48">
        <f t="shared" si="46"/>
        <v>352986657006640.75</v>
      </c>
      <c r="FT54" s="47" t="s">
        <v>26</v>
      </c>
      <c r="FU54" s="48"/>
      <c r="FV54" s="48"/>
      <c r="FW54" s="48">
        <f>+SUM(FW55:FW518)</f>
        <v>1120000</v>
      </c>
      <c r="FX54" s="261" cm="1">
        <f t="array" ref="FX54">+MAX(ABS(FX55:FX518))</f>
        <v>3.3302972120371264E-3</v>
      </c>
      <c r="FY54" s="261" cm="1">
        <f t="array" ref="FY54">+MAX(ABS(FY55:FY518))</f>
        <v>25.5</v>
      </c>
      <c r="FZ54" s="49">
        <f>+SUM(FZ55:FZ518)</f>
        <v>27658561.779186137</v>
      </c>
      <c r="GA54" s="52">
        <f>+SUM(GA55:GA518)</f>
        <v>420291954.74515951</v>
      </c>
      <c r="GB54" s="52">
        <f>+SUM(GB55:GB518)</f>
        <v>211052971.38530231</v>
      </c>
      <c r="GC54" s="48"/>
      <c r="GD54" s="48">
        <f>+SUM(GD55:GD518)</f>
        <v>2947107779.3840022</v>
      </c>
      <c r="GE54" s="48">
        <f t="shared" ref="GE54:GI54" si="47">+SUM(GE55:GE518)</f>
        <v>-1288845310798.3096</v>
      </c>
      <c r="GF54" s="48">
        <f t="shared" si="47"/>
        <v>-510704265903.07867</v>
      </c>
      <c r="GG54" s="48">
        <f t="shared" si="47"/>
        <v>609377799743888.88</v>
      </c>
      <c r="GH54" s="48">
        <f t="shared" si="47"/>
        <v>174211418818544.84</v>
      </c>
      <c r="GI54" s="48">
        <f t="shared" si="47"/>
        <v>519195823187803</v>
      </c>
      <c r="GJ54" s="47" t="s">
        <v>26</v>
      </c>
      <c r="GK54" s="48"/>
      <c r="GL54" s="48"/>
      <c r="GM54" s="48"/>
      <c r="GN54" s="48"/>
      <c r="GO54" s="48"/>
      <c r="GP54" s="49"/>
      <c r="GQ54" s="48"/>
      <c r="GR54" s="48">
        <f>+SUM(GR55:GR72)</f>
        <v>4737353.7644443065</v>
      </c>
      <c r="GS54" s="48">
        <f>+SUM(GS55:GS72)</f>
        <v>319832667.285851</v>
      </c>
      <c r="GT54" s="48">
        <f>+SUM(GT55:GT72)</f>
        <v>122367627.43768618</v>
      </c>
      <c r="GU54" s="48"/>
      <c r="GV54" s="48">
        <f>+SUM(GV55:GV72)</f>
        <v>1242243759.3721013</v>
      </c>
      <c r="GW54" s="48">
        <f t="shared" ref="GW54:HA54" si="48">+SUM(GW55:GW72)</f>
        <v>-517997216088.30945</v>
      </c>
      <c r="GX54" s="48">
        <f t="shared" si="48"/>
        <v>-101396093334.50102</v>
      </c>
      <c r="GY54" s="48">
        <f t="shared" si="48"/>
        <v>245997870912897.41</v>
      </c>
      <c r="GZ54" s="48">
        <f t="shared" si="48"/>
        <v>8534676981509.7383</v>
      </c>
      <c r="HA54" s="48">
        <f t="shared" si="48"/>
        <v>280300753244267.13</v>
      </c>
      <c r="HC54" s="47" t="s">
        <v>26</v>
      </c>
      <c r="HD54" s="48"/>
      <c r="HE54" s="48"/>
      <c r="HF54" s="48">
        <f>+SUM(HF55:HF518)</f>
        <v>1120000</v>
      </c>
      <c r="HG54" s="261" cm="1">
        <f t="array" ref="HG54">+MAX(ABS(HG55:HG518))</f>
        <v>3.4781941823102919E-3</v>
      </c>
      <c r="HH54" s="261" cm="1">
        <f t="array" ref="HH54">+MAX(ABS(HH55:HH518))</f>
        <v>25.5</v>
      </c>
      <c r="HI54" s="49">
        <f>+SUM(HI55:HI518)</f>
        <v>27672553.807524286</v>
      </c>
      <c r="HJ54" s="52">
        <f>+SUM(HJ55:HJ518)</f>
        <v>419219343.4058699</v>
      </c>
      <c r="HK54" s="52">
        <f>+SUM(HK55:HK518)</f>
        <v>207265052.14724386</v>
      </c>
      <c r="HL54" s="48"/>
      <c r="HM54" s="48">
        <f>+SUM(HM55:HM518)</f>
        <v>2862850979.3444967</v>
      </c>
      <c r="HN54" s="48">
        <f t="shared" ref="HN54:HR54" si="49">+SUM(HN55:HN518)</f>
        <v>-1274618799735.7009</v>
      </c>
      <c r="HO54" s="48">
        <f t="shared" si="49"/>
        <v>-494821458868.38855</v>
      </c>
      <c r="HP54" s="48">
        <f t="shared" si="49"/>
        <v>606599091724532.25</v>
      </c>
      <c r="HQ54" s="48">
        <f t="shared" si="49"/>
        <v>175835567085633.28</v>
      </c>
      <c r="HR54" s="48">
        <f t="shared" si="49"/>
        <v>497373701875280.5</v>
      </c>
      <c r="HS54" s="47" t="s">
        <v>26</v>
      </c>
      <c r="HT54" s="48"/>
      <c r="HU54" s="48"/>
      <c r="HV54" s="48"/>
      <c r="HW54" s="48"/>
      <c r="HX54" s="48"/>
      <c r="HY54" s="49"/>
      <c r="HZ54" s="48"/>
      <c r="IA54" s="48">
        <f>+SUM(IA55:IA72)</f>
        <v>4745945.060050616</v>
      </c>
      <c r="IB54" s="48">
        <f>+SUM(IB55:IB72)</f>
        <v>319544406.13271564</v>
      </c>
      <c r="IC54" s="48">
        <f>+SUM(IC55:IC72)</f>
        <v>118196240.04924542</v>
      </c>
      <c r="ID54" s="48"/>
      <c r="IE54" s="48">
        <f>+SUM(IE55:IE72)</f>
        <v>1081944233.2343266</v>
      </c>
      <c r="IF54" s="48">
        <f t="shared" ref="IF54:IJ54" si="50">+SUM(IF55:IF72)</f>
        <v>-469756966495.21448</v>
      </c>
      <c r="IG54" s="48">
        <f t="shared" si="50"/>
        <v>-211047080851.22839</v>
      </c>
      <c r="IH54" s="48">
        <f t="shared" si="50"/>
        <v>231485346613705.84</v>
      </c>
      <c r="II54" s="48">
        <f t="shared" si="50"/>
        <v>41356988410245.609</v>
      </c>
      <c r="IJ54" s="48">
        <f t="shared" si="50"/>
        <v>206276501883980.38</v>
      </c>
      <c r="IL54" s="47" t="s">
        <v>26</v>
      </c>
      <c r="IM54" s="48"/>
      <c r="IN54" s="48"/>
      <c r="IO54" s="48">
        <f>+SUM(IO55:IO518)</f>
        <v>1120000</v>
      </c>
      <c r="IP54" s="261" cm="1">
        <f t="array" ref="IP54">+MAX(ABS(IP55:IP518))</f>
        <v>3.5096822290628209E-3</v>
      </c>
      <c r="IQ54" s="261" cm="1">
        <f t="array" ref="IQ54">+MAX(ABS(IQ55:IQ518))</f>
        <v>25.5</v>
      </c>
      <c r="IR54" s="49">
        <f>+SUM(IR55:IR518)</f>
        <v>27675696.212715961</v>
      </c>
      <c r="IS54" s="52">
        <f>+SUM(IS55:IS518)</f>
        <v>418415281.55449599</v>
      </c>
      <c r="IT54" s="52">
        <f>+SUM(IT55:IT518)</f>
        <v>208817289.54565269</v>
      </c>
      <c r="IU54" s="48"/>
      <c r="IV54" s="48">
        <f>+SUM(IV55:IV518)</f>
        <v>2844199553.8677979</v>
      </c>
      <c r="IW54" s="48">
        <f t="shared" ref="IW54:JA54" si="51">+SUM(IW55:IW518)</f>
        <v>-1269530913241.2395</v>
      </c>
      <c r="IX54" s="48">
        <f t="shared" si="51"/>
        <v>-497680571539.44061</v>
      </c>
      <c r="IY54" s="48">
        <f t="shared" si="51"/>
        <v>604868109679954.63</v>
      </c>
      <c r="IZ54" s="48">
        <f t="shared" si="51"/>
        <v>178060257888954.34</v>
      </c>
      <c r="JA54" s="48">
        <f t="shared" si="51"/>
        <v>493702040512456.81</v>
      </c>
      <c r="JB54" s="47" t="s">
        <v>26</v>
      </c>
      <c r="JC54" s="48"/>
      <c r="JD54" s="48"/>
      <c r="JE54" s="48"/>
      <c r="JF54" s="48"/>
      <c r="JG54" s="48"/>
      <c r="JH54" s="49"/>
      <c r="JI54" s="48"/>
      <c r="JJ54" s="48">
        <f>+SUM(JJ55:JJ72)</f>
        <v>4747265.1971068745</v>
      </c>
      <c r="JK54" s="48">
        <f>+SUM(JK55:JK72)</f>
        <v>319250907.15999097</v>
      </c>
      <c r="JL54" s="48">
        <f>+SUM(JL55:JL72)</f>
        <v>117996816.87527329</v>
      </c>
      <c r="JM54" s="48"/>
      <c r="JN54" s="48">
        <f>+SUM(JN55:JN72)</f>
        <v>1082029545.8240864</v>
      </c>
      <c r="JO54" s="48">
        <f t="shared" ref="JO54:JS54" si="52">+SUM(JO55:JO72)</f>
        <v>-469775842262.07343</v>
      </c>
      <c r="JP54" s="48">
        <f t="shared" si="52"/>
        <v>-211059236060.43634</v>
      </c>
      <c r="JQ54" s="48">
        <f t="shared" si="52"/>
        <v>231492376668130.59</v>
      </c>
      <c r="JR54" s="48">
        <f t="shared" si="52"/>
        <v>41345519535240.469</v>
      </c>
      <c r="JS54" s="48">
        <f t="shared" si="52"/>
        <v>206308066082279.94</v>
      </c>
      <c r="JU54" s="47" t="s">
        <v>26</v>
      </c>
      <c r="JV54" s="48"/>
      <c r="JW54" s="48"/>
      <c r="JX54" s="48">
        <f>+SUM(JX55:JX518)</f>
        <v>1120000</v>
      </c>
      <c r="JY54" s="261" cm="1">
        <f t="array" ref="JY54">+MAX(ABS(JY55:JY518))</f>
        <v>3.5100527309297135E-3</v>
      </c>
      <c r="JZ54" s="261" cm="1">
        <f t="array" ref="JZ54">+MAX(ABS(JZ55:JZ518))</f>
        <v>25.5</v>
      </c>
      <c r="KA54" s="49">
        <f>+SUM(KA55:KA518)</f>
        <v>27675748.132149149</v>
      </c>
      <c r="KB54" s="52">
        <f>+SUM(KB55:KB518)</f>
        <v>418399474.81121457</v>
      </c>
      <c r="KC54" s="52">
        <f>+SUM(KC55:KC518)</f>
        <v>208828898.00644231</v>
      </c>
      <c r="KD54" s="48"/>
      <c r="KE54" s="48">
        <f>+SUM(KE55:KE518)</f>
        <v>2843954607.3938565</v>
      </c>
      <c r="KF54" s="48">
        <f t="shared" ref="KF54:KJ54" si="53">+SUM(KF55:KF518)</f>
        <v>-1269462003572.6614</v>
      </c>
      <c r="KG54" s="48">
        <f t="shared" si="53"/>
        <v>-497700789074.2663</v>
      </c>
      <c r="KH54" s="48">
        <f t="shared" si="53"/>
        <v>604843854692783.75</v>
      </c>
      <c r="KI54" s="48">
        <f t="shared" si="53"/>
        <v>178082137668898.66</v>
      </c>
      <c r="KJ54" s="48">
        <f t="shared" si="53"/>
        <v>493653798951268.31</v>
      </c>
      <c r="KK54" s="47" t="s">
        <v>26</v>
      </c>
      <c r="KL54" s="48"/>
      <c r="KM54" s="48"/>
      <c r="KN54" s="48"/>
      <c r="KO54" s="48"/>
      <c r="KP54" s="48"/>
      <c r="KQ54" s="49"/>
      <c r="KR54" s="48"/>
      <c r="KS54" s="48">
        <f>+SUM(KS55:KS72)</f>
        <v>4747286.9655852672</v>
      </c>
      <c r="KT54" s="48">
        <f>+SUM(KT55:KT72)</f>
        <v>319245247.7897526</v>
      </c>
      <c r="KU54" s="48">
        <f>+SUM(KU55:KU72)</f>
        <v>117991661.24577278</v>
      </c>
      <c r="KV54" s="48"/>
      <c r="KW54" s="48">
        <f>+SUM(KW55:KW72)</f>
        <v>1082030962.3881793</v>
      </c>
      <c r="KX54" s="48">
        <f t="shared" ref="KX54:LB54" si="54">+SUM(KX55:KX72)</f>
        <v>-469776211472.82959</v>
      </c>
      <c r="KY54" s="48">
        <f t="shared" si="54"/>
        <v>-211059564110.14325</v>
      </c>
      <c r="KZ54" s="48">
        <f t="shared" si="54"/>
        <v>231492525276980.31</v>
      </c>
      <c r="LA54" s="48">
        <f t="shared" si="54"/>
        <v>41345433935200.219</v>
      </c>
      <c r="LB54" s="48">
        <f t="shared" si="54"/>
        <v>206308553211019.56</v>
      </c>
      <c r="LD54" s="47" t="s">
        <v>26</v>
      </c>
      <c r="LE54" s="48"/>
      <c r="LF54" s="48"/>
      <c r="LG54" s="48">
        <f>+SUM(LG55:LG518)</f>
        <v>1120000</v>
      </c>
      <c r="LH54" s="261" cm="1">
        <f t="array" ref="LH54">+MAX(ABS(LH55:LH518))</f>
        <v>3.5100527850910166E-3</v>
      </c>
      <c r="LI54" s="261" cm="1">
        <f t="array" ref="LI54">+MAX(ABS(LI55:LI518))</f>
        <v>25.5</v>
      </c>
      <c r="LJ54" s="49">
        <f>+SUM(LJ55:LJ518)</f>
        <v>27675748.139589407</v>
      </c>
      <c r="LK54" s="52">
        <f>+SUM(LK55:LK518)</f>
        <v>418399472.62415099</v>
      </c>
      <c r="LL54" s="52">
        <f>+SUM(LL55:LL518)</f>
        <v>208828899.39079195</v>
      </c>
      <c r="LM54" s="48"/>
      <c r="LN54" s="48">
        <f>+SUM(LN55:LN518)</f>
        <v>2843954572.0345297</v>
      </c>
      <c r="LO54" s="48">
        <f t="shared" ref="LO54:LS54" si="55">+SUM(LO55:LO518)</f>
        <v>-1269461993859.7527</v>
      </c>
      <c r="LP54" s="48">
        <f t="shared" si="55"/>
        <v>-497700791202.23584</v>
      </c>
      <c r="LQ54" s="48">
        <f t="shared" si="55"/>
        <v>604843851338943.25</v>
      </c>
      <c r="LR54" s="48">
        <f t="shared" si="55"/>
        <v>178082140590433.72</v>
      </c>
      <c r="LS54" s="48">
        <f t="shared" si="55"/>
        <v>493653791838355.75</v>
      </c>
      <c r="LT54" s="47" t="s">
        <v>26</v>
      </c>
      <c r="LU54" s="48"/>
      <c r="LV54" s="48"/>
      <c r="LW54" s="48"/>
      <c r="LX54" s="48"/>
      <c r="LY54" s="48"/>
      <c r="LZ54" s="49"/>
      <c r="MA54" s="48"/>
      <c r="MB54" s="48">
        <f>+SUM(MB55:MB72)</f>
        <v>4747286.9687358914</v>
      </c>
      <c r="MC54" s="48">
        <f>+SUM(MC55:MC72)</f>
        <v>319245247.03153539</v>
      </c>
      <c r="MD54" s="48">
        <f>+SUM(MD55:MD72)</f>
        <v>117991660.34096164</v>
      </c>
      <c r="ME54" s="48"/>
      <c r="MF54" s="48">
        <f>+SUM(MF55:MF72)</f>
        <v>1082030962.5930524</v>
      </c>
      <c r="MG54" s="48">
        <f t="shared" ref="MG54:MK54" si="56">+SUM(MG55:MG72)</f>
        <v>-469776211522.2207</v>
      </c>
      <c r="MH54" s="48">
        <f t="shared" si="56"/>
        <v>-211059564168.01416</v>
      </c>
      <c r="MI54" s="48">
        <f t="shared" si="56"/>
        <v>231492525295734.88</v>
      </c>
      <c r="MJ54" s="48">
        <f t="shared" si="56"/>
        <v>41345433925621.531</v>
      </c>
      <c r="MK54" s="48">
        <f t="shared" si="56"/>
        <v>206308553285862.31</v>
      </c>
    </row>
    <row r="55" spans="1:349" x14ac:dyDescent="0.25">
      <c r="A55" s="21">
        <v>1</v>
      </c>
      <c r="B55" s="39">
        <v>-716.66700000000003</v>
      </c>
      <c r="C55" s="39">
        <v>-416.66699999999997</v>
      </c>
      <c r="D55" s="39">
        <v>1250</v>
      </c>
      <c r="E55" s="50">
        <f>B$47+B$48*C55+B$49*B55</f>
        <v>9.0166660000000007E-4</v>
      </c>
      <c r="F55" s="40">
        <f t="shared" ref="F55:F118" si="57">+IF(E55&gt;=0,IF(E55&lt;=eco,1-(1-E55/eco)^n,1),0)*0.85*fck</f>
        <v>17.809606358083304</v>
      </c>
      <c r="G55" s="41">
        <f>+F55*D55</f>
        <v>22262.007947604128</v>
      </c>
      <c r="H55" s="39">
        <f>+G55*C55</f>
        <v>-9275844.0655043684</v>
      </c>
      <c r="I55" s="39">
        <f>+G55*B55</f>
        <v>-15954446.449785609</v>
      </c>
      <c r="J55" s="40">
        <f t="shared" ref="J55:J118" si="58">IF(AND(E55&gt;0,E55&lt;eco),0.85*fck*n/eco*(1-E55/eco)^(n-1),0)</f>
        <v>14003.75085</v>
      </c>
      <c r="K55" s="39">
        <f>+J55*D55</f>
        <v>17504688.5625</v>
      </c>
      <c r="L55" s="39">
        <f>+K55*C55</f>
        <v>-7293626069.2711868</v>
      </c>
      <c r="M55" s="39">
        <f>+K55*B55</f>
        <v>-12545032638.021189</v>
      </c>
      <c r="N55" s="53">
        <f>+K55*C55*C55</f>
        <v>3039013293405.0176</v>
      </c>
      <c r="O55" s="39">
        <f>+K55*B55*C55</f>
        <v>5227101114186.374</v>
      </c>
      <c r="P55" s="39">
        <f>+K55*B55^2</f>
        <v>8990610905592.7324</v>
      </c>
      <c r="Q55" s="21">
        <v>1</v>
      </c>
      <c r="R55" s="39" cm="1">
        <f t="array" ref="R55:R72">+TRANSPOSE('2D (15deg)'!$D$21:$U$21)</f>
        <v>-400</v>
      </c>
      <c r="S55" s="39" cm="1">
        <f t="array" ref="S55:S72">+TRANSPOSE('2D (15deg)'!$D$22:$U$22)</f>
        <v>530</v>
      </c>
      <c r="T55" s="51" cm="1">
        <f t="array" ref="T55:T72">+TRANSPOSE('2D (15deg)'!$D$23:$U$23)^2*0.25*PI()</f>
        <v>804.24771931898704</v>
      </c>
      <c r="U55" s="50">
        <f>B$47+B$48*S55+B$49*R55</f>
        <v>1.0594999999999999E-3</v>
      </c>
      <c r="V55" s="40">
        <f t="shared" ref="V55:V72" si="59">U55*Es</f>
        <v>211.89999999999998</v>
      </c>
      <c r="W55" s="40">
        <f t="shared" ref="W55:W72" si="60">+IF(V55&gt;=0,IF(U55&lt;=eco,1-(1-U55/eco)^n,1),0)*0.85*fck</f>
        <v>19.861055906249998</v>
      </c>
      <c r="X55" s="51">
        <f t="shared" ref="X55:X72" si="61">MAX(MIN(V55,fy),-fy)-IF(V55&gt;=0,W55,0)</f>
        <v>192.03894409374999</v>
      </c>
      <c r="Y55" s="51">
        <f>+X55*T55</f>
        <v>154446.88280782488</v>
      </c>
      <c r="Z55" s="51">
        <f>+Y55*S55</f>
        <v>81856847.88814719</v>
      </c>
      <c r="AA55" s="51">
        <f>+Y55*R55</f>
        <v>-61778753.123129949</v>
      </c>
      <c r="AB55" s="39">
        <f>IF(ABS(U55*Es)&lt;fy,Es,0)-IF(AND(U55&gt;0,U55&lt;eco),0.85*fck*n/eco*(1-U55/eco)^(n-1),0)</f>
        <v>188008.625</v>
      </c>
      <c r="AC55" s="39">
        <f>+AB55*T55</f>
        <v>151205507.86854869</v>
      </c>
      <c r="AD55" s="39">
        <f>+AC55*S55</f>
        <v>80138919170.330811</v>
      </c>
      <c r="AE55" s="39">
        <f>+AC55*R55</f>
        <v>-60482203147.419479</v>
      </c>
      <c r="AF55" s="39">
        <f>+AC55*S55*S55</f>
        <v>42473627160275.328</v>
      </c>
      <c r="AG55" s="39">
        <f>+AC55*R55*S55</f>
        <v>-32055567668132.324</v>
      </c>
      <c r="AH55" s="247">
        <f>+AC55*R55^2</f>
        <v>24192881258967.789</v>
      </c>
      <c r="AJ55" s="21">
        <v>1</v>
      </c>
      <c r="AK55" s="39">
        <v>-716.66700000000003</v>
      </c>
      <c r="AL55" s="39">
        <v>-416.66699999999997</v>
      </c>
      <c r="AM55" s="39">
        <v>1250</v>
      </c>
      <c r="AN55" s="50">
        <f>AK$47+AK$48*AL55+AK$49*AK55</f>
        <v>1.2731582819513077E-3</v>
      </c>
      <c r="AO55" s="40">
        <f t="shared" ref="AO55:AO118" si="62">+IF(AN55&gt;=0,IF(AN55&lt;=eco,1-(1-AN55/eco)^n,1),0)*0.85*fck</f>
        <v>22.13209462026316</v>
      </c>
      <c r="AP55" s="41">
        <f>+AO55*AM55</f>
        <v>27665.11827532895</v>
      </c>
      <c r="AQ55" s="39">
        <f>+AP55*AL55</f>
        <v>-11527141.836426487</v>
      </c>
      <c r="AR55" s="39">
        <f>+AP55*AK55</f>
        <v>-19826677.319025174</v>
      </c>
      <c r="AS55" s="40">
        <f t="shared" ref="AS55:AS118" si="63">IF(AND(AN55&gt;0,AN55&lt;eco),0.85*fck*n/eco*(1-AN55/eco)^(n-1),0)</f>
        <v>9267.2319051208269</v>
      </c>
      <c r="AT55" s="39">
        <f>+AS55*AM55</f>
        <v>11584039.881401034</v>
      </c>
      <c r="AU55" s="39">
        <f>+AT55*AL55</f>
        <v>-4826687145.2637243</v>
      </c>
      <c r="AV55" s="39">
        <f>+AT55*AK55</f>
        <v>-8301899109.6840353</v>
      </c>
      <c r="AW55" s="53">
        <f>+AT55*AL55*AL55</f>
        <v>2011121252755.6001</v>
      </c>
      <c r="AX55" s="39">
        <f>+AT55*AK55*AL55</f>
        <v>3459127396334.7178</v>
      </c>
      <c r="AY55" s="39">
        <f>+AT55*AK55^2</f>
        <v>5949697129239.9287</v>
      </c>
      <c r="AZ55" s="21">
        <v>1</v>
      </c>
      <c r="BA55" s="39" cm="1">
        <f t="array" ref="BA55:BA72">+TRANSPOSE('2D (15deg)'!$D$21:$U$21)</f>
        <v>-400</v>
      </c>
      <c r="BB55" s="39" cm="1">
        <f t="array" ref="BB55:BB72">+TRANSPOSE('2D (15deg)'!$D$22:$U$22)</f>
        <v>530</v>
      </c>
      <c r="BC55" s="51" cm="1">
        <f t="array" ref="BC55:BC72">+TRANSPOSE('2D (15deg)'!$D$23:$U$23)^2*0.25*PI()</f>
        <v>804.24771931898704</v>
      </c>
      <c r="BD55" s="50">
        <f>AK$47+AK$48*BB55+AK$49*BA55</f>
        <v>1.6370550283334472E-3</v>
      </c>
      <c r="BE55" s="40">
        <f t="shared" ref="BE55:BE72" si="64">BD55*Es</f>
        <v>327.41100566668945</v>
      </c>
      <c r="BF55" s="40">
        <f t="shared" ref="BF55:BF72" si="65">+IF(BE55&gt;=0,IF(BD55&lt;=eco,1-(1-BD55/eco)^n,1),0)*0.85*fck</f>
        <v>24.660227290580028</v>
      </c>
      <c r="BG55" s="51">
        <f t="shared" ref="BG55:BG72" si="66">MAX(MIN(BE55,fy),-fy)-IF(BE55&gt;=0,BF55,0)</f>
        <v>302.75077837610939</v>
      </c>
      <c r="BH55" s="51">
        <f>+BG55*BC55</f>
        <v>243486.62303103408</v>
      </c>
      <c r="BI55" s="51">
        <f>+BH55*BB55</f>
        <v>129047910.20644806</v>
      </c>
      <c r="BJ55" s="51">
        <f>+BH55*BA55</f>
        <v>-97394649.212413624</v>
      </c>
      <c r="BK55" s="39">
        <f>IF(ABS(BD55*Es)&lt;fy,Es,0)-IF(AND(BD55&gt;0,BD55&lt;eco),0.85*fck*n/eco*(1-BD55/eco)^(n-1),0)</f>
        <v>195372.45161125145</v>
      </c>
      <c r="BL55" s="39">
        <f>+BK55*BC55</f>
        <v>157127848.62610814</v>
      </c>
      <c r="BM55" s="39">
        <f>+BL55*BB55</f>
        <v>83277759771.837311</v>
      </c>
      <c r="BN55" s="39">
        <f>+BL55*BA55</f>
        <v>-62851139450.443253</v>
      </c>
      <c r="BO55" s="39">
        <f>+BL55*BB55*BB55</f>
        <v>44137212679073.773</v>
      </c>
      <c r="BP55" s="39">
        <f>+BL55*BA55*BB55</f>
        <v>-33311103908734.926</v>
      </c>
      <c r="BQ55" s="247">
        <f>+BL55*BA55^2</f>
        <v>25140455780177.301</v>
      </c>
      <c r="BS55" s="21">
        <v>1</v>
      </c>
      <c r="BT55" s="39">
        <v>-716.66700000000003</v>
      </c>
      <c r="BU55" s="39">
        <v>-416.66699999999997</v>
      </c>
      <c r="BV55" s="39">
        <v>1250</v>
      </c>
      <c r="BW55" s="50">
        <f>BT$47+BT$48*BU55+BT$49*BT55</f>
        <v>1.3284877676113327E-3</v>
      </c>
      <c r="BX55" s="40">
        <f t="shared" ref="BX55:BX118" si="67">+IF(BW55&gt;=0,IF(BW55&lt;=eco,1-(1-BW55/eco)^n,1),0)*0.85*fck</f>
        <v>22.625329676171475</v>
      </c>
      <c r="BY55" s="41">
        <f>+BX55*BV55</f>
        <v>28281.662095214342</v>
      </c>
      <c r="BZ55" s="39">
        <f>+BY55*BU55</f>
        <v>-11784035.300226673</v>
      </c>
      <c r="CA55" s="39">
        <f>+BY55*BT55</f>
        <v>-20268533.928790979</v>
      </c>
      <c r="CB55" s="40">
        <f t="shared" ref="CB55:CB118" si="68">IF(AND(BW55&gt;0,BW55&lt;eco),0.85*fck*n/eco*(1-BW55/eco)^(n-1),0)</f>
        <v>8561.7809629555086</v>
      </c>
      <c r="CC55" s="39">
        <f>+CB55*BV55</f>
        <v>10702226.203694386</v>
      </c>
      <c r="CD55" s="39">
        <f>+CC55*BU55</f>
        <v>-4459264485.6147289</v>
      </c>
      <c r="CE55" s="39">
        <f>+CC55*BT55</f>
        <v>-7669932346.7230453</v>
      </c>
      <c r="CF55" s="53">
        <f>+CC55*BU55*BU55</f>
        <v>1858028355427.6321</v>
      </c>
      <c r="CG55" s="39">
        <f>+CC55*BT55*BU55</f>
        <v>3195807701112.0508</v>
      </c>
      <c r="CH55" s="39">
        <f>+CC55*BT55^2</f>
        <v>5496787405128.9648</v>
      </c>
      <c r="CI55" s="21">
        <v>1</v>
      </c>
      <c r="CJ55" s="39" cm="1">
        <f t="array" ref="CJ55:CJ72">+TRANSPOSE('2D (15deg)'!$D$21:$U$21)</f>
        <v>-400</v>
      </c>
      <c r="CK55" s="39" cm="1">
        <f t="array" ref="CK55:CK72">+TRANSPOSE('2D (15deg)'!$D$22:$U$22)</f>
        <v>530</v>
      </c>
      <c r="CL55" s="51" cm="1">
        <f t="array" ref="CL55:CL72">+TRANSPOSE('2D (15deg)'!$D$23:$U$23)^2*0.25*PI()</f>
        <v>804.24771931898704</v>
      </c>
      <c r="CM55" s="50">
        <f>BT$47+BT$48*CK55+BT$49*CJ55</f>
        <v>1.9252480891565433E-3</v>
      </c>
      <c r="CN55" s="40">
        <f t="shared" ref="CN55:CN72" si="69">CM55*Es</f>
        <v>385.04961783130864</v>
      </c>
      <c r="CO55" s="40">
        <f t="shared" ref="CO55:CO72" si="70">+IF(CN55&gt;=0,IF(CM55&lt;=eco,1-(1-CM55/eco)^n,1),0)*0.85*fck</f>
        <v>25.464377467885981</v>
      </c>
      <c r="CP55" s="51">
        <f t="shared" ref="CP55:CP72" si="71">MAX(MIN(CN55,fy),-fy)-IF(CN55&gt;=0,CO55,0)</f>
        <v>359.58524036342266</v>
      </c>
      <c r="CQ55" s="51">
        <f>+CP55*CL55</f>
        <v>289195.60946305242</v>
      </c>
      <c r="CR55" s="51">
        <f>+CQ55*CK55</f>
        <v>153273673.01541778</v>
      </c>
      <c r="CS55" s="51">
        <f>+CQ55*CJ55</f>
        <v>-115678243.78522097</v>
      </c>
      <c r="CT55" s="39">
        <f>IF(ABS(CM55*Es)&lt;fy,Es,0)-IF(AND(CM55&gt;0,CM55&lt;eco),0.85*fck*n/eco*(1-CM55/eco)^(n-1),0)</f>
        <v>199046.91313674592</v>
      </c>
      <c r="CU55" s="39">
        <f>+CT55*CL55</f>
        <v>160083025.92771244</v>
      </c>
      <c r="CV55" s="39">
        <f>+CU55*CK55</f>
        <v>84844003741.687592</v>
      </c>
      <c r="CW55" s="39">
        <f>+CU55*CJ55</f>
        <v>-64033210371.084976</v>
      </c>
      <c r="CX55" s="39">
        <f>+CU55*CK55*CK55</f>
        <v>44967321983094.422</v>
      </c>
      <c r="CY55" s="39">
        <f>+CU55*CJ55*CK55</f>
        <v>-33937601496675.039</v>
      </c>
      <c r="CZ55" s="247">
        <f>+CU55*CJ55^2</f>
        <v>25613284148433.992</v>
      </c>
      <c r="DB55" s="21">
        <v>1</v>
      </c>
      <c r="DC55" s="39">
        <v>-716.66700000000003</v>
      </c>
      <c r="DD55" s="39">
        <v>-416.66699999999997</v>
      </c>
      <c r="DE55" s="39">
        <v>1250</v>
      </c>
      <c r="DF55" s="50">
        <f>DC$47+DC$48*DD55+DC$49*DC55</f>
        <v>1.287314193676434E-3</v>
      </c>
      <c r="DG55" s="40">
        <f t="shared" ref="DG55:DG118" si="72">+IF(DF55&gt;=0,IF(DF55&lt;=eco,1-(1-DF55/eco)^n,1),0)*0.85*fck</f>
        <v>22.262003251838919</v>
      </c>
      <c r="DH55" s="41">
        <f>+DG55*DE55</f>
        <v>27827.50406479865</v>
      </c>
      <c r="DI55" s="39">
        <f>+DH55*DD55</f>
        <v>-11594802.636167459</v>
      </c>
      <c r="DJ55" s="39">
        <f>+DH55*DC55</f>
        <v>-19943053.855607055</v>
      </c>
      <c r="DK55" s="40">
        <f t="shared" ref="DK55:DK118" si="73">IF(AND(DF55&gt;0,DF55&lt;eco),0.85*fck*n/eco*(1-DF55/eco)^(n-1),0)</f>
        <v>9086.7440306254684</v>
      </c>
      <c r="DL55" s="39">
        <f>+DK55*DE55</f>
        <v>11358430.038281836</v>
      </c>
      <c r="DM55" s="39">
        <f>+DL55*DD55</f>
        <v>-4732682968.7607775</v>
      </c>
      <c r="DN55" s="39">
        <f>+DL55*DC55</f>
        <v>-8140211980.2453289</v>
      </c>
      <c r="DO55" s="53">
        <f>+DL55*DD55*DD55</f>
        <v>1971952814544.6467</v>
      </c>
      <c r="DP55" s="39">
        <f>+DL55*DC55*DD55</f>
        <v>3391757705172.8804</v>
      </c>
      <c r="DQ55" s="39">
        <f>+DL55*DC55^2</f>
        <v>5833821299246.4795</v>
      </c>
      <c r="DR55" s="21">
        <v>1</v>
      </c>
      <c r="DS55" s="39" cm="1">
        <f t="array" ref="DS55:DS72">+TRANSPOSE('2D (15deg)'!$D$21:$U$21)</f>
        <v>-400</v>
      </c>
      <c r="DT55" s="39" cm="1">
        <f t="array" ref="DT55:DT72">+TRANSPOSE('2D (15deg)'!$D$22:$U$22)</f>
        <v>530</v>
      </c>
      <c r="DU55" s="51" cm="1">
        <f t="array" ref="DU55:DU72">+TRANSPOSE('2D (15deg)'!$D$23:$U$23)^2*0.25*PI()</f>
        <v>804.24771931898704</v>
      </c>
      <c r="DV55" s="50">
        <f>DC$47+DC$48*DT55+DC$49*DS55</f>
        <v>2.1068414058572479E-3</v>
      </c>
      <c r="DW55" s="40">
        <f t="shared" ref="DW55:DW72" si="74">DV55*Es</f>
        <v>421.36828117144955</v>
      </c>
      <c r="DX55" s="40">
        <f t="shared" ref="DX55:DX72" si="75">+IF(DW55&gt;=0,IF(DV55&lt;=eco,1-(1-DV55/eco)^n,1),0)*0.85*fck</f>
        <v>25.5</v>
      </c>
      <c r="DY55" s="51">
        <f t="shared" ref="DY55:DY72" si="76">MAX(MIN(DW55,fy),-fy)-IF(DW55&gt;=0,DX55,0)</f>
        <v>374.5</v>
      </c>
      <c r="DZ55" s="51">
        <f>+DY55*DU55</f>
        <v>301190.77088496066</v>
      </c>
      <c r="EA55" s="51">
        <f>+DZ55*DT55</f>
        <v>159631108.56902915</v>
      </c>
      <c r="EB55" s="51">
        <f>+DZ55*DS55</f>
        <v>-120476308.35398427</v>
      </c>
      <c r="EC55" s="39">
        <f>IF(ABS(DV55*Es)&lt;fy,Es,0)-IF(AND(DV55&gt;0,DV55&lt;eco),0.85*fck*n/eco*(1-DV55/eco)^(n-1),0)</f>
        <v>0</v>
      </c>
      <c r="ED55" s="39">
        <f>+EC55*DU55</f>
        <v>0</v>
      </c>
      <c r="EE55" s="39">
        <f>+ED55*DT55</f>
        <v>0</v>
      </c>
      <c r="EF55" s="39">
        <f>+ED55*DS55</f>
        <v>0</v>
      </c>
      <c r="EG55" s="39">
        <f>+ED55*DT55*DT55</f>
        <v>0</v>
      </c>
      <c r="EH55" s="39">
        <f>+ED55*DS55*DT55</f>
        <v>0</v>
      </c>
      <c r="EI55" s="247">
        <f>+ED55*DS55^2</f>
        <v>0</v>
      </c>
      <c r="EK55" s="21">
        <v>1</v>
      </c>
      <c r="EL55" s="39">
        <v>-716.66700000000003</v>
      </c>
      <c r="EM55" s="39">
        <v>-416.66699999999997</v>
      </c>
      <c r="EN55" s="39">
        <v>1250</v>
      </c>
      <c r="EO55" s="50">
        <f>EL$47+EL$48*EM55+EL$49*EL55</f>
        <v>1.2118791621974854E-3</v>
      </c>
      <c r="EP55" s="40">
        <f t="shared" ref="EP55:EP118" si="77">+IF(EO55&gt;=0,IF(EO55&lt;=eco,1-(1-EO55/eco)^n,1),0)*0.85*fck</f>
        <v>21.540267849511821</v>
      </c>
      <c r="EQ55" s="41">
        <f>+EP55*EN55</f>
        <v>26925.334811889777</v>
      </c>
      <c r="ER55" s="39">
        <f>+EQ55*EM55</f>
        <v>-11218898.480065677</v>
      </c>
      <c r="ES55" s="39">
        <f>+EQ55*EL55</f>
        <v>-19296498.923632611</v>
      </c>
      <c r="ET55" s="40">
        <f t="shared" ref="ET55:ET118" si="78">IF(AND(EO55&gt;0,EO55&lt;eco),0.85*fck*n/eco*(1-EO55/eco)^(n-1),0)</f>
        <v>10048.540681982062</v>
      </c>
      <c r="EU55" s="39">
        <f>+ET55*EN55</f>
        <v>12560675.852477577</v>
      </c>
      <c r="EV55" s="39">
        <f>+EU55*EM55</f>
        <v>-5233619125.4242744</v>
      </c>
      <c r="EW55" s="39">
        <f>+EU55*EL55</f>
        <v>-9001821881.1675472</v>
      </c>
      <c r="EX55" s="53">
        <f>+EU55*EM55*EM55</f>
        <v>2180676380133.156</v>
      </c>
      <c r="EY55" s="39">
        <f>+EU55*EL55*EM55</f>
        <v>3750762117760.438</v>
      </c>
      <c r="EZ55" s="39">
        <f>+EU55*EL55^2</f>
        <v>6451308682110.7031</v>
      </c>
      <c r="FA55" s="21">
        <v>1</v>
      </c>
      <c r="FB55" s="39" cm="1">
        <f t="array" ref="FB55:FB72">+TRANSPOSE('2D (15deg)'!$D$21:$U$21)</f>
        <v>-400</v>
      </c>
      <c r="FC55" s="39" cm="1">
        <f t="array" ref="FC55:FC72">+TRANSPOSE('2D (15deg)'!$D$22:$U$22)</f>
        <v>530</v>
      </c>
      <c r="FD55" s="51" cm="1">
        <f t="array" ref="FD55:FD72">+TRANSPOSE('2D (15deg)'!$D$23:$U$23)^2*0.25*PI()</f>
        <v>804.24771931898704</v>
      </c>
      <c r="FE55" s="50">
        <f>EL$47+EL$48*FC55+EL$49*FB55</f>
        <v>2.4923534875946314E-3</v>
      </c>
      <c r="FF55" s="40">
        <f t="shared" ref="FF55:FF72" si="79">FE55*Es</f>
        <v>498.47069751892627</v>
      </c>
      <c r="FG55" s="40">
        <f t="shared" ref="FG55:FG72" si="80">+IF(FF55&gt;=0,IF(FE55&lt;=eco,1-(1-FE55/eco)^n,1),0)*0.85*fck</f>
        <v>25.5</v>
      </c>
      <c r="FH55" s="51">
        <f t="shared" ref="FH55:FH72" si="81">MAX(MIN(FF55,fy),-fy)-IF(FF55&gt;=0,FG55,0)</f>
        <v>374.5</v>
      </c>
      <c r="FI55" s="51">
        <f>+FH55*FD55</f>
        <v>301190.77088496066</v>
      </c>
      <c r="FJ55" s="51">
        <f>+FI55*FC55</f>
        <v>159631108.56902915</v>
      </c>
      <c r="FK55" s="51">
        <f>+FI55*FB55</f>
        <v>-120476308.35398427</v>
      </c>
      <c r="FL55" s="39">
        <f>IF(ABS(FE55*Es)&lt;fy,Es,0)-IF(AND(FE55&gt;0,FE55&lt;eco),0.85*fck*n/eco*(1-FE55/eco)^(n-1),0)</f>
        <v>0</v>
      </c>
      <c r="FM55" s="39">
        <f>+FL55*FD55</f>
        <v>0</v>
      </c>
      <c r="FN55" s="39">
        <f>+FM55*FC55</f>
        <v>0</v>
      </c>
      <c r="FO55" s="39">
        <f>+FM55*FB55</f>
        <v>0</v>
      </c>
      <c r="FP55" s="39">
        <f>+FM55*FC55*FC55</f>
        <v>0</v>
      </c>
      <c r="FQ55" s="39">
        <f>+FM55*FB55*FC55</f>
        <v>0</v>
      </c>
      <c r="FR55" s="247">
        <f>+FM55*FB55^2</f>
        <v>0</v>
      </c>
      <c r="FT55" s="21">
        <v>1</v>
      </c>
      <c r="FU55" s="39">
        <v>-716.66700000000003</v>
      </c>
      <c r="FV55" s="39">
        <v>-416.66699999999997</v>
      </c>
      <c r="FW55" s="39">
        <v>1250</v>
      </c>
      <c r="FX55" s="50">
        <f>FU$47+FU$48*FV55+FU$49*FU55</f>
        <v>1.1832868113005842E-3</v>
      </c>
      <c r="FY55" s="40">
        <f t="shared" ref="FY55:FY118" si="82">+IF(FX55&gt;=0,IF(FX55&lt;=eco,1-(1-FX55/eco)^n,1),0)*0.85*fck</f>
        <v>21.247744742203256</v>
      </c>
      <c r="FZ55" s="41">
        <f>+FY55*FW55</f>
        <v>26559.680927754071</v>
      </c>
      <c r="GA55" s="39">
        <f>+FZ55*FV55</f>
        <v>-11066542.573124504</v>
      </c>
      <c r="GB55" s="39">
        <f>+FZ55*FU55</f>
        <v>-19034446.851450726</v>
      </c>
      <c r="GC55" s="40">
        <f t="shared" ref="GC55:GC118" si="83">IF(AND(FX55&gt;0,FX55&lt;eco),0.85*fck*n/eco*(1-FX55/eco)^(n-1),0)</f>
        <v>10413.093155917553</v>
      </c>
      <c r="GD55" s="39">
        <f>+GC55*FW55</f>
        <v>13016366.444896942</v>
      </c>
      <c r="GE55" s="39">
        <f>+GD55*FV55</f>
        <v>-5423490357.4958735</v>
      </c>
      <c r="GF55" s="39">
        <f>+GD55*FU55</f>
        <v>-9328400290.9649563</v>
      </c>
      <c r="GG55" s="53">
        <f>+GD55*FV55*FV55</f>
        <v>2259789456786.7329</v>
      </c>
      <c r="GH55" s="39">
        <f>+GD55*FU55*FV55</f>
        <v>3886836564035.4951</v>
      </c>
      <c r="GI55" s="39">
        <f>+GD55*FU55^2</f>
        <v>6685356651324.9834</v>
      </c>
      <c r="GJ55" s="21">
        <v>1</v>
      </c>
      <c r="GK55" s="39" cm="1">
        <f t="array" ref="GK55:GK72">+TRANSPOSE('2D (15deg)'!$D$21:$U$21)</f>
        <v>-400</v>
      </c>
      <c r="GL55" s="39" cm="1">
        <f t="array" ref="GL55:GL72">+TRANSPOSE('2D (15deg)'!$D$22:$U$22)</f>
        <v>530</v>
      </c>
      <c r="GM55" s="51" cm="1">
        <f t="array" ref="GM55:GM72">+TRANSPOSE('2D (15deg)'!$D$23:$U$23)^2*0.25*PI()</f>
        <v>804.24771931898704</v>
      </c>
      <c r="GN55" s="50">
        <f>FU$47+FU$48*GL55+FU$49*GK55</f>
        <v>2.8473689146058024E-3</v>
      </c>
      <c r="GO55" s="40">
        <f t="shared" ref="GO55:GO72" si="84">GN55*Es</f>
        <v>569.47378292116048</v>
      </c>
      <c r="GP55" s="40">
        <f t="shared" ref="GP55:GP72" si="85">+IF(GO55&gt;=0,IF(GN55&lt;=eco,1-(1-GN55/eco)^n,1),0)*0.85*fck</f>
        <v>25.5</v>
      </c>
      <c r="GQ55" s="51">
        <f t="shared" ref="GQ55:GQ72" si="86">MAX(MIN(GO55,fy),-fy)-IF(GO55&gt;=0,GP55,0)</f>
        <v>374.5</v>
      </c>
      <c r="GR55" s="51">
        <f>+GQ55*GM55</f>
        <v>301190.77088496066</v>
      </c>
      <c r="GS55" s="51">
        <f>+GR55*GL55</f>
        <v>159631108.56902915</v>
      </c>
      <c r="GT55" s="51">
        <f>+GR55*GK55</f>
        <v>-120476308.35398427</v>
      </c>
      <c r="GU55" s="39">
        <f>IF(ABS(GN55*Es)&lt;fy,Es,0)-IF(AND(GN55&gt;0,GN55&lt;eco),0.85*fck*n/eco*(1-GN55/eco)^(n-1),0)</f>
        <v>0</v>
      </c>
      <c r="GV55" s="39">
        <f>+GU55*GM55</f>
        <v>0</v>
      </c>
      <c r="GW55" s="39">
        <f>+GV55*GL55</f>
        <v>0</v>
      </c>
      <c r="GX55" s="39">
        <f>+GV55*GK55</f>
        <v>0</v>
      </c>
      <c r="GY55" s="39">
        <f>+GV55*GL55*GL55</f>
        <v>0</v>
      </c>
      <c r="GZ55" s="39">
        <f>+GV55*GK55*GL55</f>
        <v>0</v>
      </c>
      <c r="HA55" s="247">
        <f>+GV55*GK55^2</f>
        <v>0</v>
      </c>
      <c r="HC55" s="21">
        <v>1</v>
      </c>
      <c r="HD55" s="39">
        <v>-716.66700000000003</v>
      </c>
      <c r="HE55" s="39">
        <v>-416.66699999999997</v>
      </c>
      <c r="HF55" s="39">
        <v>1250</v>
      </c>
      <c r="HG55" s="50">
        <f>HD$47+HD$48*HE55+HD$49*HD55</f>
        <v>1.1851187868691976E-3</v>
      </c>
      <c r="HH55" s="40">
        <f t="shared" ref="HH55:HH118" si="87">+IF(HG55&gt;=0,IF(HG55&lt;=eco,1-(1-HG55/eco)^n,1),0)*0.85*fck</f>
        <v>21.266799879101256</v>
      </c>
      <c r="HI55" s="41">
        <f>+HH55*HF55</f>
        <v>26583.49984887657</v>
      </c>
      <c r="HJ55" s="39">
        <f>+HI55*HE55</f>
        <v>-11076467.131531853</v>
      </c>
      <c r="HK55" s="39">
        <f>+HI55*HD55</f>
        <v>-19051517.086194824</v>
      </c>
      <c r="HL55" s="40">
        <f t="shared" ref="HL55:HL118" si="88">IF(AND(HG55&gt;0,HG55&lt;eco),0.85*fck*n/eco*(1-HG55/eco)^(n-1),0)</f>
        <v>10389.735467417731</v>
      </c>
      <c r="HM55" s="39">
        <f>+HL55*HF55</f>
        <v>12987169.334272165</v>
      </c>
      <c r="HN55" s="39">
        <f>+HM55*HE55</f>
        <v>-5411324885.0031796</v>
      </c>
      <c r="HO55" s="39">
        <f>+HM55*HD55</f>
        <v>-9307475685.2848301</v>
      </c>
      <c r="HP55" s="53">
        <f>+HM55*HE55*HE55</f>
        <v>2254720505859.6196</v>
      </c>
      <c r="HQ55" s="39">
        <f>+HM55*HD55*HE55</f>
        <v>3878117971360.5742</v>
      </c>
      <c r="HR55" s="39">
        <f>+HM55*HD55^2</f>
        <v>6670360676946.0234</v>
      </c>
      <c r="HS55" s="21">
        <v>1</v>
      </c>
      <c r="HT55" s="39" cm="1">
        <f t="array" ref="HT55:HT72">+TRANSPOSE('2D (15deg)'!$D$21:$U$21)</f>
        <v>-400</v>
      </c>
      <c r="HU55" s="39" cm="1">
        <f t="array" ref="HU55:HU72">+TRANSPOSE('2D (15deg)'!$D$22:$U$22)</f>
        <v>530</v>
      </c>
      <c r="HV55" s="51" cm="1">
        <f t="array" ref="HV55:HV72">+TRANSPOSE('2D (15deg)'!$D$23:$U$23)^2*0.25*PI()</f>
        <v>804.24771931898704</v>
      </c>
      <c r="HW55" s="50">
        <f>HD$47+HD$48*HU55+HD$49*HT55</f>
        <v>2.9792011974434937E-3</v>
      </c>
      <c r="HX55" s="40">
        <f t="shared" ref="HX55:HX72" si="89">HW55*Es</f>
        <v>595.84023948869878</v>
      </c>
      <c r="HY55" s="40">
        <f t="shared" ref="HY55:HY72" si="90">+IF(HX55&gt;=0,IF(HW55&lt;=eco,1-(1-HW55/eco)^n,1),0)*0.85*fck</f>
        <v>25.5</v>
      </c>
      <c r="HZ55" s="51">
        <f t="shared" ref="HZ55:HZ72" si="91">MAX(MIN(HX55,fy),-fy)-IF(HX55&gt;=0,HY55,0)</f>
        <v>374.5</v>
      </c>
      <c r="IA55" s="51">
        <f>+HZ55*HV55</f>
        <v>301190.77088496066</v>
      </c>
      <c r="IB55" s="51">
        <f>+IA55*HU55</f>
        <v>159631108.56902915</v>
      </c>
      <c r="IC55" s="51">
        <f>+IA55*HT55</f>
        <v>-120476308.35398427</v>
      </c>
      <c r="ID55" s="39">
        <f>IF(ABS(HW55*Es)&lt;fy,Es,0)-IF(AND(HW55&gt;0,HW55&lt;eco),0.85*fck*n/eco*(1-HW55/eco)^(n-1),0)</f>
        <v>0</v>
      </c>
      <c r="IE55" s="39">
        <f>+ID55*HV55</f>
        <v>0</v>
      </c>
      <c r="IF55" s="39">
        <f>+IE55*HU55</f>
        <v>0</v>
      </c>
      <c r="IG55" s="39">
        <f>+IE55*HT55</f>
        <v>0</v>
      </c>
      <c r="IH55" s="39">
        <f>+IE55*HU55*HU55</f>
        <v>0</v>
      </c>
      <c r="II55" s="39">
        <f>+IE55*HT55*HU55</f>
        <v>0</v>
      </c>
      <c r="IJ55" s="247">
        <f>+IE55*HT55^2</f>
        <v>0</v>
      </c>
      <c r="IL55" s="21">
        <v>1</v>
      </c>
      <c r="IM55" s="39">
        <v>-716.66700000000003</v>
      </c>
      <c r="IN55" s="39">
        <v>-416.66699999999997</v>
      </c>
      <c r="IO55" s="39">
        <v>1250</v>
      </c>
      <c r="IP55" s="50">
        <f>IM$47+IM$48*IN55+IM$49*IM55</f>
        <v>1.1827161277885596E-3</v>
      </c>
      <c r="IQ55" s="40">
        <f t="shared" ref="IQ55:IQ118" si="92">+IF(IP55&gt;=0,IF(IP55&lt;=eco,1-(1-IP55/eco)^n,1),0)*0.85*fck</f>
        <v>21.241800085422096</v>
      </c>
      <c r="IR55" s="41">
        <f>+IQ55*IO55</f>
        <v>26552.250106777621</v>
      </c>
      <c r="IS55" s="39">
        <f>+IR55*IN55</f>
        <v>-11063446.395240711</v>
      </c>
      <c r="IT55" s="39">
        <f>+IR55*IM55</f>
        <v>-19029121.427274</v>
      </c>
      <c r="IU55" s="40">
        <f t="shared" ref="IU55:IU118" si="93">IF(AND(IP55&gt;0,IP55&lt;eco),0.85*fck*n/eco*(1-IP55/eco)^(n-1),0)</f>
        <v>10420.369370695866</v>
      </c>
      <c r="IV55" s="39">
        <f>+IU55*IO55</f>
        <v>13025461.713369831</v>
      </c>
      <c r="IW55" s="39">
        <f>+IV55*IN55</f>
        <v>-5427280055.7246675</v>
      </c>
      <c r="IX55" s="39">
        <f>+IV55*IM55</f>
        <v>-9334918569.7356167</v>
      </c>
      <c r="IY55" s="53">
        <f>+IV55*IN55*IN55</f>
        <v>2261368498978.6299</v>
      </c>
      <c r="IZ55" s="39">
        <f>+IV55*IM55*IN55</f>
        <v>3889552515696.0298</v>
      </c>
      <c r="JA55" s="39">
        <f>+IV55*IM55^2</f>
        <v>6690028086616.7158</v>
      </c>
      <c r="JB55" s="21">
        <v>1</v>
      </c>
      <c r="JC55" s="39" cm="1">
        <f t="array" ref="JC55:JC72">+TRANSPOSE('2D (15deg)'!$D$21:$U$21)</f>
        <v>-400</v>
      </c>
      <c r="JD55" s="39" cm="1">
        <f t="array" ref="JD55:JD72">+TRANSPOSE('2D (15deg)'!$D$22:$U$22)</f>
        <v>530</v>
      </c>
      <c r="JE55" s="51" cm="1">
        <f t="array" ref="JE55:JE72">+TRANSPOSE('2D (15deg)'!$D$23:$U$23)^2*0.25*PI()</f>
        <v>804.24771931898704</v>
      </c>
      <c r="JF55" s="50">
        <f>IM$47+IM$48*JD55+IM$49*JC55</f>
        <v>3.0022936900112665E-3</v>
      </c>
      <c r="JG55" s="40">
        <f t="shared" ref="JG55:JG72" si="94">JF55*Es</f>
        <v>600.45873800225331</v>
      </c>
      <c r="JH55" s="40">
        <f t="shared" ref="JH55:JH72" si="95">+IF(JG55&gt;=0,IF(JF55&lt;=eco,1-(1-JF55/eco)^n,1),0)*0.85*fck</f>
        <v>25.5</v>
      </c>
      <c r="JI55" s="51">
        <f t="shared" ref="JI55:JI72" si="96">MAX(MIN(JG55,fy),-fy)-IF(JG55&gt;=0,JH55,0)</f>
        <v>374.5</v>
      </c>
      <c r="JJ55" s="51">
        <f>+JI55*JE55</f>
        <v>301190.77088496066</v>
      </c>
      <c r="JK55" s="51">
        <f>+JJ55*JD55</f>
        <v>159631108.56902915</v>
      </c>
      <c r="JL55" s="51">
        <f>+JJ55*JC55</f>
        <v>-120476308.35398427</v>
      </c>
      <c r="JM55" s="39">
        <f>IF(ABS(JF55*Es)&lt;fy,Es,0)-IF(AND(JF55&gt;0,JF55&lt;eco),0.85*fck*n/eco*(1-JF55/eco)^(n-1),0)</f>
        <v>0</v>
      </c>
      <c r="JN55" s="39">
        <f>+JM55*JE55</f>
        <v>0</v>
      </c>
      <c r="JO55" s="39">
        <f>+JN55*JD55</f>
        <v>0</v>
      </c>
      <c r="JP55" s="39">
        <f>+JN55*JC55</f>
        <v>0</v>
      </c>
      <c r="JQ55" s="39">
        <f>+JN55*JD55*JD55</f>
        <v>0</v>
      </c>
      <c r="JR55" s="39">
        <f>+JN55*JC55*JD55</f>
        <v>0</v>
      </c>
      <c r="JS55" s="247">
        <f>+JN55*JC55^2</f>
        <v>0</v>
      </c>
      <c r="JU55" s="21">
        <v>1</v>
      </c>
      <c r="JV55" s="39">
        <v>-716.66700000000003</v>
      </c>
      <c r="JW55" s="39">
        <v>-416.66699999999997</v>
      </c>
      <c r="JX55" s="39">
        <v>1250</v>
      </c>
      <c r="JY55" s="50">
        <f>JV$47+JV$48*JW55+JV$49*JV55</f>
        <v>1.1826984643070059E-3</v>
      </c>
      <c r="JZ55" s="40">
        <f t="shared" ref="JZ55:JZ118" si="97">+IF(JY55&gt;=0,IF(JY55&lt;=eco,1-(1-JY55/eco)^n,1),0)*0.85*fck</f>
        <v>21.241616023430943</v>
      </c>
      <c r="KA55" s="41">
        <f>+JZ55*JX55</f>
        <v>26552.02002928868</v>
      </c>
      <c r="KB55" s="39">
        <f>+KA55*JW55</f>
        <v>-11063350.529543625</v>
      </c>
      <c r="KC55" s="39">
        <f>+KA55*JV55</f>
        <v>-19028956.538330231</v>
      </c>
      <c r="KD55" s="40">
        <f t="shared" ref="KD55:KD118" si="98">IF(AND(JY55&gt;0,JY55&lt;eco),0.85*fck*n/eco*(1-JY55/eco)^(n-1),0)</f>
        <v>10420.594580085677</v>
      </c>
      <c r="KE55" s="39">
        <f>+KD55*JX55</f>
        <v>13025743.225107096</v>
      </c>
      <c r="KF55" s="39">
        <f>+KE55*JW55</f>
        <v>-5427397352.3756981</v>
      </c>
      <c r="KG55" s="39">
        <f>+KE55*JV55</f>
        <v>-9335120319.9078274</v>
      </c>
      <c r="KH55" s="53">
        <f>+KE55*JW55*JW55</f>
        <v>2261417372622.3247</v>
      </c>
      <c r="KI55" s="39">
        <f>+KE55*JV55*JW55</f>
        <v>3889636578335.0347</v>
      </c>
      <c r="KJ55" s="39">
        <f>+KE55*JV55^2</f>
        <v>6690172674307.3838</v>
      </c>
      <c r="KK55" s="21">
        <v>1</v>
      </c>
      <c r="KL55" s="39" cm="1">
        <f t="array" ref="KL55:KL72">+TRANSPOSE('2D (15deg)'!$D$21:$U$21)</f>
        <v>-400</v>
      </c>
      <c r="KM55" s="39" cm="1">
        <f t="array" ref="KM55:KM72">+TRANSPOSE('2D (15deg)'!$D$22:$U$22)</f>
        <v>530</v>
      </c>
      <c r="KN55" s="51" cm="1">
        <f t="array" ref="KN55:KN72">+TRANSPOSE('2D (15deg)'!$D$23:$U$23)^2*0.25*PI()</f>
        <v>804.24771931898704</v>
      </c>
      <c r="KO55" s="50">
        <f>JV$47+JV$48*KM55+JV$49*KL55</f>
        <v>3.0025743017417909E-3</v>
      </c>
      <c r="KP55" s="40">
        <f t="shared" ref="KP55:KP72" si="99">KO55*Es</f>
        <v>600.51486034835818</v>
      </c>
      <c r="KQ55" s="40">
        <f t="shared" ref="KQ55:KQ72" si="100">+IF(KP55&gt;=0,IF(KO55&lt;=eco,1-(1-KO55/eco)^n,1),0)*0.85*fck</f>
        <v>25.5</v>
      </c>
      <c r="KR55" s="51">
        <f t="shared" ref="KR55:KR72" si="101">MAX(MIN(KP55,fy),-fy)-IF(KP55&gt;=0,KQ55,0)</f>
        <v>374.5</v>
      </c>
      <c r="KS55" s="51">
        <f>+KR55*KN55</f>
        <v>301190.77088496066</v>
      </c>
      <c r="KT55" s="51">
        <f>+KS55*KM55</f>
        <v>159631108.56902915</v>
      </c>
      <c r="KU55" s="51">
        <f>+KS55*KL55</f>
        <v>-120476308.35398427</v>
      </c>
      <c r="KV55" s="39">
        <f>IF(ABS(KO55*Es)&lt;fy,Es,0)-IF(AND(KO55&gt;0,KO55&lt;eco),0.85*fck*n/eco*(1-KO55/eco)^(n-1),0)</f>
        <v>0</v>
      </c>
      <c r="KW55" s="39">
        <f>+KV55*KN55</f>
        <v>0</v>
      </c>
      <c r="KX55" s="39">
        <f>+KW55*KM55</f>
        <v>0</v>
      </c>
      <c r="KY55" s="39">
        <f>+KW55*KL55</f>
        <v>0</v>
      </c>
      <c r="KZ55" s="39">
        <f>+KW55*KM55*KM55</f>
        <v>0</v>
      </c>
      <c r="LA55" s="39">
        <f>+KW55*KL55*KM55</f>
        <v>0</v>
      </c>
      <c r="LB55" s="247">
        <f>+KW55*KL55^2</f>
        <v>0</v>
      </c>
      <c r="LD55" s="21">
        <v>1</v>
      </c>
      <c r="LE55" s="39">
        <v>-716.66700000000003</v>
      </c>
      <c r="LF55" s="39">
        <v>-416.66699999999997</v>
      </c>
      <c r="LG55" s="39">
        <v>1250</v>
      </c>
      <c r="LH55" s="50">
        <f>LE$47+LE$48*LF55+LE$49*LE55</f>
        <v>1.1826984621060199E-3</v>
      </c>
      <c r="LI55" s="40">
        <f t="shared" ref="LI55:LI118" si="102">+IF(LH55&gt;=0,IF(LH55&lt;=eco,1-(1-LH55/eco)^n,1),0)*0.85*fck</f>
        <v>21.241616000495362</v>
      </c>
      <c r="LJ55" s="41">
        <f>+LI55*LG55</f>
        <v>26552.020000619203</v>
      </c>
      <c r="LK55" s="39">
        <f>+LJ55*LF55</f>
        <v>-11063350.517598001</v>
      </c>
      <c r="LL55" s="39">
        <f>+LJ55*LE55</f>
        <v>-19028956.517783761</v>
      </c>
      <c r="LM55" s="40">
        <f t="shared" ref="LM55:LM118" si="103">IF(AND(LH55&gt;0,LH55&lt;eco),0.85*fck*n/eco*(1-LH55/eco)^(n-1),0)</f>
        <v>10420.594608148245</v>
      </c>
      <c r="LN55" s="39">
        <f>+LM55*LG55</f>
        <v>13025743.260185307</v>
      </c>
      <c r="LO55" s="39">
        <f>+LN55*LF55</f>
        <v>-5427397366.9916306</v>
      </c>
      <c r="LP55" s="39">
        <f>+LN55*LE55</f>
        <v>-9335120345.047224</v>
      </c>
      <c r="LQ55" s="53">
        <f>+LN55*LF55*LF55</f>
        <v>2261417378712.3018</v>
      </c>
      <c r="LR55" s="39">
        <f>+LN55*LE55*LF55</f>
        <v>3889636588809.7915</v>
      </c>
      <c r="LS55" s="39">
        <f>+LN55*LE55^2</f>
        <v>6690172692323.959</v>
      </c>
      <c r="LT55" s="21">
        <v>1</v>
      </c>
      <c r="LU55" s="39" cm="1">
        <f t="array" ref="LU55:LU72">+TRANSPOSE('2D (15deg)'!$D$21:$U$21)</f>
        <v>-400</v>
      </c>
      <c r="LV55" s="39" cm="1">
        <f t="array" ref="LV55:LV72">+TRANSPOSE('2D (15deg)'!$D$22:$U$22)</f>
        <v>530</v>
      </c>
      <c r="LW55" s="51" cm="1">
        <f t="array" ref="LW55:LW72">+TRANSPOSE('2D (15deg)'!$D$23:$U$23)^2*0.25*PI()</f>
        <v>804.24771931898704</v>
      </c>
      <c r="LX55" s="50">
        <f>LE$47+LE$48*LV55+LE$49*LU55</f>
        <v>3.0025743434807326E-3</v>
      </c>
      <c r="LY55" s="40">
        <f t="shared" ref="LY55:LY72" si="104">LX55*Es</f>
        <v>600.51486869614655</v>
      </c>
      <c r="LZ55" s="40">
        <f t="shared" ref="LZ55:LZ72" si="105">+IF(LY55&gt;=0,IF(LX55&lt;=eco,1-(1-LX55/eco)^n,1),0)*0.85*fck</f>
        <v>25.5</v>
      </c>
      <c r="MA55" s="51">
        <f t="shared" ref="MA55:MA72" si="106">MAX(MIN(LY55,fy),-fy)-IF(LY55&gt;=0,LZ55,0)</f>
        <v>374.5</v>
      </c>
      <c r="MB55" s="51">
        <f>+MA55*LW55</f>
        <v>301190.77088496066</v>
      </c>
      <c r="MC55" s="51">
        <f>+MB55*LV55</f>
        <v>159631108.56902915</v>
      </c>
      <c r="MD55" s="51">
        <f>+MB55*LU55</f>
        <v>-120476308.35398427</v>
      </c>
      <c r="ME55" s="39">
        <f>IF(ABS(LX55*Es)&lt;fy,Es,0)-IF(AND(LX55&gt;0,LX55&lt;eco),0.85*fck*n/eco*(1-LX55/eco)^(n-1),0)</f>
        <v>0</v>
      </c>
      <c r="MF55" s="39">
        <f>+ME55*LW55</f>
        <v>0</v>
      </c>
      <c r="MG55" s="39">
        <f>+MF55*LV55</f>
        <v>0</v>
      </c>
      <c r="MH55" s="39">
        <f>+MF55*LU55</f>
        <v>0</v>
      </c>
      <c r="MI55" s="39">
        <f>+MF55*LV55*LV55</f>
        <v>0</v>
      </c>
      <c r="MJ55" s="39">
        <f>+MF55*LU55*LV55</f>
        <v>0</v>
      </c>
      <c r="MK55" s="247">
        <f>+MF55*LU55^2</f>
        <v>0</v>
      </c>
    </row>
    <row r="56" spans="1:349" x14ac:dyDescent="0.25">
      <c r="A56" s="21">
        <v>2</v>
      </c>
      <c r="B56" s="39">
        <v>-725</v>
      </c>
      <c r="C56" s="39">
        <v>-375</v>
      </c>
      <c r="D56" s="39">
        <v>2500</v>
      </c>
      <c r="E56" s="50">
        <f t="shared" ref="E56:E119" si="107">B$47+B$48*C56+B$49*B56</f>
        <v>9.075E-4</v>
      </c>
      <c r="F56" s="40">
        <f t="shared" si="57"/>
        <v>17.891078906249998</v>
      </c>
      <c r="G56" s="41">
        <f t="shared" ref="G56:G119" si="108">+F56*D56</f>
        <v>44727.697265624993</v>
      </c>
      <c r="H56" s="39">
        <f t="shared" ref="H56:H119" si="109">+G56*C56</f>
        <v>-16772886.474609373</v>
      </c>
      <c r="I56" s="39">
        <f t="shared" ref="I56:I119" si="110">+G56*B56</f>
        <v>-32427580.517578121</v>
      </c>
      <c r="J56" s="40">
        <f t="shared" si="58"/>
        <v>13929.375</v>
      </c>
      <c r="K56" s="39">
        <f t="shared" ref="K56:K119" si="111">+J56*D56</f>
        <v>34823437.5</v>
      </c>
      <c r="L56" s="39">
        <f t="shared" ref="L56:L119" si="112">+K56*C56</f>
        <v>-13058789062.5</v>
      </c>
      <c r="M56" s="39">
        <f t="shared" ref="M56:M119" si="113">+K56*B56</f>
        <v>-25246992187.5</v>
      </c>
      <c r="N56" s="53">
        <f t="shared" ref="N56:N119" si="114">+K56*C56*C56</f>
        <v>4897045898437.5</v>
      </c>
      <c r="O56" s="39">
        <f t="shared" ref="O56:O119" si="115">+K56*B56*C56</f>
        <v>9467622070312.5</v>
      </c>
      <c r="P56" s="39">
        <f t="shared" ref="P56:P119" si="116">+K56*B56^2</f>
        <v>18304069335937.5</v>
      </c>
      <c r="Q56" s="21">
        <v>2</v>
      </c>
      <c r="R56" s="39">
        <v>-200</v>
      </c>
      <c r="S56" s="39">
        <v>530</v>
      </c>
      <c r="T56" s="51">
        <v>804.24771931898704</v>
      </c>
      <c r="U56" s="50">
        <f t="shared" ref="U56:U72" si="117">B$47+B$48*S56+B$49*R56</f>
        <v>1.0694999999999999E-3</v>
      </c>
      <c r="V56" s="40">
        <f t="shared" si="59"/>
        <v>213.89999999999998</v>
      </c>
      <c r="W56" s="40">
        <f t="shared" si="60"/>
        <v>19.98033215625</v>
      </c>
      <c r="X56" s="51">
        <f t="shared" si="61"/>
        <v>193.91966784374998</v>
      </c>
      <c r="Y56" s="51">
        <f t="shared" ref="Y56:Y72" si="118">+X56*T56</f>
        <v>155959.45059443143</v>
      </c>
      <c r="Z56" s="51">
        <f t="shared" ref="Z56:Z72" si="119">+Y56*S56</f>
        <v>82658508.815048665</v>
      </c>
      <c r="AA56" s="51">
        <f t="shared" ref="AA56:AA72" si="120">+Y56*R56</f>
        <v>-31191890.118886285</v>
      </c>
      <c r="AB56" s="39">
        <f>IF(ABS(U56*Es)&lt;fy,Es,0)-IF(AND(U56&gt;0,U56&lt;eco),0.85*fck*n/eco*(1-U56/eco)^(n-1),0)</f>
        <v>188136.125</v>
      </c>
      <c r="AC56" s="39">
        <f>+AB56*T56</f>
        <v>151308049.45276186</v>
      </c>
      <c r="AD56" s="39">
        <f>+AC56*S56</f>
        <v>80193266209.963791</v>
      </c>
      <c r="AE56" s="39">
        <f>+AC56*R56</f>
        <v>-30261609890.552372</v>
      </c>
      <c r="AF56" s="39">
        <f>+AC56*S56*S56</f>
        <v>42502431091280.813</v>
      </c>
      <c r="AG56" s="39">
        <f>+AC56*R56*S56</f>
        <v>-16038653241992.758</v>
      </c>
      <c r="AH56" s="247">
        <f>+AC56*R56^2</f>
        <v>6052321978110.4746</v>
      </c>
      <c r="AJ56" s="21">
        <v>2</v>
      </c>
      <c r="AK56" s="39">
        <v>-725</v>
      </c>
      <c r="AL56" s="39">
        <v>-375</v>
      </c>
      <c r="AM56" s="39">
        <v>2500</v>
      </c>
      <c r="AN56" s="50">
        <f t="shared" ref="AN56:AN119" si="121">AK$47+AK$48*AL56+AK$49*AK56</f>
        <v>1.2866362171738094E-3</v>
      </c>
      <c r="AO56" s="40">
        <f t="shared" si="62"/>
        <v>22.255839722618411</v>
      </c>
      <c r="AP56" s="41">
        <f t="shared" ref="AP56:AP119" si="122">+AO56*AM56</f>
        <v>55639.599306546028</v>
      </c>
      <c r="AQ56" s="39">
        <f t="shared" ref="AQ56:AQ119" si="123">+AP56*AL56</f>
        <v>-20864849.739954762</v>
      </c>
      <c r="AR56" s="39">
        <f t="shared" ref="AR56:AR119" si="124">+AP56*AK56</f>
        <v>-40338709.497245871</v>
      </c>
      <c r="AS56" s="40">
        <f t="shared" si="63"/>
        <v>9095.3882310339322</v>
      </c>
      <c r="AT56" s="39">
        <f t="shared" ref="AT56:AT119" si="125">+AS56*AM56</f>
        <v>22738470.577584829</v>
      </c>
      <c r="AU56" s="39">
        <f t="shared" ref="AU56:AU119" si="126">+AT56*AL56</f>
        <v>-8526926466.5943108</v>
      </c>
      <c r="AV56" s="39">
        <f t="shared" ref="AV56:AV119" si="127">+AT56*AK56</f>
        <v>-16485391168.749001</v>
      </c>
      <c r="AW56" s="53">
        <f t="shared" ref="AW56:AW119" si="128">+AT56*AL56*AL56</f>
        <v>3197597424972.8667</v>
      </c>
      <c r="AX56" s="39">
        <f t="shared" ref="AX56:AX119" si="129">+AT56*AK56*AL56</f>
        <v>6182021688280.875</v>
      </c>
      <c r="AY56" s="39">
        <f t="shared" ref="AY56:AY119" si="130">+AT56*AK56^2</f>
        <v>11951908597343.025</v>
      </c>
      <c r="AZ56" s="21">
        <v>2</v>
      </c>
      <c r="BA56" s="39">
        <v>-200</v>
      </c>
      <c r="BB56" s="39">
        <v>530</v>
      </c>
      <c r="BC56" s="51">
        <v>804.24771931898704</v>
      </c>
      <c r="BD56" s="50">
        <f t="shared" ref="BD56:BD72" si="131">AK$47+AK$48*BB56+AK$49*BA56</f>
        <v>1.6598539968763152E-3</v>
      </c>
      <c r="BE56" s="40">
        <f t="shared" si="64"/>
        <v>331.97079937526303</v>
      </c>
      <c r="BF56" s="40">
        <f t="shared" si="65"/>
        <v>24.762416940563512</v>
      </c>
      <c r="BG56" s="51">
        <f t="shared" si="66"/>
        <v>307.2083824346995</v>
      </c>
      <c r="BH56" s="51">
        <f t="shared" ref="BH56:BH72" si="132">+BG56*BC56</f>
        <v>247071.64092878223</v>
      </c>
      <c r="BI56" s="51">
        <f t="shared" ref="BI56:BI72" si="133">+BH56*BB56</f>
        <v>130947969.69225459</v>
      </c>
      <c r="BJ56" s="51">
        <f t="shared" ref="BJ56:BJ72" si="134">+BH56*BA56</f>
        <v>-49414328.185756445</v>
      </c>
      <c r="BK56" s="39">
        <f>IF(ABS(BD56*Es)&lt;fy,Es,0)-IF(AND(BD56&gt;0,BD56&lt;eco),0.85*fck*n/eco*(1-BD56/eco)^(n-1),0)</f>
        <v>195663.13846017301</v>
      </c>
      <c r="BL56" s="39">
        <f>+BK56*BC56</f>
        <v>157361632.86138931</v>
      </c>
      <c r="BM56" s="39">
        <f>+BL56*BB56</f>
        <v>83401665416.536331</v>
      </c>
      <c r="BN56" s="39">
        <f>+BL56*BA56</f>
        <v>-31472326572.277863</v>
      </c>
      <c r="BO56" s="39">
        <f>+BL56*BB56*BB56</f>
        <v>44202882670764.258</v>
      </c>
      <c r="BP56" s="39">
        <f>+BL56*BA56*BB56</f>
        <v>-16680333083307.268</v>
      </c>
      <c r="BQ56" s="247">
        <f>+BL56*BA56^2</f>
        <v>6294465314455.5723</v>
      </c>
      <c r="BS56" s="21">
        <v>2</v>
      </c>
      <c r="BT56" s="39">
        <v>-725</v>
      </c>
      <c r="BU56" s="39">
        <v>-375</v>
      </c>
      <c r="BV56" s="39">
        <v>2500</v>
      </c>
      <c r="BW56" s="50">
        <f t="shared" ref="BW56:BW119" si="135">BT$47+BT$48*BU56+BT$49*BT56</f>
        <v>1.3506236757503262E-3</v>
      </c>
      <c r="BX56" s="40">
        <f t="shared" si="67"/>
        <v>22.81172873308789</v>
      </c>
      <c r="BY56" s="41">
        <f t="shared" ref="BY56:BY119" si="136">+BX56*BV56</f>
        <v>57029.321832719725</v>
      </c>
      <c r="BZ56" s="39">
        <f t="shared" ref="BZ56:BZ119" si="137">+BY56*BU56</f>
        <v>-21385995.687269896</v>
      </c>
      <c r="CA56" s="39">
        <f t="shared" ref="CA56:CA119" si="138">+BY56*BT56</f>
        <v>-41346258.328721799</v>
      </c>
      <c r="CB56" s="40">
        <f t="shared" si="68"/>
        <v>8279.5481341833438</v>
      </c>
      <c r="CC56" s="39">
        <f t="shared" ref="CC56:CC119" si="139">+CB56*BV56</f>
        <v>20698870.335458361</v>
      </c>
      <c r="CD56" s="39">
        <f t="shared" ref="CD56:CD119" si="140">+CC56*BU56</f>
        <v>-7762076375.7968855</v>
      </c>
      <c r="CE56" s="39">
        <f t="shared" ref="CE56:CE119" si="141">+CC56*BT56</f>
        <v>-15006680993.207312</v>
      </c>
      <c r="CF56" s="53">
        <f t="shared" ref="CF56:CF119" si="142">+CC56*BU56*BU56</f>
        <v>2910778640923.832</v>
      </c>
      <c r="CG56" s="39">
        <f t="shared" ref="CG56:CG119" si="143">+CC56*BT56*BU56</f>
        <v>5627505372452.7422</v>
      </c>
      <c r="CH56" s="39">
        <f t="shared" ref="CH56:CH119" si="144">+CC56*BT56^2</f>
        <v>10879843720075.301</v>
      </c>
      <c r="CI56" s="21">
        <v>2</v>
      </c>
      <c r="CJ56" s="39">
        <v>-200</v>
      </c>
      <c r="CK56" s="39">
        <v>530</v>
      </c>
      <c r="CL56" s="51">
        <v>804.24771931898704</v>
      </c>
      <c r="CM56" s="50">
        <f t="shared" ref="CM56:CM72" si="145">BT$47+BT$48*CK56+BT$49*CJ56</f>
        <v>1.9623381864343459E-3</v>
      </c>
      <c r="CN56" s="40">
        <f t="shared" si="69"/>
        <v>392.46763728686921</v>
      </c>
      <c r="CO56" s="40">
        <f t="shared" si="70"/>
        <v>25.490957622218279</v>
      </c>
      <c r="CP56" s="51">
        <f t="shared" si="71"/>
        <v>366.97667966465093</v>
      </c>
      <c r="CQ56" s="51">
        <f t="shared" ref="CQ56:CQ72" si="146">+CP56*CL56</f>
        <v>295140.15766355</v>
      </c>
      <c r="CR56" s="51">
        <f t="shared" ref="CR56:CR72" si="147">+CQ56*CK56</f>
        <v>156424283.56168151</v>
      </c>
      <c r="CS56" s="51">
        <f t="shared" ref="CS56:CS72" si="148">+CQ56*CJ56</f>
        <v>-59028031.532710001</v>
      </c>
      <c r="CT56" s="39">
        <f>IF(ABS(CM56*Es)&lt;fy,Es,0)-IF(AND(CM56&gt;0,CM56&lt;eco),0.85*fck*n/eco*(1-CM56/eco)^(n-1),0)</f>
        <v>199519.81187703792</v>
      </c>
      <c r="CU56" s="39">
        <f>+CT56*CL56</f>
        <v>160463353.66106108</v>
      </c>
      <c r="CV56" s="39">
        <f>+CU56*CK56</f>
        <v>85045577440.362366</v>
      </c>
      <c r="CW56" s="39">
        <f>+CU56*CJ56</f>
        <v>-32092670732.212215</v>
      </c>
      <c r="CX56" s="39">
        <f>+CU56*CK56*CK56</f>
        <v>45074156043392.055</v>
      </c>
      <c r="CY56" s="39">
        <f>+CU56*CJ56*CK56</f>
        <v>-17009115488072.475</v>
      </c>
      <c r="CZ56" s="247">
        <f>+CU56*CJ56^2</f>
        <v>6418534146442.4434</v>
      </c>
      <c r="DB56" s="21">
        <v>2</v>
      </c>
      <c r="DC56" s="39">
        <v>-725</v>
      </c>
      <c r="DD56" s="39">
        <v>-375</v>
      </c>
      <c r="DE56" s="39">
        <v>2500</v>
      </c>
      <c r="DF56" s="50">
        <f t="shared" ref="DF56:DF119" si="149">DC$47+DC$48*DD56+DC$49*DC56</f>
        <v>1.3177226842193547E-3</v>
      </c>
      <c r="DG56" s="40">
        <f t="shared" si="72"/>
        <v>22.532422610366126</v>
      </c>
      <c r="DH56" s="41">
        <f t="shared" ref="DH56:DH119" si="150">+DG56*DE56</f>
        <v>56331.056525915315</v>
      </c>
      <c r="DI56" s="39">
        <f t="shared" ref="DI56:DI119" si="151">+DH56*DD56</f>
        <v>-21124146.197218243</v>
      </c>
      <c r="DJ56" s="39">
        <f t="shared" ref="DJ56:DJ119" si="152">+DH56*DC56</f>
        <v>-40840015.981288604</v>
      </c>
      <c r="DK56" s="40">
        <f t="shared" si="73"/>
        <v>8699.035776203229</v>
      </c>
      <c r="DL56" s="39">
        <f t="shared" ref="DL56:DL119" si="153">+DK56*DE56</f>
        <v>21747589.440508071</v>
      </c>
      <c r="DM56" s="39">
        <f t="shared" ref="DM56:DM119" si="154">+DL56*DD56</f>
        <v>-8155346040.190527</v>
      </c>
      <c r="DN56" s="39">
        <f t="shared" ref="DN56:DN119" si="155">+DL56*DC56</f>
        <v>-15767002344.368351</v>
      </c>
      <c r="DO56" s="53">
        <f t="shared" ref="DO56:DO119" si="156">+DL56*DD56*DD56</f>
        <v>3058254765071.4478</v>
      </c>
      <c r="DP56" s="39">
        <f t="shared" ref="DP56:DP119" si="157">+DL56*DC56*DD56</f>
        <v>5912625879138.1318</v>
      </c>
      <c r="DQ56" s="39">
        <f t="shared" ref="DQ56:DQ119" si="158">+DL56*DC56^2</f>
        <v>11431076699667.055</v>
      </c>
      <c r="DR56" s="21">
        <v>2</v>
      </c>
      <c r="DS56" s="39">
        <v>-200</v>
      </c>
      <c r="DT56" s="39">
        <v>530</v>
      </c>
      <c r="DU56" s="51">
        <v>804.24771931898704</v>
      </c>
      <c r="DV56" s="50">
        <f t="shared" ref="DV56:DV72" si="159">DC$47+DC$48*DT56+DC$49*DS56</f>
        <v>2.1576927101045556E-3</v>
      </c>
      <c r="DW56" s="40">
        <f t="shared" si="74"/>
        <v>431.53854202091111</v>
      </c>
      <c r="DX56" s="40">
        <f t="shared" si="75"/>
        <v>25.5</v>
      </c>
      <c r="DY56" s="51">
        <f t="shared" si="76"/>
        <v>374.5</v>
      </c>
      <c r="DZ56" s="51">
        <f t="shared" ref="DZ56:DZ72" si="160">+DY56*DU56</f>
        <v>301190.77088496066</v>
      </c>
      <c r="EA56" s="51">
        <f t="shared" ref="EA56:EA72" si="161">+DZ56*DT56</f>
        <v>159631108.56902915</v>
      </c>
      <c r="EB56" s="51">
        <f t="shared" ref="EB56:EB72" si="162">+DZ56*DS56</f>
        <v>-60238154.176992133</v>
      </c>
      <c r="EC56" s="39">
        <f>IF(ABS(DV56*Es)&lt;fy,Es,0)-IF(AND(DV56&gt;0,DV56&lt;eco),0.85*fck*n/eco*(1-DV56/eco)^(n-1),0)</f>
        <v>0</v>
      </c>
      <c r="ED56" s="39">
        <f>+EC56*DU56</f>
        <v>0</v>
      </c>
      <c r="EE56" s="39">
        <f>+ED56*DT56</f>
        <v>0</v>
      </c>
      <c r="EF56" s="39">
        <f>+ED56*DS56</f>
        <v>0</v>
      </c>
      <c r="EG56" s="39">
        <f>+ED56*DT56*DT56</f>
        <v>0</v>
      </c>
      <c r="EH56" s="39">
        <f>+ED56*DS56*DT56</f>
        <v>0</v>
      </c>
      <c r="EI56" s="247">
        <f>+ED56*DS56^2</f>
        <v>0</v>
      </c>
      <c r="EK56" s="21">
        <v>2</v>
      </c>
      <c r="EL56" s="39">
        <v>-725</v>
      </c>
      <c r="EM56" s="39">
        <v>-375</v>
      </c>
      <c r="EN56" s="39">
        <v>2500</v>
      </c>
      <c r="EO56" s="50">
        <f t="shared" ref="EO56:EO119" si="163">EL$47+EL$48*EM56+EL$49*EL56</f>
        <v>1.2601415202356922E-3</v>
      </c>
      <c r="EP56" s="40">
        <f t="shared" si="77"/>
        <v>22.0103851157454</v>
      </c>
      <c r="EQ56" s="41">
        <f t="shared" ref="EQ56:EQ119" si="164">+EP56*EN56</f>
        <v>55025.962789363497</v>
      </c>
      <c r="ER56" s="39">
        <f t="shared" ref="ER56:ER119" si="165">+EQ56*EM56</f>
        <v>-20634736.04601131</v>
      </c>
      <c r="ES56" s="39">
        <f t="shared" ref="ES56:ES119" si="166">+EQ56*EL56</f>
        <v>-39893823.022288539</v>
      </c>
      <c r="ET56" s="40">
        <f t="shared" si="78"/>
        <v>9433.1956169949244</v>
      </c>
      <c r="EU56" s="39">
        <f t="shared" ref="EU56:EU119" si="167">+ET56*EN56</f>
        <v>23582989.042487312</v>
      </c>
      <c r="EV56" s="39">
        <f t="shared" ref="EV56:EV119" si="168">+EU56*EM56</f>
        <v>-8843620890.9327412</v>
      </c>
      <c r="EW56" s="39">
        <f t="shared" ref="EW56:EW119" si="169">+EU56*EL56</f>
        <v>-17097667055.803301</v>
      </c>
      <c r="EX56" s="53">
        <f t="shared" ref="EX56:EX119" si="170">+EU56*EM56*EM56</f>
        <v>3316357834099.7778</v>
      </c>
      <c r="EY56" s="39">
        <f t="shared" ref="EY56:EY119" si="171">+EU56*EL56*EM56</f>
        <v>6411625145926.2383</v>
      </c>
      <c r="EZ56" s="39">
        <f t="shared" ref="EZ56:EZ119" si="172">+EU56*EL56^2</f>
        <v>12395808615457.393</v>
      </c>
      <c r="FA56" s="21">
        <v>2</v>
      </c>
      <c r="FB56" s="39">
        <v>-200</v>
      </c>
      <c r="FC56" s="39">
        <v>530</v>
      </c>
      <c r="FD56" s="51">
        <v>804.24771931898704</v>
      </c>
      <c r="FE56" s="50">
        <f t="shared" ref="FE56:FE72" si="173">EL$47+EL$48*FC56+EL$49*FB56</f>
        <v>2.5650669640442277E-3</v>
      </c>
      <c r="FF56" s="40">
        <f t="shared" si="79"/>
        <v>513.01339280884554</v>
      </c>
      <c r="FG56" s="40">
        <f t="shared" si="80"/>
        <v>25.5</v>
      </c>
      <c r="FH56" s="51">
        <f t="shared" si="81"/>
        <v>374.5</v>
      </c>
      <c r="FI56" s="51">
        <f t="shared" ref="FI56:FI72" si="174">+FH56*FD56</f>
        <v>301190.77088496066</v>
      </c>
      <c r="FJ56" s="51">
        <f t="shared" ref="FJ56:FJ72" si="175">+FI56*FC56</f>
        <v>159631108.56902915</v>
      </c>
      <c r="FK56" s="51">
        <f t="shared" ref="FK56:FK72" si="176">+FI56*FB56</f>
        <v>-60238154.176992133</v>
      </c>
      <c r="FL56" s="39">
        <f>IF(ABS(FE56*Es)&lt;fy,Es,0)-IF(AND(FE56&gt;0,FE56&lt;eco),0.85*fck*n/eco*(1-FE56/eco)^(n-1),0)</f>
        <v>0</v>
      </c>
      <c r="FM56" s="39">
        <f>+FL56*FD56</f>
        <v>0</v>
      </c>
      <c r="FN56" s="39">
        <f>+FM56*FC56</f>
        <v>0</v>
      </c>
      <c r="FO56" s="39">
        <f>+FM56*FB56</f>
        <v>0</v>
      </c>
      <c r="FP56" s="39">
        <f>+FM56*FC56*FC56</f>
        <v>0</v>
      </c>
      <c r="FQ56" s="39">
        <f>+FM56*FB56*FC56</f>
        <v>0</v>
      </c>
      <c r="FR56" s="247">
        <f>+FM56*FB56^2</f>
        <v>0</v>
      </c>
      <c r="FT56" s="21">
        <v>2</v>
      </c>
      <c r="FU56" s="39">
        <v>-725</v>
      </c>
      <c r="FV56" s="39">
        <v>-375</v>
      </c>
      <c r="FW56" s="39">
        <v>2500</v>
      </c>
      <c r="FX56" s="50">
        <f t="shared" ref="FX56:FX119" si="177">FU$47+FU$48*FV56+FU$49*FU56</f>
        <v>1.2467653551623159E-3</v>
      </c>
      <c r="FY56" s="40">
        <f t="shared" si="82"/>
        <v>21.883064507578581</v>
      </c>
      <c r="FZ56" s="41">
        <f t="shared" ref="FZ56:FZ119" si="178">+FY56*FW56</f>
        <v>54707.661268946453</v>
      </c>
      <c r="GA56" s="39">
        <f t="shared" ref="GA56:GA119" si="179">+FZ56*FV56</f>
        <v>-20515372.975854918</v>
      </c>
      <c r="GB56" s="39">
        <f t="shared" ref="GB56:GB119" si="180">+FZ56*FU56</f>
        <v>-39663054.419986181</v>
      </c>
      <c r="GC56" s="40">
        <f t="shared" si="83"/>
        <v>9603.7417216804715</v>
      </c>
      <c r="GD56" s="39">
        <f t="shared" ref="GD56:GD119" si="181">+GC56*FW56</f>
        <v>24009354.304201178</v>
      </c>
      <c r="GE56" s="39">
        <f t="shared" ref="GE56:GE119" si="182">+GD56*FV56</f>
        <v>-9003507864.0754414</v>
      </c>
      <c r="GF56" s="39">
        <f t="shared" ref="GF56:GF119" si="183">+GD56*FU56</f>
        <v>-17406781870.545853</v>
      </c>
      <c r="GG56" s="53">
        <f t="shared" ref="GG56:GG119" si="184">+GD56*FV56*FV56</f>
        <v>3376315449028.2905</v>
      </c>
      <c r="GH56" s="39">
        <f t="shared" ref="GH56:GH119" si="185">+GD56*FU56*FV56</f>
        <v>6527543201454.6943</v>
      </c>
      <c r="GI56" s="39">
        <f t="shared" ref="GI56:GI119" si="186">+GD56*FU56^2</f>
        <v>12619916856145.744</v>
      </c>
      <c r="GJ56" s="21">
        <v>2</v>
      </c>
      <c r="GK56" s="39">
        <v>-200</v>
      </c>
      <c r="GL56" s="39">
        <v>530</v>
      </c>
      <c r="GM56" s="51">
        <v>804.24771931898704</v>
      </c>
      <c r="GN56" s="50">
        <f t="shared" ref="GN56:GN72" si="187">FU$47+FU$48*GL56+FU$49*GK56</f>
        <v>2.9350623636505303E-3</v>
      </c>
      <c r="GO56" s="40">
        <f t="shared" si="84"/>
        <v>587.01247273010608</v>
      </c>
      <c r="GP56" s="40">
        <f t="shared" si="85"/>
        <v>25.5</v>
      </c>
      <c r="GQ56" s="51">
        <f t="shared" si="86"/>
        <v>374.5</v>
      </c>
      <c r="GR56" s="51">
        <f t="shared" ref="GR56:GR72" si="188">+GQ56*GM56</f>
        <v>301190.77088496066</v>
      </c>
      <c r="GS56" s="51">
        <f t="shared" ref="GS56:GS72" si="189">+GR56*GL56</f>
        <v>159631108.56902915</v>
      </c>
      <c r="GT56" s="51">
        <f t="shared" ref="GT56:GT72" si="190">+GR56*GK56</f>
        <v>-60238154.176992133</v>
      </c>
      <c r="GU56" s="39">
        <f>IF(ABS(GN56*Es)&lt;fy,Es,0)-IF(AND(GN56&gt;0,GN56&lt;eco),0.85*fck*n/eco*(1-GN56/eco)^(n-1),0)</f>
        <v>0</v>
      </c>
      <c r="GV56" s="39">
        <f>+GU56*GM56</f>
        <v>0</v>
      </c>
      <c r="GW56" s="39">
        <f>+GV56*GL56</f>
        <v>0</v>
      </c>
      <c r="GX56" s="39">
        <f>+GV56*GK56</f>
        <v>0</v>
      </c>
      <c r="GY56" s="39">
        <f>+GV56*GL56*GL56</f>
        <v>0</v>
      </c>
      <c r="GZ56" s="39">
        <f>+GV56*GK56*GL56</f>
        <v>0</v>
      </c>
      <c r="HA56" s="247">
        <f>+GV56*GK56^2</f>
        <v>0</v>
      </c>
      <c r="HC56" s="21">
        <v>2</v>
      </c>
      <c r="HD56" s="39">
        <v>-725</v>
      </c>
      <c r="HE56" s="39">
        <v>-375</v>
      </c>
      <c r="HF56" s="39">
        <v>2500</v>
      </c>
      <c r="HG56" s="50">
        <f t="shared" ref="HG56:HG119" si="191">HD$47+HD$48*HE56+HD$49*HD56</f>
        <v>1.2540618480240081E-3</v>
      </c>
      <c r="HH56" s="40">
        <f t="shared" si="87"/>
        <v>21.952798743094842</v>
      </c>
      <c r="HI56" s="41">
        <f t="shared" ref="HI56:HI119" si="192">+HH56*HF56</f>
        <v>54881.996857737104</v>
      </c>
      <c r="HJ56" s="39">
        <f t="shared" ref="HJ56:HJ119" si="193">+HI56*HE56</f>
        <v>-20580748.821651414</v>
      </c>
      <c r="HK56" s="39">
        <f t="shared" ref="HK56:HK119" si="194">+HI56*HD56</f>
        <v>-39789447.721859403</v>
      </c>
      <c r="HL56" s="40">
        <f t="shared" si="88"/>
        <v>9510.7114376938989</v>
      </c>
      <c r="HM56" s="39">
        <f t="shared" ref="HM56:HM119" si="195">+HL56*HF56</f>
        <v>23776778.594234746</v>
      </c>
      <c r="HN56" s="39">
        <f t="shared" ref="HN56:HN119" si="196">+HM56*HE56</f>
        <v>-8916291972.8380299</v>
      </c>
      <c r="HO56" s="39">
        <f t="shared" ref="HO56:HO119" si="197">+HM56*HD56</f>
        <v>-17238164480.82019</v>
      </c>
      <c r="HP56" s="53">
        <f t="shared" ref="HP56:HP119" si="198">+HM56*HE56*HE56</f>
        <v>3343609489814.2612</v>
      </c>
      <c r="HQ56" s="39">
        <f t="shared" ref="HQ56:HQ119" si="199">+HM56*HD56*HE56</f>
        <v>6464311680307.5713</v>
      </c>
      <c r="HR56" s="39">
        <f t="shared" ref="HR56:HR119" si="200">+HM56*HD56^2</f>
        <v>12497669248594.639</v>
      </c>
      <c r="HS56" s="21">
        <v>2</v>
      </c>
      <c r="HT56" s="39">
        <v>-200</v>
      </c>
      <c r="HU56" s="39">
        <v>530</v>
      </c>
      <c r="HV56" s="51">
        <v>804.24771931898704</v>
      </c>
      <c r="HW56" s="50">
        <f t="shared" ref="HW56:HW72" si="201">HD$47+HD$48*HU56+HD$49*HT56</f>
        <v>3.0692059209064906E-3</v>
      </c>
      <c r="HX56" s="40">
        <f t="shared" si="89"/>
        <v>613.8411841812981</v>
      </c>
      <c r="HY56" s="40">
        <f t="shared" si="90"/>
        <v>25.5</v>
      </c>
      <c r="HZ56" s="51">
        <f t="shared" si="91"/>
        <v>374.5</v>
      </c>
      <c r="IA56" s="51">
        <f t="shared" ref="IA56:IA72" si="202">+HZ56*HV56</f>
        <v>301190.77088496066</v>
      </c>
      <c r="IB56" s="51">
        <f t="shared" ref="IB56:IB72" si="203">+IA56*HU56</f>
        <v>159631108.56902915</v>
      </c>
      <c r="IC56" s="51">
        <f t="shared" ref="IC56:IC72" si="204">+IA56*HT56</f>
        <v>-60238154.176992133</v>
      </c>
      <c r="ID56" s="39">
        <f>IF(ABS(HW56*Es)&lt;fy,Es,0)-IF(AND(HW56&gt;0,HW56&lt;eco),0.85*fck*n/eco*(1-HW56/eco)^(n-1),0)</f>
        <v>0</v>
      </c>
      <c r="IE56" s="39">
        <f>+ID56*HV56</f>
        <v>0</v>
      </c>
      <c r="IF56" s="39">
        <f>+IE56*HU56</f>
        <v>0</v>
      </c>
      <c r="IG56" s="39">
        <f>+IE56*HT56</f>
        <v>0</v>
      </c>
      <c r="IH56" s="39">
        <f>+IE56*HU56*HU56</f>
        <v>0</v>
      </c>
      <c r="II56" s="39">
        <f>+IE56*HT56*HU56</f>
        <v>0</v>
      </c>
      <c r="IJ56" s="247">
        <f>+IE56*HT56^2</f>
        <v>0</v>
      </c>
      <c r="IL56" s="21">
        <v>2</v>
      </c>
      <c r="IM56" s="39">
        <v>-725</v>
      </c>
      <c r="IN56" s="39">
        <v>-375</v>
      </c>
      <c r="IO56" s="39">
        <v>2500</v>
      </c>
      <c r="IP56" s="50">
        <f t="shared" ref="IP56:IP119" si="205">IM$47+IM$48*IN56+IM$49*IM56</f>
        <v>1.2526084766337554E-3</v>
      </c>
      <c r="IQ56" s="40">
        <f t="shared" si="92"/>
        <v>21.938962681351811</v>
      </c>
      <c r="IR56" s="41">
        <f t="shared" ref="IR56:IR119" si="206">+IQ56*IO56</f>
        <v>54847.406703379529</v>
      </c>
      <c r="IS56" s="39">
        <f t="shared" ref="IS56:IS119" si="207">+IR56*IN56</f>
        <v>-20567777.513767324</v>
      </c>
      <c r="IT56" s="39">
        <f t="shared" ref="IT56:IT119" si="208">+IR56*IM56</f>
        <v>-39764369.859950155</v>
      </c>
      <c r="IU56" s="40">
        <f t="shared" si="93"/>
        <v>9529.2419229196203</v>
      </c>
      <c r="IV56" s="39">
        <f t="shared" ref="IV56:IV119" si="209">+IU56*IO56</f>
        <v>23823104.807299051</v>
      </c>
      <c r="IW56" s="39">
        <f t="shared" ref="IW56:IW119" si="210">+IV56*IN56</f>
        <v>-8933664302.7371445</v>
      </c>
      <c r="IX56" s="39">
        <f t="shared" ref="IX56:IX119" si="211">+IV56*IM56</f>
        <v>-17271750985.291813</v>
      </c>
      <c r="IY56" s="53">
        <f t="shared" ref="IY56:IY119" si="212">+IV56*IN56*IN56</f>
        <v>3350124113526.4292</v>
      </c>
      <c r="IZ56" s="39">
        <f t="shared" ref="IZ56:IZ119" si="213">+IV56*IM56*IN56</f>
        <v>6476906619484.4297</v>
      </c>
      <c r="JA56" s="39">
        <f t="shared" ref="JA56:JA119" si="214">+IV56*IM56^2</f>
        <v>12522019464336.564</v>
      </c>
      <c r="JB56" s="21">
        <v>2</v>
      </c>
      <c r="JC56" s="39">
        <v>-200</v>
      </c>
      <c r="JD56" s="39">
        <v>530</v>
      </c>
      <c r="JE56" s="51">
        <v>804.24771931898704</v>
      </c>
      <c r="JF56" s="50">
        <f t="shared" ref="JF56:JF72" si="215">IM$47+IM$48*JD56+IM$49*JC56</f>
        <v>3.0938508117767964E-3</v>
      </c>
      <c r="JG56" s="40">
        <f t="shared" si="94"/>
        <v>618.77016235535928</v>
      </c>
      <c r="JH56" s="40">
        <f t="shared" si="95"/>
        <v>25.5</v>
      </c>
      <c r="JI56" s="51">
        <f t="shared" si="96"/>
        <v>374.5</v>
      </c>
      <c r="JJ56" s="51">
        <f t="shared" ref="JJ56:JJ72" si="216">+JI56*JE56</f>
        <v>301190.77088496066</v>
      </c>
      <c r="JK56" s="51">
        <f t="shared" ref="JK56:JK72" si="217">+JJ56*JD56</f>
        <v>159631108.56902915</v>
      </c>
      <c r="JL56" s="51">
        <f t="shared" ref="JL56:JL72" si="218">+JJ56*JC56</f>
        <v>-60238154.176992133</v>
      </c>
      <c r="JM56" s="39">
        <f>IF(ABS(JF56*Es)&lt;fy,Es,0)-IF(AND(JF56&gt;0,JF56&lt;eco),0.85*fck*n/eco*(1-JF56/eco)^(n-1),0)</f>
        <v>0</v>
      </c>
      <c r="JN56" s="39">
        <f>+JM56*JE56</f>
        <v>0</v>
      </c>
      <c r="JO56" s="39">
        <f>+JN56*JD56</f>
        <v>0</v>
      </c>
      <c r="JP56" s="39">
        <f>+JN56*JC56</f>
        <v>0</v>
      </c>
      <c r="JQ56" s="39">
        <f>+JN56*JD56*JD56</f>
        <v>0</v>
      </c>
      <c r="JR56" s="39">
        <f>+JN56*JC56*JD56</f>
        <v>0</v>
      </c>
      <c r="JS56" s="247">
        <f>+JN56*JC56^2</f>
        <v>0</v>
      </c>
      <c r="JU56" s="21">
        <v>2</v>
      </c>
      <c r="JV56" s="39">
        <v>-725</v>
      </c>
      <c r="JW56" s="39">
        <v>-375</v>
      </c>
      <c r="JX56" s="39">
        <v>2500</v>
      </c>
      <c r="JY56" s="50">
        <f t="shared" ref="JY56:JY119" si="219">JV$47+JV$48*JW56+JV$49*JV56</f>
        <v>1.2526021135701179E-3</v>
      </c>
      <c r="JZ56" s="40">
        <f t="shared" si="97"/>
        <v>21.938902045920923</v>
      </c>
      <c r="KA56" s="41">
        <f t="shared" ref="KA56:KA119" si="220">+JZ56*JX56</f>
        <v>54847.255114802305</v>
      </c>
      <c r="KB56" s="39">
        <f t="shared" ref="KB56:KB119" si="221">+KA56*JW56</f>
        <v>-20567720.668050863</v>
      </c>
      <c r="KC56" s="39">
        <f t="shared" ref="KC56:KC119" si="222">+KA56*JV56</f>
        <v>-39764259.958231673</v>
      </c>
      <c r="KD56" s="40">
        <f t="shared" si="98"/>
        <v>9529.3230519809968</v>
      </c>
      <c r="KE56" s="39">
        <f t="shared" ref="KE56:KE119" si="223">+KD56*JX56</f>
        <v>23823307.62995249</v>
      </c>
      <c r="KF56" s="39">
        <f t="shared" ref="KF56:KF119" si="224">+KE56*JW56</f>
        <v>-8933740361.2321835</v>
      </c>
      <c r="KG56" s="39">
        <f t="shared" ref="KG56:KG119" si="225">+KE56*JV56</f>
        <v>-17271898031.715557</v>
      </c>
      <c r="KH56" s="53">
        <f t="shared" ref="KH56:KH119" si="226">+KE56*JW56*JW56</f>
        <v>3350152635462.0688</v>
      </c>
      <c r="KI56" s="39">
        <f t="shared" ref="KI56:KI119" si="227">+KE56*JV56*JW56</f>
        <v>6476961761893.334</v>
      </c>
      <c r="KJ56" s="39">
        <f t="shared" ref="KJ56:KJ119" si="228">+KE56*JV56^2</f>
        <v>12522126072993.777</v>
      </c>
      <c r="KK56" s="21">
        <v>2</v>
      </c>
      <c r="KL56" s="39">
        <v>-200</v>
      </c>
      <c r="KM56" s="39">
        <v>530</v>
      </c>
      <c r="KN56" s="51">
        <v>804.24771931898704</v>
      </c>
      <c r="KO56" s="50">
        <f t="shared" ref="KO56:KO72" si="229">JV$47+JV$48*KM56+JV$49*KL56</f>
        <v>3.094147839473196E-3</v>
      </c>
      <c r="KP56" s="40">
        <f t="shared" si="99"/>
        <v>618.82956789463924</v>
      </c>
      <c r="KQ56" s="40">
        <f t="shared" si="100"/>
        <v>25.5</v>
      </c>
      <c r="KR56" s="51">
        <f t="shared" si="101"/>
        <v>374.5</v>
      </c>
      <c r="KS56" s="51">
        <f t="shared" ref="KS56:KS72" si="230">+KR56*KN56</f>
        <v>301190.77088496066</v>
      </c>
      <c r="KT56" s="51">
        <f t="shared" ref="KT56:KT72" si="231">+KS56*KM56</f>
        <v>159631108.56902915</v>
      </c>
      <c r="KU56" s="51">
        <f t="shared" ref="KU56:KU72" si="232">+KS56*KL56</f>
        <v>-60238154.176992133</v>
      </c>
      <c r="KV56" s="39">
        <f>IF(ABS(KO56*Es)&lt;fy,Es,0)-IF(AND(KO56&gt;0,KO56&lt;eco),0.85*fck*n/eco*(1-KO56/eco)^(n-1),0)</f>
        <v>0</v>
      </c>
      <c r="KW56" s="39">
        <f>+KV56*KN56</f>
        <v>0</v>
      </c>
      <c r="KX56" s="39">
        <f>+KW56*KM56</f>
        <v>0</v>
      </c>
      <c r="KY56" s="39">
        <f>+KW56*KL56</f>
        <v>0</v>
      </c>
      <c r="KZ56" s="39">
        <f>+KW56*KM56*KM56</f>
        <v>0</v>
      </c>
      <c r="LA56" s="39">
        <f>+KW56*KL56*KM56</f>
        <v>0</v>
      </c>
      <c r="LB56" s="247">
        <f>+KW56*KL56^2</f>
        <v>0</v>
      </c>
      <c r="LD56" s="21">
        <v>2</v>
      </c>
      <c r="LE56" s="39">
        <v>-725</v>
      </c>
      <c r="LF56" s="39">
        <v>-375</v>
      </c>
      <c r="LG56" s="39">
        <v>2500</v>
      </c>
      <c r="LH56" s="50">
        <f t="shared" ref="LH56:LH119" si="233">LE$47+LE$48*LF56+LE$49*LE56</f>
        <v>1.2526021130529613E-3</v>
      </c>
      <c r="LI56" s="40">
        <f t="shared" si="102"/>
        <v>21.938902040992769</v>
      </c>
      <c r="LJ56" s="41">
        <f t="shared" ref="LJ56:LJ119" si="234">+LI56*LG56</f>
        <v>54847.255102481919</v>
      </c>
      <c r="LK56" s="39">
        <f t="shared" ref="LK56:LK119" si="235">+LJ56*LF56</f>
        <v>-20567720.663430721</v>
      </c>
      <c r="LL56" s="39">
        <f t="shared" ref="LL56:LL119" si="236">+LJ56*LE56</f>
        <v>-39764259.949299388</v>
      </c>
      <c r="LM56" s="40">
        <f t="shared" si="103"/>
        <v>9529.3230585747442</v>
      </c>
      <c r="LN56" s="39">
        <f t="shared" ref="LN56:LN119" si="237">+LM56*LG56</f>
        <v>23823307.646436859</v>
      </c>
      <c r="LO56" s="39">
        <f t="shared" ref="LO56:LO119" si="238">+LN56*LF56</f>
        <v>-8933740367.4138222</v>
      </c>
      <c r="LP56" s="39">
        <f t="shared" ref="LP56:LP119" si="239">+LN56*LE56</f>
        <v>-17271898043.666721</v>
      </c>
      <c r="LQ56" s="53">
        <f t="shared" ref="LQ56:LQ119" si="240">+LN56*LF56*LF56</f>
        <v>3350152637780.1831</v>
      </c>
      <c r="LR56" s="39">
        <f t="shared" ref="LR56:LR119" si="241">+LN56*LE56*LF56</f>
        <v>6476961766375.0205</v>
      </c>
      <c r="LS56" s="39">
        <f t="shared" ref="LS56:LS119" si="242">+LN56*LE56^2</f>
        <v>12522126081658.373</v>
      </c>
      <c r="LT56" s="21">
        <v>2</v>
      </c>
      <c r="LU56" s="39">
        <v>-200</v>
      </c>
      <c r="LV56" s="39">
        <v>530</v>
      </c>
      <c r="LW56" s="51">
        <v>804.24771931898704</v>
      </c>
      <c r="LX56" s="50">
        <f t="shared" ref="LX56:LX72" si="243">LE$47+LE$48*LV56+LE$49*LU56</f>
        <v>3.0941478834586658E-3</v>
      </c>
      <c r="LY56" s="40">
        <f t="shared" si="104"/>
        <v>618.82957669173311</v>
      </c>
      <c r="LZ56" s="40">
        <f t="shared" si="105"/>
        <v>25.5</v>
      </c>
      <c r="MA56" s="51">
        <f t="shared" si="106"/>
        <v>374.5</v>
      </c>
      <c r="MB56" s="51">
        <f t="shared" ref="MB56:MB72" si="244">+MA56*LW56</f>
        <v>301190.77088496066</v>
      </c>
      <c r="MC56" s="51">
        <f t="shared" ref="MC56:MC72" si="245">+MB56*LV56</f>
        <v>159631108.56902915</v>
      </c>
      <c r="MD56" s="51">
        <f t="shared" ref="MD56:MD72" si="246">+MB56*LU56</f>
        <v>-60238154.176992133</v>
      </c>
      <c r="ME56" s="39">
        <f>IF(ABS(LX56*Es)&lt;fy,Es,0)-IF(AND(LX56&gt;0,LX56&lt;eco),0.85*fck*n/eco*(1-LX56/eco)^(n-1),0)</f>
        <v>0</v>
      </c>
      <c r="MF56" s="39">
        <f>+ME56*LW56</f>
        <v>0</v>
      </c>
      <c r="MG56" s="39">
        <f>+MF56*LV56</f>
        <v>0</v>
      </c>
      <c r="MH56" s="39">
        <f>+MF56*LU56</f>
        <v>0</v>
      </c>
      <c r="MI56" s="39">
        <f>+MF56*LV56*LV56</f>
        <v>0</v>
      </c>
      <c r="MJ56" s="39">
        <f>+MF56*LU56*LV56</f>
        <v>0</v>
      </c>
      <c r="MK56" s="247">
        <f>+MF56*LU56^2</f>
        <v>0</v>
      </c>
    </row>
    <row r="57" spans="1:349" x14ac:dyDescent="0.25">
      <c r="A57" s="21">
        <v>3</v>
      </c>
      <c r="B57" s="39">
        <v>-725</v>
      </c>
      <c r="C57" s="39">
        <v>-325</v>
      </c>
      <c r="D57" s="39">
        <v>2500</v>
      </c>
      <c r="E57" s="50">
        <f t="shared" si="107"/>
        <v>9.1500000000000001E-4</v>
      </c>
      <c r="F57" s="40">
        <f t="shared" si="57"/>
        <v>17.995190624999999</v>
      </c>
      <c r="G57" s="41">
        <f t="shared" si="108"/>
        <v>44987.9765625</v>
      </c>
      <c r="H57" s="39">
        <f t="shared" si="109"/>
        <v>-14621092.3828125</v>
      </c>
      <c r="I57" s="39">
        <f t="shared" si="110"/>
        <v>-32616283.0078125</v>
      </c>
      <c r="J57" s="40">
        <f t="shared" si="58"/>
        <v>13833.75</v>
      </c>
      <c r="K57" s="39">
        <f t="shared" si="111"/>
        <v>34584375</v>
      </c>
      <c r="L57" s="39">
        <f t="shared" si="112"/>
        <v>-11239921875</v>
      </c>
      <c r="M57" s="39">
        <f t="shared" si="113"/>
        <v>-25073671875</v>
      </c>
      <c r="N57" s="53">
        <f t="shared" si="114"/>
        <v>3652974609375</v>
      </c>
      <c r="O57" s="39">
        <f t="shared" si="115"/>
        <v>8148943359375</v>
      </c>
      <c r="P57" s="39">
        <f t="shared" si="116"/>
        <v>18178412109375</v>
      </c>
      <c r="Q57" s="21">
        <v>3</v>
      </c>
      <c r="R57" s="39">
        <v>0</v>
      </c>
      <c r="S57" s="39">
        <v>530</v>
      </c>
      <c r="T57" s="51">
        <v>804.24771931898704</v>
      </c>
      <c r="U57" s="50">
        <f t="shared" si="117"/>
        <v>1.0794999999999999E-3</v>
      </c>
      <c r="V57" s="40">
        <f t="shared" si="59"/>
        <v>215.89999999999998</v>
      </c>
      <c r="W57" s="40">
        <f t="shared" si="60"/>
        <v>20.098333406249999</v>
      </c>
      <c r="X57" s="51">
        <f t="shared" si="61"/>
        <v>195.80166659374999</v>
      </c>
      <c r="Y57" s="51">
        <f t="shared" si="118"/>
        <v>157473.04379688011</v>
      </c>
      <c r="Z57" s="51">
        <f t="shared" si="119"/>
        <v>83460713.212346464</v>
      </c>
      <c r="AA57" s="51">
        <f t="shared" si="120"/>
        <v>0</v>
      </c>
      <c r="AB57" s="39">
        <f>IF(ABS(U57*Es)&lt;fy,Es,0)-IF(AND(U57&gt;0,U57&lt;eco),0.85*fck*n/eco*(1-U57/eco)^(n-1),0)</f>
        <v>188263.625</v>
      </c>
      <c r="AC57" s="39">
        <f>+AB57*T57</f>
        <v>151410591.03697503</v>
      </c>
      <c r="AD57" s="39">
        <f>+AC57*S57</f>
        <v>80247613249.596771</v>
      </c>
      <c r="AE57" s="39">
        <f>+AC57*R57</f>
        <v>0</v>
      </c>
      <c r="AF57" s="39">
        <f>+AC57*S57*S57</f>
        <v>42531235022286.289</v>
      </c>
      <c r="AG57" s="39">
        <f>+AC57*R57*S57</f>
        <v>0</v>
      </c>
      <c r="AH57" s="247">
        <f>+AC57*R57^2</f>
        <v>0</v>
      </c>
      <c r="AJ57" s="21">
        <v>3</v>
      </c>
      <c r="AK57" s="39">
        <v>-725</v>
      </c>
      <c r="AL57" s="39">
        <v>-325</v>
      </c>
      <c r="AM57" s="39">
        <v>2500</v>
      </c>
      <c r="AN57" s="50">
        <f t="shared" si="121"/>
        <v>1.3039495037637254E-3</v>
      </c>
      <c r="AO57" s="40">
        <f t="shared" si="62"/>
        <v>22.411399880143879</v>
      </c>
      <c r="AP57" s="41">
        <f t="shared" si="122"/>
        <v>56028.499700359695</v>
      </c>
      <c r="AQ57" s="39">
        <f t="shared" si="123"/>
        <v>-18209262.402616899</v>
      </c>
      <c r="AR57" s="39">
        <f t="shared" si="124"/>
        <v>-40620662.282760777</v>
      </c>
      <c r="AS57" s="40">
        <f t="shared" si="63"/>
        <v>8874.6438270125</v>
      </c>
      <c r="AT57" s="39">
        <f t="shared" si="125"/>
        <v>22186609.56753125</v>
      </c>
      <c r="AU57" s="39">
        <f t="shared" si="126"/>
        <v>-7210648109.4476566</v>
      </c>
      <c r="AV57" s="39">
        <f t="shared" si="127"/>
        <v>-16085291936.460157</v>
      </c>
      <c r="AW57" s="53">
        <f t="shared" si="128"/>
        <v>2343460635570.4883</v>
      </c>
      <c r="AX57" s="39">
        <f t="shared" si="129"/>
        <v>5227719879349.5508</v>
      </c>
      <c r="AY57" s="39">
        <f t="shared" si="130"/>
        <v>11661836653933.613</v>
      </c>
      <c r="AZ57" s="21">
        <v>3</v>
      </c>
      <c r="BA57" s="39">
        <v>0</v>
      </c>
      <c r="BB57" s="39">
        <v>530</v>
      </c>
      <c r="BC57" s="51">
        <v>804.24771931898704</v>
      </c>
      <c r="BD57" s="50">
        <f t="shared" si="131"/>
        <v>1.6826529654191832E-3</v>
      </c>
      <c r="BE57" s="40">
        <f t="shared" si="64"/>
        <v>336.53059308383661</v>
      </c>
      <c r="BF57" s="40">
        <f t="shared" si="65"/>
        <v>24.857979230222607</v>
      </c>
      <c r="BG57" s="51">
        <f t="shared" si="66"/>
        <v>311.672613853614</v>
      </c>
      <c r="BH57" s="51">
        <f t="shared" si="132"/>
        <v>250661.98886595637</v>
      </c>
      <c r="BI57" s="51">
        <f t="shared" si="133"/>
        <v>132850854.09895688</v>
      </c>
      <c r="BJ57" s="51">
        <f t="shared" si="134"/>
        <v>0</v>
      </c>
      <c r="BK57" s="39">
        <f>IF(ABS(BD57*Es)&lt;fy,Es,0)-IF(AND(BD57&gt;0,BD57&lt;eco),0.85*fck*n/eco*(1-BD57/eco)^(n-1),0)</f>
        <v>195953.82530909459</v>
      </c>
      <c r="BL57" s="39">
        <f>+BK57*BC57</f>
        <v>157595417.09667054</v>
      </c>
      <c r="BM57" s="39">
        <f>+BL57*BB57</f>
        <v>83525571061.235382</v>
      </c>
      <c r="BN57" s="39">
        <f>+BL57*BA57</f>
        <v>0</v>
      </c>
      <c r="BO57" s="39">
        <f>+BL57*BB57*BB57</f>
        <v>44268552662454.75</v>
      </c>
      <c r="BP57" s="39">
        <f>+BL57*BA57*BB57</f>
        <v>0</v>
      </c>
      <c r="BQ57" s="247">
        <f>+BL57*BA57^2</f>
        <v>0</v>
      </c>
      <c r="BS57" s="21">
        <v>3</v>
      </c>
      <c r="BT57" s="39">
        <v>-725</v>
      </c>
      <c r="BU57" s="39">
        <v>-325</v>
      </c>
      <c r="BV57" s="39">
        <v>2500</v>
      </c>
      <c r="BW57" s="50">
        <f t="shared" si="135"/>
        <v>1.3790409688624692E-3</v>
      </c>
      <c r="BX57" s="40">
        <f t="shared" si="67"/>
        <v>23.041862995510709</v>
      </c>
      <c r="BY57" s="41">
        <f t="shared" si="136"/>
        <v>57604.657488776771</v>
      </c>
      <c r="BZ57" s="39">
        <f t="shared" si="137"/>
        <v>-18721513.683852449</v>
      </c>
      <c r="CA57" s="39">
        <f t="shared" si="138"/>
        <v>-41763376.679363161</v>
      </c>
      <c r="CB57" s="40">
        <f t="shared" si="68"/>
        <v>7917.2276470035176</v>
      </c>
      <c r="CC57" s="39">
        <f t="shared" si="139"/>
        <v>19793069.117508795</v>
      </c>
      <c r="CD57" s="39">
        <f t="shared" si="140"/>
        <v>-6432747463.1903582</v>
      </c>
      <c r="CE57" s="39">
        <f t="shared" si="141"/>
        <v>-14349975110.193876</v>
      </c>
      <c r="CF57" s="53">
        <f t="shared" si="142"/>
        <v>2090642925536.8665</v>
      </c>
      <c r="CG57" s="39">
        <f t="shared" si="143"/>
        <v>4663741910813.0098</v>
      </c>
      <c r="CH57" s="39">
        <f t="shared" si="144"/>
        <v>10403731954890.561</v>
      </c>
      <c r="CI57" s="21">
        <v>3</v>
      </c>
      <c r="CJ57" s="39">
        <v>0</v>
      </c>
      <c r="CK57" s="39">
        <v>530</v>
      </c>
      <c r="CL57" s="51">
        <v>804.24771931898704</v>
      </c>
      <c r="CM57" s="50">
        <f t="shared" si="145"/>
        <v>1.9994282837121485E-3</v>
      </c>
      <c r="CN57" s="40">
        <f t="shared" si="69"/>
        <v>399.88565674242972</v>
      </c>
      <c r="CO57" s="40">
        <f t="shared" si="70"/>
        <v>25.499997916270601</v>
      </c>
      <c r="CP57" s="51">
        <f t="shared" si="71"/>
        <v>374.3856588261591</v>
      </c>
      <c r="CQ57" s="51">
        <f t="shared" si="146"/>
        <v>301098.81225667486</v>
      </c>
      <c r="CR57" s="51">
        <f t="shared" si="147"/>
        <v>159582370.49603769</v>
      </c>
      <c r="CS57" s="51">
        <f t="shared" si="148"/>
        <v>0</v>
      </c>
      <c r="CT57" s="39">
        <f>IF(ABS(CM57*Es)&lt;fy,Es,0)-IF(AND(CM57&gt;0,CM57&lt;eco),0.85*fck*n/eco*(1-CM57/eco)^(n-1),0)</f>
        <v>199992.7106173299</v>
      </c>
      <c r="CU57" s="39">
        <f>+CT57*CL57</f>
        <v>160843681.39440975</v>
      </c>
      <c r="CV57" s="39">
        <f>+CU57*CK57</f>
        <v>85247151139.03717</v>
      </c>
      <c r="CW57" s="39">
        <f>+CU57*CJ57</f>
        <v>0</v>
      </c>
      <c r="CX57" s="39">
        <f>+CU57*CK57*CK57</f>
        <v>45180990103689.703</v>
      </c>
      <c r="CY57" s="39">
        <f>+CU57*CJ57*CK57</f>
        <v>0</v>
      </c>
      <c r="CZ57" s="247">
        <f>+CU57*CJ57^2</f>
        <v>0</v>
      </c>
      <c r="DB57" s="21">
        <v>3</v>
      </c>
      <c r="DC57" s="39">
        <v>-725</v>
      </c>
      <c r="DD57" s="39">
        <v>-325</v>
      </c>
      <c r="DE57" s="39">
        <v>2500</v>
      </c>
      <c r="DF57" s="50">
        <f t="shared" si="149"/>
        <v>1.3567550241218973E-3</v>
      </c>
      <c r="DG57" s="40">
        <f t="shared" si="72"/>
        <v>22.862253868923318</v>
      </c>
      <c r="DH57" s="41">
        <f t="shared" si="150"/>
        <v>57155.634672308297</v>
      </c>
      <c r="DI57" s="39">
        <f t="shared" si="151"/>
        <v>-18575581.268500198</v>
      </c>
      <c r="DJ57" s="39">
        <f t="shared" si="152"/>
        <v>-41437835.137423515</v>
      </c>
      <c r="DK57" s="40">
        <f t="shared" si="73"/>
        <v>8201.3734424458089</v>
      </c>
      <c r="DL57" s="39">
        <f t="shared" si="153"/>
        <v>20503433.606114522</v>
      </c>
      <c r="DM57" s="39">
        <f t="shared" si="154"/>
        <v>-6663615921.9872198</v>
      </c>
      <c r="DN57" s="39">
        <f t="shared" si="155"/>
        <v>-14864989364.433027</v>
      </c>
      <c r="DO57" s="53">
        <f t="shared" si="156"/>
        <v>2165675174645.8464</v>
      </c>
      <c r="DP57" s="39">
        <f t="shared" si="157"/>
        <v>4831121543440.7334</v>
      </c>
      <c r="DQ57" s="39">
        <f t="shared" si="158"/>
        <v>10777117289213.945</v>
      </c>
      <c r="DR57" s="21">
        <v>3</v>
      </c>
      <c r="DS57" s="39">
        <v>0</v>
      </c>
      <c r="DT57" s="39">
        <v>530</v>
      </c>
      <c r="DU57" s="51">
        <v>804.24771931898704</v>
      </c>
      <c r="DV57" s="50">
        <f t="shared" si="159"/>
        <v>2.2085440143518632E-3</v>
      </c>
      <c r="DW57" s="40">
        <f t="shared" si="74"/>
        <v>441.70880287037266</v>
      </c>
      <c r="DX57" s="40">
        <f t="shared" si="75"/>
        <v>25.5</v>
      </c>
      <c r="DY57" s="51">
        <f t="shared" si="76"/>
        <v>374.5</v>
      </c>
      <c r="DZ57" s="51">
        <f t="shared" si="160"/>
        <v>301190.77088496066</v>
      </c>
      <c r="EA57" s="51">
        <f t="shared" si="161"/>
        <v>159631108.56902915</v>
      </c>
      <c r="EB57" s="51">
        <f t="shared" si="162"/>
        <v>0</v>
      </c>
      <c r="EC57" s="39">
        <f>IF(ABS(DV57*Es)&lt;fy,Es,0)-IF(AND(DV57&gt;0,DV57&lt;eco),0.85*fck*n/eco*(1-DV57/eco)^(n-1),0)</f>
        <v>0</v>
      </c>
      <c r="ED57" s="39">
        <f>+EC57*DU57</f>
        <v>0</v>
      </c>
      <c r="EE57" s="39">
        <f>+ED57*DT57</f>
        <v>0</v>
      </c>
      <c r="EF57" s="39">
        <f>+ED57*DS57</f>
        <v>0</v>
      </c>
      <c r="EG57" s="39">
        <f>+ED57*DT57*DT57</f>
        <v>0</v>
      </c>
      <c r="EH57" s="39">
        <f>+ED57*DS57*DT57</f>
        <v>0</v>
      </c>
      <c r="EI57" s="247">
        <f>+ED57*DS57^2</f>
        <v>0</v>
      </c>
      <c r="EK57" s="21">
        <v>3</v>
      </c>
      <c r="EL57" s="39">
        <v>-725</v>
      </c>
      <c r="EM57" s="39">
        <v>-325</v>
      </c>
      <c r="EN57" s="39">
        <v>2500</v>
      </c>
      <c r="EO57" s="50">
        <f t="shared" si="163"/>
        <v>1.3216913858781424E-3</v>
      </c>
      <c r="EP57" s="40">
        <f t="shared" si="77"/>
        <v>22.566846078051544</v>
      </c>
      <c r="EQ57" s="41">
        <f t="shared" si="164"/>
        <v>56417.115195128863</v>
      </c>
      <c r="ER57" s="39">
        <f t="shared" si="165"/>
        <v>-18335562.43841688</v>
      </c>
      <c r="ES57" s="39">
        <f t="shared" si="166"/>
        <v>-40902408.516468428</v>
      </c>
      <c r="ET57" s="40">
        <f t="shared" si="78"/>
        <v>8648.434830053684</v>
      </c>
      <c r="EU57" s="39">
        <f t="shared" si="167"/>
        <v>21621087.07513421</v>
      </c>
      <c r="EV57" s="39">
        <f t="shared" si="168"/>
        <v>-7026853299.4186182</v>
      </c>
      <c r="EW57" s="39">
        <f t="shared" si="169"/>
        <v>-15675288129.472303</v>
      </c>
      <c r="EX57" s="53">
        <f t="shared" si="170"/>
        <v>2283727322311.0508</v>
      </c>
      <c r="EY57" s="39">
        <f t="shared" si="171"/>
        <v>5094468642078.499</v>
      </c>
      <c r="EZ57" s="39">
        <f t="shared" si="172"/>
        <v>11364583893867.42</v>
      </c>
      <c r="FA57" s="21">
        <v>3</v>
      </c>
      <c r="FB57" s="39">
        <v>0</v>
      </c>
      <c r="FC57" s="39">
        <v>530</v>
      </c>
      <c r="FD57" s="51">
        <v>804.24771931898704</v>
      </c>
      <c r="FE57" s="50">
        <f t="shared" si="173"/>
        <v>2.6377804404938234E-3</v>
      </c>
      <c r="FF57" s="40">
        <f t="shared" si="79"/>
        <v>527.55608809876469</v>
      </c>
      <c r="FG57" s="40">
        <f t="shared" si="80"/>
        <v>25.5</v>
      </c>
      <c r="FH57" s="51">
        <f t="shared" si="81"/>
        <v>374.5</v>
      </c>
      <c r="FI57" s="51">
        <f t="shared" si="174"/>
        <v>301190.77088496066</v>
      </c>
      <c r="FJ57" s="51">
        <f t="shared" si="175"/>
        <v>159631108.56902915</v>
      </c>
      <c r="FK57" s="51">
        <f t="shared" si="176"/>
        <v>0</v>
      </c>
      <c r="FL57" s="39">
        <f>IF(ABS(FE57*Es)&lt;fy,Es,0)-IF(AND(FE57&gt;0,FE57&lt;eco),0.85*fck*n/eco*(1-FE57/eco)^(n-1),0)</f>
        <v>0</v>
      </c>
      <c r="FM57" s="39">
        <f>+FL57*FD57</f>
        <v>0</v>
      </c>
      <c r="FN57" s="39">
        <f>+FM57*FC57</f>
        <v>0</v>
      </c>
      <c r="FO57" s="39">
        <f>+FM57*FB57</f>
        <v>0</v>
      </c>
      <c r="FP57" s="39">
        <f>+FM57*FC57*FC57</f>
        <v>0</v>
      </c>
      <c r="FQ57" s="39">
        <f>+FM57*FB57*FC57</f>
        <v>0</v>
      </c>
      <c r="FR57" s="247">
        <f>+FM57*FB57^2</f>
        <v>0</v>
      </c>
      <c r="FT57" s="21">
        <v>3</v>
      </c>
      <c r="FU57" s="39">
        <v>-725</v>
      </c>
      <c r="FV57" s="39">
        <v>-325</v>
      </c>
      <c r="FW57" s="39">
        <v>2500</v>
      </c>
      <c r="FX57" s="50">
        <f t="shared" si="177"/>
        <v>1.327323460396891E-3</v>
      </c>
      <c r="FY57" s="40">
        <f t="shared" si="82"/>
        <v>22.615352490805869</v>
      </c>
      <c r="FZ57" s="41">
        <f t="shared" si="178"/>
        <v>56538.381227014674</v>
      </c>
      <c r="GA57" s="39">
        <f t="shared" si="179"/>
        <v>-18374973.898779768</v>
      </c>
      <c r="GB57" s="39">
        <f t="shared" si="180"/>
        <v>-40990326.389585637</v>
      </c>
      <c r="GC57" s="40">
        <f t="shared" si="83"/>
        <v>8576.6258799396383</v>
      </c>
      <c r="GD57" s="39">
        <f t="shared" si="181"/>
        <v>21441564.699849095</v>
      </c>
      <c r="GE57" s="39">
        <f t="shared" si="182"/>
        <v>-6968508527.4509563</v>
      </c>
      <c r="GF57" s="39">
        <f t="shared" si="183"/>
        <v>-15545134407.390594</v>
      </c>
      <c r="GG57" s="53">
        <f t="shared" si="184"/>
        <v>2264765271421.561</v>
      </c>
      <c r="GH57" s="39">
        <f t="shared" si="185"/>
        <v>5052168682401.9434</v>
      </c>
      <c r="GI57" s="39">
        <f t="shared" si="186"/>
        <v>11270222445358.18</v>
      </c>
      <c r="GJ57" s="21">
        <v>3</v>
      </c>
      <c r="GK57" s="39">
        <v>0</v>
      </c>
      <c r="GL57" s="39">
        <v>530</v>
      </c>
      <c r="GM57" s="51">
        <v>804.24771931898704</v>
      </c>
      <c r="GN57" s="50">
        <f t="shared" si="187"/>
        <v>3.0227558126952585E-3</v>
      </c>
      <c r="GO57" s="40">
        <f t="shared" si="84"/>
        <v>604.55116253905169</v>
      </c>
      <c r="GP57" s="40">
        <f t="shared" si="85"/>
        <v>25.5</v>
      </c>
      <c r="GQ57" s="51">
        <f t="shared" si="86"/>
        <v>374.5</v>
      </c>
      <c r="GR57" s="51">
        <f t="shared" si="188"/>
        <v>301190.77088496066</v>
      </c>
      <c r="GS57" s="51">
        <f t="shared" si="189"/>
        <v>159631108.56902915</v>
      </c>
      <c r="GT57" s="51">
        <f t="shared" si="190"/>
        <v>0</v>
      </c>
      <c r="GU57" s="39">
        <f>IF(ABS(GN57*Es)&lt;fy,Es,0)-IF(AND(GN57&gt;0,GN57&lt;eco),0.85*fck*n/eco*(1-GN57/eco)^(n-1),0)</f>
        <v>0</v>
      </c>
      <c r="GV57" s="39">
        <f>+GU57*GM57</f>
        <v>0</v>
      </c>
      <c r="GW57" s="39">
        <f>+GV57*GL57</f>
        <v>0</v>
      </c>
      <c r="GX57" s="39">
        <f>+GV57*GK57</f>
        <v>0</v>
      </c>
      <c r="GY57" s="39">
        <f>+GV57*GL57*GL57</f>
        <v>0</v>
      </c>
      <c r="GZ57" s="39">
        <f>+GV57*GK57*GL57</f>
        <v>0</v>
      </c>
      <c r="HA57" s="247">
        <f>+GV57*GK57^2</f>
        <v>0</v>
      </c>
      <c r="HC57" s="21">
        <v>3</v>
      </c>
      <c r="HD57" s="39">
        <v>-725</v>
      </c>
      <c r="HE57" s="39">
        <v>-325</v>
      </c>
      <c r="HF57" s="39">
        <v>2500</v>
      </c>
      <c r="HG57" s="50">
        <f t="shared" si="191"/>
        <v>1.34129287972523E-3</v>
      </c>
      <c r="HH57" s="40">
        <f t="shared" si="87"/>
        <v>22.733918926833162</v>
      </c>
      <c r="HI57" s="41">
        <f t="shared" si="192"/>
        <v>56834.797317082906</v>
      </c>
      <c r="HJ57" s="39">
        <f t="shared" si="193"/>
        <v>-18471309.128051944</v>
      </c>
      <c r="HK57" s="39">
        <f t="shared" si="194"/>
        <v>-41205228.054885104</v>
      </c>
      <c r="HL57" s="40">
        <f t="shared" si="88"/>
        <v>8398.5157835033187</v>
      </c>
      <c r="HM57" s="39">
        <f t="shared" si="195"/>
        <v>20996289.458758298</v>
      </c>
      <c r="HN57" s="39">
        <f t="shared" si="196"/>
        <v>-6823794074.096447</v>
      </c>
      <c r="HO57" s="39">
        <f t="shared" si="197"/>
        <v>-15222309857.599766</v>
      </c>
      <c r="HP57" s="53">
        <f t="shared" si="198"/>
        <v>2217733074081.3452</v>
      </c>
      <c r="HQ57" s="39">
        <f t="shared" si="199"/>
        <v>4947250703719.9238</v>
      </c>
      <c r="HR57" s="39">
        <f t="shared" si="200"/>
        <v>11036174646759.83</v>
      </c>
      <c r="HS57" s="21">
        <v>3</v>
      </c>
      <c r="HT57" s="39">
        <v>0</v>
      </c>
      <c r="HU57" s="39">
        <v>530</v>
      </c>
      <c r="HV57" s="51">
        <v>804.24771931898704</v>
      </c>
      <c r="HW57" s="50">
        <f t="shared" si="201"/>
        <v>3.1592106443694874E-3</v>
      </c>
      <c r="HX57" s="40">
        <f t="shared" si="89"/>
        <v>631.84212887389754</v>
      </c>
      <c r="HY57" s="40">
        <f t="shared" si="90"/>
        <v>25.5</v>
      </c>
      <c r="HZ57" s="51">
        <f t="shared" si="91"/>
        <v>374.5</v>
      </c>
      <c r="IA57" s="51">
        <f t="shared" si="202"/>
        <v>301190.77088496066</v>
      </c>
      <c r="IB57" s="51">
        <f t="shared" si="203"/>
        <v>159631108.56902915</v>
      </c>
      <c r="IC57" s="51">
        <f t="shared" si="204"/>
        <v>0</v>
      </c>
      <c r="ID57" s="39">
        <f>IF(ABS(HW57*Es)&lt;fy,Es,0)-IF(AND(HW57&gt;0,HW57&lt;eco),0.85*fck*n/eco*(1-HW57/eco)^(n-1),0)</f>
        <v>0</v>
      </c>
      <c r="IE57" s="39">
        <f>+ID57*HV57</f>
        <v>0</v>
      </c>
      <c r="IF57" s="39">
        <f>+IE57*HU57</f>
        <v>0</v>
      </c>
      <c r="IG57" s="39">
        <f>+IE57*HT57</f>
        <v>0</v>
      </c>
      <c r="IH57" s="39">
        <f>+IE57*HU57*HU57</f>
        <v>0</v>
      </c>
      <c r="II57" s="39">
        <f>+IE57*HT57*HU57</f>
        <v>0</v>
      </c>
      <c r="IJ57" s="247">
        <f>+IE57*HT57^2</f>
        <v>0</v>
      </c>
      <c r="IL57" s="21">
        <v>3</v>
      </c>
      <c r="IM57" s="39">
        <v>-725</v>
      </c>
      <c r="IN57" s="39">
        <v>-325</v>
      </c>
      <c r="IO57" s="39">
        <v>2500</v>
      </c>
      <c r="IP57" s="50">
        <f t="shared" si="205"/>
        <v>1.3410562606397511E-3</v>
      </c>
      <c r="IQ57" s="40">
        <f t="shared" si="92"/>
        <v>22.731931320781818</v>
      </c>
      <c r="IR57" s="41">
        <f t="shared" si="206"/>
        <v>56829.828301954549</v>
      </c>
      <c r="IS57" s="39">
        <f t="shared" si="207"/>
        <v>-18469694.198135227</v>
      </c>
      <c r="IT57" s="39">
        <f t="shared" si="208"/>
        <v>-41201625.518917046</v>
      </c>
      <c r="IU57" s="40">
        <f t="shared" si="93"/>
        <v>8401.5326768431732</v>
      </c>
      <c r="IV57" s="39">
        <f t="shared" si="209"/>
        <v>21003831.692107935</v>
      </c>
      <c r="IW57" s="39">
        <f t="shared" si="210"/>
        <v>-6826245299.9350786</v>
      </c>
      <c r="IX57" s="39">
        <f t="shared" si="211"/>
        <v>-15227777976.778252</v>
      </c>
      <c r="IY57" s="53">
        <f t="shared" si="212"/>
        <v>2218529722478.9004</v>
      </c>
      <c r="IZ57" s="39">
        <f t="shared" si="213"/>
        <v>4949027842452.9316</v>
      </c>
      <c r="JA57" s="39">
        <f t="shared" si="214"/>
        <v>11040139033164.232</v>
      </c>
      <c r="JB57" s="21">
        <v>3</v>
      </c>
      <c r="JC57" s="39">
        <v>0</v>
      </c>
      <c r="JD57" s="39">
        <v>530</v>
      </c>
      <c r="JE57" s="51">
        <v>804.24771931898704</v>
      </c>
      <c r="JF57" s="50">
        <f t="shared" si="215"/>
        <v>3.1854079335423263E-3</v>
      </c>
      <c r="JG57" s="40">
        <f t="shared" si="94"/>
        <v>637.08158670846524</v>
      </c>
      <c r="JH57" s="40">
        <f t="shared" si="95"/>
        <v>25.5</v>
      </c>
      <c r="JI57" s="51">
        <f t="shared" si="96"/>
        <v>374.5</v>
      </c>
      <c r="JJ57" s="51">
        <f t="shared" si="216"/>
        <v>301190.77088496066</v>
      </c>
      <c r="JK57" s="51">
        <f t="shared" si="217"/>
        <v>159631108.56902915</v>
      </c>
      <c r="JL57" s="51">
        <f t="shared" si="218"/>
        <v>0</v>
      </c>
      <c r="JM57" s="39">
        <f>IF(ABS(JF57*Es)&lt;fy,Es,0)-IF(AND(JF57&gt;0,JF57&lt;eco),0.85*fck*n/eco*(1-JF57/eco)^(n-1),0)</f>
        <v>0</v>
      </c>
      <c r="JN57" s="39">
        <f>+JM57*JE57</f>
        <v>0</v>
      </c>
      <c r="JO57" s="39">
        <f>+JN57*JD57</f>
        <v>0</v>
      </c>
      <c r="JP57" s="39">
        <f>+JN57*JC57</f>
        <v>0</v>
      </c>
      <c r="JQ57" s="39">
        <f>+JN57*JD57*JD57</f>
        <v>0</v>
      </c>
      <c r="JR57" s="39">
        <f>+JN57*JC57*JD57</f>
        <v>0</v>
      </c>
      <c r="JS57" s="247">
        <f>+JN57*JC57^2</f>
        <v>0</v>
      </c>
      <c r="JU57" s="21">
        <v>3</v>
      </c>
      <c r="JV57" s="39">
        <v>-725</v>
      </c>
      <c r="JW57" s="39">
        <v>-325</v>
      </c>
      <c r="JX57" s="39">
        <v>2500</v>
      </c>
      <c r="JY57" s="50">
        <f t="shared" si="219"/>
        <v>1.3410642787280262E-3</v>
      </c>
      <c r="JZ57" s="40">
        <f t="shared" si="97"/>
        <v>22.731998684602619</v>
      </c>
      <c r="KA57" s="41">
        <f t="shared" si="220"/>
        <v>56829.996711506545</v>
      </c>
      <c r="KB57" s="39">
        <f t="shared" si="221"/>
        <v>-18469748.931239627</v>
      </c>
      <c r="KC57" s="39">
        <f t="shared" si="222"/>
        <v>-41201747.615842246</v>
      </c>
      <c r="KD57" s="40">
        <f t="shared" si="98"/>
        <v>8401.430446217666</v>
      </c>
      <c r="KE57" s="39">
        <f t="shared" si="223"/>
        <v>21003576.115544166</v>
      </c>
      <c r="KF57" s="39">
        <f t="shared" si="224"/>
        <v>-6826162237.5518541</v>
      </c>
      <c r="KG57" s="39">
        <f t="shared" si="225"/>
        <v>-15227592683.76952</v>
      </c>
      <c r="KH57" s="53">
        <f t="shared" si="226"/>
        <v>2218502727204.3525</v>
      </c>
      <c r="KI57" s="39">
        <f t="shared" si="227"/>
        <v>4948967622225.0938</v>
      </c>
      <c r="KJ57" s="39">
        <f t="shared" si="228"/>
        <v>11040004695732.902</v>
      </c>
      <c r="KK57" s="21">
        <v>3</v>
      </c>
      <c r="KL57" s="39">
        <v>0</v>
      </c>
      <c r="KM57" s="39">
        <v>530</v>
      </c>
      <c r="KN57" s="51">
        <v>804.24771931898704</v>
      </c>
      <c r="KO57" s="50">
        <f t="shared" si="229"/>
        <v>3.1857213772046016E-3</v>
      </c>
      <c r="KP57" s="40">
        <f t="shared" si="99"/>
        <v>637.1442754409203</v>
      </c>
      <c r="KQ57" s="40">
        <f t="shared" si="100"/>
        <v>25.5</v>
      </c>
      <c r="KR57" s="51">
        <f t="shared" si="101"/>
        <v>374.5</v>
      </c>
      <c r="KS57" s="51">
        <f t="shared" si="230"/>
        <v>301190.77088496066</v>
      </c>
      <c r="KT57" s="51">
        <f t="shared" si="231"/>
        <v>159631108.56902915</v>
      </c>
      <c r="KU57" s="51">
        <f t="shared" si="232"/>
        <v>0</v>
      </c>
      <c r="KV57" s="39">
        <f>IF(ABS(KO57*Es)&lt;fy,Es,0)-IF(AND(KO57&gt;0,KO57&lt;eco),0.85*fck*n/eco*(1-KO57/eco)^(n-1),0)</f>
        <v>0</v>
      </c>
      <c r="KW57" s="39">
        <f>+KV57*KN57</f>
        <v>0</v>
      </c>
      <c r="KX57" s="39">
        <f>+KW57*KM57</f>
        <v>0</v>
      </c>
      <c r="KY57" s="39">
        <f>+KW57*KL57</f>
        <v>0</v>
      </c>
      <c r="KZ57" s="39">
        <f>+KW57*KM57*KM57</f>
        <v>0</v>
      </c>
      <c r="LA57" s="39">
        <f>+KW57*KL57*KM57</f>
        <v>0</v>
      </c>
      <c r="LB57" s="247">
        <f>+KW57*KL57^2</f>
        <v>0</v>
      </c>
      <c r="LD57" s="21">
        <v>3</v>
      </c>
      <c r="LE57" s="39">
        <v>-725</v>
      </c>
      <c r="LF57" s="39">
        <v>-325</v>
      </c>
      <c r="LG57" s="39">
        <v>2500</v>
      </c>
      <c r="LH57" s="50">
        <f t="shared" si="233"/>
        <v>1.3410642803437696E-3</v>
      </c>
      <c r="LI57" s="40">
        <f t="shared" si="102"/>
        <v>22.731998698177179</v>
      </c>
      <c r="LJ57" s="41">
        <f t="shared" si="234"/>
        <v>56829.99674544295</v>
      </c>
      <c r="LK57" s="39">
        <f t="shared" si="235"/>
        <v>-18469748.94226896</v>
      </c>
      <c r="LL57" s="39">
        <f t="shared" si="236"/>
        <v>-41201747.640446141</v>
      </c>
      <c r="LM57" s="40">
        <f t="shared" si="103"/>
        <v>8401.430425616938</v>
      </c>
      <c r="LN57" s="39">
        <f t="shared" si="237"/>
        <v>21003576.064042345</v>
      </c>
      <c r="LO57" s="39">
        <f t="shared" si="238"/>
        <v>-6826162220.8137617</v>
      </c>
      <c r="LP57" s="39">
        <f t="shared" si="239"/>
        <v>-15227592646.4307</v>
      </c>
      <c r="LQ57" s="53">
        <f t="shared" si="240"/>
        <v>2218502721764.4727</v>
      </c>
      <c r="LR57" s="39">
        <f t="shared" si="241"/>
        <v>4948967610089.9775</v>
      </c>
      <c r="LS57" s="39">
        <f t="shared" si="242"/>
        <v>11040004668662.258</v>
      </c>
      <c r="LT57" s="21">
        <v>3</v>
      </c>
      <c r="LU57" s="39">
        <v>0</v>
      </c>
      <c r="LV57" s="39">
        <v>530</v>
      </c>
      <c r="LW57" s="51">
        <v>804.24771931898704</v>
      </c>
      <c r="LX57" s="50">
        <f t="shared" si="243"/>
        <v>3.1857214234365986E-3</v>
      </c>
      <c r="LY57" s="40">
        <f t="shared" si="104"/>
        <v>637.14428468731967</v>
      </c>
      <c r="LZ57" s="40">
        <f t="shared" si="105"/>
        <v>25.5</v>
      </c>
      <c r="MA57" s="51">
        <f t="shared" si="106"/>
        <v>374.5</v>
      </c>
      <c r="MB57" s="51">
        <f t="shared" si="244"/>
        <v>301190.77088496066</v>
      </c>
      <c r="MC57" s="51">
        <f t="shared" si="245"/>
        <v>159631108.56902915</v>
      </c>
      <c r="MD57" s="51">
        <f t="shared" si="246"/>
        <v>0</v>
      </c>
      <c r="ME57" s="39">
        <f>IF(ABS(LX57*Es)&lt;fy,Es,0)-IF(AND(LX57&gt;0,LX57&lt;eco),0.85*fck*n/eco*(1-LX57/eco)^(n-1),0)</f>
        <v>0</v>
      </c>
      <c r="MF57" s="39">
        <f>+ME57*LW57</f>
        <v>0</v>
      </c>
      <c r="MG57" s="39">
        <f>+MF57*LV57</f>
        <v>0</v>
      </c>
      <c r="MH57" s="39">
        <f>+MF57*LU57</f>
        <v>0</v>
      </c>
      <c r="MI57" s="39">
        <f>+MF57*LV57*LV57</f>
        <v>0</v>
      </c>
      <c r="MJ57" s="39">
        <f>+MF57*LU57*LV57</f>
        <v>0</v>
      </c>
      <c r="MK57" s="247">
        <f>+MF57*LU57^2</f>
        <v>0</v>
      </c>
    </row>
    <row r="58" spans="1:349" x14ac:dyDescent="0.25">
      <c r="A58" s="21">
        <v>4</v>
      </c>
      <c r="B58" s="39">
        <v>-725</v>
      </c>
      <c r="C58" s="39">
        <v>-275</v>
      </c>
      <c r="D58" s="39">
        <v>2500</v>
      </c>
      <c r="E58" s="50">
        <f t="shared" si="107"/>
        <v>9.2249999999999993E-4</v>
      </c>
      <c r="F58" s="40">
        <f t="shared" si="57"/>
        <v>18.098585156249996</v>
      </c>
      <c r="G58" s="41">
        <f t="shared" si="108"/>
        <v>45246.462890624993</v>
      </c>
      <c r="H58" s="39">
        <f t="shared" si="109"/>
        <v>-12442777.294921873</v>
      </c>
      <c r="I58" s="39">
        <f t="shared" si="110"/>
        <v>-32803685.595703121</v>
      </c>
      <c r="J58" s="40">
        <f t="shared" si="58"/>
        <v>13738.125000000002</v>
      </c>
      <c r="K58" s="39">
        <f t="shared" si="111"/>
        <v>34345312.500000007</v>
      </c>
      <c r="L58" s="39">
        <f t="shared" si="112"/>
        <v>-9444960937.5000019</v>
      </c>
      <c r="M58" s="39">
        <f t="shared" si="113"/>
        <v>-24900351562.500004</v>
      </c>
      <c r="N58" s="53">
        <f t="shared" si="114"/>
        <v>2597364257812.5005</v>
      </c>
      <c r="O58" s="39">
        <f t="shared" si="115"/>
        <v>6847596679687.501</v>
      </c>
      <c r="P58" s="39">
        <f t="shared" si="116"/>
        <v>18052754882812.504</v>
      </c>
      <c r="Q58" s="21">
        <v>4</v>
      </c>
      <c r="R58" s="39">
        <v>200</v>
      </c>
      <c r="S58" s="39">
        <v>530</v>
      </c>
      <c r="T58" s="51">
        <v>804.24771931898704</v>
      </c>
      <c r="U58" s="50">
        <f t="shared" si="117"/>
        <v>1.0895E-3</v>
      </c>
      <c r="V58" s="40">
        <f t="shared" si="59"/>
        <v>217.9</v>
      </c>
      <c r="W58" s="40">
        <f t="shared" si="60"/>
        <v>20.215059656249998</v>
      </c>
      <c r="X58" s="51">
        <f t="shared" si="61"/>
        <v>197.68494034375001</v>
      </c>
      <c r="Y58" s="51">
        <f t="shared" si="118"/>
        <v>158987.66241517095</v>
      </c>
      <c r="Z58" s="51">
        <f t="shared" si="119"/>
        <v>84263461.080040604</v>
      </c>
      <c r="AA58" s="51">
        <f t="shared" si="120"/>
        <v>31797532.48303419</v>
      </c>
      <c r="AB58" s="39">
        <f>IF(ABS(U58*Es)&lt;fy,Es,0)-IF(AND(U58&gt;0,U58&lt;eco),0.85*fck*n/eco*(1-U58/eco)^(n-1),0)</f>
        <v>188391.125</v>
      </c>
      <c r="AC58" s="39">
        <f>+AB58*T58</f>
        <v>151513132.62118819</v>
      </c>
      <c r="AD58" s="39">
        <f>+AC58*S58</f>
        <v>80301960289.229736</v>
      </c>
      <c r="AE58" s="39">
        <f>+AC58*R58</f>
        <v>30302626524.23764</v>
      </c>
      <c r="AF58" s="39">
        <f>+AC58*S58*S58</f>
        <v>42560038953291.758</v>
      </c>
      <c r="AG58" s="39">
        <f>+AC58*R58*S58</f>
        <v>16060392057845.949</v>
      </c>
      <c r="AH58" s="247">
        <f>+AC58*R58^2</f>
        <v>6060525304847.5273</v>
      </c>
      <c r="AJ58" s="21">
        <v>4</v>
      </c>
      <c r="AK58" s="39">
        <v>-725</v>
      </c>
      <c r="AL58" s="39">
        <v>-275</v>
      </c>
      <c r="AM58" s="39">
        <v>2500</v>
      </c>
      <c r="AN58" s="50">
        <f t="shared" si="121"/>
        <v>1.3212627903536412E-3</v>
      </c>
      <c r="AO58" s="40">
        <f t="shared" si="62"/>
        <v>22.563138226539401</v>
      </c>
      <c r="AP58" s="41">
        <f t="shared" si="122"/>
        <v>56407.8455663485</v>
      </c>
      <c r="AQ58" s="39">
        <f t="shared" si="123"/>
        <v>-15512157.530745838</v>
      </c>
      <c r="AR58" s="39">
        <f t="shared" si="124"/>
        <v>-40895688.035602659</v>
      </c>
      <c r="AS58" s="40">
        <f t="shared" si="63"/>
        <v>8653.899422991075</v>
      </c>
      <c r="AT58" s="39">
        <f t="shared" si="125"/>
        <v>21634748.557477687</v>
      </c>
      <c r="AU58" s="39">
        <f t="shared" si="126"/>
        <v>-5949555853.3063641</v>
      </c>
      <c r="AV58" s="39">
        <f t="shared" si="127"/>
        <v>-15685192704.171322</v>
      </c>
      <c r="AW58" s="53">
        <f t="shared" si="128"/>
        <v>1636127859659.25</v>
      </c>
      <c r="AX58" s="39">
        <f t="shared" si="129"/>
        <v>4313427993647.1133</v>
      </c>
      <c r="AY58" s="39">
        <f t="shared" si="130"/>
        <v>11371764710524.209</v>
      </c>
      <c r="AZ58" s="21">
        <v>4</v>
      </c>
      <c r="BA58" s="39">
        <v>200</v>
      </c>
      <c r="BB58" s="39">
        <v>530</v>
      </c>
      <c r="BC58" s="51">
        <v>804.24771931898704</v>
      </c>
      <c r="BD58" s="50">
        <f t="shared" si="131"/>
        <v>1.7054519339620511E-3</v>
      </c>
      <c r="BE58" s="40">
        <f t="shared" si="64"/>
        <v>341.09038679241024</v>
      </c>
      <c r="BF58" s="40">
        <f t="shared" si="65"/>
        <v>24.946914159557313</v>
      </c>
      <c r="BG58" s="51">
        <f t="shared" si="66"/>
        <v>316.14347263285293</v>
      </c>
      <c r="BH58" s="51">
        <f t="shared" si="132"/>
        <v>254257.66684255656</v>
      </c>
      <c r="BI58" s="51">
        <f t="shared" si="133"/>
        <v>134756563.42655498</v>
      </c>
      <c r="BJ58" s="51">
        <f t="shared" si="134"/>
        <v>50851533.368511312</v>
      </c>
      <c r="BK58" s="39">
        <f>IF(ABS(BD58*Es)&lt;fy,Es,0)-IF(AND(BD58&gt;0,BD58&lt;eco),0.85*fck*n/eco*(1-BD58/eco)^(n-1),0)</f>
        <v>196244.51215801615</v>
      </c>
      <c r="BL58" s="39">
        <f>+BK58*BC58</f>
        <v>157829201.33195171</v>
      </c>
      <c r="BM58" s="39">
        <f>+BL58*BB58</f>
        <v>83649476705.934402</v>
      </c>
      <c r="BN58" s="39">
        <f>+BL58*BA58</f>
        <v>31565840266.390343</v>
      </c>
      <c r="BO58" s="39">
        <f>+BL58*BB58*BB58</f>
        <v>44334222654145.234</v>
      </c>
      <c r="BP58" s="39">
        <f>+BL58*BA58*BB58</f>
        <v>16729895341186.881</v>
      </c>
      <c r="BQ58" s="247">
        <f>+BL58*BA58^2</f>
        <v>6313168053278.0684</v>
      </c>
      <c r="BS58" s="21">
        <v>4</v>
      </c>
      <c r="BT58" s="39">
        <v>-725</v>
      </c>
      <c r="BU58" s="39">
        <v>-275</v>
      </c>
      <c r="BV58" s="39">
        <v>2500</v>
      </c>
      <c r="BW58" s="50">
        <f t="shared" si="135"/>
        <v>1.407458261974612E-3</v>
      </c>
      <c r="BX58" s="40">
        <f t="shared" si="67"/>
        <v>23.26170109044881</v>
      </c>
      <c r="BY58" s="41">
        <f t="shared" si="136"/>
        <v>58154.252726122024</v>
      </c>
      <c r="BZ58" s="39">
        <f t="shared" si="137"/>
        <v>-15992419.499683557</v>
      </c>
      <c r="CA58" s="39">
        <f t="shared" si="138"/>
        <v>-42161833.22643847</v>
      </c>
      <c r="CB58" s="40">
        <f t="shared" si="68"/>
        <v>7554.907159823696</v>
      </c>
      <c r="CC58" s="39">
        <f t="shared" si="139"/>
        <v>18887267.899559241</v>
      </c>
      <c r="CD58" s="39">
        <f t="shared" si="140"/>
        <v>-5193998672.3787909</v>
      </c>
      <c r="CE58" s="39">
        <f t="shared" si="141"/>
        <v>-13693269227.18045</v>
      </c>
      <c r="CF58" s="53">
        <f t="shared" si="142"/>
        <v>1428349634904.1675</v>
      </c>
      <c r="CG58" s="39">
        <f t="shared" si="143"/>
        <v>3765649037474.624</v>
      </c>
      <c r="CH58" s="39">
        <f t="shared" si="144"/>
        <v>9927620189705.8262</v>
      </c>
      <c r="CI58" s="21">
        <v>4</v>
      </c>
      <c r="CJ58" s="39">
        <v>200</v>
      </c>
      <c r="CK58" s="39">
        <v>530</v>
      </c>
      <c r="CL58" s="51">
        <v>804.24771931898704</v>
      </c>
      <c r="CM58" s="50">
        <f t="shared" si="145"/>
        <v>2.0365183809899511E-3</v>
      </c>
      <c r="CN58" s="40">
        <f t="shared" si="69"/>
        <v>407.30367619799023</v>
      </c>
      <c r="CO58" s="40">
        <f t="shared" si="70"/>
        <v>25.5</v>
      </c>
      <c r="CP58" s="51">
        <f t="shared" si="71"/>
        <v>374.5</v>
      </c>
      <c r="CQ58" s="51">
        <f t="shared" si="146"/>
        <v>301190.77088496066</v>
      </c>
      <c r="CR58" s="51">
        <f t="shared" si="147"/>
        <v>159631108.56902915</v>
      </c>
      <c r="CS58" s="51">
        <f t="shared" si="148"/>
        <v>60238154.176992133</v>
      </c>
      <c r="CT58" s="39">
        <f>IF(ABS(CM58*Es)&lt;fy,Es,0)-IF(AND(CM58&gt;0,CM58&lt;eco),0.85*fck*n/eco*(1-CM58/eco)^(n-1),0)</f>
        <v>0</v>
      </c>
      <c r="CU58" s="39">
        <f>+CT58*CL58</f>
        <v>0</v>
      </c>
      <c r="CV58" s="39">
        <f>+CU58*CK58</f>
        <v>0</v>
      </c>
      <c r="CW58" s="39">
        <f>+CU58*CJ58</f>
        <v>0</v>
      </c>
      <c r="CX58" s="39">
        <f>+CU58*CK58*CK58</f>
        <v>0</v>
      </c>
      <c r="CY58" s="39">
        <f>+CU58*CJ58*CK58</f>
        <v>0</v>
      </c>
      <c r="CZ58" s="247">
        <f>+CU58*CJ58^2</f>
        <v>0</v>
      </c>
      <c r="DB58" s="21">
        <v>4</v>
      </c>
      <c r="DC58" s="39">
        <v>-725</v>
      </c>
      <c r="DD58" s="39">
        <v>-275</v>
      </c>
      <c r="DE58" s="39">
        <v>2500</v>
      </c>
      <c r="DF58" s="50">
        <f t="shared" si="149"/>
        <v>1.3957873640244396E-3</v>
      </c>
      <c r="DG58" s="40">
        <f t="shared" si="72"/>
        <v>23.172660202112588</v>
      </c>
      <c r="DH58" s="41">
        <f t="shared" si="150"/>
        <v>57931.650505281468</v>
      </c>
      <c r="DI58" s="39">
        <f t="shared" si="151"/>
        <v>-15931203.888952404</v>
      </c>
      <c r="DJ58" s="39">
        <f t="shared" si="152"/>
        <v>-42000446.616329066</v>
      </c>
      <c r="DK58" s="40">
        <f t="shared" si="73"/>
        <v>7703.7111086883951</v>
      </c>
      <c r="DL58" s="39">
        <f t="shared" si="153"/>
        <v>19259277.771720987</v>
      </c>
      <c r="DM58" s="39">
        <f t="shared" si="154"/>
        <v>-5296301387.2232714</v>
      </c>
      <c r="DN58" s="39">
        <f t="shared" si="155"/>
        <v>-13962976384.497715</v>
      </c>
      <c r="DO58" s="53">
        <f t="shared" si="156"/>
        <v>1456482881486.3997</v>
      </c>
      <c r="DP58" s="39">
        <f t="shared" si="157"/>
        <v>3839818505736.8716</v>
      </c>
      <c r="DQ58" s="39">
        <f t="shared" si="158"/>
        <v>10123157878760.844</v>
      </c>
      <c r="DR58" s="21">
        <v>4</v>
      </c>
      <c r="DS58" s="39">
        <v>200</v>
      </c>
      <c r="DT58" s="39">
        <v>530</v>
      </c>
      <c r="DU58" s="51">
        <v>804.24771931898704</v>
      </c>
      <c r="DV58" s="50">
        <f t="shared" si="159"/>
        <v>2.2593953185991709E-3</v>
      </c>
      <c r="DW58" s="40">
        <f t="shared" si="74"/>
        <v>451.87906371983416</v>
      </c>
      <c r="DX58" s="40">
        <f t="shared" si="75"/>
        <v>25.5</v>
      </c>
      <c r="DY58" s="51">
        <f t="shared" si="76"/>
        <v>374.5</v>
      </c>
      <c r="DZ58" s="51">
        <f t="shared" si="160"/>
        <v>301190.77088496066</v>
      </c>
      <c r="EA58" s="51">
        <f t="shared" si="161"/>
        <v>159631108.56902915</v>
      </c>
      <c r="EB58" s="51">
        <f t="shared" si="162"/>
        <v>60238154.176992133</v>
      </c>
      <c r="EC58" s="39">
        <f>IF(ABS(DV58*Es)&lt;fy,Es,0)-IF(AND(DV58&gt;0,DV58&lt;eco),0.85*fck*n/eco*(1-DV58/eco)^(n-1),0)</f>
        <v>0</v>
      </c>
      <c r="ED58" s="39">
        <f>+EC58*DU58</f>
        <v>0</v>
      </c>
      <c r="EE58" s="39">
        <f>+ED58*DT58</f>
        <v>0</v>
      </c>
      <c r="EF58" s="39">
        <f>+ED58*DS58</f>
        <v>0</v>
      </c>
      <c r="EG58" s="39">
        <f>+ED58*DT58*DT58</f>
        <v>0</v>
      </c>
      <c r="EH58" s="39">
        <f>+ED58*DS58*DT58</f>
        <v>0</v>
      </c>
      <c r="EI58" s="247">
        <f>+ED58*DS58^2</f>
        <v>0</v>
      </c>
      <c r="EK58" s="21">
        <v>4</v>
      </c>
      <c r="EL58" s="39">
        <v>-725</v>
      </c>
      <c r="EM58" s="39">
        <v>-275</v>
      </c>
      <c r="EN58" s="39">
        <v>2500</v>
      </c>
      <c r="EO58" s="50">
        <f t="shared" si="163"/>
        <v>1.3832412515205924E-3</v>
      </c>
      <c r="EP58" s="40">
        <f t="shared" si="77"/>
        <v>23.075005119359982</v>
      </c>
      <c r="EQ58" s="41">
        <f t="shared" si="164"/>
        <v>57687.512798399955</v>
      </c>
      <c r="ER58" s="39">
        <f t="shared" si="165"/>
        <v>-15864066.019559987</v>
      </c>
      <c r="ES58" s="39">
        <f t="shared" si="166"/>
        <v>-41823446.778839968</v>
      </c>
      <c r="ET58" s="40">
        <f t="shared" si="78"/>
        <v>7863.6740431124454</v>
      </c>
      <c r="EU58" s="39">
        <f t="shared" si="167"/>
        <v>19659185.107781112</v>
      </c>
      <c r="EV58" s="39">
        <f t="shared" si="168"/>
        <v>-5406275904.6398058</v>
      </c>
      <c r="EW58" s="39">
        <f t="shared" si="169"/>
        <v>-14252909203.141306</v>
      </c>
      <c r="EX58" s="53">
        <f t="shared" si="170"/>
        <v>1486725873775.9465</v>
      </c>
      <c r="EY58" s="39">
        <f t="shared" si="171"/>
        <v>3919550030863.8589</v>
      </c>
      <c r="EZ58" s="39">
        <f t="shared" si="172"/>
        <v>10333359172277.447</v>
      </c>
      <c r="FA58" s="21">
        <v>4</v>
      </c>
      <c r="FB58" s="39">
        <v>200</v>
      </c>
      <c r="FC58" s="39">
        <v>530</v>
      </c>
      <c r="FD58" s="51">
        <v>804.24771931898704</v>
      </c>
      <c r="FE58" s="50">
        <f t="shared" si="173"/>
        <v>2.7104939169434192E-3</v>
      </c>
      <c r="FF58" s="40">
        <f t="shared" si="79"/>
        <v>542.09878338868384</v>
      </c>
      <c r="FG58" s="40">
        <f t="shared" si="80"/>
        <v>25.5</v>
      </c>
      <c r="FH58" s="51">
        <f t="shared" si="81"/>
        <v>374.5</v>
      </c>
      <c r="FI58" s="51">
        <f t="shared" si="174"/>
        <v>301190.77088496066</v>
      </c>
      <c r="FJ58" s="51">
        <f t="shared" si="175"/>
        <v>159631108.56902915</v>
      </c>
      <c r="FK58" s="51">
        <f t="shared" si="176"/>
        <v>60238154.176992133</v>
      </c>
      <c r="FL58" s="39">
        <f>IF(ABS(FE58*Es)&lt;fy,Es,0)-IF(AND(FE58&gt;0,FE58&lt;eco),0.85*fck*n/eco*(1-FE58/eco)^(n-1),0)</f>
        <v>0</v>
      </c>
      <c r="FM58" s="39">
        <f>+FL58*FD58</f>
        <v>0</v>
      </c>
      <c r="FN58" s="39">
        <f>+FM58*FC58</f>
        <v>0</v>
      </c>
      <c r="FO58" s="39">
        <f>+FM58*FB58</f>
        <v>0</v>
      </c>
      <c r="FP58" s="39">
        <f>+FM58*FC58*FC58</f>
        <v>0</v>
      </c>
      <c r="FQ58" s="39">
        <f>+FM58*FB58*FC58</f>
        <v>0</v>
      </c>
      <c r="FR58" s="247">
        <f>+FM58*FB58^2</f>
        <v>0</v>
      </c>
      <c r="FT58" s="21">
        <v>4</v>
      </c>
      <c r="FU58" s="39">
        <v>-725</v>
      </c>
      <c r="FV58" s="39">
        <v>-275</v>
      </c>
      <c r="FW58" s="39">
        <v>2500</v>
      </c>
      <c r="FX58" s="50">
        <f t="shared" si="177"/>
        <v>1.4078815656314656E-3</v>
      </c>
      <c r="FY58" s="40">
        <f t="shared" si="82"/>
        <v>23.264897967966089</v>
      </c>
      <c r="FZ58" s="41">
        <f t="shared" si="178"/>
        <v>58162.244919915225</v>
      </c>
      <c r="GA58" s="39">
        <f t="shared" si="179"/>
        <v>-15994617.352976687</v>
      </c>
      <c r="GB58" s="39">
        <f t="shared" si="180"/>
        <v>-42167627.566938542</v>
      </c>
      <c r="GC58" s="40">
        <f t="shared" si="83"/>
        <v>7549.5100381988132</v>
      </c>
      <c r="GD58" s="39">
        <f t="shared" si="181"/>
        <v>18873775.095497034</v>
      </c>
      <c r="GE58" s="39">
        <f t="shared" si="182"/>
        <v>-5190288151.2616844</v>
      </c>
      <c r="GF58" s="39">
        <f t="shared" si="183"/>
        <v>-13683486944.23535</v>
      </c>
      <c r="GG58" s="53">
        <f t="shared" si="184"/>
        <v>1427329241596.9631</v>
      </c>
      <c r="GH58" s="39">
        <f t="shared" si="185"/>
        <v>3762958909664.7212</v>
      </c>
      <c r="GI58" s="39">
        <f t="shared" si="186"/>
        <v>9920528034570.6289</v>
      </c>
      <c r="GJ58" s="21">
        <v>4</v>
      </c>
      <c r="GK58" s="39">
        <v>200</v>
      </c>
      <c r="GL58" s="39">
        <v>530</v>
      </c>
      <c r="GM58" s="51">
        <v>804.24771931898704</v>
      </c>
      <c r="GN58" s="50">
        <f t="shared" si="187"/>
        <v>3.1104492617399868E-3</v>
      </c>
      <c r="GO58" s="40">
        <f t="shared" si="84"/>
        <v>622.08985234799741</v>
      </c>
      <c r="GP58" s="40">
        <f t="shared" si="85"/>
        <v>25.5</v>
      </c>
      <c r="GQ58" s="51">
        <f t="shared" si="86"/>
        <v>374.5</v>
      </c>
      <c r="GR58" s="51">
        <f t="shared" si="188"/>
        <v>301190.77088496066</v>
      </c>
      <c r="GS58" s="51">
        <f t="shared" si="189"/>
        <v>159631108.56902915</v>
      </c>
      <c r="GT58" s="51">
        <f t="shared" si="190"/>
        <v>60238154.176992133</v>
      </c>
      <c r="GU58" s="39">
        <f>IF(ABS(GN58*Es)&lt;fy,Es,0)-IF(AND(GN58&gt;0,GN58&lt;eco),0.85*fck*n/eco*(1-GN58/eco)^(n-1),0)</f>
        <v>0</v>
      </c>
      <c r="GV58" s="39">
        <f>+GU58*GM58</f>
        <v>0</v>
      </c>
      <c r="GW58" s="39">
        <f>+GV58*GL58</f>
        <v>0</v>
      </c>
      <c r="GX58" s="39">
        <f>+GV58*GK58</f>
        <v>0</v>
      </c>
      <c r="GY58" s="39">
        <f>+GV58*GL58*GL58</f>
        <v>0</v>
      </c>
      <c r="GZ58" s="39">
        <f>+GV58*GK58*GL58</f>
        <v>0</v>
      </c>
      <c r="HA58" s="247">
        <f>+GV58*GK58^2</f>
        <v>0</v>
      </c>
      <c r="HC58" s="21">
        <v>4</v>
      </c>
      <c r="HD58" s="39">
        <v>-725</v>
      </c>
      <c r="HE58" s="39">
        <v>-275</v>
      </c>
      <c r="HF58" s="39">
        <v>2500</v>
      </c>
      <c r="HG58" s="50">
        <f t="shared" si="191"/>
        <v>1.428523911426452E-3</v>
      </c>
      <c r="HH58" s="40">
        <f t="shared" si="87"/>
        <v>23.418021136202825</v>
      </c>
      <c r="HI58" s="41">
        <f t="shared" si="192"/>
        <v>58545.052840507058</v>
      </c>
      <c r="HJ58" s="39">
        <f t="shared" si="193"/>
        <v>-16099889.531139441</v>
      </c>
      <c r="HK58" s="39">
        <f t="shared" si="194"/>
        <v>-42445163.309367619</v>
      </c>
      <c r="HL58" s="40">
        <f t="shared" si="88"/>
        <v>7286.3201293127358</v>
      </c>
      <c r="HM58" s="39">
        <f t="shared" si="195"/>
        <v>18215800.323281839</v>
      </c>
      <c r="HN58" s="39">
        <f t="shared" si="196"/>
        <v>-5009345088.9025059</v>
      </c>
      <c r="HO58" s="39">
        <f t="shared" si="197"/>
        <v>-13206455234.379333</v>
      </c>
      <c r="HP58" s="53">
        <f t="shared" si="198"/>
        <v>1377569899448.1892</v>
      </c>
      <c r="HQ58" s="39">
        <f t="shared" si="199"/>
        <v>3631775189454.3169</v>
      </c>
      <c r="HR58" s="39">
        <f t="shared" si="200"/>
        <v>9574680044925.0176</v>
      </c>
      <c r="HS58" s="21">
        <v>4</v>
      </c>
      <c r="HT58" s="39">
        <v>200</v>
      </c>
      <c r="HU58" s="39">
        <v>530</v>
      </c>
      <c r="HV58" s="51">
        <v>804.24771931898704</v>
      </c>
      <c r="HW58" s="50">
        <f t="shared" si="201"/>
        <v>3.2492153678324843E-3</v>
      </c>
      <c r="HX58" s="40">
        <f t="shared" si="89"/>
        <v>649.84307356649686</v>
      </c>
      <c r="HY58" s="40">
        <f t="shared" si="90"/>
        <v>25.5</v>
      </c>
      <c r="HZ58" s="51">
        <f t="shared" si="91"/>
        <v>374.5</v>
      </c>
      <c r="IA58" s="51">
        <f t="shared" si="202"/>
        <v>301190.77088496066</v>
      </c>
      <c r="IB58" s="51">
        <f t="shared" si="203"/>
        <v>159631108.56902915</v>
      </c>
      <c r="IC58" s="51">
        <f t="shared" si="204"/>
        <v>60238154.176992133</v>
      </c>
      <c r="ID58" s="39">
        <f>IF(ABS(HW58*Es)&lt;fy,Es,0)-IF(AND(HW58&gt;0,HW58&lt;eco),0.85*fck*n/eco*(1-HW58/eco)^(n-1),0)</f>
        <v>0</v>
      </c>
      <c r="IE58" s="39">
        <f>+ID58*HV58</f>
        <v>0</v>
      </c>
      <c r="IF58" s="39">
        <f>+IE58*HU58</f>
        <v>0</v>
      </c>
      <c r="IG58" s="39">
        <f>+IE58*HT58</f>
        <v>0</v>
      </c>
      <c r="IH58" s="39">
        <f>+IE58*HU58*HU58</f>
        <v>0</v>
      </c>
      <c r="II58" s="39">
        <f>+IE58*HT58*HU58</f>
        <v>0</v>
      </c>
      <c r="IJ58" s="247">
        <f>+IE58*HT58^2</f>
        <v>0</v>
      </c>
      <c r="IL58" s="21">
        <v>4</v>
      </c>
      <c r="IM58" s="39">
        <v>-725</v>
      </c>
      <c r="IN58" s="39">
        <v>-275</v>
      </c>
      <c r="IO58" s="39">
        <v>2500</v>
      </c>
      <c r="IP58" s="50">
        <f t="shared" si="205"/>
        <v>1.4295040446457468E-3</v>
      </c>
      <c r="IQ58" s="40">
        <f t="shared" si="92"/>
        <v>23.425156576393288</v>
      </c>
      <c r="IR58" s="41">
        <f t="shared" si="206"/>
        <v>58562.891440983221</v>
      </c>
      <c r="IS58" s="39">
        <f t="shared" si="207"/>
        <v>-16104795.146270385</v>
      </c>
      <c r="IT58" s="39">
        <f t="shared" si="208"/>
        <v>-42458096.294712834</v>
      </c>
      <c r="IU58" s="40">
        <f t="shared" si="93"/>
        <v>7273.823430766729</v>
      </c>
      <c r="IV58" s="39">
        <f t="shared" si="209"/>
        <v>18184558.576916821</v>
      </c>
      <c r="IW58" s="39">
        <f t="shared" si="210"/>
        <v>-5000753608.6521263</v>
      </c>
      <c r="IX58" s="39">
        <f t="shared" si="211"/>
        <v>-13183804968.264696</v>
      </c>
      <c r="IY58" s="53">
        <f t="shared" si="212"/>
        <v>1375207242379.3347</v>
      </c>
      <c r="IZ58" s="39">
        <f t="shared" si="213"/>
        <v>3625546366272.7915</v>
      </c>
      <c r="JA58" s="39">
        <f t="shared" si="214"/>
        <v>9558258601991.9043</v>
      </c>
      <c r="JB58" s="21">
        <v>4</v>
      </c>
      <c r="JC58" s="39">
        <v>200</v>
      </c>
      <c r="JD58" s="39">
        <v>530</v>
      </c>
      <c r="JE58" s="51">
        <v>804.24771931898704</v>
      </c>
      <c r="JF58" s="50">
        <f t="shared" si="215"/>
        <v>3.2769650553078561E-3</v>
      </c>
      <c r="JG58" s="40">
        <f t="shared" si="94"/>
        <v>655.3930110615712</v>
      </c>
      <c r="JH58" s="40">
        <f t="shared" si="95"/>
        <v>25.5</v>
      </c>
      <c r="JI58" s="51">
        <f t="shared" si="96"/>
        <v>374.5</v>
      </c>
      <c r="JJ58" s="51">
        <f t="shared" si="216"/>
        <v>301190.77088496066</v>
      </c>
      <c r="JK58" s="51">
        <f t="shared" si="217"/>
        <v>159631108.56902915</v>
      </c>
      <c r="JL58" s="51">
        <f t="shared" si="218"/>
        <v>60238154.176992133</v>
      </c>
      <c r="JM58" s="39">
        <f>IF(ABS(JF58*Es)&lt;fy,Es,0)-IF(AND(JF58&gt;0,JF58&lt;eco),0.85*fck*n/eco*(1-JF58/eco)^(n-1),0)</f>
        <v>0</v>
      </c>
      <c r="JN58" s="39">
        <f>+JM58*JE58</f>
        <v>0</v>
      </c>
      <c r="JO58" s="39">
        <f>+JN58*JD58</f>
        <v>0</v>
      </c>
      <c r="JP58" s="39">
        <f>+JN58*JC58</f>
        <v>0</v>
      </c>
      <c r="JQ58" s="39">
        <f>+JN58*JD58*JD58</f>
        <v>0</v>
      </c>
      <c r="JR58" s="39">
        <f>+JN58*JC58*JD58</f>
        <v>0</v>
      </c>
      <c r="JS58" s="247">
        <f>+JN58*JC58^2</f>
        <v>0</v>
      </c>
      <c r="JU58" s="21">
        <v>4</v>
      </c>
      <c r="JV58" s="39">
        <v>-725</v>
      </c>
      <c r="JW58" s="39">
        <v>-275</v>
      </c>
      <c r="JX58" s="39">
        <v>2500</v>
      </c>
      <c r="JY58" s="50">
        <f t="shared" si="219"/>
        <v>1.4295264438859345E-3</v>
      </c>
      <c r="JZ58" s="40">
        <f t="shared" si="97"/>
        <v>23.425319501312899</v>
      </c>
      <c r="KA58" s="41">
        <f t="shared" si="220"/>
        <v>58563.298753282244</v>
      </c>
      <c r="KB58" s="39">
        <f t="shared" si="221"/>
        <v>-16104907.157152617</v>
      </c>
      <c r="KC58" s="39">
        <f t="shared" si="222"/>
        <v>-42458391.596129626</v>
      </c>
      <c r="KD58" s="40">
        <f t="shared" si="98"/>
        <v>7273.5378404543344</v>
      </c>
      <c r="KE58" s="39">
        <f t="shared" si="223"/>
        <v>18183844.601135835</v>
      </c>
      <c r="KF58" s="39">
        <f t="shared" si="224"/>
        <v>-5000557265.312355</v>
      </c>
      <c r="KG58" s="39">
        <f t="shared" si="225"/>
        <v>-13183287335.823481</v>
      </c>
      <c r="KH58" s="53">
        <f t="shared" si="226"/>
        <v>1375153247960.8977</v>
      </c>
      <c r="KI58" s="39">
        <f t="shared" si="227"/>
        <v>3625404017351.457</v>
      </c>
      <c r="KJ58" s="39">
        <f t="shared" si="228"/>
        <v>9557883318472.0234</v>
      </c>
      <c r="KK58" s="21">
        <v>4</v>
      </c>
      <c r="KL58" s="39">
        <v>200</v>
      </c>
      <c r="KM58" s="39">
        <v>530</v>
      </c>
      <c r="KN58" s="51">
        <v>804.24771931898704</v>
      </c>
      <c r="KO58" s="50">
        <f t="shared" si="229"/>
        <v>3.2772949149360072E-3</v>
      </c>
      <c r="KP58" s="40">
        <f t="shared" si="99"/>
        <v>655.45898298720147</v>
      </c>
      <c r="KQ58" s="40">
        <f t="shared" si="100"/>
        <v>25.5</v>
      </c>
      <c r="KR58" s="51">
        <f t="shared" si="101"/>
        <v>374.5</v>
      </c>
      <c r="KS58" s="51">
        <f t="shared" si="230"/>
        <v>301190.77088496066</v>
      </c>
      <c r="KT58" s="51">
        <f t="shared" si="231"/>
        <v>159631108.56902915</v>
      </c>
      <c r="KU58" s="51">
        <f t="shared" si="232"/>
        <v>60238154.176992133</v>
      </c>
      <c r="KV58" s="39">
        <f>IF(ABS(KO58*Es)&lt;fy,Es,0)-IF(AND(KO58&gt;0,KO58&lt;eco),0.85*fck*n/eco*(1-KO58/eco)^(n-1),0)</f>
        <v>0</v>
      </c>
      <c r="KW58" s="39">
        <f>+KV58*KN58</f>
        <v>0</v>
      </c>
      <c r="KX58" s="39">
        <f>+KW58*KM58</f>
        <v>0</v>
      </c>
      <c r="KY58" s="39">
        <f>+KW58*KL58</f>
        <v>0</v>
      </c>
      <c r="KZ58" s="39">
        <f>+KW58*KM58*KM58</f>
        <v>0</v>
      </c>
      <c r="LA58" s="39">
        <f>+KW58*KL58*KM58</f>
        <v>0</v>
      </c>
      <c r="LB58" s="247">
        <f>+KW58*KL58^2</f>
        <v>0</v>
      </c>
      <c r="LD58" s="21">
        <v>4</v>
      </c>
      <c r="LE58" s="39">
        <v>-725</v>
      </c>
      <c r="LF58" s="39">
        <v>-275</v>
      </c>
      <c r="LG58" s="39">
        <v>2500</v>
      </c>
      <c r="LH58" s="50">
        <f t="shared" si="233"/>
        <v>1.4295264476345778E-3</v>
      </c>
      <c r="LI58" s="40">
        <f t="shared" si="102"/>
        <v>23.425319528578793</v>
      </c>
      <c r="LJ58" s="41">
        <f t="shared" si="234"/>
        <v>58563.298821446981</v>
      </c>
      <c r="LK58" s="39">
        <f t="shared" si="235"/>
        <v>-16104907.175897921</v>
      </c>
      <c r="LL58" s="39">
        <f t="shared" si="236"/>
        <v>-42458391.645549059</v>
      </c>
      <c r="LM58" s="40">
        <f t="shared" si="103"/>
        <v>7273.5377926591345</v>
      </c>
      <c r="LN58" s="39">
        <f t="shared" si="237"/>
        <v>18183844.481647838</v>
      </c>
      <c r="LO58" s="39">
        <f t="shared" si="238"/>
        <v>-5000557232.4531555</v>
      </c>
      <c r="LP58" s="39">
        <f t="shared" si="239"/>
        <v>-13183287249.194683</v>
      </c>
      <c r="LQ58" s="53">
        <f t="shared" si="240"/>
        <v>1375153238924.6177</v>
      </c>
      <c r="LR58" s="39">
        <f t="shared" si="241"/>
        <v>3625403993528.5381</v>
      </c>
      <c r="LS58" s="39">
        <f t="shared" si="242"/>
        <v>9557883255666.1445</v>
      </c>
      <c r="LT58" s="21">
        <v>4</v>
      </c>
      <c r="LU58" s="39">
        <v>200</v>
      </c>
      <c r="LV58" s="39">
        <v>530</v>
      </c>
      <c r="LW58" s="51">
        <v>804.24771931898704</v>
      </c>
      <c r="LX58" s="50">
        <f t="shared" si="243"/>
        <v>3.2772949634145314E-3</v>
      </c>
      <c r="LY58" s="40">
        <f t="shared" si="104"/>
        <v>655.45899268290623</v>
      </c>
      <c r="LZ58" s="40">
        <f t="shared" si="105"/>
        <v>25.5</v>
      </c>
      <c r="MA58" s="51">
        <f t="shared" si="106"/>
        <v>374.5</v>
      </c>
      <c r="MB58" s="51">
        <f t="shared" si="244"/>
        <v>301190.77088496066</v>
      </c>
      <c r="MC58" s="51">
        <f t="shared" si="245"/>
        <v>159631108.56902915</v>
      </c>
      <c r="MD58" s="51">
        <f t="shared" si="246"/>
        <v>60238154.176992133</v>
      </c>
      <c r="ME58" s="39">
        <f>IF(ABS(LX58*Es)&lt;fy,Es,0)-IF(AND(LX58&gt;0,LX58&lt;eco),0.85*fck*n/eco*(1-LX58/eco)^(n-1),0)</f>
        <v>0</v>
      </c>
      <c r="MF58" s="39">
        <f>+ME58*LW58</f>
        <v>0</v>
      </c>
      <c r="MG58" s="39">
        <f>+MF58*LV58</f>
        <v>0</v>
      </c>
      <c r="MH58" s="39">
        <f>+MF58*LU58</f>
        <v>0</v>
      </c>
      <c r="MI58" s="39">
        <f>+MF58*LV58*LV58</f>
        <v>0</v>
      </c>
      <c r="MJ58" s="39">
        <f>+MF58*LU58*LV58</f>
        <v>0</v>
      </c>
      <c r="MK58" s="247">
        <f>+MF58*LU58^2</f>
        <v>0</v>
      </c>
    </row>
    <row r="59" spans="1:349" x14ac:dyDescent="0.25">
      <c r="A59" s="21">
        <v>5</v>
      </c>
      <c r="B59" s="39">
        <v>-725</v>
      </c>
      <c r="C59" s="39">
        <v>-225</v>
      </c>
      <c r="D59" s="39">
        <v>2500</v>
      </c>
      <c r="E59" s="50">
        <f t="shared" si="107"/>
        <v>9.2999999999999995E-4</v>
      </c>
      <c r="F59" s="40">
        <f t="shared" si="57"/>
        <v>18.201262500000002</v>
      </c>
      <c r="G59" s="41">
        <f t="shared" si="108"/>
        <v>45503.156250000007</v>
      </c>
      <c r="H59" s="39">
        <f t="shared" si="109"/>
        <v>-10238210.156250002</v>
      </c>
      <c r="I59" s="39">
        <f t="shared" si="110"/>
        <v>-32989788.281250004</v>
      </c>
      <c r="J59" s="40">
        <f t="shared" si="58"/>
        <v>13642.5</v>
      </c>
      <c r="K59" s="39">
        <f t="shared" si="111"/>
        <v>34106250</v>
      </c>
      <c r="L59" s="39">
        <f t="shared" si="112"/>
        <v>-7673906250</v>
      </c>
      <c r="M59" s="39">
        <f t="shared" si="113"/>
        <v>-24727031250</v>
      </c>
      <c r="N59" s="53">
        <f t="shared" si="114"/>
        <v>1726628906250</v>
      </c>
      <c r="O59" s="39">
        <f t="shared" si="115"/>
        <v>5563582031250</v>
      </c>
      <c r="P59" s="39">
        <f t="shared" si="116"/>
        <v>17927097656250</v>
      </c>
      <c r="Q59" s="21">
        <v>5</v>
      </c>
      <c r="R59" s="39">
        <v>400</v>
      </c>
      <c r="S59" s="39">
        <v>530</v>
      </c>
      <c r="T59" s="51">
        <v>804.24771931898704</v>
      </c>
      <c r="U59" s="50">
        <f t="shared" si="117"/>
        <v>1.0995E-3</v>
      </c>
      <c r="V59" s="40">
        <f t="shared" si="59"/>
        <v>219.9</v>
      </c>
      <c r="W59" s="40">
        <f t="shared" si="60"/>
        <v>20.330510906249998</v>
      </c>
      <c r="X59" s="51">
        <f t="shared" si="61"/>
        <v>199.56948909375001</v>
      </c>
      <c r="Y59" s="51">
        <f t="shared" si="118"/>
        <v>160503.3064493039</v>
      </c>
      <c r="Z59" s="51">
        <f t="shared" si="119"/>
        <v>85066752.418131068</v>
      </c>
      <c r="AA59" s="51">
        <f t="shared" si="120"/>
        <v>64201322.579721563</v>
      </c>
      <c r="AB59" s="39">
        <f>IF(ABS(U59*Es)&lt;fy,Es,0)-IF(AND(U59&gt;0,U59&lt;eco),0.85*fck*n/eco*(1-U59/eco)^(n-1),0)</f>
        <v>188518.625</v>
      </c>
      <c r="AC59" s="39">
        <f>+AB59*T59</f>
        <v>151615674.20540136</v>
      </c>
      <c r="AD59" s="39">
        <f>+AC59*S59</f>
        <v>80356307328.862717</v>
      </c>
      <c r="AE59" s="39">
        <f>+AC59*R59</f>
        <v>60646269682.160545</v>
      </c>
      <c r="AF59" s="39">
        <f>+AC59*S59*S59</f>
        <v>42588842884297.242</v>
      </c>
      <c r="AG59" s="39">
        <f>+AC59*R59*S59</f>
        <v>32142522931545.09</v>
      </c>
      <c r="AH59" s="247">
        <f>+AC59*R59^2</f>
        <v>24258507872864.219</v>
      </c>
      <c r="AJ59" s="21">
        <v>5</v>
      </c>
      <c r="AK59" s="39">
        <v>-725</v>
      </c>
      <c r="AL59" s="39">
        <v>-225</v>
      </c>
      <c r="AM59" s="39">
        <v>2500</v>
      </c>
      <c r="AN59" s="50">
        <f t="shared" si="121"/>
        <v>1.3385760769435572E-3</v>
      </c>
      <c r="AO59" s="40">
        <f t="shared" si="62"/>
        <v>22.711054761804981</v>
      </c>
      <c r="AP59" s="41">
        <f t="shared" si="122"/>
        <v>56777.636904512452</v>
      </c>
      <c r="AQ59" s="39">
        <f t="shared" si="123"/>
        <v>-12774968.303515302</v>
      </c>
      <c r="AR59" s="39">
        <f t="shared" si="124"/>
        <v>-41163786.755771525</v>
      </c>
      <c r="AS59" s="40">
        <f t="shared" si="63"/>
        <v>8433.1550189696482</v>
      </c>
      <c r="AT59" s="39">
        <f t="shared" si="125"/>
        <v>21082887.547424119</v>
      </c>
      <c r="AU59" s="39">
        <f t="shared" si="126"/>
        <v>-4743649698.1704264</v>
      </c>
      <c r="AV59" s="39">
        <f t="shared" si="127"/>
        <v>-15285093471.882486</v>
      </c>
      <c r="AW59" s="53">
        <f t="shared" si="128"/>
        <v>1067321182088.3459</v>
      </c>
      <c r="AX59" s="39">
        <f t="shared" si="129"/>
        <v>3439146031173.5596</v>
      </c>
      <c r="AY59" s="39">
        <f t="shared" si="130"/>
        <v>11081692767114.803</v>
      </c>
      <c r="AZ59" s="21">
        <v>5</v>
      </c>
      <c r="BA59" s="39">
        <v>400</v>
      </c>
      <c r="BB59" s="39">
        <v>530</v>
      </c>
      <c r="BC59" s="51">
        <v>804.24771931898704</v>
      </c>
      <c r="BD59" s="50">
        <f t="shared" si="131"/>
        <v>1.7282509025049191E-3</v>
      </c>
      <c r="BE59" s="40">
        <f t="shared" si="64"/>
        <v>345.65018050098382</v>
      </c>
      <c r="BF59" s="40">
        <f t="shared" si="65"/>
        <v>25.029221728567631</v>
      </c>
      <c r="BG59" s="51">
        <f t="shared" si="66"/>
        <v>320.6209587724162</v>
      </c>
      <c r="BH59" s="51">
        <f t="shared" si="132"/>
        <v>257858.6748585827</v>
      </c>
      <c r="BI59" s="51">
        <f t="shared" si="133"/>
        <v>136665097.67504883</v>
      </c>
      <c r="BJ59" s="51">
        <f t="shared" si="134"/>
        <v>103143469.94343308</v>
      </c>
      <c r="BK59" s="39">
        <f>IF(ABS(BD59*Es)&lt;fy,Es,0)-IF(AND(BD59&gt;0,BD59&lt;eco),0.85*fck*n/eco*(1-BD59/eco)^(n-1),0)</f>
        <v>196535.19900693771</v>
      </c>
      <c r="BL59" s="39">
        <f>+BK59*BC59</f>
        <v>158062985.56723291</v>
      </c>
      <c r="BM59" s="39">
        <f>+BL59*BB59</f>
        <v>83773382350.633438</v>
      </c>
      <c r="BN59" s="39">
        <f>+BL59*BA59</f>
        <v>63225194226.893166</v>
      </c>
      <c r="BO59" s="39">
        <f>+BL59*BB59*BB59</f>
        <v>44399892645835.719</v>
      </c>
      <c r="BP59" s="39">
        <f>+BL59*BA59*BB59</f>
        <v>33509352940253.379</v>
      </c>
      <c r="BQ59" s="247">
        <f>+BL59*BA59^2</f>
        <v>25290077690757.266</v>
      </c>
      <c r="BS59" s="21">
        <v>5</v>
      </c>
      <c r="BT59" s="39">
        <v>-725</v>
      </c>
      <c r="BU59" s="39">
        <v>-225</v>
      </c>
      <c r="BV59" s="39">
        <v>2500</v>
      </c>
      <c r="BW59" s="50">
        <f t="shared" si="135"/>
        <v>1.4358755550867551E-3</v>
      </c>
      <c r="BX59" s="40">
        <f t="shared" si="67"/>
        <v>23.471243017902186</v>
      </c>
      <c r="BY59" s="41">
        <f t="shared" si="136"/>
        <v>58678.107544755461</v>
      </c>
      <c r="BZ59" s="39">
        <f t="shared" si="137"/>
        <v>-13202574.197569979</v>
      </c>
      <c r="CA59" s="39">
        <f t="shared" si="138"/>
        <v>-42541627.969947711</v>
      </c>
      <c r="CB59" s="40">
        <f t="shared" si="68"/>
        <v>7192.5866726438735</v>
      </c>
      <c r="CC59" s="39">
        <f t="shared" si="139"/>
        <v>17981466.681609683</v>
      </c>
      <c r="CD59" s="39">
        <f t="shared" si="140"/>
        <v>-4045830003.3621788</v>
      </c>
      <c r="CE59" s="39">
        <f t="shared" si="141"/>
        <v>-13036563344.167021</v>
      </c>
      <c r="CF59" s="53">
        <f t="shared" si="142"/>
        <v>910311750756.49023</v>
      </c>
      <c r="CG59" s="39">
        <f t="shared" si="143"/>
        <v>2933226752437.5796</v>
      </c>
      <c r="CH59" s="39">
        <f t="shared" si="144"/>
        <v>9451508424521.0898</v>
      </c>
      <c r="CI59" s="21">
        <v>5</v>
      </c>
      <c r="CJ59" s="39">
        <v>400</v>
      </c>
      <c r="CK59" s="39">
        <v>530</v>
      </c>
      <c r="CL59" s="51">
        <v>804.24771931898704</v>
      </c>
      <c r="CM59" s="50">
        <f t="shared" si="145"/>
        <v>2.0736084782677537E-3</v>
      </c>
      <c r="CN59" s="40">
        <f t="shared" si="69"/>
        <v>414.72169565355074</v>
      </c>
      <c r="CO59" s="40">
        <f t="shared" si="70"/>
        <v>25.5</v>
      </c>
      <c r="CP59" s="51">
        <f t="shared" si="71"/>
        <v>374.5</v>
      </c>
      <c r="CQ59" s="51">
        <f t="shared" si="146"/>
        <v>301190.77088496066</v>
      </c>
      <c r="CR59" s="51">
        <f t="shared" si="147"/>
        <v>159631108.56902915</v>
      </c>
      <c r="CS59" s="51">
        <f t="shared" si="148"/>
        <v>120476308.35398427</v>
      </c>
      <c r="CT59" s="39">
        <f>IF(ABS(CM59*Es)&lt;fy,Es,0)-IF(AND(CM59&gt;0,CM59&lt;eco),0.85*fck*n/eco*(1-CM59/eco)^(n-1),0)</f>
        <v>0</v>
      </c>
      <c r="CU59" s="39">
        <f>+CT59*CL59</f>
        <v>0</v>
      </c>
      <c r="CV59" s="39">
        <f>+CU59*CK59</f>
        <v>0</v>
      </c>
      <c r="CW59" s="39">
        <f>+CU59*CJ59</f>
        <v>0</v>
      </c>
      <c r="CX59" s="39">
        <f>+CU59*CK59*CK59</f>
        <v>0</v>
      </c>
      <c r="CY59" s="39">
        <f>+CU59*CJ59*CK59</f>
        <v>0</v>
      </c>
      <c r="CZ59" s="247">
        <f>+CU59*CJ59^2</f>
        <v>0</v>
      </c>
      <c r="DB59" s="21">
        <v>5</v>
      </c>
      <c r="DC59" s="39">
        <v>-725</v>
      </c>
      <c r="DD59" s="39">
        <v>-225</v>
      </c>
      <c r="DE59" s="39">
        <v>2500</v>
      </c>
      <c r="DF59" s="50">
        <f t="shared" si="149"/>
        <v>1.434819703926982E-3</v>
      </c>
      <c r="DG59" s="40">
        <f t="shared" si="72"/>
        <v>23.463641609933951</v>
      </c>
      <c r="DH59" s="41">
        <f t="shared" si="150"/>
        <v>58659.10402483488</v>
      </c>
      <c r="DI59" s="39">
        <f t="shared" si="151"/>
        <v>-13198298.405587848</v>
      </c>
      <c r="DJ59" s="39">
        <f t="shared" si="152"/>
        <v>-42527850.418005288</v>
      </c>
      <c r="DK59" s="40">
        <f t="shared" si="73"/>
        <v>7206.0487749309814</v>
      </c>
      <c r="DL59" s="39">
        <f t="shared" si="153"/>
        <v>18015121.937327452</v>
      </c>
      <c r="DM59" s="39">
        <f t="shared" si="154"/>
        <v>-4053402435.8986769</v>
      </c>
      <c r="DN59" s="39">
        <f t="shared" si="155"/>
        <v>-13060963404.562403</v>
      </c>
      <c r="DO59" s="53">
        <f t="shared" si="156"/>
        <v>912015548077.20227</v>
      </c>
      <c r="DP59" s="39">
        <f t="shared" si="157"/>
        <v>2938716766026.5405</v>
      </c>
      <c r="DQ59" s="39">
        <f t="shared" si="158"/>
        <v>9469198468307.7422</v>
      </c>
      <c r="DR59" s="21">
        <v>5</v>
      </c>
      <c r="DS59" s="39">
        <v>400</v>
      </c>
      <c r="DT59" s="39">
        <v>530</v>
      </c>
      <c r="DU59" s="51">
        <v>804.24771931898704</v>
      </c>
      <c r="DV59" s="50">
        <f t="shared" si="159"/>
        <v>2.3102466228464786E-3</v>
      </c>
      <c r="DW59" s="40">
        <f t="shared" si="74"/>
        <v>462.04932456929572</v>
      </c>
      <c r="DX59" s="40">
        <f t="shared" si="75"/>
        <v>25.5</v>
      </c>
      <c r="DY59" s="51">
        <f t="shared" si="76"/>
        <v>374.5</v>
      </c>
      <c r="DZ59" s="51">
        <f t="shared" si="160"/>
        <v>301190.77088496066</v>
      </c>
      <c r="EA59" s="51">
        <f t="shared" si="161"/>
        <v>159631108.56902915</v>
      </c>
      <c r="EB59" s="51">
        <f t="shared" si="162"/>
        <v>120476308.35398427</v>
      </c>
      <c r="EC59" s="39">
        <f>IF(ABS(DV59*Es)&lt;fy,Es,0)-IF(AND(DV59&gt;0,DV59&lt;eco),0.85*fck*n/eco*(1-DV59/eco)^(n-1),0)</f>
        <v>0</v>
      </c>
      <c r="ED59" s="39">
        <f>+EC59*DU59</f>
        <v>0</v>
      </c>
      <c r="EE59" s="39">
        <f>+ED59*DT59</f>
        <v>0</v>
      </c>
      <c r="EF59" s="39">
        <f>+ED59*DS59</f>
        <v>0</v>
      </c>
      <c r="EG59" s="39">
        <f>+ED59*DT59*DT59</f>
        <v>0</v>
      </c>
      <c r="EH59" s="39">
        <f>+ED59*DS59*DT59</f>
        <v>0</v>
      </c>
      <c r="EI59" s="247">
        <f>+ED59*DS59^2</f>
        <v>0</v>
      </c>
      <c r="EK59" s="21">
        <v>5</v>
      </c>
      <c r="EL59" s="39">
        <v>-725</v>
      </c>
      <c r="EM59" s="39">
        <v>-225</v>
      </c>
      <c r="EN59" s="39">
        <v>2500</v>
      </c>
      <c r="EO59" s="50">
        <f t="shared" si="163"/>
        <v>1.4447911171630425E-3</v>
      </c>
      <c r="EP59" s="40">
        <f t="shared" si="77"/>
        <v>23.534862239670726</v>
      </c>
      <c r="EQ59" s="41">
        <f t="shared" si="164"/>
        <v>58837.155599176818</v>
      </c>
      <c r="ER59" s="39">
        <f t="shared" si="165"/>
        <v>-13238360.009814784</v>
      </c>
      <c r="ES59" s="39">
        <f t="shared" si="166"/>
        <v>-42656937.809403196</v>
      </c>
      <c r="ET59" s="40">
        <f t="shared" si="78"/>
        <v>7078.9132561712076</v>
      </c>
      <c r="EU59" s="39">
        <f t="shared" si="167"/>
        <v>17697283.140428018</v>
      </c>
      <c r="EV59" s="39">
        <f t="shared" si="168"/>
        <v>-3981888706.5963039</v>
      </c>
      <c r="EW59" s="39">
        <f t="shared" si="169"/>
        <v>-12830530276.810312</v>
      </c>
      <c r="EX59" s="53">
        <f t="shared" si="170"/>
        <v>895924958984.16833</v>
      </c>
      <c r="EY59" s="39">
        <f t="shared" si="171"/>
        <v>2886869312282.3203</v>
      </c>
      <c r="EZ59" s="39">
        <f t="shared" si="172"/>
        <v>9302134450687.4766</v>
      </c>
      <c r="FA59" s="21">
        <v>5</v>
      </c>
      <c r="FB59" s="39">
        <v>400</v>
      </c>
      <c r="FC59" s="39">
        <v>530</v>
      </c>
      <c r="FD59" s="51">
        <v>804.24771931898704</v>
      </c>
      <c r="FE59" s="50">
        <f t="shared" si="173"/>
        <v>2.7832073933930154E-3</v>
      </c>
      <c r="FF59" s="40">
        <f t="shared" si="79"/>
        <v>556.64147867860311</v>
      </c>
      <c r="FG59" s="40">
        <f t="shared" si="80"/>
        <v>25.5</v>
      </c>
      <c r="FH59" s="51">
        <f t="shared" si="81"/>
        <v>374.5</v>
      </c>
      <c r="FI59" s="51">
        <f t="shared" si="174"/>
        <v>301190.77088496066</v>
      </c>
      <c r="FJ59" s="51">
        <f t="shared" si="175"/>
        <v>159631108.56902915</v>
      </c>
      <c r="FK59" s="51">
        <f t="shared" si="176"/>
        <v>120476308.35398427</v>
      </c>
      <c r="FL59" s="39">
        <f>IF(ABS(FE59*Es)&lt;fy,Es,0)-IF(AND(FE59&gt;0,FE59&lt;eco),0.85*fck*n/eco*(1-FE59/eco)^(n-1),0)</f>
        <v>0</v>
      </c>
      <c r="FM59" s="39">
        <f>+FL59*FD59</f>
        <v>0</v>
      </c>
      <c r="FN59" s="39">
        <f>+FM59*FC59</f>
        <v>0</v>
      </c>
      <c r="FO59" s="39">
        <f>+FM59*FB59</f>
        <v>0</v>
      </c>
      <c r="FP59" s="39">
        <f>+FM59*FC59*FC59</f>
        <v>0</v>
      </c>
      <c r="FQ59" s="39">
        <f>+FM59*FB59*FC59</f>
        <v>0</v>
      </c>
      <c r="FR59" s="247">
        <f>+FM59*FB59^2</f>
        <v>0</v>
      </c>
      <c r="FT59" s="21">
        <v>5</v>
      </c>
      <c r="FU59" s="39">
        <v>-725</v>
      </c>
      <c r="FV59" s="39">
        <v>-225</v>
      </c>
      <c r="FW59" s="39">
        <v>2500</v>
      </c>
      <c r="FX59" s="50">
        <f t="shared" si="177"/>
        <v>1.4884396708660403E-3</v>
      </c>
      <c r="FY59" s="40">
        <f t="shared" si="82"/>
        <v>23.83170093905926</v>
      </c>
      <c r="FZ59" s="41">
        <f t="shared" si="178"/>
        <v>59579.252347648151</v>
      </c>
      <c r="GA59" s="39">
        <f t="shared" si="179"/>
        <v>-13405331.778220834</v>
      </c>
      <c r="GB59" s="39">
        <f t="shared" si="180"/>
        <v>-43194957.952044912</v>
      </c>
      <c r="GC59" s="40">
        <f t="shared" si="83"/>
        <v>6522.3941964579853</v>
      </c>
      <c r="GD59" s="39">
        <f t="shared" si="181"/>
        <v>16305985.491144963</v>
      </c>
      <c r="GE59" s="39">
        <f t="shared" si="182"/>
        <v>-3668846735.5076165</v>
      </c>
      <c r="GF59" s="39">
        <f t="shared" si="183"/>
        <v>-11821839481.080097</v>
      </c>
      <c r="GG59" s="53">
        <f t="shared" si="184"/>
        <v>825490515489.21375</v>
      </c>
      <c r="GH59" s="39">
        <f t="shared" si="185"/>
        <v>2659913883243.022</v>
      </c>
      <c r="GI59" s="39">
        <f t="shared" si="186"/>
        <v>8570833623783.0713</v>
      </c>
      <c r="GJ59" s="21">
        <v>5</v>
      </c>
      <c r="GK59" s="39">
        <v>400</v>
      </c>
      <c r="GL59" s="39">
        <v>530</v>
      </c>
      <c r="GM59" s="51">
        <v>804.24771931898704</v>
      </c>
      <c r="GN59" s="50">
        <f t="shared" si="187"/>
        <v>3.1981427107847147E-3</v>
      </c>
      <c r="GO59" s="40">
        <f t="shared" si="84"/>
        <v>639.6285421569429</v>
      </c>
      <c r="GP59" s="40">
        <f t="shared" si="85"/>
        <v>25.5</v>
      </c>
      <c r="GQ59" s="51">
        <f t="shared" si="86"/>
        <v>374.5</v>
      </c>
      <c r="GR59" s="51">
        <f t="shared" si="188"/>
        <v>301190.77088496066</v>
      </c>
      <c r="GS59" s="51">
        <f t="shared" si="189"/>
        <v>159631108.56902915</v>
      </c>
      <c r="GT59" s="51">
        <f t="shared" si="190"/>
        <v>120476308.35398427</v>
      </c>
      <c r="GU59" s="39">
        <f>IF(ABS(GN59*Es)&lt;fy,Es,0)-IF(AND(GN59&gt;0,GN59&lt;eco),0.85*fck*n/eco*(1-GN59/eco)^(n-1),0)</f>
        <v>0</v>
      </c>
      <c r="GV59" s="39">
        <f>+GU59*GM59</f>
        <v>0</v>
      </c>
      <c r="GW59" s="39">
        <f>+GV59*GL59</f>
        <v>0</v>
      </c>
      <c r="GX59" s="39">
        <f>+GV59*GK59</f>
        <v>0</v>
      </c>
      <c r="GY59" s="39">
        <f>+GV59*GL59*GL59</f>
        <v>0</v>
      </c>
      <c r="GZ59" s="39">
        <f>+GV59*GK59*GL59</f>
        <v>0</v>
      </c>
      <c r="HA59" s="247">
        <f>+GV59*GK59^2</f>
        <v>0</v>
      </c>
      <c r="HC59" s="21">
        <v>5</v>
      </c>
      <c r="HD59" s="39">
        <v>-725</v>
      </c>
      <c r="HE59" s="39">
        <v>-225</v>
      </c>
      <c r="HF59" s="39">
        <v>2500</v>
      </c>
      <c r="HG59" s="50">
        <f t="shared" si="191"/>
        <v>1.5157549431276738E-3</v>
      </c>
      <c r="HH59" s="40">
        <f t="shared" si="87"/>
        <v>24.005105371203822</v>
      </c>
      <c r="HI59" s="41">
        <f t="shared" si="192"/>
        <v>60012.763428009552</v>
      </c>
      <c r="HJ59" s="39">
        <f t="shared" si="193"/>
        <v>-13502871.771302149</v>
      </c>
      <c r="HK59" s="39">
        <f t="shared" si="194"/>
        <v>-43509253.485306926</v>
      </c>
      <c r="HL59" s="40">
        <f t="shared" si="88"/>
        <v>6174.1244751221593</v>
      </c>
      <c r="HM59" s="39">
        <f t="shared" si="195"/>
        <v>15435311.187805397</v>
      </c>
      <c r="HN59" s="39">
        <f t="shared" si="196"/>
        <v>-3472945017.2562146</v>
      </c>
      <c r="HO59" s="39">
        <f t="shared" si="197"/>
        <v>-11190600611.158913</v>
      </c>
      <c r="HP59" s="53">
        <f t="shared" si="198"/>
        <v>781412628882.64832</v>
      </c>
      <c r="HQ59" s="39">
        <f t="shared" si="199"/>
        <v>2517885137510.7554</v>
      </c>
      <c r="HR59" s="39">
        <f t="shared" si="200"/>
        <v>8113185443090.2119</v>
      </c>
      <c r="HS59" s="21">
        <v>5</v>
      </c>
      <c r="HT59" s="39">
        <v>400</v>
      </c>
      <c r="HU59" s="39">
        <v>530</v>
      </c>
      <c r="HV59" s="51">
        <v>804.24771931898704</v>
      </c>
      <c r="HW59" s="50">
        <f t="shared" si="201"/>
        <v>3.3392200912954811E-3</v>
      </c>
      <c r="HX59" s="40">
        <f t="shared" si="89"/>
        <v>667.84401825909617</v>
      </c>
      <c r="HY59" s="40">
        <f t="shared" si="90"/>
        <v>25.5</v>
      </c>
      <c r="HZ59" s="51">
        <f t="shared" si="91"/>
        <v>374.5</v>
      </c>
      <c r="IA59" s="51">
        <f t="shared" si="202"/>
        <v>301190.77088496066</v>
      </c>
      <c r="IB59" s="51">
        <f t="shared" si="203"/>
        <v>159631108.56902915</v>
      </c>
      <c r="IC59" s="51">
        <f t="shared" si="204"/>
        <v>120476308.35398427</v>
      </c>
      <c r="ID59" s="39">
        <f>IF(ABS(HW59*Es)&lt;fy,Es,0)-IF(AND(HW59&gt;0,HW59&lt;eco),0.85*fck*n/eco*(1-HW59/eco)^(n-1),0)</f>
        <v>0</v>
      </c>
      <c r="IE59" s="39">
        <f>+ID59*HV59</f>
        <v>0</v>
      </c>
      <c r="IF59" s="39">
        <f>+IE59*HU59</f>
        <v>0</v>
      </c>
      <c r="IG59" s="39">
        <f>+IE59*HT59</f>
        <v>0</v>
      </c>
      <c r="IH59" s="39">
        <f>+IE59*HU59*HU59</f>
        <v>0</v>
      </c>
      <c r="II59" s="39">
        <f>+IE59*HT59*HU59</f>
        <v>0</v>
      </c>
      <c r="IJ59" s="247">
        <f>+IE59*HT59^2</f>
        <v>0</v>
      </c>
      <c r="IL59" s="21">
        <v>5</v>
      </c>
      <c r="IM59" s="39">
        <v>-725</v>
      </c>
      <c r="IN59" s="39">
        <v>-225</v>
      </c>
      <c r="IO59" s="39">
        <v>2500</v>
      </c>
      <c r="IP59" s="50">
        <f t="shared" si="205"/>
        <v>1.5179518286517427E-3</v>
      </c>
      <c r="IQ59" s="40">
        <f t="shared" si="92"/>
        <v>24.018638448186231</v>
      </c>
      <c r="IR59" s="41">
        <f t="shared" si="206"/>
        <v>60046.596120465576</v>
      </c>
      <c r="IS59" s="39">
        <f t="shared" si="207"/>
        <v>-13510484.127104755</v>
      </c>
      <c r="IT59" s="39">
        <f t="shared" si="208"/>
        <v>-43533782.18733754</v>
      </c>
      <c r="IU59" s="40">
        <f t="shared" si="93"/>
        <v>6146.1141846902819</v>
      </c>
      <c r="IV59" s="39">
        <f t="shared" si="209"/>
        <v>15365285.461725704</v>
      </c>
      <c r="IW59" s="39">
        <f t="shared" si="210"/>
        <v>-3457189228.8882833</v>
      </c>
      <c r="IX59" s="39">
        <f t="shared" si="211"/>
        <v>-11139831959.751135</v>
      </c>
      <c r="IY59" s="53">
        <f t="shared" si="212"/>
        <v>777867576499.86377</v>
      </c>
      <c r="IZ59" s="39">
        <f t="shared" si="213"/>
        <v>2506462190944.0054</v>
      </c>
      <c r="JA59" s="39">
        <f t="shared" si="214"/>
        <v>8076378170819.5732</v>
      </c>
      <c r="JB59" s="21">
        <v>5</v>
      </c>
      <c r="JC59" s="39">
        <v>400</v>
      </c>
      <c r="JD59" s="39">
        <v>530</v>
      </c>
      <c r="JE59" s="51">
        <v>804.24771931898704</v>
      </c>
      <c r="JF59" s="50">
        <f t="shared" si="215"/>
        <v>3.368522177073386E-3</v>
      </c>
      <c r="JG59" s="40">
        <f t="shared" si="94"/>
        <v>673.70443541467716</v>
      </c>
      <c r="JH59" s="40">
        <f t="shared" si="95"/>
        <v>25.5</v>
      </c>
      <c r="JI59" s="51">
        <f t="shared" si="96"/>
        <v>374.5</v>
      </c>
      <c r="JJ59" s="51">
        <f t="shared" si="216"/>
        <v>301190.77088496066</v>
      </c>
      <c r="JK59" s="51">
        <f t="shared" si="217"/>
        <v>159631108.56902915</v>
      </c>
      <c r="JL59" s="51">
        <f t="shared" si="218"/>
        <v>120476308.35398427</v>
      </c>
      <c r="JM59" s="39">
        <f>IF(ABS(JF59*Es)&lt;fy,Es,0)-IF(AND(JF59&gt;0,JF59&lt;eco),0.85*fck*n/eco*(1-JF59/eco)^(n-1),0)</f>
        <v>0</v>
      </c>
      <c r="JN59" s="39">
        <f>+JM59*JE59</f>
        <v>0</v>
      </c>
      <c r="JO59" s="39">
        <f>+JN59*JD59</f>
        <v>0</v>
      </c>
      <c r="JP59" s="39">
        <f>+JN59*JC59</f>
        <v>0</v>
      </c>
      <c r="JQ59" s="39">
        <f>+JN59*JD59*JD59</f>
        <v>0</v>
      </c>
      <c r="JR59" s="39">
        <f>+JN59*JC59*JD59</f>
        <v>0</v>
      </c>
      <c r="JS59" s="247">
        <f>+JN59*JC59^2</f>
        <v>0</v>
      </c>
      <c r="JU59" s="21">
        <v>5</v>
      </c>
      <c r="JV59" s="39">
        <v>-725</v>
      </c>
      <c r="JW59" s="39">
        <v>-225</v>
      </c>
      <c r="JX59" s="39">
        <v>2500</v>
      </c>
      <c r="JY59" s="50">
        <f t="shared" si="219"/>
        <v>1.5179886090438428E-3</v>
      </c>
      <c r="JZ59" s="40">
        <f t="shared" si="97"/>
        <v>24.018864496051755</v>
      </c>
      <c r="KA59" s="41">
        <f t="shared" si="220"/>
        <v>60047.16124012939</v>
      </c>
      <c r="KB59" s="39">
        <f t="shared" si="221"/>
        <v>-13510611.279029112</v>
      </c>
      <c r="KC59" s="39">
        <f t="shared" si="222"/>
        <v>-43534191.899093807</v>
      </c>
      <c r="KD59" s="40">
        <f t="shared" si="98"/>
        <v>6145.6452346910046</v>
      </c>
      <c r="KE59" s="39">
        <f t="shared" si="223"/>
        <v>15364113.086727511</v>
      </c>
      <c r="KF59" s="39">
        <f t="shared" si="224"/>
        <v>-3456925444.51369</v>
      </c>
      <c r="KG59" s="39">
        <f t="shared" si="225"/>
        <v>-11138981987.877445</v>
      </c>
      <c r="KH59" s="53">
        <f t="shared" si="226"/>
        <v>777808225015.5802</v>
      </c>
      <c r="KI59" s="39">
        <f t="shared" si="227"/>
        <v>2506270947272.4253</v>
      </c>
      <c r="KJ59" s="39">
        <f t="shared" si="228"/>
        <v>8075761941211.1484</v>
      </c>
      <c r="KK59" s="21">
        <v>5</v>
      </c>
      <c r="KL59" s="39">
        <v>400</v>
      </c>
      <c r="KM59" s="39">
        <v>530</v>
      </c>
      <c r="KN59" s="51">
        <v>804.24771931898704</v>
      </c>
      <c r="KO59" s="50">
        <f t="shared" si="229"/>
        <v>3.3688684526674124E-3</v>
      </c>
      <c r="KP59" s="40">
        <f t="shared" si="99"/>
        <v>673.77369053348252</v>
      </c>
      <c r="KQ59" s="40">
        <f t="shared" si="100"/>
        <v>25.5</v>
      </c>
      <c r="KR59" s="51">
        <f t="shared" si="101"/>
        <v>374.5</v>
      </c>
      <c r="KS59" s="51">
        <f t="shared" si="230"/>
        <v>301190.77088496066</v>
      </c>
      <c r="KT59" s="51">
        <f t="shared" si="231"/>
        <v>159631108.56902915</v>
      </c>
      <c r="KU59" s="51">
        <f t="shared" si="232"/>
        <v>120476308.35398427</v>
      </c>
      <c r="KV59" s="39">
        <f>IF(ABS(KO59*Es)&lt;fy,Es,0)-IF(AND(KO59&gt;0,KO59&lt;eco),0.85*fck*n/eco*(1-KO59/eco)^(n-1),0)</f>
        <v>0</v>
      </c>
      <c r="KW59" s="39">
        <f>+KV59*KN59</f>
        <v>0</v>
      </c>
      <c r="KX59" s="39">
        <f>+KW59*KM59</f>
        <v>0</v>
      </c>
      <c r="KY59" s="39">
        <f>+KW59*KL59</f>
        <v>0</v>
      </c>
      <c r="KZ59" s="39">
        <f>+KW59*KM59*KM59</f>
        <v>0</v>
      </c>
      <c r="LA59" s="39">
        <f>+KW59*KL59*KM59</f>
        <v>0</v>
      </c>
      <c r="LB59" s="247">
        <f>+KW59*KL59^2</f>
        <v>0</v>
      </c>
      <c r="LD59" s="21">
        <v>5</v>
      </c>
      <c r="LE59" s="39">
        <v>-725</v>
      </c>
      <c r="LF59" s="39">
        <v>-225</v>
      </c>
      <c r="LG59" s="39">
        <v>2500</v>
      </c>
      <c r="LH59" s="50">
        <f t="shared" si="233"/>
        <v>1.5179886149253861E-3</v>
      </c>
      <c r="LI59" s="40">
        <f t="shared" si="102"/>
        <v>24.018864532197632</v>
      </c>
      <c r="LJ59" s="41">
        <f t="shared" si="234"/>
        <v>60047.161330494084</v>
      </c>
      <c r="LK59" s="39">
        <f t="shared" si="235"/>
        <v>-13510611.299361169</v>
      </c>
      <c r="LL59" s="39">
        <f t="shared" si="236"/>
        <v>-43534191.964608207</v>
      </c>
      <c r="LM59" s="40">
        <f t="shared" si="103"/>
        <v>6145.6451597013274</v>
      </c>
      <c r="LN59" s="39">
        <f t="shared" si="237"/>
        <v>15364112.899253318</v>
      </c>
      <c r="LO59" s="39">
        <f t="shared" si="238"/>
        <v>-3456925402.3319964</v>
      </c>
      <c r="LP59" s="39">
        <f t="shared" si="239"/>
        <v>-11138981851.958656</v>
      </c>
      <c r="LQ59" s="53">
        <f t="shared" si="240"/>
        <v>777808215524.69922</v>
      </c>
      <c r="LR59" s="39">
        <f t="shared" si="241"/>
        <v>2506270916690.6978</v>
      </c>
      <c r="LS59" s="39">
        <f t="shared" si="242"/>
        <v>8075761842670.0254</v>
      </c>
      <c r="LT59" s="21">
        <v>5</v>
      </c>
      <c r="LU59" s="39">
        <v>400</v>
      </c>
      <c r="LV59" s="39">
        <v>530</v>
      </c>
      <c r="LW59" s="51">
        <v>804.24771931898704</v>
      </c>
      <c r="LX59" s="50">
        <f t="shared" si="243"/>
        <v>3.3688685033924646E-3</v>
      </c>
      <c r="LY59" s="40">
        <f t="shared" si="104"/>
        <v>673.7737006784929</v>
      </c>
      <c r="LZ59" s="40">
        <f t="shared" si="105"/>
        <v>25.5</v>
      </c>
      <c r="MA59" s="51">
        <f t="shared" si="106"/>
        <v>374.5</v>
      </c>
      <c r="MB59" s="51">
        <f t="shared" si="244"/>
        <v>301190.77088496066</v>
      </c>
      <c r="MC59" s="51">
        <f t="shared" si="245"/>
        <v>159631108.56902915</v>
      </c>
      <c r="MD59" s="51">
        <f t="shared" si="246"/>
        <v>120476308.35398427</v>
      </c>
      <c r="ME59" s="39">
        <f>IF(ABS(LX59*Es)&lt;fy,Es,0)-IF(AND(LX59&gt;0,LX59&lt;eco),0.85*fck*n/eco*(1-LX59/eco)^(n-1),0)</f>
        <v>0</v>
      </c>
      <c r="MF59" s="39">
        <f>+ME59*LW59</f>
        <v>0</v>
      </c>
      <c r="MG59" s="39">
        <f>+MF59*LV59</f>
        <v>0</v>
      </c>
      <c r="MH59" s="39">
        <f>+MF59*LU59</f>
        <v>0</v>
      </c>
      <c r="MI59" s="39">
        <f>+MF59*LV59*LV59</f>
        <v>0</v>
      </c>
      <c r="MJ59" s="39">
        <f>+MF59*LU59*LV59</f>
        <v>0</v>
      </c>
      <c r="MK59" s="247">
        <f>+MF59*LU59^2</f>
        <v>0</v>
      </c>
    </row>
    <row r="60" spans="1:349" x14ac:dyDescent="0.25">
      <c r="A60" s="21">
        <v>6</v>
      </c>
      <c r="B60" s="39">
        <v>-725</v>
      </c>
      <c r="C60" s="39">
        <v>-175</v>
      </c>
      <c r="D60" s="39">
        <v>2500</v>
      </c>
      <c r="E60" s="50">
        <f t="shared" si="107"/>
        <v>9.3749999999999997E-4</v>
      </c>
      <c r="F60" s="40">
        <f t="shared" si="57"/>
        <v>18.30322265625</v>
      </c>
      <c r="G60" s="41">
        <f t="shared" si="108"/>
        <v>45758.056640625</v>
      </c>
      <c r="H60" s="39">
        <f t="shared" si="109"/>
        <v>-8007659.912109375</v>
      </c>
      <c r="I60" s="39">
        <f t="shared" si="110"/>
        <v>-33174591.064453125</v>
      </c>
      <c r="J60" s="40">
        <f t="shared" si="58"/>
        <v>13546.875</v>
      </c>
      <c r="K60" s="39">
        <f t="shared" si="111"/>
        <v>33867187.5</v>
      </c>
      <c r="L60" s="39">
        <f t="shared" si="112"/>
        <v>-5926757812.5</v>
      </c>
      <c r="M60" s="39">
        <f t="shared" si="113"/>
        <v>-24553710937.5</v>
      </c>
      <c r="N60" s="53">
        <f t="shared" si="114"/>
        <v>1037182617187.5</v>
      </c>
      <c r="O60" s="39">
        <f t="shared" si="115"/>
        <v>4296899414062.5</v>
      </c>
      <c r="P60" s="39">
        <f t="shared" si="116"/>
        <v>17801440429687.5</v>
      </c>
      <c r="Q60" s="21">
        <v>6</v>
      </c>
      <c r="R60" s="39">
        <v>-400</v>
      </c>
      <c r="S60" s="39">
        <v>-530</v>
      </c>
      <c r="T60" s="51">
        <v>804.24771931898704</v>
      </c>
      <c r="U60" s="50">
        <f t="shared" si="117"/>
        <v>9.0050000000000004E-4</v>
      </c>
      <c r="V60" s="40">
        <f t="shared" si="59"/>
        <v>180.1</v>
      </c>
      <c r="W60" s="40">
        <f t="shared" si="60"/>
        <v>17.793260906250001</v>
      </c>
      <c r="X60" s="51">
        <f t="shared" si="61"/>
        <v>162.30673909375</v>
      </c>
      <c r="Y60" s="51">
        <f t="shared" si="118"/>
        <v>130534.82474625031</v>
      </c>
      <c r="Z60" s="51">
        <f t="shared" si="119"/>
        <v>-69183457.115512669</v>
      </c>
      <c r="AA60" s="51">
        <f t="shared" si="120"/>
        <v>-52213929.898500122</v>
      </c>
      <c r="AB60" s="39">
        <f>IF(ABS(U60*Es)&lt;fy,Es,0)-IF(AND(U60&gt;0,U60&lt;eco),0.85*fck*n/eco*(1-U60/eco)^(n-1),0)</f>
        <v>185981.375</v>
      </c>
      <c r="AC60" s="39">
        <f>+AB60*T60</f>
        <v>149575096.67955926</v>
      </c>
      <c r="AD60" s="39">
        <f>+AC60*S60</f>
        <v>-79274801240.166412</v>
      </c>
      <c r="AE60" s="39">
        <f>+AC60*R60</f>
        <v>-59830038671.823708</v>
      </c>
      <c r="AF60" s="39">
        <f>+AC60*S60*S60</f>
        <v>42015644657288.195</v>
      </c>
      <c r="AG60" s="39">
        <f>+AC60*R60*S60</f>
        <v>31709920496066.566</v>
      </c>
      <c r="AH60" s="247">
        <f>+AC60*R60^2</f>
        <v>23932015468729.48</v>
      </c>
      <c r="AJ60" s="21">
        <v>6</v>
      </c>
      <c r="AK60" s="39">
        <v>-725</v>
      </c>
      <c r="AL60" s="39">
        <v>-175</v>
      </c>
      <c r="AM60" s="39">
        <v>2500</v>
      </c>
      <c r="AN60" s="50">
        <f t="shared" si="121"/>
        <v>1.355889363533473E-3</v>
      </c>
      <c r="AO60" s="40">
        <f t="shared" si="62"/>
        <v>22.855149485940622</v>
      </c>
      <c r="AP60" s="41">
        <f t="shared" si="122"/>
        <v>57137.873714851557</v>
      </c>
      <c r="AQ60" s="39">
        <f t="shared" si="123"/>
        <v>-9999127.9000990223</v>
      </c>
      <c r="AR60" s="39">
        <f t="shared" si="124"/>
        <v>-41424958.443267383</v>
      </c>
      <c r="AS60" s="40">
        <f t="shared" si="63"/>
        <v>8212.4106149482195</v>
      </c>
      <c r="AT60" s="39">
        <f t="shared" si="125"/>
        <v>20531026.537370548</v>
      </c>
      <c r="AU60" s="39">
        <f t="shared" si="126"/>
        <v>-3592929644.0398459</v>
      </c>
      <c r="AV60" s="39">
        <f t="shared" si="127"/>
        <v>-14884994239.593647</v>
      </c>
      <c r="AW60" s="53">
        <f t="shared" si="128"/>
        <v>628762687706.97302</v>
      </c>
      <c r="AX60" s="39">
        <f t="shared" si="129"/>
        <v>2604873991928.8882</v>
      </c>
      <c r="AY60" s="39">
        <f t="shared" si="130"/>
        <v>10791620823705.395</v>
      </c>
      <c r="AZ60" s="21">
        <v>6</v>
      </c>
      <c r="BA60" s="39">
        <v>-400</v>
      </c>
      <c r="BB60" s="39">
        <v>-530</v>
      </c>
      <c r="BC60" s="51">
        <v>804.24771931898704</v>
      </c>
      <c r="BD60" s="50">
        <f t="shared" si="131"/>
        <v>1.2700133526272308E-3</v>
      </c>
      <c r="BE60" s="40">
        <f t="shared" si="64"/>
        <v>254.00267052544615</v>
      </c>
      <c r="BF60" s="40">
        <f t="shared" si="65"/>
        <v>22.102886778441331</v>
      </c>
      <c r="BG60" s="51">
        <f t="shared" si="66"/>
        <v>231.89978374700482</v>
      </c>
      <c r="BH60" s="51">
        <f t="shared" si="132"/>
        <v>186504.87218909492</v>
      </c>
      <c r="BI60" s="51">
        <f t="shared" si="133"/>
        <v>-98847582.260220304</v>
      </c>
      <c r="BJ60" s="51">
        <f t="shared" si="134"/>
        <v>-74601948.875637963</v>
      </c>
      <c r="BK60" s="39">
        <f>IF(ABS(BD60*Es)&lt;fy,Es,0)-IF(AND(BD60&gt;0,BD60&lt;eco),0.85*fck*n/eco*(1-BD60/eco)^(n-1),0)</f>
        <v>190692.6702459972</v>
      </c>
      <c r="BL60" s="39">
        <f>+BK60*BC60</f>
        <v>153364145.13619092</v>
      </c>
      <c r="BM60" s="39">
        <f>+BL60*BB60</f>
        <v>-81282996922.181183</v>
      </c>
      <c r="BN60" s="39">
        <f>+BL60*BA60</f>
        <v>-61345658054.476372</v>
      </c>
      <c r="BO60" s="39">
        <f>+BL60*BB60*BB60</f>
        <v>43079988368756.023</v>
      </c>
      <c r="BP60" s="39">
        <f>+BL60*BA60*BB60</f>
        <v>32513198768872.477</v>
      </c>
      <c r="BQ60" s="247">
        <f>+BL60*BA60^2</f>
        <v>24538263221790.547</v>
      </c>
      <c r="BS60" s="21">
        <v>6</v>
      </c>
      <c r="BT60" s="39">
        <v>-725</v>
      </c>
      <c r="BU60" s="39">
        <v>-175</v>
      </c>
      <c r="BV60" s="39">
        <v>2500</v>
      </c>
      <c r="BW60" s="50">
        <f t="shared" si="135"/>
        <v>1.4642928481988981E-3</v>
      </c>
      <c r="BX60" s="40">
        <f t="shared" si="67"/>
        <v>23.670488777870837</v>
      </c>
      <c r="BY60" s="41">
        <f t="shared" si="136"/>
        <v>59176.221944677091</v>
      </c>
      <c r="BZ60" s="39">
        <f t="shared" si="137"/>
        <v>-10355838.840318492</v>
      </c>
      <c r="CA60" s="39">
        <f t="shared" si="138"/>
        <v>-42902760.90989089</v>
      </c>
      <c r="CB60" s="40">
        <f t="shared" si="68"/>
        <v>6830.2661854640482</v>
      </c>
      <c r="CC60" s="39">
        <f t="shared" si="139"/>
        <v>17075665.463660121</v>
      </c>
      <c r="CD60" s="39">
        <f t="shared" si="140"/>
        <v>-2988241456.140521</v>
      </c>
      <c r="CE60" s="39">
        <f t="shared" si="141"/>
        <v>-12379857461.153587</v>
      </c>
      <c r="CF60" s="53">
        <f t="shared" si="142"/>
        <v>522942254824.59119</v>
      </c>
      <c r="CG60" s="39">
        <f t="shared" si="143"/>
        <v>2166475055701.8777</v>
      </c>
      <c r="CH60" s="39">
        <f t="shared" si="144"/>
        <v>8975396659336.3516</v>
      </c>
      <c r="CI60" s="21">
        <v>6</v>
      </c>
      <c r="CJ60" s="39">
        <v>-400</v>
      </c>
      <c r="CK60" s="39">
        <v>-530</v>
      </c>
      <c r="CL60" s="51">
        <v>804.24771931898704</v>
      </c>
      <c r="CM60" s="50">
        <f t="shared" si="145"/>
        <v>1.3228014751791122E-3</v>
      </c>
      <c r="CN60" s="40">
        <f t="shared" si="69"/>
        <v>264.56029503582243</v>
      </c>
      <c r="CO60" s="40">
        <f t="shared" si="70"/>
        <v>22.576438757125132</v>
      </c>
      <c r="CP60" s="51">
        <f t="shared" si="71"/>
        <v>241.98385627869732</v>
      </c>
      <c r="CQ60" s="51">
        <f t="shared" si="146"/>
        <v>194614.96452415586</v>
      </c>
      <c r="CR60" s="51">
        <f t="shared" si="147"/>
        <v>-103145931.1978026</v>
      </c>
      <c r="CS60" s="51">
        <f t="shared" si="148"/>
        <v>-77845985.809662342</v>
      </c>
      <c r="CT60" s="39">
        <f>IF(ABS(CM60*Es)&lt;fy,Es,0)-IF(AND(CM60&gt;0,CM60&lt;eco),0.85*fck*n/eco*(1-CM60/eco)^(n-1),0)</f>
        <v>191365.71880853368</v>
      </c>
      <c r="CU60" s="39">
        <f>+CT60*CL60</f>
        <v>153905442.9076018</v>
      </c>
      <c r="CV60" s="39">
        <f>+CU60*CK60</f>
        <v>-81569884741.028961</v>
      </c>
      <c r="CW60" s="39">
        <f>+CU60*CJ60</f>
        <v>-61562177163.040718</v>
      </c>
      <c r="CX60" s="39">
        <f>+CU60*CK60*CK60</f>
        <v>43232038912745.352</v>
      </c>
      <c r="CY60" s="39">
        <f>+CU60*CJ60*CK60</f>
        <v>32627953896411.582</v>
      </c>
      <c r="CZ60" s="247">
        <f>+CU60*CJ60^2</f>
        <v>24624870865216.289</v>
      </c>
      <c r="DB60" s="21">
        <v>6</v>
      </c>
      <c r="DC60" s="39">
        <v>-725</v>
      </c>
      <c r="DD60" s="39">
        <v>-175</v>
      </c>
      <c r="DE60" s="39">
        <v>2500</v>
      </c>
      <c r="DF60" s="50">
        <f t="shared" si="149"/>
        <v>1.4738520438295245E-3</v>
      </c>
      <c r="DG60" s="40">
        <f t="shared" si="72"/>
        <v>23.735198092387396</v>
      </c>
      <c r="DH60" s="41">
        <f t="shared" si="150"/>
        <v>59337.995230968489</v>
      </c>
      <c r="DI60" s="39">
        <f t="shared" si="151"/>
        <v>-10384149.165419485</v>
      </c>
      <c r="DJ60" s="39">
        <f t="shared" si="152"/>
        <v>-43020046.542452157</v>
      </c>
      <c r="DK60" s="40">
        <f t="shared" si="73"/>
        <v>6708.386441173564</v>
      </c>
      <c r="DL60" s="39">
        <f t="shared" si="153"/>
        <v>16770966.10293391</v>
      </c>
      <c r="DM60" s="39">
        <f t="shared" si="154"/>
        <v>-2934919068.0134344</v>
      </c>
      <c r="DN60" s="39">
        <f t="shared" si="155"/>
        <v>-12158950424.627085</v>
      </c>
      <c r="DO60" s="53">
        <f t="shared" si="156"/>
        <v>513610836902.35101</v>
      </c>
      <c r="DP60" s="39">
        <f t="shared" si="157"/>
        <v>2127816324309.7397</v>
      </c>
      <c r="DQ60" s="39">
        <f t="shared" si="158"/>
        <v>8815239057854.6367</v>
      </c>
      <c r="DR60" s="21">
        <v>6</v>
      </c>
      <c r="DS60" s="39">
        <v>-400</v>
      </c>
      <c r="DT60" s="39">
        <v>-530</v>
      </c>
      <c r="DU60" s="51">
        <v>804.24771931898704</v>
      </c>
      <c r="DV60" s="50">
        <f t="shared" si="159"/>
        <v>1.2793557999233479E-3</v>
      </c>
      <c r="DW60" s="40">
        <f t="shared" si="74"/>
        <v>255.87115998466956</v>
      </c>
      <c r="DX60" s="40">
        <f t="shared" si="75"/>
        <v>22.189283597711245</v>
      </c>
      <c r="DY60" s="51">
        <f t="shared" si="76"/>
        <v>233.68187638695832</v>
      </c>
      <c r="DZ60" s="51">
        <f t="shared" si="160"/>
        <v>187938.11613039268</v>
      </c>
      <c r="EA60" s="51">
        <f t="shared" si="161"/>
        <v>-99607201.549108118</v>
      </c>
      <c r="EB60" s="51">
        <f t="shared" si="162"/>
        <v>-75175246.452157065</v>
      </c>
      <c r="EC60" s="39">
        <f>IF(ABS(DV60*Es)&lt;fy,Es,0)-IF(AND(DV60&gt;0,DV60&lt;eco),0.85*fck*n/eco*(1-DV60/eco)^(n-1),0)</f>
        <v>190811.78644902268</v>
      </c>
      <c r="ED60" s="39">
        <f>+EC60*DU60</f>
        <v>153459944.07080808</v>
      </c>
      <c r="EE60" s="39">
        <f>+ED60*DT60</f>
        <v>-81333770357.52829</v>
      </c>
      <c r="EF60" s="39">
        <f>+ED60*DS60</f>
        <v>-61383977628.323235</v>
      </c>
      <c r="EG60" s="39">
        <f>+ED60*DT60*DT60</f>
        <v>43106898289489.992</v>
      </c>
      <c r="EH60" s="39">
        <f>+ED60*DS60*DT60</f>
        <v>32533508143011.313</v>
      </c>
      <c r="EI60" s="247">
        <f>+ED60*DS60^2</f>
        <v>24553591051329.293</v>
      </c>
      <c r="EK60" s="21">
        <v>6</v>
      </c>
      <c r="EL60" s="39">
        <v>-725</v>
      </c>
      <c r="EM60" s="39">
        <v>-175</v>
      </c>
      <c r="EN60" s="39">
        <v>2500</v>
      </c>
      <c r="EO60" s="50">
        <f t="shared" si="163"/>
        <v>1.5063409828054925E-3</v>
      </c>
      <c r="EP60" s="40">
        <f t="shared" si="77"/>
        <v>23.946417438983776</v>
      </c>
      <c r="EQ60" s="41">
        <f t="shared" si="164"/>
        <v>59866.043597459437</v>
      </c>
      <c r="ER60" s="39">
        <f t="shared" si="165"/>
        <v>-10476557.629555402</v>
      </c>
      <c r="ES60" s="39">
        <f t="shared" si="166"/>
        <v>-43402881.608158089</v>
      </c>
      <c r="ET60" s="40">
        <f t="shared" si="78"/>
        <v>6294.1524692299699</v>
      </c>
      <c r="EU60" s="39">
        <f t="shared" si="167"/>
        <v>15735381.173074925</v>
      </c>
      <c r="EV60" s="39">
        <f t="shared" si="168"/>
        <v>-2753691705.2881122</v>
      </c>
      <c r="EW60" s="39">
        <f t="shared" si="169"/>
        <v>-11408151350.479321</v>
      </c>
      <c r="EX60" s="53">
        <f t="shared" si="170"/>
        <v>481896048425.41962</v>
      </c>
      <c r="EY60" s="39">
        <f t="shared" si="171"/>
        <v>1996426486333.8811</v>
      </c>
      <c r="EZ60" s="39">
        <f t="shared" si="172"/>
        <v>8270909729097.5078</v>
      </c>
      <c r="FA60" s="21">
        <v>6</v>
      </c>
      <c r="FB60" s="39">
        <v>-400</v>
      </c>
      <c r="FC60" s="39">
        <v>-530</v>
      </c>
      <c r="FD60" s="51">
        <v>804.24771931898704</v>
      </c>
      <c r="FE60" s="50">
        <f t="shared" si="173"/>
        <v>1.1874963359746905E-3</v>
      </c>
      <c r="FF60" s="40">
        <f t="shared" si="79"/>
        <v>237.49926719493808</v>
      </c>
      <c r="FG60" s="40">
        <f t="shared" si="80"/>
        <v>21.291465949152222</v>
      </c>
      <c r="FH60" s="51">
        <f t="shared" si="81"/>
        <v>216.20780124578587</v>
      </c>
      <c r="FI60" s="51">
        <f t="shared" si="174"/>
        <v>173884.63105089613</v>
      </c>
      <c r="FJ60" s="51">
        <f t="shared" si="175"/>
        <v>-92158854.456974953</v>
      </c>
      <c r="FK60" s="51">
        <f t="shared" si="176"/>
        <v>-69553852.420358449</v>
      </c>
      <c r="FL60" s="39">
        <f>IF(ABS(FE60*Es)&lt;fy,Es,0)-IF(AND(FE60&gt;0,FE60&lt;eco),0.85*fck*n/eco*(1-FE60/eco)^(n-1),0)</f>
        <v>189640.57828367731</v>
      </c>
      <c r="FM60" s="39">
        <f>+FL60*FD60</f>
        <v>152518002.5749813</v>
      </c>
      <c r="FN60" s="39">
        <f>+FM60*FC60</f>
        <v>-80834541364.740097</v>
      </c>
      <c r="FO60" s="39">
        <f>+FM60*FB60</f>
        <v>-61007201029.992523</v>
      </c>
      <c r="FP60" s="39">
        <f>+FM60*FC60*FC60</f>
        <v>42842306923312.25</v>
      </c>
      <c r="FQ60" s="39">
        <f>+FM60*FB60*FC60</f>
        <v>32333816545896.039</v>
      </c>
      <c r="FR60" s="247">
        <f>+FM60*FB60^2</f>
        <v>24402880411997.008</v>
      </c>
      <c r="FT60" s="21">
        <v>6</v>
      </c>
      <c r="FU60" s="39">
        <v>-725</v>
      </c>
      <c r="FV60" s="39">
        <v>-175</v>
      </c>
      <c r="FW60" s="39">
        <v>2500</v>
      </c>
      <c r="FX60" s="50">
        <f t="shared" si="177"/>
        <v>1.5689977761006151E-3</v>
      </c>
      <c r="FY60" s="40">
        <f t="shared" si="82"/>
        <v>24.315761404085379</v>
      </c>
      <c r="FZ60" s="41">
        <f t="shared" si="178"/>
        <v>60789.403510213444</v>
      </c>
      <c r="GA60" s="39">
        <f t="shared" si="179"/>
        <v>-10638145.614287352</v>
      </c>
      <c r="GB60" s="39">
        <f t="shared" si="180"/>
        <v>-44072317.544904746</v>
      </c>
      <c r="GC60" s="40">
        <f t="shared" si="83"/>
        <v>5495.2783547171575</v>
      </c>
      <c r="GD60" s="39">
        <f t="shared" si="181"/>
        <v>13738195.886792894</v>
      </c>
      <c r="GE60" s="39">
        <f t="shared" si="182"/>
        <v>-2404184280.1887565</v>
      </c>
      <c r="GF60" s="39">
        <f t="shared" si="183"/>
        <v>-9960192017.9248486</v>
      </c>
      <c r="GG60" s="53">
        <f t="shared" si="184"/>
        <v>420732249033.03241</v>
      </c>
      <c r="GH60" s="39">
        <f t="shared" si="185"/>
        <v>1743033603136.8484</v>
      </c>
      <c r="GI60" s="39">
        <f t="shared" si="186"/>
        <v>7221139212995.5156</v>
      </c>
      <c r="GJ60" s="21">
        <v>6</v>
      </c>
      <c r="GK60" s="39">
        <v>-400</v>
      </c>
      <c r="GL60" s="39">
        <v>-530</v>
      </c>
      <c r="GM60" s="51">
        <v>804.24771931898704</v>
      </c>
      <c r="GN60" s="50">
        <f t="shared" si="187"/>
        <v>1.1395370836328176E-3</v>
      </c>
      <c r="GO60" s="40">
        <f t="shared" si="84"/>
        <v>227.90741672656353</v>
      </c>
      <c r="GP60" s="40">
        <f t="shared" si="85"/>
        <v>20.779972755925129</v>
      </c>
      <c r="GQ60" s="51">
        <f t="shared" si="86"/>
        <v>207.12744397063841</v>
      </c>
      <c r="GR60" s="51">
        <f t="shared" si="188"/>
        <v>166581.7744217572</v>
      </c>
      <c r="GS60" s="51">
        <f t="shared" si="189"/>
        <v>-88288340.443531319</v>
      </c>
      <c r="GT60" s="51">
        <f t="shared" si="190"/>
        <v>-66632709.76870288</v>
      </c>
      <c r="GU60" s="39">
        <f>IF(ABS(GN60*Es)&lt;fy,Es,0)-IF(AND(GN60&gt;0,GN60&lt;eco),0.85*fck*n/eco*(1-GN60/eco)^(n-1),0)</f>
        <v>189029.09781631842</v>
      </c>
      <c r="GV60" s="39">
        <f>+GU60*GM60</f>
        <v>152026220.80369979</v>
      </c>
      <c r="GW60" s="39">
        <f>+GV60*GL60</f>
        <v>-80573897025.960892</v>
      </c>
      <c r="GX60" s="39">
        <f>+GV60*GK60</f>
        <v>-60810488321.479919</v>
      </c>
      <c r="GY60" s="39">
        <f>+GV60*GL60*GL60</f>
        <v>42704165423759.273</v>
      </c>
      <c r="GZ60" s="39">
        <f>+GV60*GK60*GL60</f>
        <v>32229558810384.355</v>
      </c>
      <c r="HA60" s="247">
        <f>+GV60*GK60^2</f>
        <v>24324195328591.965</v>
      </c>
      <c r="HC60" s="21">
        <v>6</v>
      </c>
      <c r="HD60" s="39">
        <v>-725</v>
      </c>
      <c r="HE60" s="39">
        <v>-175</v>
      </c>
      <c r="HF60" s="39">
        <v>2500</v>
      </c>
      <c r="HG60" s="50">
        <f t="shared" si="191"/>
        <v>1.6029859748288957E-3</v>
      </c>
      <c r="HH60" s="40">
        <f t="shared" si="87"/>
        <v>24.495171631836168</v>
      </c>
      <c r="HI60" s="41">
        <f t="shared" si="192"/>
        <v>61237.929079590423</v>
      </c>
      <c r="HJ60" s="39">
        <f t="shared" si="193"/>
        <v>-10716637.588928323</v>
      </c>
      <c r="HK60" s="39">
        <f t="shared" si="194"/>
        <v>-44397498.582703054</v>
      </c>
      <c r="HL60" s="40">
        <f t="shared" si="88"/>
        <v>5061.92882093158</v>
      </c>
      <c r="HM60" s="39">
        <f t="shared" si="195"/>
        <v>12654822.05232895</v>
      </c>
      <c r="HN60" s="39">
        <f t="shared" si="196"/>
        <v>-2214593859.1575661</v>
      </c>
      <c r="HO60" s="39">
        <f t="shared" si="197"/>
        <v>-9174745987.938488</v>
      </c>
      <c r="HP60" s="53">
        <f t="shared" si="198"/>
        <v>387553925352.57404</v>
      </c>
      <c r="HQ60" s="39">
        <f t="shared" si="199"/>
        <v>1605580547889.2354</v>
      </c>
      <c r="HR60" s="39">
        <f t="shared" si="200"/>
        <v>6651690841255.4043</v>
      </c>
      <c r="HS60" s="21">
        <v>6</v>
      </c>
      <c r="HT60" s="39">
        <v>-400</v>
      </c>
      <c r="HU60" s="39">
        <v>-530</v>
      </c>
      <c r="HV60" s="51">
        <v>804.24771931898704</v>
      </c>
      <c r="HW60" s="50">
        <f t="shared" si="201"/>
        <v>1.1299033253775901E-3</v>
      </c>
      <c r="HX60" s="40">
        <f t="shared" si="89"/>
        <v>225.98066507551803</v>
      </c>
      <c r="HY60" s="40">
        <f t="shared" si="90"/>
        <v>20.673690077170278</v>
      </c>
      <c r="HZ60" s="51">
        <f t="shared" si="91"/>
        <v>205.30697499834775</v>
      </c>
      <c r="IA60" s="51">
        <f t="shared" si="202"/>
        <v>165117.66640270146</v>
      </c>
      <c r="IB60" s="51">
        <f t="shared" si="203"/>
        <v>-87512363.19343178</v>
      </c>
      <c r="IC60" s="51">
        <f t="shared" si="204"/>
        <v>-66047066.561080582</v>
      </c>
      <c r="ID60" s="39">
        <f>IF(ABS(HW60*Es)&lt;fy,Es,0)-IF(AND(HW60&gt;0,HW60&lt;eco),0.85*fck*n/eco*(1-HW60/eco)^(n-1),0)</f>
        <v>188906.26739856426</v>
      </c>
      <c r="IE60" s="39">
        <f>+ID60*HV60</f>
        <v>151927434.72035801</v>
      </c>
      <c r="IF60" s="39">
        <f>+IE60*HU60</f>
        <v>-80521540401.789749</v>
      </c>
      <c r="IG60" s="39">
        <f>+IE60*HT60</f>
        <v>-60770973888.143204</v>
      </c>
      <c r="IH60" s="39">
        <f>+IE60*HU60*HU60</f>
        <v>42676416412948.57</v>
      </c>
      <c r="II60" s="39">
        <f>+IE60*HT60*HU60</f>
        <v>32208616160715.898</v>
      </c>
      <c r="IJ60" s="247">
        <f>+IE60*HT60^2</f>
        <v>24308389555257.281</v>
      </c>
      <c r="IL60" s="21">
        <v>6</v>
      </c>
      <c r="IM60" s="39">
        <v>-725</v>
      </c>
      <c r="IN60" s="39">
        <v>-175</v>
      </c>
      <c r="IO60" s="39">
        <v>2500</v>
      </c>
      <c r="IP60" s="50">
        <f t="shared" si="205"/>
        <v>1.6063996126577387E-3</v>
      </c>
      <c r="IQ60" s="40">
        <f t="shared" si="92"/>
        <v>24.512376936160635</v>
      </c>
      <c r="IR60" s="41">
        <f t="shared" si="206"/>
        <v>61280.942340401591</v>
      </c>
      <c r="IS60" s="39">
        <f t="shared" si="207"/>
        <v>-10724164.909570279</v>
      </c>
      <c r="IT60" s="39">
        <f t="shared" si="208"/>
        <v>-44428683.19679115</v>
      </c>
      <c r="IU60" s="40">
        <f t="shared" si="93"/>
        <v>5018.4049386138322</v>
      </c>
      <c r="IV60" s="39">
        <f t="shared" si="209"/>
        <v>12546012.34653458</v>
      </c>
      <c r="IW60" s="39">
        <f t="shared" si="210"/>
        <v>-2195552160.6435513</v>
      </c>
      <c r="IX60" s="39">
        <f t="shared" si="211"/>
        <v>-9095858951.2375698</v>
      </c>
      <c r="IY60" s="53">
        <f t="shared" si="212"/>
        <v>384221628112.62146</v>
      </c>
      <c r="IZ60" s="39">
        <f t="shared" si="213"/>
        <v>1591775316466.5747</v>
      </c>
      <c r="JA60" s="39">
        <f t="shared" si="214"/>
        <v>6594497739647.2383</v>
      </c>
      <c r="JB60" s="21">
        <v>6</v>
      </c>
      <c r="JC60" s="39">
        <v>-400</v>
      </c>
      <c r="JD60" s="39">
        <v>-530</v>
      </c>
      <c r="JE60" s="51">
        <v>804.24771931898704</v>
      </c>
      <c r="JF60" s="50">
        <f t="shared" si="215"/>
        <v>1.1272006690841543E-3</v>
      </c>
      <c r="JG60" s="40">
        <f t="shared" si="94"/>
        <v>225.44013381683087</v>
      </c>
      <c r="JH60" s="40">
        <f t="shared" si="95"/>
        <v>20.643660965699432</v>
      </c>
      <c r="JI60" s="51">
        <f t="shared" si="96"/>
        <v>204.79647285113143</v>
      </c>
      <c r="JJ60" s="51">
        <f t="shared" si="216"/>
        <v>164707.09621509528</v>
      </c>
      <c r="JK60" s="51">
        <f t="shared" si="217"/>
        <v>-87294760.994000494</v>
      </c>
      <c r="JL60" s="51">
        <f t="shared" si="218"/>
        <v>-65882838.486038111</v>
      </c>
      <c r="JM60" s="39">
        <f>IF(ABS(JF60*Es)&lt;fy,Es,0)-IF(AND(JF60&gt;0,JF60&lt;eco),0.85*fck*n/eco*(1-JF60/eco)^(n-1),0)</f>
        <v>188871.80853082298</v>
      </c>
      <c r="JN60" s="39">
        <f>+JM60*JE60</f>
        <v>151899721.25456679</v>
      </c>
      <c r="JO60" s="39">
        <f>+JN60*JD60</f>
        <v>-80506852264.920395</v>
      </c>
      <c r="JP60" s="39">
        <f>+JN60*JC60</f>
        <v>-60759888501.826714</v>
      </c>
      <c r="JQ60" s="39">
        <f>+JN60*JD60*JD60</f>
        <v>42668631700407.813</v>
      </c>
      <c r="JR60" s="39">
        <f>+JN60*JC60*JD60</f>
        <v>32202740905968.156</v>
      </c>
      <c r="JS60" s="247">
        <f>+JN60*JC60^2</f>
        <v>24303955400730.688</v>
      </c>
      <c r="JU60" s="21">
        <v>6</v>
      </c>
      <c r="JV60" s="39">
        <v>-725</v>
      </c>
      <c r="JW60" s="39">
        <v>-175</v>
      </c>
      <c r="JX60" s="39">
        <v>2500</v>
      </c>
      <c r="JY60" s="50">
        <f t="shared" si="219"/>
        <v>1.606450774201751E-3</v>
      </c>
      <c r="JZ60" s="40">
        <f t="shared" si="97"/>
        <v>24.512633668819191</v>
      </c>
      <c r="KA60" s="41">
        <f t="shared" si="220"/>
        <v>61281.58417204798</v>
      </c>
      <c r="KB60" s="39">
        <f t="shared" si="221"/>
        <v>-10724277.230108397</v>
      </c>
      <c r="KC60" s="39">
        <f t="shared" si="222"/>
        <v>-44429148.524734788</v>
      </c>
      <c r="KD60" s="40">
        <f t="shared" si="98"/>
        <v>5017.7526289276739</v>
      </c>
      <c r="KE60" s="39">
        <f t="shared" si="223"/>
        <v>12544381.572319185</v>
      </c>
      <c r="KF60" s="39">
        <f t="shared" si="224"/>
        <v>-2195266775.1558576</v>
      </c>
      <c r="KG60" s="39">
        <f t="shared" si="225"/>
        <v>-9094676639.9314098</v>
      </c>
      <c r="KH60" s="53">
        <f t="shared" si="226"/>
        <v>384171685652.27509</v>
      </c>
      <c r="KI60" s="39">
        <f t="shared" si="227"/>
        <v>1591568411987.9968</v>
      </c>
      <c r="KJ60" s="39">
        <f t="shared" si="228"/>
        <v>6593640563950.2715</v>
      </c>
      <c r="KK60" s="21">
        <v>6</v>
      </c>
      <c r="KL60" s="39">
        <v>-400</v>
      </c>
      <c r="KM60" s="39">
        <v>-530</v>
      </c>
      <c r="KN60" s="51">
        <v>804.24771931898704</v>
      </c>
      <c r="KO60" s="50">
        <f t="shared" si="229"/>
        <v>1.1271764003941362E-3</v>
      </c>
      <c r="KP60" s="40">
        <f t="shared" si="99"/>
        <v>225.43528007882722</v>
      </c>
      <c r="KQ60" s="40">
        <f t="shared" si="100"/>
        <v>20.643390895315523</v>
      </c>
      <c r="KR60" s="51">
        <f t="shared" si="101"/>
        <v>204.7918891835117</v>
      </c>
      <c r="KS60" s="51">
        <f t="shared" si="230"/>
        <v>164703.40981086603</v>
      </c>
      <c r="KT60" s="51">
        <f t="shared" si="231"/>
        <v>-87292807.199758992</v>
      </c>
      <c r="KU60" s="51">
        <f t="shared" si="232"/>
        <v>-65881363.92434641</v>
      </c>
      <c r="KV60" s="39">
        <f>IF(ABS(KO60*Es)&lt;fy,Es,0)-IF(AND(KO60&gt;0,KO60&lt;eco),0.85*fck*n/eco*(1-KO60/eco)^(n-1),0)</f>
        <v>188871.49910502523</v>
      </c>
      <c r="KW60" s="39">
        <f>+KV60*KN60</f>
        <v>151899472.39957464</v>
      </c>
      <c r="KX60" s="39">
        <f>+KW60*KM60</f>
        <v>-80506720371.774551</v>
      </c>
      <c r="KY60" s="39">
        <f>+KW60*KL60</f>
        <v>-60759788959.829857</v>
      </c>
      <c r="KZ60" s="39">
        <f>+KW60*KM60*KM60</f>
        <v>42668561797040.516</v>
      </c>
      <c r="LA60" s="39">
        <f>+KW60*KL60*KM60</f>
        <v>32202688148709.824</v>
      </c>
      <c r="LB60" s="247">
        <f>+KW60*KL60^2</f>
        <v>24303915583931.941</v>
      </c>
      <c r="LD60" s="21">
        <v>6</v>
      </c>
      <c r="LE60" s="39">
        <v>-725</v>
      </c>
      <c r="LF60" s="39">
        <v>-175</v>
      </c>
      <c r="LG60" s="39">
        <v>2500</v>
      </c>
      <c r="LH60" s="50">
        <f t="shared" si="233"/>
        <v>1.6064507822161945E-3</v>
      </c>
      <c r="LI60" s="40">
        <f t="shared" si="102"/>
        <v>24.512633709033686</v>
      </c>
      <c r="LJ60" s="41">
        <f t="shared" si="234"/>
        <v>61281.584272584216</v>
      </c>
      <c r="LK60" s="39">
        <f t="shared" si="235"/>
        <v>-10724277.247702237</v>
      </c>
      <c r="LL60" s="39">
        <f t="shared" si="236"/>
        <v>-44429148.597623557</v>
      </c>
      <c r="LM60" s="40">
        <f t="shared" si="103"/>
        <v>5017.7525267435212</v>
      </c>
      <c r="LN60" s="39">
        <f t="shared" si="237"/>
        <v>12544381.316858804</v>
      </c>
      <c r="LO60" s="39">
        <f t="shared" si="238"/>
        <v>-2195266730.4502907</v>
      </c>
      <c r="LP60" s="39">
        <f t="shared" si="239"/>
        <v>-9094676454.7226334</v>
      </c>
      <c r="LQ60" s="53">
        <f t="shared" si="240"/>
        <v>384171677828.80084</v>
      </c>
      <c r="LR60" s="39">
        <f t="shared" si="241"/>
        <v>1591568379576.4609</v>
      </c>
      <c r="LS60" s="39">
        <f t="shared" si="242"/>
        <v>6593640429673.9092</v>
      </c>
      <c r="LT60" s="21">
        <v>6</v>
      </c>
      <c r="LU60" s="39">
        <v>-400</v>
      </c>
      <c r="LV60" s="39">
        <v>-530</v>
      </c>
      <c r="LW60" s="51">
        <v>804.24771931898704</v>
      </c>
      <c r="LX60" s="50">
        <f t="shared" si="243"/>
        <v>1.1271763969155964E-3</v>
      </c>
      <c r="LY60" s="40">
        <f t="shared" si="104"/>
        <v>225.43527938311928</v>
      </c>
      <c r="LZ60" s="40">
        <f t="shared" si="105"/>
        <v>20.64339085660459</v>
      </c>
      <c r="MA60" s="51">
        <f t="shared" si="106"/>
        <v>204.7918885265147</v>
      </c>
      <c r="MB60" s="51">
        <f t="shared" si="244"/>
        <v>164703.40928247766</v>
      </c>
      <c r="MC60" s="51">
        <f t="shared" si="245"/>
        <v>-87292806.919713154</v>
      </c>
      <c r="MD60" s="51">
        <f t="shared" si="246"/>
        <v>-65881363.712991066</v>
      </c>
      <c r="ME60" s="39">
        <f>IF(ABS(LX60*Es)&lt;fy,Es,0)-IF(AND(LX60&gt;0,LX60&lt;eco),0.85*fck*n/eco*(1-LX60/eco)^(n-1),0)</f>
        <v>188871.49906067384</v>
      </c>
      <c r="MF60" s="39">
        <f>+ME60*LW60</f>
        <v>151899472.36390513</v>
      </c>
      <c r="MG60" s="39">
        <f>+MF60*LV60</f>
        <v>-80506720352.86972</v>
      </c>
      <c r="MH60" s="39">
        <f>+MF60*LU60</f>
        <v>-60759788945.56205</v>
      </c>
      <c r="MI60" s="39">
        <f>+MF60*LV60*LV60</f>
        <v>42668561787020.953</v>
      </c>
      <c r="MJ60" s="39">
        <f>+MF60*LU60*LV60</f>
        <v>32202688141147.887</v>
      </c>
      <c r="MK60" s="247">
        <f>+MF60*LU60^2</f>
        <v>24303915578224.82</v>
      </c>
    </row>
    <row r="61" spans="1:349" x14ac:dyDescent="0.25">
      <c r="A61" s="21">
        <v>7</v>
      </c>
      <c r="B61" s="39">
        <v>-725</v>
      </c>
      <c r="C61" s="39">
        <v>-125</v>
      </c>
      <c r="D61" s="39">
        <v>2500</v>
      </c>
      <c r="E61" s="50">
        <f t="shared" si="107"/>
        <v>9.4499999999999988E-4</v>
      </c>
      <c r="F61" s="40">
        <f t="shared" si="57"/>
        <v>18.404465624999997</v>
      </c>
      <c r="G61" s="41">
        <f t="shared" si="108"/>
        <v>46011.164062499993</v>
      </c>
      <c r="H61" s="39">
        <f t="shared" si="109"/>
        <v>-5751395.5078124991</v>
      </c>
      <c r="I61" s="39">
        <f t="shared" si="110"/>
        <v>-33358093.945312496</v>
      </c>
      <c r="J61" s="40">
        <f t="shared" si="58"/>
        <v>13451.250000000002</v>
      </c>
      <c r="K61" s="39">
        <f t="shared" si="111"/>
        <v>33628125.000000007</v>
      </c>
      <c r="L61" s="39">
        <f t="shared" si="112"/>
        <v>-4203515625.000001</v>
      </c>
      <c r="M61" s="39">
        <f t="shared" si="113"/>
        <v>-24380390625.000004</v>
      </c>
      <c r="N61" s="53">
        <f t="shared" si="114"/>
        <v>525439453125.00012</v>
      </c>
      <c r="O61" s="39">
        <f t="shared" si="115"/>
        <v>3047548828125.0005</v>
      </c>
      <c r="P61" s="39">
        <f t="shared" si="116"/>
        <v>17675783203125.004</v>
      </c>
      <c r="Q61" s="21">
        <v>7</v>
      </c>
      <c r="R61" s="39">
        <v>-200</v>
      </c>
      <c r="S61" s="39">
        <v>-530</v>
      </c>
      <c r="T61" s="51">
        <v>804.24771931898704</v>
      </c>
      <c r="U61" s="50">
        <f t="shared" si="117"/>
        <v>9.1049999999999996E-4</v>
      </c>
      <c r="V61" s="40">
        <f t="shared" si="59"/>
        <v>182.1</v>
      </c>
      <c r="W61" s="40">
        <f t="shared" si="60"/>
        <v>17.932809656249997</v>
      </c>
      <c r="X61" s="51">
        <f t="shared" si="61"/>
        <v>164.16719034375001</v>
      </c>
      <c r="Y61" s="51">
        <f t="shared" si="118"/>
        <v>132031.08842096699</v>
      </c>
      <c r="Z61" s="51">
        <f t="shared" si="119"/>
        <v>-69976476.863112509</v>
      </c>
      <c r="AA61" s="51">
        <f t="shared" si="120"/>
        <v>-26406217.684193399</v>
      </c>
      <c r="AB61" s="39">
        <f>IF(ABS(U61*Es)&lt;fy,Es,0)-IF(AND(U61&gt;0,U61&lt;eco),0.85*fck*n/eco*(1-U61/eco)^(n-1),0)</f>
        <v>186108.875</v>
      </c>
      <c r="AC61" s="39">
        <f>+AB61*T61</f>
        <v>149677638.26377246</v>
      </c>
      <c r="AD61" s="39">
        <f>+AC61*S61</f>
        <v>-79329148279.799408</v>
      </c>
      <c r="AE61" s="39">
        <f>+AC61*R61</f>
        <v>-29935527652.75449</v>
      </c>
      <c r="AF61" s="39">
        <f>+AC61*S61*S61</f>
        <v>42044448588293.688</v>
      </c>
      <c r="AG61" s="39">
        <f>+AC61*R61*S61</f>
        <v>15865829655959.879</v>
      </c>
      <c r="AH61" s="247">
        <f>+AC61*R61^2</f>
        <v>5987105530550.8984</v>
      </c>
      <c r="AJ61" s="21">
        <v>7</v>
      </c>
      <c r="AK61" s="39">
        <v>-725</v>
      </c>
      <c r="AL61" s="39">
        <v>-125</v>
      </c>
      <c r="AM61" s="39">
        <v>2500</v>
      </c>
      <c r="AN61" s="50">
        <f t="shared" si="121"/>
        <v>1.3732026501233887E-3</v>
      </c>
      <c r="AO61" s="40">
        <f t="shared" si="62"/>
        <v>22.995422398946314</v>
      </c>
      <c r="AP61" s="41">
        <f t="shared" si="122"/>
        <v>57488.555997365787</v>
      </c>
      <c r="AQ61" s="39">
        <f t="shared" si="123"/>
        <v>-7186069.4996707235</v>
      </c>
      <c r="AR61" s="39">
        <f t="shared" si="124"/>
        <v>-41679203.098090194</v>
      </c>
      <c r="AS61" s="40">
        <f t="shared" si="63"/>
        <v>7991.6662109267936</v>
      </c>
      <c r="AT61" s="39">
        <f t="shared" si="125"/>
        <v>19979165.527316984</v>
      </c>
      <c r="AU61" s="39">
        <f t="shared" si="126"/>
        <v>-2497395690.9146228</v>
      </c>
      <c r="AV61" s="39">
        <f t="shared" si="127"/>
        <v>-14484895007.304813</v>
      </c>
      <c r="AW61" s="53">
        <f t="shared" si="128"/>
        <v>312174461364.32782</v>
      </c>
      <c r="AX61" s="39">
        <f t="shared" si="129"/>
        <v>1810611875913.1016</v>
      </c>
      <c r="AY61" s="39">
        <f t="shared" si="130"/>
        <v>10501548880295.99</v>
      </c>
      <c r="AZ61" s="21">
        <v>7</v>
      </c>
      <c r="BA61" s="39">
        <v>-200</v>
      </c>
      <c r="BB61" s="39">
        <v>-530</v>
      </c>
      <c r="BC61" s="51">
        <v>804.24771931898704</v>
      </c>
      <c r="BD61" s="50">
        <f t="shared" si="131"/>
        <v>1.2928123211700987E-3</v>
      </c>
      <c r="BE61" s="40">
        <f t="shared" si="64"/>
        <v>258.56246423401973</v>
      </c>
      <c r="BF61" s="40">
        <f t="shared" si="65"/>
        <v>22.31177061655875</v>
      </c>
      <c r="BG61" s="51">
        <f t="shared" si="66"/>
        <v>236.25069361746097</v>
      </c>
      <c r="BH61" s="51">
        <f t="shared" si="132"/>
        <v>190004.08152937176</v>
      </c>
      <c r="BI61" s="51">
        <f t="shared" si="133"/>
        <v>-100702163.21056703</v>
      </c>
      <c r="BJ61" s="51">
        <f t="shared" si="134"/>
        <v>-38000816.305874355</v>
      </c>
      <c r="BK61" s="39">
        <f>IF(ABS(BD61*Es)&lt;fy,Es,0)-IF(AND(BD61&gt;0,BD61&lt;eco),0.85*fck*n/eco*(1-BD61/eco)^(n-1),0)</f>
        <v>190983.35709491876</v>
      </c>
      <c r="BL61" s="39">
        <f>+BK61*BC61</f>
        <v>153597929.37147209</v>
      </c>
      <c r="BM61" s="39">
        <f>+BL61*BB61</f>
        <v>-81406902566.880203</v>
      </c>
      <c r="BN61" s="39">
        <f>+BL61*BA61</f>
        <v>-30719585874.294418</v>
      </c>
      <c r="BO61" s="39">
        <f>+BL61*BB61*BB61</f>
        <v>43145658360446.508</v>
      </c>
      <c r="BP61" s="39">
        <f>+BL61*BA61*BB61</f>
        <v>16281380513376.041</v>
      </c>
      <c r="BQ61" s="247">
        <f>+BL61*BA61^2</f>
        <v>6143917174858.8838</v>
      </c>
      <c r="BS61" s="21">
        <v>7</v>
      </c>
      <c r="BT61" s="39">
        <v>-725</v>
      </c>
      <c r="BU61" s="39">
        <v>-125</v>
      </c>
      <c r="BV61" s="39">
        <v>2500</v>
      </c>
      <c r="BW61" s="50">
        <f t="shared" si="135"/>
        <v>1.492710141311041E-3</v>
      </c>
      <c r="BX61" s="40">
        <f t="shared" si="67"/>
        <v>23.859438370354766</v>
      </c>
      <c r="BY61" s="41">
        <f t="shared" si="136"/>
        <v>59648.595925886919</v>
      </c>
      <c r="BZ61" s="39">
        <f t="shared" si="137"/>
        <v>-7456074.4907358652</v>
      </c>
      <c r="CA61" s="39">
        <f t="shared" si="138"/>
        <v>-43245232.046268016</v>
      </c>
      <c r="CB61" s="40">
        <f t="shared" si="68"/>
        <v>6467.9456982842294</v>
      </c>
      <c r="CC61" s="39">
        <f t="shared" si="139"/>
        <v>16169864.245710574</v>
      </c>
      <c r="CD61" s="39">
        <f t="shared" si="140"/>
        <v>-2021233030.7138216</v>
      </c>
      <c r="CE61" s="39">
        <f t="shared" si="141"/>
        <v>-11723151578.140165</v>
      </c>
      <c r="CF61" s="53">
        <f t="shared" si="142"/>
        <v>252654128839.22769</v>
      </c>
      <c r="CG61" s="39">
        <f t="shared" si="143"/>
        <v>1465393947267.5208</v>
      </c>
      <c r="CH61" s="39">
        <f t="shared" si="144"/>
        <v>8499284894151.6201</v>
      </c>
      <c r="CI61" s="21">
        <v>7</v>
      </c>
      <c r="CJ61" s="39">
        <v>-200</v>
      </c>
      <c r="CK61" s="39">
        <v>-530</v>
      </c>
      <c r="CL61" s="51">
        <v>804.24771931898704</v>
      </c>
      <c r="CM61" s="50">
        <f t="shared" si="145"/>
        <v>1.3598915724569148E-3</v>
      </c>
      <c r="CN61" s="40">
        <f t="shared" si="69"/>
        <v>271.97831449138295</v>
      </c>
      <c r="CO61" s="40">
        <f t="shared" si="70"/>
        <v>22.887915156300529</v>
      </c>
      <c r="CP61" s="51">
        <f t="shared" si="71"/>
        <v>249.09039933508242</v>
      </c>
      <c r="CQ61" s="51">
        <f t="shared" si="146"/>
        <v>200330.38556949576</v>
      </c>
      <c r="CR61" s="51">
        <f t="shared" si="147"/>
        <v>-106175104.35183275</v>
      </c>
      <c r="CS61" s="51">
        <f t="shared" si="148"/>
        <v>-40066077.113899149</v>
      </c>
      <c r="CT61" s="39">
        <f>IF(ABS(CM61*Es)&lt;fy,Es,0)-IF(AND(CM61&gt;0,CM61&lt;eco),0.85*fck*n/eco*(1-CM61/eco)^(n-1),0)</f>
        <v>191838.61754882566</v>
      </c>
      <c r="CU61" s="39">
        <f>+CT61*CL61</f>
        <v>154285770.64095044</v>
      </c>
      <c r="CV61" s="39">
        <f>+CU61*CK61</f>
        <v>-81771458439.703735</v>
      </c>
      <c r="CW61" s="39">
        <f>+CU61*CJ61</f>
        <v>-30857154128.190086</v>
      </c>
      <c r="CX61" s="39">
        <f>+CU61*CK61*CK61</f>
        <v>43338872973042.977</v>
      </c>
      <c r="CY61" s="39">
        <f>+CU61*CJ61*CK61</f>
        <v>16354291687940.746</v>
      </c>
      <c r="CZ61" s="247">
        <f>+CU61*CJ61^2</f>
        <v>6171430825638.0176</v>
      </c>
      <c r="DB61" s="21">
        <v>7</v>
      </c>
      <c r="DC61" s="39">
        <v>-725</v>
      </c>
      <c r="DD61" s="39">
        <v>-125</v>
      </c>
      <c r="DE61" s="39">
        <v>2500</v>
      </c>
      <c r="DF61" s="50">
        <f t="shared" si="149"/>
        <v>1.5128843837320671E-3</v>
      </c>
      <c r="DG61" s="40">
        <f t="shared" si="72"/>
        <v>23.987329649472937</v>
      </c>
      <c r="DH61" s="41">
        <f t="shared" si="150"/>
        <v>59968.324123682345</v>
      </c>
      <c r="DI61" s="39">
        <f t="shared" si="151"/>
        <v>-7496040.5154602928</v>
      </c>
      <c r="DJ61" s="39">
        <f t="shared" si="152"/>
        <v>-43477034.989669703</v>
      </c>
      <c r="DK61" s="40">
        <f t="shared" si="73"/>
        <v>6210.7241074161439</v>
      </c>
      <c r="DL61" s="39">
        <f t="shared" si="153"/>
        <v>15526810.26854036</v>
      </c>
      <c r="DM61" s="39">
        <f t="shared" si="154"/>
        <v>-1940851283.5675449</v>
      </c>
      <c r="DN61" s="39">
        <f t="shared" si="155"/>
        <v>-11256937444.691761</v>
      </c>
      <c r="DO61" s="53">
        <f t="shared" si="156"/>
        <v>242606410445.94312</v>
      </c>
      <c r="DP61" s="39">
        <f t="shared" si="157"/>
        <v>1407117180586.4702</v>
      </c>
      <c r="DQ61" s="39">
        <f t="shared" si="158"/>
        <v>8161279647401.5264</v>
      </c>
      <c r="DR61" s="21">
        <v>7</v>
      </c>
      <c r="DS61" s="39">
        <v>-200</v>
      </c>
      <c r="DT61" s="39">
        <v>-530</v>
      </c>
      <c r="DU61" s="51">
        <v>804.24771931898704</v>
      </c>
      <c r="DV61" s="50">
        <f t="shared" si="159"/>
        <v>1.3302071041706553E-3</v>
      </c>
      <c r="DW61" s="40">
        <f t="shared" si="74"/>
        <v>266.04142083413109</v>
      </c>
      <c r="DX61" s="40">
        <f t="shared" si="75"/>
        <v>22.640031413940445</v>
      </c>
      <c r="DY61" s="51">
        <f t="shared" si="76"/>
        <v>243.40138942019064</v>
      </c>
      <c r="DZ61" s="51">
        <f t="shared" si="160"/>
        <v>195755.01232026095</v>
      </c>
      <c r="EA61" s="51">
        <f t="shared" si="161"/>
        <v>-103750156.52973831</v>
      </c>
      <c r="EB61" s="51">
        <f t="shared" si="162"/>
        <v>-39151002.464052193</v>
      </c>
      <c r="EC61" s="39">
        <f>IF(ABS(DV61*Es)&lt;fy,Es,0)-IF(AND(DV61&gt;0,DV61&lt;eco),0.85*fck*n/eco*(1-DV61/eco)^(n-1),0)</f>
        <v>191460.14057817587</v>
      </c>
      <c r="ED61" s="39">
        <f>+EC61*DU61</f>
        <v>153981381.40049058</v>
      </c>
      <c r="EE61" s="39">
        <f>+ED61*DT61</f>
        <v>-81610132142.26001</v>
      </c>
      <c r="EF61" s="39">
        <f>+ED61*DS61</f>
        <v>-30796276280.098118</v>
      </c>
      <c r="EG61" s="39">
        <f>+ED61*DT61*DT61</f>
        <v>43253370035397.805</v>
      </c>
      <c r="EH61" s="39">
        <f>+ED61*DS61*DT61</f>
        <v>16322026428452.002</v>
      </c>
      <c r="EI61" s="247">
        <f>+ED61*DS61^2</f>
        <v>6159255256019.623</v>
      </c>
      <c r="EK61" s="21">
        <v>7</v>
      </c>
      <c r="EL61" s="39">
        <v>-725</v>
      </c>
      <c r="EM61" s="39">
        <v>-125</v>
      </c>
      <c r="EN61" s="39">
        <v>2500</v>
      </c>
      <c r="EO61" s="50">
        <f t="shared" si="163"/>
        <v>1.5678908484479425E-3</v>
      </c>
      <c r="EP61" s="40">
        <f t="shared" si="77"/>
        <v>24.309670717299127</v>
      </c>
      <c r="EQ61" s="41">
        <f t="shared" si="164"/>
        <v>60774.176793247818</v>
      </c>
      <c r="ER61" s="39">
        <f t="shared" si="165"/>
        <v>-7596772.0991559774</v>
      </c>
      <c r="ES61" s="39">
        <f t="shared" si="166"/>
        <v>-44061278.17510467</v>
      </c>
      <c r="ET61" s="40">
        <f t="shared" si="78"/>
        <v>5509.3916822887322</v>
      </c>
      <c r="EU61" s="39">
        <f t="shared" si="167"/>
        <v>13773479.205721831</v>
      </c>
      <c r="EV61" s="39">
        <f t="shared" si="168"/>
        <v>-1721684900.7152288</v>
      </c>
      <c r="EW61" s="39">
        <f t="shared" si="169"/>
        <v>-9985772424.1483269</v>
      </c>
      <c r="EX61" s="53">
        <f t="shared" si="170"/>
        <v>215210612589.40359</v>
      </c>
      <c r="EY61" s="39">
        <f t="shared" si="171"/>
        <v>1248221553018.5408</v>
      </c>
      <c r="EZ61" s="39">
        <f t="shared" si="172"/>
        <v>7239685007507.5371</v>
      </c>
      <c r="FA61" s="21">
        <v>7</v>
      </c>
      <c r="FB61" s="39">
        <v>-200</v>
      </c>
      <c r="FC61" s="39">
        <v>-530</v>
      </c>
      <c r="FD61" s="51">
        <v>804.24771931898704</v>
      </c>
      <c r="FE61" s="50">
        <f t="shared" si="173"/>
        <v>1.2602098124242865E-3</v>
      </c>
      <c r="FF61" s="40">
        <f t="shared" si="79"/>
        <v>252.04196248485729</v>
      </c>
      <c r="FG61" s="40">
        <f t="shared" si="80"/>
        <v>22.011029299587651</v>
      </c>
      <c r="FH61" s="51">
        <f t="shared" si="81"/>
        <v>230.03093318526965</v>
      </c>
      <c r="FI61" s="51">
        <f t="shared" si="174"/>
        <v>185001.8533870714</v>
      </c>
      <c r="FJ61" s="51">
        <f t="shared" si="175"/>
        <v>-98050982.295147836</v>
      </c>
      <c r="FK61" s="51">
        <f t="shared" si="176"/>
        <v>-37000370.677414283</v>
      </c>
      <c r="FL61" s="39">
        <f>IF(ABS(FE61*Es)&lt;fy,Es,0)-IF(AND(FE61&gt;0,FE61&lt;eco),0.85*fck*n/eco*(1-FE61/eco)^(n-1),0)</f>
        <v>190567.67510840966</v>
      </c>
      <c r="FM61" s="39">
        <f>+FL61*FD61</f>
        <v>153263618.08186015</v>
      </c>
      <c r="FN61" s="39">
        <f>+FM61*FC61</f>
        <v>-81229717583.38588</v>
      </c>
      <c r="FO61" s="39">
        <f>+FM61*FB61</f>
        <v>-30652723616.372032</v>
      </c>
      <c r="FP61" s="39">
        <f>+FM61*FC61*FC61</f>
        <v>43051750319194.516</v>
      </c>
      <c r="FQ61" s="39">
        <f>+FM61*FB61*FC61</f>
        <v>16245943516677.178</v>
      </c>
      <c r="FR61" s="247">
        <f>+FM61*FB61^2</f>
        <v>6130544723274.4063</v>
      </c>
      <c r="FT61" s="21">
        <v>7</v>
      </c>
      <c r="FU61" s="39">
        <v>-725</v>
      </c>
      <c r="FV61" s="39">
        <v>-125</v>
      </c>
      <c r="FW61" s="39">
        <v>2500</v>
      </c>
      <c r="FX61" s="50">
        <f t="shared" si="177"/>
        <v>1.64955588133519E-3</v>
      </c>
      <c r="FY61" s="40">
        <f t="shared" si="82"/>
        <v>24.717079363044434</v>
      </c>
      <c r="FZ61" s="41">
        <f t="shared" si="178"/>
        <v>61792.698407611082</v>
      </c>
      <c r="GA61" s="39">
        <f t="shared" si="179"/>
        <v>-7724087.3009513849</v>
      </c>
      <c r="GB61" s="39">
        <f t="shared" si="180"/>
        <v>-44799706.345518038</v>
      </c>
      <c r="GC61" s="40">
        <f t="shared" si="83"/>
        <v>4468.162512976327</v>
      </c>
      <c r="GD61" s="39">
        <f t="shared" si="181"/>
        <v>11170406.282440817</v>
      </c>
      <c r="GE61" s="39">
        <f t="shared" si="182"/>
        <v>-1396300785.3051021</v>
      </c>
      <c r="GF61" s="39">
        <f t="shared" si="183"/>
        <v>-8098544554.7695923</v>
      </c>
      <c r="GG61" s="53">
        <f t="shared" si="184"/>
        <v>174537598163.13776</v>
      </c>
      <c r="GH61" s="39">
        <f t="shared" si="185"/>
        <v>1012318069346.199</v>
      </c>
      <c r="GI61" s="39">
        <f t="shared" si="186"/>
        <v>5871444802207.9541</v>
      </c>
      <c r="GJ61" s="21">
        <v>7</v>
      </c>
      <c r="GK61" s="39">
        <v>-200</v>
      </c>
      <c r="GL61" s="39">
        <v>-530</v>
      </c>
      <c r="GM61" s="51">
        <v>804.24771931898704</v>
      </c>
      <c r="GN61" s="50">
        <f t="shared" si="187"/>
        <v>1.2272305326775457E-3</v>
      </c>
      <c r="GO61" s="40">
        <f t="shared" si="84"/>
        <v>245.44610653550913</v>
      </c>
      <c r="GP61" s="40">
        <f t="shared" si="85"/>
        <v>21.693024358635334</v>
      </c>
      <c r="GQ61" s="51">
        <f t="shared" si="86"/>
        <v>223.75308217687379</v>
      </c>
      <c r="GR61" s="51">
        <f t="shared" si="188"/>
        <v>179952.90603134464</v>
      </c>
      <c r="GS61" s="51">
        <f t="shared" si="189"/>
        <v>-95375040.196612656</v>
      </c>
      <c r="GT61" s="51">
        <f t="shared" si="190"/>
        <v>-35990581.206268929</v>
      </c>
      <c r="GU61" s="39">
        <f>IF(ABS(GN61*Es)&lt;fy,Es,0)-IF(AND(GN61&gt;0,GN61&lt;eco),0.85*fck*n/eco*(1-GN61/eco)^(n-1),0)</f>
        <v>190147.1892916387</v>
      </c>
      <c r="GV61" s="39">
        <f>+GU61*GM61</f>
        <v>152925443.32271615</v>
      </c>
      <c r="GW61" s="39">
        <f>+GV61*GL61</f>
        <v>-81050484961.039551</v>
      </c>
      <c r="GX61" s="39">
        <f>+GV61*GK61</f>
        <v>-30585088664.543228</v>
      </c>
      <c r="GY61" s="39">
        <f>+GV61*GL61*GL61</f>
        <v>42956757029350.961</v>
      </c>
      <c r="GZ61" s="39">
        <f>+GV61*GK61*GL61</f>
        <v>16210096992207.91</v>
      </c>
      <c r="HA61" s="247">
        <f>+GV61*GK61^2</f>
        <v>6117017732908.6455</v>
      </c>
      <c r="HC61" s="21">
        <v>7</v>
      </c>
      <c r="HD61" s="39">
        <v>-725</v>
      </c>
      <c r="HE61" s="39">
        <v>-125</v>
      </c>
      <c r="HF61" s="39">
        <v>2500</v>
      </c>
      <c r="HG61" s="50">
        <f t="shared" si="191"/>
        <v>1.6902170065301173E-3</v>
      </c>
      <c r="HH61" s="40">
        <f t="shared" si="87"/>
        <v>24.888219918099843</v>
      </c>
      <c r="HI61" s="41">
        <f t="shared" si="192"/>
        <v>62220.549795249608</v>
      </c>
      <c r="HJ61" s="39">
        <f t="shared" si="193"/>
        <v>-7777568.7244062014</v>
      </c>
      <c r="HK61" s="39">
        <f t="shared" si="194"/>
        <v>-45109898.601555966</v>
      </c>
      <c r="HL61" s="40">
        <f t="shared" si="88"/>
        <v>3949.7331667410058</v>
      </c>
      <c r="HM61" s="39">
        <f t="shared" si="195"/>
        <v>9874332.9168525152</v>
      </c>
      <c r="HN61" s="39">
        <f t="shared" si="196"/>
        <v>-1234291614.6065643</v>
      </c>
      <c r="HO61" s="39">
        <f t="shared" si="197"/>
        <v>-7158891364.7180738</v>
      </c>
      <c r="HP61" s="53">
        <f t="shared" si="198"/>
        <v>154286451825.82053</v>
      </c>
      <c r="HQ61" s="39">
        <f t="shared" si="199"/>
        <v>894861420589.75928</v>
      </c>
      <c r="HR61" s="39">
        <f t="shared" si="200"/>
        <v>5190196239420.6035</v>
      </c>
      <c r="HS61" s="21">
        <v>7</v>
      </c>
      <c r="HT61" s="39">
        <v>-200</v>
      </c>
      <c r="HU61" s="39">
        <v>-530</v>
      </c>
      <c r="HV61" s="51">
        <v>804.24771931898704</v>
      </c>
      <c r="HW61" s="50">
        <f t="shared" si="201"/>
        <v>1.219908048840587E-3</v>
      </c>
      <c r="HX61" s="40">
        <f t="shared" si="89"/>
        <v>243.98160976811741</v>
      </c>
      <c r="HY61" s="40">
        <f t="shared" si="90"/>
        <v>21.620535491818909</v>
      </c>
      <c r="HZ61" s="51">
        <f t="shared" si="91"/>
        <v>222.3610742762985</v>
      </c>
      <c r="IA61" s="51">
        <f t="shared" si="202"/>
        <v>178833.38685203294</v>
      </c>
      <c r="IB61" s="51">
        <f t="shared" si="203"/>
        <v>-94781695.031577453</v>
      </c>
      <c r="IC61" s="51">
        <f t="shared" si="204"/>
        <v>-35766677.37040659</v>
      </c>
      <c r="ID61" s="39">
        <f>IF(ABS(HW61*Es)&lt;fy,Es,0)-IF(AND(HW61&gt;0,HW61&lt;eco),0.85*fck*n/eco*(1-HW61/eco)^(n-1),0)</f>
        <v>190053.82762271748</v>
      </c>
      <c r="IE61" s="39">
        <f>+ID61*HV61</f>
        <v>152850357.41341442</v>
      </c>
      <c r="IF61" s="39">
        <f>+IE61*HU61</f>
        <v>-81010689429.109634</v>
      </c>
      <c r="IG61" s="39">
        <f>+IE61*HT61</f>
        <v>-30570071482.682884</v>
      </c>
      <c r="IH61" s="39">
        <f>+IE61*HU61*HU61</f>
        <v>42935665397428.109</v>
      </c>
      <c r="II61" s="39">
        <f>+IE61*HT61*HU61</f>
        <v>16202137885821.928</v>
      </c>
      <c r="IJ61" s="247">
        <f>+IE61*HT61^2</f>
        <v>6114014296536.5771</v>
      </c>
      <c r="IL61" s="21">
        <v>7</v>
      </c>
      <c r="IM61" s="39">
        <v>-725</v>
      </c>
      <c r="IN61" s="39">
        <v>-125</v>
      </c>
      <c r="IO61" s="39">
        <v>2500</v>
      </c>
      <c r="IP61" s="50">
        <f t="shared" si="205"/>
        <v>1.6948473966637344E-3</v>
      </c>
      <c r="IQ61" s="40">
        <f t="shared" si="92"/>
        <v>24.906372040316509</v>
      </c>
      <c r="IR61" s="41">
        <f t="shared" si="206"/>
        <v>62265.930100791273</v>
      </c>
      <c r="IS61" s="39">
        <f t="shared" si="207"/>
        <v>-7783241.2625989094</v>
      </c>
      <c r="IT61" s="39">
        <f t="shared" si="208"/>
        <v>-45142799.32307367</v>
      </c>
      <c r="IU61" s="40">
        <f t="shared" si="93"/>
        <v>3890.6956925373879</v>
      </c>
      <c r="IV61" s="39">
        <f t="shared" si="209"/>
        <v>9726739.2313434705</v>
      </c>
      <c r="IW61" s="39">
        <f t="shared" si="210"/>
        <v>-1215842403.9179337</v>
      </c>
      <c r="IX61" s="39">
        <f t="shared" si="211"/>
        <v>-7051885942.7240162</v>
      </c>
      <c r="IY61" s="53">
        <f t="shared" si="212"/>
        <v>151980300489.7417</v>
      </c>
      <c r="IZ61" s="39">
        <f t="shared" si="213"/>
        <v>881485742840.50208</v>
      </c>
      <c r="JA61" s="39">
        <f t="shared" si="214"/>
        <v>5112617308474.9121</v>
      </c>
      <c r="JB61" s="21">
        <v>7</v>
      </c>
      <c r="JC61" s="39">
        <v>-200</v>
      </c>
      <c r="JD61" s="39">
        <v>-530</v>
      </c>
      <c r="JE61" s="51">
        <v>804.24771931898704</v>
      </c>
      <c r="JF61" s="50">
        <f t="shared" si="215"/>
        <v>1.2187577908496844E-3</v>
      </c>
      <c r="JG61" s="40">
        <f t="shared" si="94"/>
        <v>243.75155816993686</v>
      </c>
      <c r="JH61" s="40">
        <f t="shared" si="95"/>
        <v>21.609086392842332</v>
      </c>
      <c r="JI61" s="51">
        <f t="shared" si="96"/>
        <v>222.14247177709453</v>
      </c>
      <c r="JJ61" s="51">
        <f t="shared" si="216"/>
        <v>178657.57629061071</v>
      </c>
      <c r="JK61" s="51">
        <f t="shared" si="217"/>
        <v>-94688515.434023678</v>
      </c>
      <c r="JL61" s="51">
        <f t="shared" si="218"/>
        <v>-35731515.258122146</v>
      </c>
      <c r="JM61" s="39">
        <f>IF(ABS(JF61*Es)&lt;fy,Es,0)-IF(AND(JF61&gt;0,JF61&lt;eco),0.85*fck*n/eco*(1-JF61/eco)^(n-1),0)</f>
        <v>190039.16183333346</v>
      </c>
      <c r="JN61" s="39">
        <f>+JM61*JE61</f>
        <v>152838562.48575032</v>
      </c>
      <c r="JO61" s="39">
        <f>+JN61*JD61</f>
        <v>-81004438117.447662</v>
      </c>
      <c r="JP61" s="39">
        <f>+JN61*JC61</f>
        <v>-30567712497.150063</v>
      </c>
      <c r="JQ61" s="39">
        <f>+JN61*JD61*JD61</f>
        <v>42932352202247.258</v>
      </c>
      <c r="JR61" s="39">
        <f>+JN61*JC61*JD61</f>
        <v>16200887623489.533</v>
      </c>
      <c r="JS61" s="247">
        <f>+JN61*JC61^2</f>
        <v>6113542499430.0127</v>
      </c>
      <c r="JU61" s="21">
        <v>7</v>
      </c>
      <c r="JV61" s="39">
        <v>-725</v>
      </c>
      <c r="JW61" s="39">
        <v>-125</v>
      </c>
      <c r="JX61" s="39">
        <v>2500</v>
      </c>
      <c r="JY61" s="50">
        <f t="shared" si="219"/>
        <v>1.6949129393596593E-3</v>
      </c>
      <c r="JZ61" s="40">
        <f t="shared" si="97"/>
        <v>24.906627019615211</v>
      </c>
      <c r="KA61" s="41">
        <f t="shared" si="220"/>
        <v>62266.567549038031</v>
      </c>
      <c r="KB61" s="39">
        <f t="shared" si="221"/>
        <v>-7783320.9436297538</v>
      </c>
      <c r="KC61" s="39">
        <f t="shared" si="222"/>
        <v>-45143261.473052569</v>
      </c>
      <c r="KD61" s="40">
        <f t="shared" si="98"/>
        <v>3889.8600231643431</v>
      </c>
      <c r="KE61" s="39">
        <f t="shared" si="223"/>
        <v>9724650.0579108577</v>
      </c>
      <c r="KF61" s="39">
        <f t="shared" si="224"/>
        <v>-1215581257.2388573</v>
      </c>
      <c r="KG61" s="39">
        <f t="shared" si="225"/>
        <v>-7050371291.9853716</v>
      </c>
      <c r="KH61" s="53">
        <f t="shared" si="226"/>
        <v>151947657154.85715</v>
      </c>
      <c r="KI61" s="39">
        <f t="shared" si="227"/>
        <v>881296411498.17151</v>
      </c>
      <c r="KJ61" s="39">
        <f t="shared" si="228"/>
        <v>5111519186689.3945</v>
      </c>
      <c r="KK61" s="21">
        <v>7</v>
      </c>
      <c r="KL61" s="39">
        <v>-200</v>
      </c>
      <c r="KM61" s="39">
        <v>-530</v>
      </c>
      <c r="KN61" s="51">
        <v>804.24771931898704</v>
      </c>
      <c r="KO61" s="50">
        <f t="shared" si="229"/>
        <v>1.2187499381255415E-3</v>
      </c>
      <c r="KP61" s="40">
        <f t="shared" si="99"/>
        <v>243.7499876251083</v>
      </c>
      <c r="KQ61" s="40">
        <f t="shared" si="100"/>
        <v>21.60900817273486</v>
      </c>
      <c r="KR61" s="51">
        <f t="shared" si="101"/>
        <v>222.14097945237344</v>
      </c>
      <c r="KS61" s="51">
        <f t="shared" si="230"/>
        <v>178656.3760918573</v>
      </c>
      <c r="KT61" s="51">
        <f t="shared" si="231"/>
        <v>-94687879.32868436</v>
      </c>
      <c r="KU61" s="51">
        <f t="shared" si="232"/>
        <v>-35731275.218371458</v>
      </c>
      <c r="KV61" s="39">
        <f>IF(ABS(KO61*Es)&lt;fy,Es,0)-IF(AND(KO61&gt;0,KO61&lt;eco),0.85*fck*n/eco*(1-KO61/eco)^(n-1),0)</f>
        <v>190039.06171110066</v>
      </c>
      <c r="KW61" s="39">
        <f>+KV61*KN61</f>
        <v>152838481.96267295</v>
      </c>
      <c r="KX61" s="39">
        <f>+KW61*KM61</f>
        <v>-81004395440.21666</v>
      </c>
      <c r="KY61" s="39">
        <f>+KW61*KL61</f>
        <v>-30567696392.534592</v>
      </c>
      <c r="KZ61" s="39">
        <f>+KW61*KM61*KM61</f>
        <v>42932329583314.828</v>
      </c>
      <c r="LA61" s="39">
        <f>+KW61*KL61*KM61</f>
        <v>16200879088043.334</v>
      </c>
      <c r="LB61" s="247">
        <f>+KW61*KL61^2</f>
        <v>6113539278506.918</v>
      </c>
      <c r="LD61" s="21">
        <v>7</v>
      </c>
      <c r="LE61" s="39">
        <v>-725</v>
      </c>
      <c r="LF61" s="39">
        <v>-125</v>
      </c>
      <c r="LG61" s="39">
        <v>2500</v>
      </c>
      <c r="LH61" s="50">
        <f t="shared" si="233"/>
        <v>1.6949129495070026E-3</v>
      </c>
      <c r="LI61" s="40">
        <f t="shared" si="102"/>
        <v>24.906627059086958</v>
      </c>
      <c r="LJ61" s="41">
        <f t="shared" si="234"/>
        <v>62266.567647717391</v>
      </c>
      <c r="LK61" s="39">
        <f t="shared" si="235"/>
        <v>-7783320.9559646742</v>
      </c>
      <c r="LL61" s="39">
        <f t="shared" si="236"/>
        <v>-45143261.544595107</v>
      </c>
      <c r="LM61" s="40">
        <f t="shared" si="103"/>
        <v>3889.8598937857173</v>
      </c>
      <c r="LN61" s="39">
        <f t="shared" si="237"/>
        <v>9724649.7344642933</v>
      </c>
      <c r="LO61" s="39">
        <f t="shared" si="238"/>
        <v>-1215581216.8080366</v>
      </c>
      <c r="LP61" s="39">
        <f t="shared" si="239"/>
        <v>-7050371057.4866123</v>
      </c>
      <c r="LQ61" s="53">
        <f t="shared" si="240"/>
        <v>151947652101.00458</v>
      </c>
      <c r="LR61" s="39">
        <f t="shared" si="241"/>
        <v>881296382185.82654</v>
      </c>
      <c r="LS61" s="39">
        <f t="shared" si="242"/>
        <v>5111519016677.7939</v>
      </c>
      <c r="LT61" s="21">
        <v>7</v>
      </c>
      <c r="LU61" s="39">
        <v>-200</v>
      </c>
      <c r="LV61" s="39">
        <v>-530</v>
      </c>
      <c r="LW61" s="51">
        <v>804.24771931898704</v>
      </c>
      <c r="LX61" s="50">
        <f t="shared" si="243"/>
        <v>1.2187499368935294E-3</v>
      </c>
      <c r="LY61" s="40">
        <f t="shared" si="104"/>
        <v>243.7499873787059</v>
      </c>
      <c r="LZ61" s="40">
        <f t="shared" si="105"/>
        <v>21.609008160462864</v>
      </c>
      <c r="MA61" s="51">
        <f t="shared" si="106"/>
        <v>222.14097921824305</v>
      </c>
      <c r="MB61" s="51">
        <f t="shared" si="244"/>
        <v>178656.37590355845</v>
      </c>
      <c r="MC61" s="51">
        <f t="shared" si="245"/>
        <v>-94687879.228885978</v>
      </c>
      <c r="MD61" s="51">
        <f t="shared" si="246"/>
        <v>-35731275.180711687</v>
      </c>
      <c r="ME61" s="39">
        <f>IF(ABS(LX61*Es)&lt;fy,Es,0)-IF(AND(LX61&gt;0,LX61&lt;eco),0.85*fck*n/eco*(1-LX61/eco)^(n-1),0)</f>
        <v>190039.06169539251</v>
      </c>
      <c r="MF61" s="39">
        <f>+ME61*LW61</f>
        <v>152838481.95003968</v>
      </c>
      <c r="MG61" s="39">
        <f>+MF61*LV61</f>
        <v>-81004395433.521027</v>
      </c>
      <c r="MH61" s="39">
        <f>+MF61*LU61</f>
        <v>-30567696390.007938</v>
      </c>
      <c r="MI61" s="39">
        <f>+MF61*LV61*LV61</f>
        <v>42932329579766.141</v>
      </c>
      <c r="MJ61" s="39">
        <f>+MF61*LU61*LV61</f>
        <v>16200879086704.207</v>
      </c>
      <c r="MK61" s="247">
        <f>+MF61*LU61^2</f>
        <v>6113539278001.5869</v>
      </c>
    </row>
    <row r="62" spans="1:349" x14ac:dyDescent="0.25">
      <c r="A62" s="21">
        <v>8</v>
      </c>
      <c r="B62" s="39">
        <v>-725</v>
      </c>
      <c r="C62" s="39">
        <v>-75</v>
      </c>
      <c r="D62" s="39">
        <v>2500</v>
      </c>
      <c r="E62" s="50">
        <f t="shared" si="107"/>
        <v>9.525E-4</v>
      </c>
      <c r="F62" s="40">
        <f t="shared" si="57"/>
        <v>18.504991406249999</v>
      </c>
      <c r="G62" s="41">
        <f t="shared" si="108"/>
        <v>46262.478515625</v>
      </c>
      <c r="H62" s="39">
        <f t="shared" si="109"/>
        <v>-3469685.888671875</v>
      </c>
      <c r="I62" s="39">
        <f t="shared" si="110"/>
        <v>-33540296.923828125</v>
      </c>
      <c r="J62" s="40">
        <f t="shared" si="58"/>
        <v>13355.624999999998</v>
      </c>
      <c r="K62" s="39">
        <f t="shared" si="111"/>
        <v>33389062.499999996</v>
      </c>
      <c r="L62" s="39">
        <f t="shared" si="112"/>
        <v>-2504179687.4999995</v>
      </c>
      <c r="M62" s="39">
        <f t="shared" si="113"/>
        <v>-24207070312.499996</v>
      </c>
      <c r="N62" s="53">
        <f t="shared" si="114"/>
        <v>187813476562.49997</v>
      </c>
      <c r="O62" s="39">
        <f t="shared" si="115"/>
        <v>1815530273437.4998</v>
      </c>
      <c r="P62" s="39">
        <f t="shared" si="116"/>
        <v>17550125976562.498</v>
      </c>
      <c r="Q62" s="21">
        <v>8</v>
      </c>
      <c r="R62" s="39">
        <v>0</v>
      </c>
      <c r="S62" s="39">
        <v>-530</v>
      </c>
      <c r="T62" s="51">
        <v>804.24771931898704</v>
      </c>
      <c r="U62" s="50">
        <f t="shared" si="117"/>
        <v>9.2049999999999999E-4</v>
      </c>
      <c r="V62" s="40">
        <f t="shared" si="59"/>
        <v>184.1</v>
      </c>
      <c r="W62" s="40">
        <f t="shared" si="60"/>
        <v>18.071083406250001</v>
      </c>
      <c r="X62" s="51">
        <f t="shared" si="61"/>
        <v>166.02891659374998</v>
      </c>
      <c r="Y62" s="51">
        <f t="shared" si="118"/>
        <v>133528.37751152576</v>
      </c>
      <c r="Z62" s="51">
        <f t="shared" si="119"/>
        <v>-70770040.08110866</v>
      </c>
      <c r="AA62" s="51">
        <f t="shared" si="120"/>
        <v>0</v>
      </c>
      <c r="AB62" s="39">
        <f>IF(ABS(U62*Es)&lt;fy,Es,0)-IF(AND(U62&gt;0,U62&lt;eco),0.85*fck*n/eco*(1-U62/eco)^(n-1),0)</f>
        <v>186236.375</v>
      </c>
      <c r="AC62" s="39">
        <f>+AB62*T62</f>
        <v>149780179.84798563</v>
      </c>
      <c r="AD62" s="39">
        <f>+AC62*S62</f>
        <v>-79383495319.432388</v>
      </c>
      <c r="AE62" s="39">
        <f>+AC62*R62</f>
        <v>0</v>
      </c>
      <c r="AF62" s="39">
        <f>+AC62*S62*S62</f>
        <v>42073252519299.164</v>
      </c>
      <c r="AG62" s="39">
        <f>+AC62*R62*S62</f>
        <v>0</v>
      </c>
      <c r="AH62" s="247">
        <f>+AC62*R62^2</f>
        <v>0</v>
      </c>
      <c r="AJ62" s="21">
        <v>8</v>
      </c>
      <c r="AK62" s="39">
        <v>-725</v>
      </c>
      <c r="AL62" s="39">
        <v>-75</v>
      </c>
      <c r="AM62" s="39">
        <v>2500</v>
      </c>
      <c r="AN62" s="50">
        <f t="shared" si="121"/>
        <v>1.3905159367133047E-3</v>
      </c>
      <c r="AO62" s="40">
        <f t="shared" si="62"/>
        <v>23.131873500822064</v>
      </c>
      <c r="AP62" s="41">
        <f t="shared" si="122"/>
        <v>57829.683752055156</v>
      </c>
      <c r="AQ62" s="39">
        <f t="shared" si="123"/>
        <v>-4337226.2814041367</v>
      </c>
      <c r="AR62" s="39">
        <f t="shared" si="124"/>
        <v>-41926520.720239989</v>
      </c>
      <c r="AS62" s="40">
        <f t="shared" si="63"/>
        <v>7770.9218069053659</v>
      </c>
      <c r="AT62" s="39">
        <f t="shared" si="125"/>
        <v>19427304.517263416</v>
      </c>
      <c r="AU62" s="39">
        <f t="shared" si="126"/>
        <v>-1457047838.7947562</v>
      </c>
      <c r="AV62" s="39">
        <f t="shared" si="127"/>
        <v>-14084795775.015976</v>
      </c>
      <c r="AW62" s="53">
        <f t="shared" si="128"/>
        <v>109278587909.60672</v>
      </c>
      <c r="AX62" s="39">
        <f t="shared" si="129"/>
        <v>1056359683126.1982</v>
      </c>
      <c r="AY62" s="39">
        <f t="shared" si="130"/>
        <v>10211476936886.584</v>
      </c>
      <c r="AZ62" s="21">
        <v>8</v>
      </c>
      <c r="BA62" s="39">
        <v>0</v>
      </c>
      <c r="BB62" s="39">
        <v>-530</v>
      </c>
      <c r="BC62" s="51">
        <v>804.24771931898704</v>
      </c>
      <c r="BD62" s="50">
        <f t="shared" si="131"/>
        <v>1.3156112897129667E-3</v>
      </c>
      <c r="BE62" s="40">
        <f t="shared" si="64"/>
        <v>263.12225794259331</v>
      </c>
      <c r="BF62" s="40">
        <f t="shared" si="65"/>
        <v>22.514027094351775</v>
      </c>
      <c r="BG62" s="51">
        <f t="shared" si="66"/>
        <v>240.60823084824153</v>
      </c>
      <c r="BH62" s="51">
        <f t="shared" si="132"/>
        <v>193508.62090907458</v>
      </c>
      <c r="BI62" s="51">
        <f t="shared" si="133"/>
        <v>-102559569.08180954</v>
      </c>
      <c r="BJ62" s="51">
        <f t="shared" si="134"/>
        <v>0</v>
      </c>
      <c r="BK62" s="39">
        <f>IF(ABS(BD62*Es)&lt;fy,Es,0)-IF(AND(BD62&gt;0,BD62&lt;eco),0.85*fck*n/eco*(1-BD62/eco)^(n-1),0)</f>
        <v>191274.04394384031</v>
      </c>
      <c r="BL62" s="39">
        <f>+BK62*BC62</f>
        <v>153831713.60675329</v>
      </c>
      <c r="BM62" s="39">
        <f>+BL62*BB62</f>
        <v>-81530808211.579239</v>
      </c>
      <c r="BN62" s="39">
        <f>+BL62*BA62</f>
        <v>0</v>
      </c>
      <c r="BO62" s="39">
        <f>+BL62*BB62*BB62</f>
        <v>43211328352137</v>
      </c>
      <c r="BP62" s="39">
        <f>+BL62*BA62*BB62</f>
        <v>0</v>
      </c>
      <c r="BQ62" s="247">
        <f>+BL62*BA62^2</f>
        <v>0</v>
      </c>
      <c r="BS62" s="21">
        <v>8</v>
      </c>
      <c r="BT62" s="39">
        <v>-725</v>
      </c>
      <c r="BU62" s="39">
        <v>-75</v>
      </c>
      <c r="BV62" s="39">
        <v>2500</v>
      </c>
      <c r="BW62" s="50">
        <f t="shared" si="135"/>
        <v>1.521127434423184E-3</v>
      </c>
      <c r="BX62" s="40">
        <f t="shared" si="67"/>
        <v>24.038091795353971</v>
      </c>
      <c r="BY62" s="41">
        <f t="shared" si="136"/>
        <v>60095.229488384924</v>
      </c>
      <c r="BZ62" s="39">
        <f t="shared" si="137"/>
        <v>-4507142.2116288692</v>
      </c>
      <c r="CA62" s="39">
        <f t="shared" si="138"/>
        <v>-43569041.379079074</v>
      </c>
      <c r="CB62" s="40">
        <f t="shared" si="68"/>
        <v>6105.6252111044041</v>
      </c>
      <c r="CC62" s="39">
        <f t="shared" si="139"/>
        <v>15264063.02776101</v>
      </c>
      <c r="CD62" s="39">
        <f t="shared" si="140"/>
        <v>-1144804727.0820758</v>
      </c>
      <c r="CE62" s="39">
        <f t="shared" si="141"/>
        <v>-11066445695.126732</v>
      </c>
      <c r="CF62" s="53">
        <f t="shared" si="142"/>
        <v>85860354531.155685</v>
      </c>
      <c r="CG62" s="39">
        <f t="shared" si="143"/>
        <v>829983427134.50488</v>
      </c>
      <c r="CH62" s="39">
        <f t="shared" si="144"/>
        <v>8023173128966.8809</v>
      </c>
      <c r="CI62" s="21">
        <v>8</v>
      </c>
      <c r="CJ62" s="39">
        <v>0</v>
      </c>
      <c r="CK62" s="39">
        <v>-530</v>
      </c>
      <c r="CL62" s="51">
        <v>804.24771931898704</v>
      </c>
      <c r="CM62" s="50">
        <f t="shared" si="145"/>
        <v>1.3969816697347174E-3</v>
      </c>
      <c r="CN62" s="40">
        <f t="shared" si="69"/>
        <v>279.39633394694346</v>
      </c>
      <c r="CO62" s="40">
        <f t="shared" si="70"/>
        <v>23.181851695195949</v>
      </c>
      <c r="CP62" s="51">
        <f t="shared" si="71"/>
        <v>256.21448225174748</v>
      </c>
      <c r="CQ62" s="51">
        <f t="shared" si="146"/>
        <v>206059.91300746301</v>
      </c>
      <c r="CR62" s="51">
        <f t="shared" si="147"/>
        <v>-109211753.89395539</v>
      </c>
      <c r="CS62" s="51">
        <f t="shared" si="148"/>
        <v>0</v>
      </c>
      <c r="CT62" s="39">
        <f>IF(ABS(CM62*Es)&lt;fy,Es,0)-IF(AND(CM62&gt;0,CM62&lt;eco),0.85*fck*n/eco*(1-CM62/eco)^(n-1),0)</f>
        <v>192311.51628911766</v>
      </c>
      <c r="CU62" s="39">
        <f>+CT62*CL62</f>
        <v>154666098.37429911</v>
      </c>
      <c r="CV62" s="39">
        <f>+CU62*CK62</f>
        <v>-81973032138.378525</v>
      </c>
      <c r="CW62" s="39">
        <f>+CU62*CJ62</f>
        <v>0</v>
      </c>
      <c r="CX62" s="39">
        <f>+CU62*CK62*CK62</f>
        <v>43445707033340.617</v>
      </c>
      <c r="CY62" s="39">
        <f>+CU62*CJ62*CK62</f>
        <v>0</v>
      </c>
      <c r="CZ62" s="247">
        <f>+CU62*CJ62^2</f>
        <v>0</v>
      </c>
      <c r="DB62" s="21">
        <v>8</v>
      </c>
      <c r="DC62" s="39">
        <v>-725</v>
      </c>
      <c r="DD62" s="39">
        <v>-75</v>
      </c>
      <c r="DE62" s="39">
        <v>2500</v>
      </c>
      <c r="DF62" s="50">
        <f t="shared" si="149"/>
        <v>1.5519167236346095E-3</v>
      </c>
      <c r="DG62" s="40">
        <f t="shared" si="72"/>
        <v>24.220036281190563</v>
      </c>
      <c r="DH62" s="41">
        <f t="shared" si="150"/>
        <v>60550.090702976406</v>
      </c>
      <c r="DI62" s="39">
        <f t="shared" si="151"/>
        <v>-4541256.8027232308</v>
      </c>
      <c r="DJ62" s="39">
        <f t="shared" si="152"/>
        <v>-43898815.759657897</v>
      </c>
      <c r="DK62" s="40">
        <f t="shared" si="73"/>
        <v>5713.0617736587301</v>
      </c>
      <c r="DL62" s="39">
        <f t="shared" si="153"/>
        <v>14282654.434146825</v>
      </c>
      <c r="DM62" s="39">
        <f t="shared" si="154"/>
        <v>-1071199082.5610119</v>
      </c>
      <c r="DN62" s="39">
        <f t="shared" si="155"/>
        <v>-10354924464.756449</v>
      </c>
      <c r="DO62" s="53">
        <f t="shared" si="156"/>
        <v>80339931192.075897</v>
      </c>
      <c r="DP62" s="39">
        <f t="shared" si="157"/>
        <v>776619334856.73364</v>
      </c>
      <c r="DQ62" s="39">
        <f t="shared" si="158"/>
        <v>7507320236948.4248</v>
      </c>
      <c r="DR62" s="21">
        <v>8</v>
      </c>
      <c r="DS62" s="39">
        <v>0</v>
      </c>
      <c r="DT62" s="39">
        <v>-530</v>
      </c>
      <c r="DU62" s="51">
        <v>804.24771931898704</v>
      </c>
      <c r="DV62" s="50">
        <f t="shared" si="159"/>
        <v>1.381058408417963E-3</v>
      </c>
      <c r="DW62" s="40">
        <f t="shared" si="74"/>
        <v>276.21168168359259</v>
      </c>
      <c r="DX62" s="40">
        <f t="shared" si="75"/>
        <v>23.057809577088079</v>
      </c>
      <c r="DY62" s="51">
        <f t="shared" si="76"/>
        <v>253.15387210650451</v>
      </c>
      <c r="DZ62" s="51">
        <f t="shared" si="160"/>
        <v>203598.42427842677</v>
      </c>
      <c r="EA62" s="51">
        <f t="shared" si="161"/>
        <v>-107907164.86756618</v>
      </c>
      <c r="EB62" s="51">
        <f t="shared" si="162"/>
        <v>0</v>
      </c>
      <c r="EC62" s="39">
        <f>IF(ABS(DV62*Es)&lt;fy,Es,0)-IF(AND(DV62&gt;0,DV62&lt;eco),0.85*fck*n/eco*(1-DV62/eco)^(n-1),0)</f>
        <v>192108.49470732902</v>
      </c>
      <c r="ED62" s="39">
        <f>+EC62*DU62</f>
        <v>154502818.73017305</v>
      </c>
      <c r="EE62" s="39">
        <f>+ED62*DT62</f>
        <v>-81886493926.991714</v>
      </c>
      <c r="EF62" s="39">
        <f>+ED62*DS62</f>
        <v>0</v>
      </c>
      <c r="EG62" s="39">
        <f>+ED62*DT62*DT62</f>
        <v>43399841781305.609</v>
      </c>
      <c r="EH62" s="39">
        <f>+ED62*DS62*DT62</f>
        <v>0</v>
      </c>
      <c r="EI62" s="247">
        <f>+ED62*DS62^2</f>
        <v>0</v>
      </c>
      <c r="EK62" s="21">
        <v>8</v>
      </c>
      <c r="EL62" s="39">
        <v>-725</v>
      </c>
      <c r="EM62" s="39">
        <v>-75</v>
      </c>
      <c r="EN62" s="39">
        <v>2500</v>
      </c>
      <c r="EO62" s="50">
        <f t="shared" si="163"/>
        <v>1.6294407140903925E-3</v>
      </c>
      <c r="EP62" s="40">
        <f t="shared" si="77"/>
        <v>24.624622074616781</v>
      </c>
      <c r="EQ62" s="41">
        <f t="shared" si="164"/>
        <v>61561.555186541955</v>
      </c>
      <c r="ER62" s="39">
        <f t="shared" si="165"/>
        <v>-4617116.6389906462</v>
      </c>
      <c r="ES62" s="39">
        <f t="shared" si="166"/>
        <v>-44632127.510242917</v>
      </c>
      <c r="ET62" s="40">
        <f t="shared" si="78"/>
        <v>4724.6308953474972</v>
      </c>
      <c r="EU62" s="39">
        <f t="shared" si="167"/>
        <v>11811577.238368744</v>
      </c>
      <c r="EV62" s="39">
        <f t="shared" si="168"/>
        <v>-885868292.87765574</v>
      </c>
      <c r="EW62" s="39">
        <f t="shared" si="169"/>
        <v>-8563393497.8173399</v>
      </c>
      <c r="EX62" s="53">
        <f t="shared" si="170"/>
        <v>66440121965.824181</v>
      </c>
      <c r="EY62" s="39">
        <f t="shared" si="171"/>
        <v>642254512336.30054</v>
      </c>
      <c r="EZ62" s="39">
        <f t="shared" si="172"/>
        <v>6208460285917.5713</v>
      </c>
      <c r="FA62" s="21">
        <v>8</v>
      </c>
      <c r="FB62" s="39">
        <v>0</v>
      </c>
      <c r="FC62" s="39">
        <v>-530</v>
      </c>
      <c r="FD62" s="51">
        <v>804.24771931898704</v>
      </c>
      <c r="FE62" s="50">
        <f t="shared" si="173"/>
        <v>1.3329232888738825E-3</v>
      </c>
      <c r="FF62" s="40">
        <f t="shared" si="79"/>
        <v>266.58465777477647</v>
      </c>
      <c r="FG62" s="40">
        <f t="shared" si="80"/>
        <v>22.663180216891408</v>
      </c>
      <c r="FH62" s="51">
        <f t="shared" si="81"/>
        <v>243.92147755788505</v>
      </c>
      <c r="FI62" s="51">
        <f t="shared" si="174"/>
        <v>196173.29201884652</v>
      </c>
      <c r="FJ62" s="51">
        <f t="shared" si="175"/>
        <v>-103971844.76998866</v>
      </c>
      <c r="FK62" s="51">
        <f t="shared" si="176"/>
        <v>0</v>
      </c>
      <c r="FL62" s="39">
        <f>IF(ABS(FE62*Es)&lt;fy,Es,0)-IF(AND(FE62&gt;0,FE62&lt;eco),0.85*fck*n/eco*(1-FE62/eco)^(n-1),0)</f>
        <v>191494.77193314201</v>
      </c>
      <c r="FM62" s="39">
        <f>+FL62*FD62</f>
        <v>154009233.58873904</v>
      </c>
      <c r="FN62" s="39">
        <f>+FM62*FC62</f>
        <v>-81624893802.031693</v>
      </c>
      <c r="FO62" s="39">
        <f>+FM62*FB62</f>
        <v>0</v>
      </c>
      <c r="FP62" s="39">
        <f>+FM62*FC62*FC62</f>
        <v>43261193715076.797</v>
      </c>
      <c r="FQ62" s="39">
        <f>+FM62*FB62*FC62</f>
        <v>0</v>
      </c>
      <c r="FR62" s="247">
        <f>+FM62*FB62^2</f>
        <v>0</v>
      </c>
      <c r="FT62" s="21">
        <v>8</v>
      </c>
      <c r="FU62" s="39">
        <v>-725</v>
      </c>
      <c r="FV62" s="39">
        <v>-75</v>
      </c>
      <c r="FW62" s="39">
        <v>2500</v>
      </c>
      <c r="FX62" s="50">
        <f t="shared" si="177"/>
        <v>1.7301139865697646E-3</v>
      </c>
      <c r="FY62" s="40">
        <f t="shared" si="82"/>
        <v>25.035654815936432</v>
      </c>
      <c r="FZ62" s="41">
        <f t="shared" si="178"/>
        <v>62589.13703984108</v>
      </c>
      <c r="GA62" s="39">
        <f t="shared" si="179"/>
        <v>-4694185.2779880809</v>
      </c>
      <c r="GB62" s="39">
        <f t="shared" si="180"/>
        <v>-45377124.353884786</v>
      </c>
      <c r="GC62" s="40">
        <f t="shared" si="83"/>
        <v>3441.0466712355019</v>
      </c>
      <c r="GD62" s="39">
        <f t="shared" si="181"/>
        <v>8602616.6780887544</v>
      </c>
      <c r="GE62" s="39">
        <f t="shared" si="182"/>
        <v>-645196250.85665655</v>
      </c>
      <c r="GF62" s="39">
        <f t="shared" si="183"/>
        <v>-6236897091.6143465</v>
      </c>
      <c r="GG62" s="53">
        <f t="shared" si="184"/>
        <v>48389718814.249245</v>
      </c>
      <c r="GH62" s="39">
        <f t="shared" si="185"/>
        <v>467767281871.07599</v>
      </c>
      <c r="GI62" s="39">
        <f t="shared" si="186"/>
        <v>4521750391420.4014</v>
      </c>
      <c r="GJ62" s="21">
        <v>8</v>
      </c>
      <c r="GK62" s="39">
        <v>0</v>
      </c>
      <c r="GL62" s="39">
        <v>-530</v>
      </c>
      <c r="GM62" s="51">
        <v>804.24771931898704</v>
      </c>
      <c r="GN62" s="50">
        <f t="shared" si="187"/>
        <v>1.3149239817222737E-3</v>
      </c>
      <c r="GO62" s="40">
        <f t="shared" si="84"/>
        <v>262.98479634445476</v>
      </c>
      <c r="GP62" s="40">
        <f t="shared" si="85"/>
        <v>22.508026663527197</v>
      </c>
      <c r="GQ62" s="51">
        <f t="shared" si="86"/>
        <v>240.47676968092756</v>
      </c>
      <c r="GR62" s="51">
        <f t="shared" si="188"/>
        <v>193402.89356508333</v>
      </c>
      <c r="GS62" s="51">
        <f t="shared" si="189"/>
        <v>-102503533.58949417</v>
      </c>
      <c r="GT62" s="51">
        <f t="shared" si="190"/>
        <v>0</v>
      </c>
      <c r="GU62" s="39">
        <f>IF(ABS(GN62*Es)&lt;fy,Es,0)-IF(AND(GN62&gt;0,GN62&lt;eco),0.85*fck*n/eco*(1-GN62/eco)^(n-1),0)</f>
        <v>191265.28076695898</v>
      </c>
      <c r="GV62" s="39">
        <f>+GU62*GM62</f>
        <v>153824665.84173247</v>
      </c>
      <c r="GW62" s="39">
        <f>+GV62*GL62</f>
        <v>-81527072896.11821</v>
      </c>
      <c r="GX62" s="39">
        <f>+GV62*GK62</f>
        <v>0</v>
      </c>
      <c r="GY62" s="39">
        <f>+GV62*GL62*GL62</f>
        <v>43209348634942.648</v>
      </c>
      <c r="GZ62" s="39">
        <f>+GV62*GK62*GL62</f>
        <v>0</v>
      </c>
      <c r="HA62" s="247">
        <f>+GV62*GK62^2</f>
        <v>0</v>
      </c>
      <c r="HC62" s="21">
        <v>8</v>
      </c>
      <c r="HD62" s="39">
        <v>-725</v>
      </c>
      <c r="HE62" s="39">
        <v>-75</v>
      </c>
      <c r="HF62" s="39">
        <v>2500</v>
      </c>
      <c r="HG62" s="50">
        <f t="shared" si="191"/>
        <v>1.7774480382313394E-3</v>
      </c>
      <c r="HH62" s="40">
        <f t="shared" si="87"/>
        <v>25.18425022999487</v>
      </c>
      <c r="HI62" s="41">
        <f t="shared" si="192"/>
        <v>62960.625574987178</v>
      </c>
      <c r="HJ62" s="39">
        <f t="shared" si="193"/>
        <v>-4722046.9181240387</v>
      </c>
      <c r="HK62" s="39">
        <f t="shared" si="194"/>
        <v>-45646453.541865706</v>
      </c>
      <c r="HL62" s="40">
        <f t="shared" si="88"/>
        <v>2837.5375125504233</v>
      </c>
      <c r="HM62" s="39">
        <f t="shared" si="195"/>
        <v>7093843.7813760582</v>
      </c>
      <c r="HN62" s="39">
        <f t="shared" si="196"/>
        <v>-532038283.60320437</v>
      </c>
      <c r="HO62" s="39">
        <f t="shared" si="197"/>
        <v>-5143036741.4976425</v>
      </c>
      <c r="HP62" s="53">
        <f t="shared" si="198"/>
        <v>39902871270.240326</v>
      </c>
      <c r="HQ62" s="39">
        <f t="shared" si="199"/>
        <v>385727755612.32318</v>
      </c>
      <c r="HR62" s="39">
        <f t="shared" si="200"/>
        <v>3728701637585.7905</v>
      </c>
      <c r="HS62" s="21">
        <v>8</v>
      </c>
      <c r="HT62" s="39">
        <v>0</v>
      </c>
      <c r="HU62" s="39">
        <v>-530</v>
      </c>
      <c r="HV62" s="51">
        <v>804.24771931898704</v>
      </c>
      <c r="HW62" s="50">
        <f t="shared" si="201"/>
        <v>1.3099127723035838E-3</v>
      </c>
      <c r="HX62" s="40">
        <f t="shared" si="89"/>
        <v>261.98255446071676</v>
      </c>
      <c r="HY62" s="40">
        <f t="shared" si="90"/>
        <v>22.464095065835497</v>
      </c>
      <c r="HZ62" s="51">
        <f t="shared" si="91"/>
        <v>239.51845939488126</v>
      </c>
      <c r="IA62" s="51">
        <f t="shared" si="202"/>
        <v>192632.17470313067</v>
      </c>
      <c r="IB62" s="51">
        <f t="shared" si="203"/>
        <v>-102095052.59265925</v>
      </c>
      <c r="IC62" s="51">
        <f t="shared" si="204"/>
        <v>0</v>
      </c>
      <c r="ID62" s="39">
        <f>IF(ABS(HW62*Es)&lt;fy,Es,0)-IF(AND(HW62&gt;0,HW62&lt;eco),0.85*fck*n/eco*(1-HW62/eco)^(n-1),0)</f>
        <v>191201.3878468707</v>
      </c>
      <c r="IE62" s="39">
        <f>+ID62*HV62</f>
        <v>153773280.10647085</v>
      </c>
      <c r="IF62" s="39">
        <f>+IE62*HU62</f>
        <v>-81499838456.42955</v>
      </c>
      <c r="IG62" s="39">
        <f>+IE62*HT62</f>
        <v>0</v>
      </c>
      <c r="IH62" s="39">
        <f>+IE62*HU62*HU62</f>
        <v>43194914381907.664</v>
      </c>
      <c r="II62" s="39">
        <f>+IE62*HT62*HU62</f>
        <v>0</v>
      </c>
      <c r="IJ62" s="247">
        <f>+IE62*HT62^2</f>
        <v>0</v>
      </c>
      <c r="IL62" s="21">
        <v>8</v>
      </c>
      <c r="IM62" s="39">
        <v>-725</v>
      </c>
      <c r="IN62" s="39">
        <v>-75</v>
      </c>
      <c r="IO62" s="39">
        <v>2500</v>
      </c>
      <c r="IP62" s="50">
        <f t="shared" si="205"/>
        <v>1.7832951806697305E-3</v>
      </c>
      <c r="IQ62" s="40">
        <f t="shared" si="92"/>
        <v>25.200623760653851</v>
      </c>
      <c r="IR62" s="41">
        <f t="shared" si="206"/>
        <v>63001.559401634629</v>
      </c>
      <c r="IS62" s="39">
        <f t="shared" si="207"/>
        <v>-4725116.9551225975</v>
      </c>
      <c r="IT62" s="39">
        <f t="shared" si="208"/>
        <v>-45676130.566185109</v>
      </c>
      <c r="IU62" s="40">
        <f t="shared" si="93"/>
        <v>2762.986446460935</v>
      </c>
      <c r="IV62" s="39">
        <f t="shared" si="209"/>
        <v>6907466.1161523378</v>
      </c>
      <c r="IW62" s="39">
        <f t="shared" si="210"/>
        <v>-518059958.7114253</v>
      </c>
      <c r="IX62" s="39">
        <f t="shared" si="211"/>
        <v>-5007912934.2104445</v>
      </c>
      <c r="IY62" s="53">
        <f t="shared" si="212"/>
        <v>38854496903.356895</v>
      </c>
      <c r="IZ62" s="39">
        <f t="shared" si="213"/>
        <v>375593470065.78333</v>
      </c>
      <c r="JA62" s="39">
        <f t="shared" si="214"/>
        <v>3630736877302.5728</v>
      </c>
      <c r="JB62" s="21">
        <v>8</v>
      </c>
      <c r="JC62" s="39">
        <v>0</v>
      </c>
      <c r="JD62" s="39">
        <v>-530</v>
      </c>
      <c r="JE62" s="51">
        <v>804.24771931898704</v>
      </c>
      <c r="JF62" s="50">
        <f t="shared" si="215"/>
        <v>1.3103149126152142E-3</v>
      </c>
      <c r="JG62" s="40">
        <f t="shared" si="94"/>
        <v>262.06298252304282</v>
      </c>
      <c r="JH62" s="40">
        <f t="shared" si="95"/>
        <v>22.467632311523886</v>
      </c>
      <c r="JI62" s="51">
        <f t="shared" si="96"/>
        <v>239.59535021151893</v>
      </c>
      <c r="JJ62" s="51">
        <f t="shared" si="216"/>
        <v>192694.01396704809</v>
      </c>
      <c r="JK62" s="51">
        <f t="shared" si="217"/>
        <v>-102127827.40253548</v>
      </c>
      <c r="JL62" s="51">
        <f t="shared" si="218"/>
        <v>0</v>
      </c>
      <c r="JM62" s="39">
        <f>IF(ABS(JF62*Es)&lt;fy,Es,0)-IF(AND(JF62&gt;0,JF62&lt;eco),0.85*fck*n/eco*(1-JF62/eco)^(n-1),0)</f>
        <v>191206.51513584398</v>
      </c>
      <c r="JN62" s="39">
        <f>+JM62*JE62</f>
        <v>153777403.71693391</v>
      </c>
      <c r="JO62" s="39">
        <f>+JN62*JD62</f>
        <v>-81502023969.974976</v>
      </c>
      <c r="JP62" s="39">
        <f>+JN62*JC62</f>
        <v>0</v>
      </c>
      <c r="JQ62" s="39">
        <f>+JN62*JD62*JD62</f>
        <v>43196072704086.734</v>
      </c>
      <c r="JR62" s="39">
        <f>+JN62*JC62*JD62</f>
        <v>0</v>
      </c>
      <c r="JS62" s="247">
        <f>+JN62*JC62^2</f>
        <v>0</v>
      </c>
      <c r="JU62" s="21">
        <v>8</v>
      </c>
      <c r="JV62" s="39">
        <v>-725</v>
      </c>
      <c r="JW62" s="39">
        <v>-75</v>
      </c>
      <c r="JX62" s="39">
        <v>2500</v>
      </c>
      <c r="JY62" s="50">
        <f t="shared" si="219"/>
        <v>1.7833751045175676E-3</v>
      </c>
      <c r="JZ62" s="40">
        <f t="shared" si="97"/>
        <v>25.200844548439811</v>
      </c>
      <c r="KA62" s="41">
        <f t="shared" si="220"/>
        <v>63002.111371099527</v>
      </c>
      <c r="KB62" s="39">
        <f t="shared" si="221"/>
        <v>-4725158.3528324645</v>
      </c>
      <c r="KC62" s="39">
        <f t="shared" si="222"/>
        <v>-45676530.744047157</v>
      </c>
      <c r="KD62" s="40">
        <f t="shared" si="98"/>
        <v>2761.9674174010124</v>
      </c>
      <c r="KE62" s="39">
        <f t="shared" si="223"/>
        <v>6904918.543502531</v>
      </c>
      <c r="KF62" s="39">
        <f t="shared" si="224"/>
        <v>-517868890.76268983</v>
      </c>
      <c r="KG62" s="39">
        <f t="shared" si="225"/>
        <v>-5006065944.0393353</v>
      </c>
      <c r="KH62" s="53">
        <f t="shared" si="226"/>
        <v>38840166807.201736</v>
      </c>
      <c r="KI62" s="39">
        <f t="shared" si="227"/>
        <v>375454945802.95013</v>
      </c>
      <c r="KJ62" s="39">
        <f t="shared" si="228"/>
        <v>3629397809428.5181</v>
      </c>
      <c r="KK62" s="21">
        <v>8</v>
      </c>
      <c r="KL62" s="39">
        <v>0</v>
      </c>
      <c r="KM62" s="39">
        <v>-530</v>
      </c>
      <c r="KN62" s="51">
        <v>804.24771931898704</v>
      </c>
      <c r="KO62" s="50">
        <f t="shared" si="229"/>
        <v>1.3103234758569469E-3</v>
      </c>
      <c r="KP62" s="40">
        <f t="shared" si="99"/>
        <v>262.06469517138936</v>
      </c>
      <c r="KQ62" s="40">
        <f t="shared" si="100"/>
        <v>22.467707611792974</v>
      </c>
      <c r="KR62" s="51">
        <f t="shared" si="101"/>
        <v>239.59698755959639</v>
      </c>
      <c r="KS62" s="51">
        <f t="shared" si="230"/>
        <v>192695.33080050509</v>
      </c>
      <c r="KT62" s="51">
        <f t="shared" si="231"/>
        <v>-102128525.3242677</v>
      </c>
      <c r="KU62" s="51">
        <f t="shared" si="232"/>
        <v>0</v>
      </c>
      <c r="KV62" s="39">
        <f>IF(ABS(KO62*Es)&lt;fy,Es,0)-IF(AND(KO62&gt;0,KO62&lt;eco),0.85*fck*n/eco*(1-KO62/eco)^(n-1),0)</f>
        <v>191206.62431717606</v>
      </c>
      <c r="KW62" s="39">
        <f>+KV62*KN62</f>
        <v>153777491.5257712</v>
      </c>
      <c r="KX62" s="39">
        <f>+KW62*KM62</f>
        <v>-81502070508.658737</v>
      </c>
      <c r="KY62" s="39">
        <f>+KW62*KL62</f>
        <v>0</v>
      </c>
      <c r="KZ62" s="39">
        <f>+KW62*KM62*KM62</f>
        <v>43196097369589.133</v>
      </c>
      <c r="LA62" s="39">
        <f>+KW62*KL62*KM62</f>
        <v>0</v>
      </c>
      <c r="LB62" s="247">
        <f>+KW62*KL62^2</f>
        <v>0</v>
      </c>
      <c r="LD62" s="21">
        <v>8</v>
      </c>
      <c r="LE62" s="39">
        <v>-725</v>
      </c>
      <c r="LF62" s="39">
        <v>-75</v>
      </c>
      <c r="LG62" s="39">
        <v>2500</v>
      </c>
      <c r="LH62" s="50">
        <f t="shared" si="233"/>
        <v>1.783375116797811E-3</v>
      </c>
      <c r="LI62" s="40">
        <f t="shared" si="102"/>
        <v>25.200844582357441</v>
      </c>
      <c r="LJ62" s="41">
        <f t="shared" si="234"/>
        <v>63002.111455893602</v>
      </c>
      <c r="LK62" s="39">
        <f t="shared" si="235"/>
        <v>-4725158.3591920203</v>
      </c>
      <c r="LL62" s="39">
        <f t="shared" si="236"/>
        <v>-45676530.805522859</v>
      </c>
      <c r="LM62" s="40">
        <f t="shared" si="103"/>
        <v>2761.9672608279111</v>
      </c>
      <c r="LN62" s="39">
        <f t="shared" si="237"/>
        <v>6904918.1520697782</v>
      </c>
      <c r="LO62" s="39">
        <f t="shared" si="238"/>
        <v>-517868861.40523338</v>
      </c>
      <c r="LP62" s="39">
        <f t="shared" si="239"/>
        <v>-5006065660.2505894</v>
      </c>
      <c r="LQ62" s="53">
        <f t="shared" si="240"/>
        <v>38840164605.392502</v>
      </c>
      <c r="LR62" s="39">
        <f t="shared" si="241"/>
        <v>375454924518.79419</v>
      </c>
      <c r="LS62" s="39">
        <f t="shared" si="242"/>
        <v>3629397603681.6772</v>
      </c>
      <c r="LT62" s="21">
        <v>8</v>
      </c>
      <c r="LU62" s="39">
        <v>0</v>
      </c>
      <c r="LV62" s="39">
        <v>-530</v>
      </c>
      <c r="LW62" s="51">
        <v>804.24771931898704</v>
      </c>
      <c r="LX62" s="50">
        <f t="shared" si="243"/>
        <v>1.3103234768714624E-3</v>
      </c>
      <c r="LY62" s="40">
        <f t="shared" si="104"/>
        <v>262.06469537429246</v>
      </c>
      <c r="LZ62" s="40">
        <f t="shared" si="105"/>
        <v>22.467707620713988</v>
      </c>
      <c r="MA62" s="51">
        <f t="shared" si="106"/>
        <v>239.59698775357847</v>
      </c>
      <c r="MB62" s="51">
        <f t="shared" si="244"/>
        <v>192695.33095651475</v>
      </c>
      <c r="MC62" s="51">
        <f t="shared" si="245"/>
        <v>-102128525.40695281</v>
      </c>
      <c r="MD62" s="51">
        <f t="shared" si="246"/>
        <v>0</v>
      </c>
      <c r="ME62" s="39">
        <f>IF(ABS(LX62*Es)&lt;fy,Es,0)-IF(AND(LX62&gt;0,LX62&lt;eco),0.85*fck*n/eco*(1-LX62/eco)^(n-1),0)</f>
        <v>191206.62433011114</v>
      </c>
      <c r="MF62" s="39">
        <f>+ME62*LW62</f>
        <v>153777491.53617421</v>
      </c>
      <c r="MG62" s="39">
        <f>+MF62*LV62</f>
        <v>-81502070514.172333</v>
      </c>
      <c r="MH62" s="39">
        <f>+MF62*LU62</f>
        <v>0</v>
      </c>
      <c r="MI62" s="39">
        <f>+MF62*LV62*LV62</f>
        <v>43196097372511.336</v>
      </c>
      <c r="MJ62" s="39">
        <f>+MF62*LU62*LV62</f>
        <v>0</v>
      </c>
      <c r="MK62" s="247">
        <f>+MF62*LU62^2</f>
        <v>0</v>
      </c>
    </row>
    <row r="63" spans="1:349" x14ac:dyDescent="0.25">
      <c r="A63" s="21">
        <v>9</v>
      </c>
      <c r="B63" s="39">
        <v>-725</v>
      </c>
      <c r="C63" s="39">
        <v>-25</v>
      </c>
      <c r="D63" s="39">
        <v>2500</v>
      </c>
      <c r="E63" s="50">
        <f t="shared" si="107"/>
        <v>9.5999999999999992E-4</v>
      </c>
      <c r="F63" s="40">
        <f t="shared" si="57"/>
        <v>18.604800000000001</v>
      </c>
      <c r="G63" s="41">
        <f t="shared" si="108"/>
        <v>46512</v>
      </c>
      <c r="H63" s="39">
        <f t="shared" si="109"/>
        <v>-1162800</v>
      </c>
      <c r="I63" s="39">
        <f t="shared" si="110"/>
        <v>-33721200</v>
      </c>
      <c r="J63" s="40">
        <f t="shared" si="58"/>
        <v>13260</v>
      </c>
      <c r="K63" s="39">
        <f t="shared" si="111"/>
        <v>33150000</v>
      </c>
      <c r="L63" s="39">
        <f t="shared" si="112"/>
        <v>-828750000</v>
      </c>
      <c r="M63" s="39">
        <f t="shared" si="113"/>
        <v>-24033750000</v>
      </c>
      <c r="N63" s="53">
        <f t="shared" si="114"/>
        <v>20718750000</v>
      </c>
      <c r="O63" s="39">
        <f t="shared" si="115"/>
        <v>600843750000</v>
      </c>
      <c r="P63" s="39">
        <f t="shared" si="116"/>
        <v>17424468750000</v>
      </c>
      <c r="Q63" s="21">
        <v>9</v>
      </c>
      <c r="R63" s="39">
        <v>200</v>
      </c>
      <c r="S63" s="39">
        <v>-530</v>
      </c>
      <c r="T63" s="51">
        <v>804.24771931898704</v>
      </c>
      <c r="U63" s="50">
        <f t="shared" si="117"/>
        <v>9.3050000000000001E-4</v>
      </c>
      <c r="V63" s="40">
        <f t="shared" si="59"/>
        <v>186.1</v>
      </c>
      <c r="W63" s="40">
        <f t="shared" si="60"/>
        <v>18.208082156250001</v>
      </c>
      <c r="X63" s="51">
        <f t="shared" si="61"/>
        <v>167.89191784374998</v>
      </c>
      <c r="Y63" s="51">
        <f t="shared" si="118"/>
        <v>135026.69201792666</v>
      </c>
      <c r="Z63" s="51">
        <f t="shared" si="119"/>
        <v>-71564146.769501135</v>
      </c>
      <c r="AA63" s="51">
        <f t="shared" si="120"/>
        <v>27005338.403585333</v>
      </c>
      <c r="AB63" s="39">
        <f>IF(ABS(U63*Es)&lt;fy,Es,0)-IF(AND(U63&gt;0,U63&lt;eco),0.85*fck*n/eco*(1-U63/eco)^(n-1),0)</f>
        <v>186363.875</v>
      </c>
      <c r="AC63" s="39">
        <f>+AB63*T63</f>
        <v>149882721.43219879</v>
      </c>
      <c r="AD63" s="39">
        <f>+AC63*S63</f>
        <v>-79437842359.065353</v>
      </c>
      <c r="AE63" s="39">
        <f>+AC63*R63</f>
        <v>29976544286.439758</v>
      </c>
      <c r="AF63" s="39">
        <f>+AC63*S63*S63</f>
        <v>42102056450304.641</v>
      </c>
      <c r="AG63" s="39">
        <f>+AC63*R63*S63</f>
        <v>-15887568471813.072</v>
      </c>
      <c r="AH63" s="247">
        <f>+AC63*R63^2</f>
        <v>5995308857287.9521</v>
      </c>
      <c r="AJ63" s="21">
        <v>9</v>
      </c>
      <c r="AK63" s="39">
        <v>-725</v>
      </c>
      <c r="AL63" s="39">
        <v>-25</v>
      </c>
      <c r="AM63" s="39">
        <v>2500</v>
      </c>
      <c r="AN63" s="50">
        <f t="shared" si="121"/>
        <v>1.4078292233032205E-3</v>
      </c>
      <c r="AO63" s="40">
        <f t="shared" si="62"/>
        <v>23.264502791567871</v>
      </c>
      <c r="AP63" s="41">
        <f t="shared" si="122"/>
        <v>58161.256978919679</v>
      </c>
      <c r="AQ63" s="39">
        <f t="shared" si="123"/>
        <v>-1454031.4244729921</v>
      </c>
      <c r="AR63" s="39">
        <f t="shared" si="124"/>
        <v>-42166911.309716769</v>
      </c>
      <c r="AS63" s="40">
        <f t="shared" si="63"/>
        <v>7550.1774028839372</v>
      </c>
      <c r="AT63" s="39">
        <f t="shared" si="125"/>
        <v>18875443.507209845</v>
      </c>
      <c r="AU63" s="39">
        <f t="shared" si="126"/>
        <v>-471886087.68024611</v>
      </c>
      <c r="AV63" s="39">
        <f t="shared" si="127"/>
        <v>-13684696542.727137</v>
      </c>
      <c r="AW63" s="53">
        <f t="shared" si="128"/>
        <v>11797152192.006153</v>
      </c>
      <c r="AX63" s="39">
        <f t="shared" si="129"/>
        <v>342117413568.17841</v>
      </c>
      <c r="AY63" s="39">
        <f t="shared" si="130"/>
        <v>9921404993477.1738</v>
      </c>
      <c r="AZ63" s="21">
        <v>9</v>
      </c>
      <c r="BA63" s="39">
        <v>200</v>
      </c>
      <c r="BB63" s="39">
        <v>-530</v>
      </c>
      <c r="BC63" s="51">
        <v>804.24771931898704</v>
      </c>
      <c r="BD63" s="50">
        <f t="shared" si="131"/>
        <v>1.3384102582558346E-3</v>
      </c>
      <c r="BE63" s="40">
        <f t="shared" si="64"/>
        <v>267.68205165116694</v>
      </c>
      <c r="BF63" s="40">
        <f t="shared" si="65"/>
        <v>22.709656211820413</v>
      </c>
      <c r="BG63" s="51">
        <f t="shared" si="66"/>
        <v>244.97239543934654</v>
      </c>
      <c r="BH63" s="51">
        <f t="shared" si="132"/>
        <v>197018.49032820348</v>
      </c>
      <c r="BI63" s="51">
        <f t="shared" si="133"/>
        <v>-104419799.87394784</v>
      </c>
      <c r="BJ63" s="51">
        <f t="shared" si="134"/>
        <v>39403698.065640695</v>
      </c>
      <c r="BK63" s="39">
        <f>IF(ABS(BD63*Es)&lt;fy,Es,0)-IF(AND(BD63&gt;0,BD63&lt;eco),0.85*fck*n/eco*(1-BD63/eco)^(n-1),0)</f>
        <v>191564.7307927619</v>
      </c>
      <c r="BL63" s="39">
        <f>+BK63*BC63</f>
        <v>154065497.84203449</v>
      </c>
      <c r="BM63" s="39">
        <f>+BL63*BB63</f>
        <v>-81654713856.278275</v>
      </c>
      <c r="BN63" s="39">
        <f>+BL63*BA63</f>
        <v>30813099568.406898</v>
      </c>
      <c r="BO63" s="39">
        <f>+BL63*BB63*BB63</f>
        <v>43276998343827.484</v>
      </c>
      <c r="BP63" s="39">
        <f>+BL63*BA63*BB63</f>
        <v>-16330942771255.656</v>
      </c>
      <c r="BQ63" s="247">
        <f>+BL63*BA63^2</f>
        <v>6162619913681.3799</v>
      </c>
      <c r="BS63" s="21">
        <v>9</v>
      </c>
      <c r="BT63" s="39">
        <v>-725</v>
      </c>
      <c r="BU63" s="39">
        <v>-25</v>
      </c>
      <c r="BV63" s="39">
        <v>2500</v>
      </c>
      <c r="BW63" s="50">
        <f t="shared" si="135"/>
        <v>1.549544727535327E-3</v>
      </c>
      <c r="BX63" s="40">
        <f t="shared" si="67"/>
        <v>24.206449052868454</v>
      </c>
      <c r="BY63" s="41">
        <f t="shared" si="136"/>
        <v>60516.122632171137</v>
      </c>
      <c r="BZ63" s="39">
        <f t="shared" si="137"/>
        <v>-1512903.0658042785</v>
      </c>
      <c r="CA63" s="39">
        <f t="shared" si="138"/>
        <v>-43874188.90832407</v>
      </c>
      <c r="CB63" s="40">
        <f t="shared" si="68"/>
        <v>5743.3047239245816</v>
      </c>
      <c r="CC63" s="39">
        <f t="shared" si="139"/>
        <v>14358261.809811454</v>
      </c>
      <c r="CD63" s="39">
        <f t="shared" si="140"/>
        <v>-358956545.24528635</v>
      </c>
      <c r="CE63" s="39">
        <f t="shared" si="141"/>
        <v>-10409739812.113304</v>
      </c>
      <c r="CF63" s="53">
        <f t="shared" si="142"/>
        <v>8973913631.1321583</v>
      </c>
      <c r="CG63" s="39">
        <f t="shared" si="143"/>
        <v>260243495302.83261</v>
      </c>
      <c r="CH63" s="39">
        <f t="shared" si="144"/>
        <v>7547061363782.1455</v>
      </c>
      <c r="CI63" s="21">
        <v>9</v>
      </c>
      <c r="CJ63" s="39">
        <v>200</v>
      </c>
      <c r="CK63" s="39">
        <v>-530</v>
      </c>
      <c r="CL63" s="51">
        <v>804.24771931898704</v>
      </c>
      <c r="CM63" s="50">
        <f t="shared" si="145"/>
        <v>1.43407176701252E-3</v>
      </c>
      <c r="CN63" s="40">
        <f t="shared" si="69"/>
        <v>286.81435340250403</v>
      </c>
      <c r="CO63" s="40">
        <f t="shared" si="70"/>
        <v>23.45824837381139</v>
      </c>
      <c r="CP63" s="51">
        <f t="shared" si="71"/>
        <v>263.35610502869264</v>
      </c>
      <c r="CQ63" s="51">
        <f t="shared" si="146"/>
        <v>211803.54683805766</v>
      </c>
      <c r="CR63" s="51">
        <f t="shared" si="147"/>
        <v>-112255879.82417056</v>
      </c>
      <c r="CS63" s="51">
        <f t="shared" si="148"/>
        <v>42360709.367611535</v>
      </c>
      <c r="CT63" s="39">
        <f>IF(ABS(CM63*Es)&lt;fy,Es,0)-IF(AND(CM63&gt;0,CM63&lt;eco),0.85*fck*n/eco*(1-CM63/eco)^(n-1),0)</f>
        <v>192784.41502940963</v>
      </c>
      <c r="CU63" s="39">
        <f>+CT63*CL63</f>
        <v>155046426.10764775</v>
      </c>
      <c r="CV63" s="39">
        <f>+CU63*CK63</f>
        <v>-82174605837.053299</v>
      </c>
      <c r="CW63" s="39">
        <f>+CU63*CJ63</f>
        <v>31009285221.529549</v>
      </c>
      <c r="CX63" s="39">
        <f>+CU63*CK63*CK63</f>
        <v>43552541093638.25</v>
      </c>
      <c r="CY63" s="39">
        <f>+CU63*CJ63*CK63</f>
        <v>-16434921167410.66</v>
      </c>
      <c r="CZ63" s="247">
        <f>+CU63*CJ63^2</f>
        <v>6201857044305.9102</v>
      </c>
      <c r="DB63" s="21">
        <v>9</v>
      </c>
      <c r="DC63" s="39">
        <v>-725</v>
      </c>
      <c r="DD63" s="39">
        <v>-25</v>
      </c>
      <c r="DE63" s="39">
        <v>2500</v>
      </c>
      <c r="DF63" s="50">
        <f t="shared" si="149"/>
        <v>1.590949063537152E-3</v>
      </c>
      <c r="DG63" s="40">
        <f t="shared" si="72"/>
        <v>24.433317987540278</v>
      </c>
      <c r="DH63" s="41">
        <f t="shared" si="150"/>
        <v>61083.294968850692</v>
      </c>
      <c r="DI63" s="39">
        <f t="shared" si="151"/>
        <v>-1527082.3742212674</v>
      </c>
      <c r="DJ63" s="39">
        <f t="shared" si="152"/>
        <v>-44285388.852416754</v>
      </c>
      <c r="DK63" s="40">
        <f t="shared" si="73"/>
        <v>5215.3994399013127</v>
      </c>
      <c r="DL63" s="39">
        <f t="shared" si="153"/>
        <v>13038498.599753281</v>
      </c>
      <c r="DM63" s="39">
        <f t="shared" si="154"/>
        <v>-325962464.99383205</v>
      </c>
      <c r="DN63" s="39">
        <f t="shared" si="155"/>
        <v>-9452911484.8211288</v>
      </c>
      <c r="DO63" s="53">
        <f t="shared" si="156"/>
        <v>8149061624.8458014</v>
      </c>
      <c r="DP63" s="39">
        <f t="shared" si="157"/>
        <v>236322787120.52823</v>
      </c>
      <c r="DQ63" s="39">
        <f t="shared" si="158"/>
        <v>6853360826495.3184</v>
      </c>
      <c r="DR63" s="21">
        <v>9</v>
      </c>
      <c r="DS63" s="39">
        <v>200</v>
      </c>
      <c r="DT63" s="39">
        <v>-530</v>
      </c>
      <c r="DU63" s="51">
        <v>804.24771931898704</v>
      </c>
      <c r="DV63" s="50">
        <f t="shared" si="159"/>
        <v>1.4319097126652706E-3</v>
      </c>
      <c r="DW63" s="40">
        <f t="shared" si="74"/>
        <v>286.38194253305414</v>
      </c>
      <c r="DX63" s="40">
        <f t="shared" si="75"/>
        <v>23.442618087154148</v>
      </c>
      <c r="DY63" s="51">
        <f t="shared" si="76"/>
        <v>262.93932444590001</v>
      </c>
      <c r="DZ63" s="51">
        <f t="shared" si="160"/>
        <v>211468.35200489027</v>
      </c>
      <c r="EA63" s="51">
        <f t="shared" si="161"/>
        <v>-112078226.56259185</v>
      </c>
      <c r="EB63" s="51">
        <f t="shared" si="162"/>
        <v>42293670.400978051</v>
      </c>
      <c r="EC63" s="39">
        <f>IF(ABS(DV63*Es)&lt;fy,Es,0)-IF(AND(DV63&gt;0,DV63&lt;eco),0.85*fck*n/eco*(1-DV63/eco)^(n-1),0)</f>
        <v>192756.84883648221</v>
      </c>
      <c r="ED63" s="39">
        <f>+EC63*DU63</f>
        <v>155024256.05985555</v>
      </c>
      <c r="EE63" s="39">
        <f>+ED63*DT63</f>
        <v>-82162855711.723434</v>
      </c>
      <c r="EF63" s="39">
        <f>+ED63*DS63</f>
        <v>31004851211.971111</v>
      </c>
      <c r="EG63" s="39">
        <f>+ED63*DT63*DT63</f>
        <v>43546313527213.422</v>
      </c>
      <c r="EH63" s="39">
        <f>+ED63*DS63*DT63</f>
        <v>-16432571142344.689</v>
      </c>
      <c r="EI63" s="247">
        <f>+ED63*DS63^2</f>
        <v>6200970242394.2217</v>
      </c>
      <c r="EK63" s="21">
        <v>9</v>
      </c>
      <c r="EL63" s="39">
        <v>-725</v>
      </c>
      <c r="EM63" s="39">
        <v>-25</v>
      </c>
      <c r="EN63" s="39">
        <v>2500</v>
      </c>
      <c r="EO63" s="50">
        <f t="shared" si="163"/>
        <v>1.6909905797328425E-3</v>
      </c>
      <c r="EP63" s="40">
        <f t="shared" si="77"/>
        <v>24.89127151093674</v>
      </c>
      <c r="EQ63" s="41">
        <f t="shared" si="164"/>
        <v>62228.178777341847</v>
      </c>
      <c r="ER63" s="39">
        <f t="shared" si="165"/>
        <v>-1555704.4694335461</v>
      </c>
      <c r="ES63" s="39">
        <f t="shared" si="166"/>
        <v>-45115429.613572836</v>
      </c>
      <c r="ET63" s="40">
        <f t="shared" si="78"/>
        <v>3939.8701084062595</v>
      </c>
      <c r="EU63" s="39">
        <f t="shared" si="167"/>
        <v>9849675.2710156497</v>
      </c>
      <c r="EV63" s="39">
        <f t="shared" si="168"/>
        <v>-246241881.77539125</v>
      </c>
      <c r="EW63" s="39">
        <f t="shared" si="169"/>
        <v>-7141014571.4863462</v>
      </c>
      <c r="EX63" s="53">
        <f t="shared" si="170"/>
        <v>6156047044.3847809</v>
      </c>
      <c r="EY63" s="39">
        <f t="shared" si="171"/>
        <v>178525364287.15866</v>
      </c>
      <c r="EZ63" s="39">
        <f t="shared" si="172"/>
        <v>5177235564327.6006</v>
      </c>
      <c r="FA63" s="21">
        <v>9</v>
      </c>
      <c r="FB63" s="39">
        <v>200</v>
      </c>
      <c r="FC63" s="39">
        <v>-530</v>
      </c>
      <c r="FD63" s="51">
        <v>804.24771931898704</v>
      </c>
      <c r="FE63" s="50">
        <f t="shared" si="173"/>
        <v>1.4056367653234785E-3</v>
      </c>
      <c r="FF63" s="40">
        <f t="shared" si="79"/>
        <v>281.12735306469568</v>
      </c>
      <c r="FG63" s="40">
        <f t="shared" si="80"/>
        <v>23.247918701063494</v>
      </c>
      <c r="FH63" s="51">
        <f t="shared" si="81"/>
        <v>257.87943436363219</v>
      </c>
      <c r="FI63" s="51">
        <f t="shared" si="174"/>
        <v>207398.94694622161</v>
      </c>
      <c r="FJ63" s="51">
        <f t="shared" si="175"/>
        <v>-109921441.88149746</v>
      </c>
      <c r="FK63" s="51">
        <f t="shared" si="176"/>
        <v>41479789.389244318</v>
      </c>
      <c r="FL63" s="39">
        <f>IF(ABS(FE63*Es)&lt;fy,Es,0)-IF(AND(FE63&gt;0,FE63&lt;eco),0.85*fck*n/eco*(1-FE63/eco)^(n-1),0)</f>
        <v>192421.86875787436</v>
      </c>
      <c r="FM63" s="39">
        <f>+FL63*FD63</f>
        <v>154754849.09561789</v>
      </c>
      <c r="FN63" s="39">
        <f>+FM63*FC63</f>
        <v>-82020070020.677475</v>
      </c>
      <c r="FO63" s="39">
        <f>+FM63*FB63</f>
        <v>30950969819.123577</v>
      </c>
      <c r="FP63" s="39">
        <f>+FM63*FC63*FC63</f>
        <v>43470637110959.063</v>
      </c>
      <c r="FQ63" s="39">
        <f>+FM63*FB63*FC63</f>
        <v>-16404014004135.496</v>
      </c>
      <c r="FR63" s="247">
        <f>+FM63*FB63^2</f>
        <v>6190193963824.7158</v>
      </c>
      <c r="FT63" s="21">
        <v>9</v>
      </c>
      <c r="FU63" s="39">
        <v>-725</v>
      </c>
      <c r="FV63" s="39">
        <v>-25</v>
      </c>
      <c r="FW63" s="39">
        <v>2500</v>
      </c>
      <c r="FX63" s="50">
        <f t="shared" si="177"/>
        <v>1.8106720918043392E-3</v>
      </c>
      <c r="FY63" s="40">
        <f t="shared" si="82"/>
        <v>25.271487762761378</v>
      </c>
      <c r="FZ63" s="41">
        <f t="shared" si="178"/>
        <v>63178.719406903445</v>
      </c>
      <c r="GA63" s="39">
        <f t="shared" si="179"/>
        <v>-1579467.985172586</v>
      </c>
      <c r="GB63" s="39">
        <f t="shared" si="180"/>
        <v>-45804571.570005</v>
      </c>
      <c r="GC63" s="40">
        <f t="shared" si="83"/>
        <v>2413.9308294946741</v>
      </c>
      <c r="GD63" s="39">
        <f t="shared" si="181"/>
        <v>6034827.0737366853</v>
      </c>
      <c r="GE63" s="39">
        <f t="shared" si="182"/>
        <v>-150870676.84341714</v>
      </c>
      <c r="GF63" s="39">
        <f t="shared" si="183"/>
        <v>-4375249628.4590969</v>
      </c>
      <c r="GG63" s="53">
        <f t="shared" si="184"/>
        <v>3771766921.0854282</v>
      </c>
      <c r="GH63" s="39">
        <f t="shared" si="185"/>
        <v>109381240711.47742</v>
      </c>
      <c r="GI63" s="39">
        <f t="shared" si="186"/>
        <v>3172055980632.8452</v>
      </c>
      <c r="GJ63" s="21">
        <v>9</v>
      </c>
      <c r="GK63" s="39">
        <v>200</v>
      </c>
      <c r="GL63" s="39">
        <v>-530</v>
      </c>
      <c r="GM63" s="51">
        <v>804.24771931898704</v>
      </c>
      <c r="GN63" s="50">
        <f t="shared" si="187"/>
        <v>1.4026174307670018E-3</v>
      </c>
      <c r="GO63" s="40">
        <f t="shared" si="84"/>
        <v>280.52348615340037</v>
      </c>
      <c r="GP63" s="40">
        <f t="shared" si="85"/>
        <v>23.224979670600714</v>
      </c>
      <c r="GQ63" s="51">
        <f t="shared" si="86"/>
        <v>257.29850648279967</v>
      </c>
      <c r="GR63" s="51">
        <f t="shared" si="188"/>
        <v>206931.73702297322</v>
      </c>
      <c r="GS63" s="51">
        <f t="shared" si="189"/>
        <v>-109673820.62217581</v>
      </c>
      <c r="GT63" s="51">
        <f t="shared" si="190"/>
        <v>41386347.404594645</v>
      </c>
      <c r="GU63" s="39">
        <f>IF(ABS(GN63*Es)&lt;fy,Es,0)-IF(AND(GN63&gt;0,GN63&lt;eco),0.85*fck*n/eco*(1-GN63/eco)^(n-1),0)</f>
        <v>192383.37224227926</v>
      </c>
      <c r="GV63" s="39">
        <f>+GU63*GM63</f>
        <v>154723888.36074883</v>
      </c>
      <c r="GW63" s="39">
        <f>+GV63*GL63</f>
        <v>-82003660831.196884</v>
      </c>
      <c r="GX63" s="39">
        <f>+GV63*GK63</f>
        <v>30944777672.149765</v>
      </c>
      <c r="GY63" s="39">
        <f>+GV63*GL63*GL63</f>
        <v>43461940240534.352</v>
      </c>
      <c r="GZ63" s="39">
        <f>+GV63*GK63*GL63</f>
        <v>-16400732166239.375</v>
      </c>
      <c r="HA63" s="247">
        <f>+GV63*GK63^2</f>
        <v>6188955534429.9531</v>
      </c>
      <c r="HC63" s="21">
        <v>9</v>
      </c>
      <c r="HD63" s="39">
        <v>-725</v>
      </c>
      <c r="HE63" s="39">
        <v>-25</v>
      </c>
      <c r="HF63" s="39">
        <v>2500</v>
      </c>
      <c r="HG63" s="50">
        <f t="shared" si="191"/>
        <v>1.8646790699325614E-3</v>
      </c>
      <c r="HH63" s="40">
        <f t="shared" si="87"/>
        <v>25.383262567521232</v>
      </c>
      <c r="HI63" s="41">
        <f t="shared" si="192"/>
        <v>63458.156418803082</v>
      </c>
      <c r="HJ63" s="39">
        <f t="shared" si="193"/>
        <v>-1586453.9104700771</v>
      </c>
      <c r="HK63" s="39">
        <f t="shared" si="194"/>
        <v>-46007163.403632239</v>
      </c>
      <c r="HL63" s="40">
        <f t="shared" si="88"/>
        <v>1725.3418583598409</v>
      </c>
      <c r="HM63" s="39">
        <f t="shared" si="195"/>
        <v>4313354.6458996022</v>
      </c>
      <c r="HN63" s="39">
        <f t="shared" si="196"/>
        <v>-107833866.14749005</v>
      </c>
      <c r="HO63" s="39">
        <f t="shared" si="197"/>
        <v>-3127182118.2772117</v>
      </c>
      <c r="HP63" s="53">
        <f t="shared" si="198"/>
        <v>2695846653.6872516</v>
      </c>
      <c r="HQ63" s="39">
        <f t="shared" si="199"/>
        <v>78179552956.930298</v>
      </c>
      <c r="HR63" s="39">
        <f t="shared" si="200"/>
        <v>2267207035750.9785</v>
      </c>
      <c r="HS63" s="21">
        <v>9</v>
      </c>
      <c r="HT63" s="39">
        <v>200</v>
      </c>
      <c r="HU63" s="39">
        <v>-530</v>
      </c>
      <c r="HV63" s="51">
        <v>804.24771931898704</v>
      </c>
      <c r="HW63" s="50">
        <f t="shared" si="201"/>
        <v>1.3999174957665807E-3</v>
      </c>
      <c r="HX63" s="40">
        <f t="shared" si="89"/>
        <v>279.98349915331613</v>
      </c>
      <c r="HY63" s="40">
        <f t="shared" si="90"/>
        <v>23.204368799220045</v>
      </c>
      <c r="HZ63" s="51">
        <f t="shared" si="91"/>
        <v>256.77913035409608</v>
      </c>
      <c r="IA63" s="51">
        <f t="shared" si="202"/>
        <v>206514.02995599466</v>
      </c>
      <c r="IB63" s="51">
        <f t="shared" si="203"/>
        <v>-109452435.87667717</v>
      </c>
      <c r="IC63" s="51">
        <f t="shared" si="204"/>
        <v>41302805.991198935</v>
      </c>
      <c r="ID63" s="39">
        <f>IF(ABS(HW63*Es)&lt;fy,Es,0)-IF(AND(HW63&gt;0,HW63&lt;eco),0.85*fck*n/eco*(1-HW63/eco)^(n-1),0)</f>
        <v>192348.94807102391</v>
      </c>
      <c r="IE63" s="39">
        <f>+ID63*HV63</f>
        <v>154696202.79952726</v>
      </c>
      <c r="IF63" s="39">
        <f>+IE63*HU63</f>
        <v>-81988987483.749451</v>
      </c>
      <c r="IG63" s="39">
        <f>+IE63*HT63</f>
        <v>30939240559.905453</v>
      </c>
      <c r="IH63" s="39">
        <f>+IE63*HU63*HU63</f>
        <v>43454163366387.211</v>
      </c>
      <c r="II63" s="39">
        <f>+IE63*HT63*HU63</f>
        <v>-16397797496749.891</v>
      </c>
      <c r="IJ63" s="247">
        <f>+IE63*HT63^2</f>
        <v>6187848111981.0898</v>
      </c>
      <c r="IL63" s="21">
        <v>9</v>
      </c>
      <c r="IM63" s="39">
        <v>-725</v>
      </c>
      <c r="IN63" s="39">
        <v>-25</v>
      </c>
      <c r="IO63" s="39">
        <v>2500</v>
      </c>
      <c r="IP63" s="50">
        <f t="shared" si="205"/>
        <v>1.8717429646757263E-3</v>
      </c>
      <c r="IQ63" s="40">
        <f t="shared" si="92"/>
        <v>25.395132097172656</v>
      </c>
      <c r="IR63" s="41">
        <f t="shared" si="206"/>
        <v>63487.830242931639</v>
      </c>
      <c r="IS63" s="39">
        <f t="shared" si="207"/>
        <v>-1587195.7560732909</v>
      </c>
      <c r="IT63" s="39">
        <f t="shared" si="208"/>
        <v>-46028676.926125437</v>
      </c>
      <c r="IU63" s="40">
        <f t="shared" si="93"/>
        <v>1635.2772003844909</v>
      </c>
      <c r="IV63" s="39">
        <f t="shared" si="209"/>
        <v>4088193.0009612273</v>
      </c>
      <c r="IW63" s="39">
        <f t="shared" si="210"/>
        <v>-102204825.02403069</v>
      </c>
      <c r="IX63" s="39">
        <f t="shared" si="211"/>
        <v>-2963939925.6968899</v>
      </c>
      <c r="IY63" s="53">
        <f t="shared" si="212"/>
        <v>2555120625.6007671</v>
      </c>
      <c r="IZ63" s="39">
        <f t="shared" si="213"/>
        <v>74098498142.422241</v>
      </c>
      <c r="JA63" s="39">
        <f t="shared" si="214"/>
        <v>2148856446130.2451</v>
      </c>
      <c r="JB63" s="21">
        <v>9</v>
      </c>
      <c r="JC63" s="39">
        <v>200</v>
      </c>
      <c r="JD63" s="39">
        <v>-530</v>
      </c>
      <c r="JE63" s="51">
        <v>804.24771931898704</v>
      </c>
      <c r="JF63" s="50">
        <f t="shared" si="215"/>
        <v>1.4018720343807441E-3</v>
      </c>
      <c r="JG63" s="40">
        <f t="shared" si="94"/>
        <v>280.37440687614884</v>
      </c>
      <c r="JH63" s="40">
        <f t="shared" si="95"/>
        <v>23.219298721744085</v>
      </c>
      <c r="JI63" s="51">
        <f t="shared" si="96"/>
        <v>257.15510815440473</v>
      </c>
      <c r="JJ63" s="51">
        <f t="shared" si="216"/>
        <v>206816.40924440746</v>
      </c>
      <c r="JK63" s="51">
        <f t="shared" si="217"/>
        <v>-109612696.89953595</v>
      </c>
      <c r="JL63" s="51">
        <f t="shared" si="218"/>
        <v>41363281.848881491</v>
      </c>
      <c r="JM63" s="39">
        <f>IF(ABS(JF63*Es)&lt;fy,Es,0)-IF(AND(JF63&gt;0,JF63&lt;eco),0.85*fck*n/eco*(1-JF63/eco)^(n-1),0)</f>
        <v>192373.86843835449</v>
      </c>
      <c r="JN63" s="39">
        <f>+JM63*JE63</f>
        <v>154716244.94811746</v>
      </c>
      <c r="JO63" s="39">
        <f>+JN63*JD63</f>
        <v>-81999609822.502258</v>
      </c>
      <c r="JP63" s="39">
        <f>+JN63*JC63</f>
        <v>30943248989.623493</v>
      </c>
      <c r="JQ63" s="39">
        <f>+JN63*JD63*JD63</f>
        <v>43459793205926.195</v>
      </c>
      <c r="JR63" s="39">
        <f>+JN63*JC63*JD63</f>
        <v>-16399921964500.451</v>
      </c>
      <c r="JS63" s="247">
        <f>+JN63*JC63^2</f>
        <v>6188649797924.6982</v>
      </c>
      <c r="JU63" s="21">
        <v>9</v>
      </c>
      <c r="JV63" s="39">
        <v>-725</v>
      </c>
      <c r="JW63" s="39">
        <v>-25</v>
      </c>
      <c r="JX63" s="39">
        <v>2500</v>
      </c>
      <c r="JY63" s="50">
        <f t="shared" si="219"/>
        <v>1.8718372696754759E-3</v>
      </c>
      <c r="JZ63" s="40">
        <f t="shared" si="97"/>
        <v>25.395286255292991</v>
      </c>
      <c r="KA63" s="41">
        <f t="shared" si="220"/>
        <v>63488.215638232476</v>
      </c>
      <c r="KB63" s="39">
        <f t="shared" si="221"/>
        <v>-1587205.3909558118</v>
      </c>
      <c r="KC63" s="39">
        <f t="shared" si="222"/>
        <v>-46028956.337718546</v>
      </c>
      <c r="KD63" s="40">
        <f t="shared" si="98"/>
        <v>1634.0748116376819</v>
      </c>
      <c r="KE63" s="39">
        <f t="shared" si="223"/>
        <v>4085187.0290942048</v>
      </c>
      <c r="KF63" s="39">
        <f t="shared" si="224"/>
        <v>-102129675.72735512</v>
      </c>
      <c r="KG63" s="39">
        <f t="shared" si="225"/>
        <v>-2961760596.0932984</v>
      </c>
      <c r="KH63" s="53">
        <f t="shared" si="226"/>
        <v>2553241893.1838779</v>
      </c>
      <c r="KI63" s="39">
        <f t="shared" si="227"/>
        <v>74044014902.332458</v>
      </c>
      <c r="KJ63" s="39">
        <f t="shared" si="228"/>
        <v>2147276432167.6414</v>
      </c>
      <c r="KK63" s="21">
        <v>9</v>
      </c>
      <c r="KL63" s="39">
        <v>200</v>
      </c>
      <c r="KM63" s="39">
        <v>-530</v>
      </c>
      <c r="KN63" s="51">
        <v>804.24771931898704</v>
      </c>
      <c r="KO63" s="50">
        <f t="shared" si="229"/>
        <v>1.4018970135883523E-3</v>
      </c>
      <c r="KP63" s="40">
        <f t="shared" si="99"/>
        <v>280.37940271767047</v>
      </c>
      <c r="KQ63" s="40">
        <f t="shared" si="100"/>
        <v>23.219489212489858</v>
      </c>
      <c r="KR63" s="51">
        <f t="shared" si="101"/>
        <v>257.15991350518061</v>
      </c>
      <c r="KS63" s="51">
        <f t="shared" si="230"/>
        <v>206820.27393680948</v>
      </c>
      <c r="KT63" s="51">
        <f t="shared" si="231"/>
        <v>-109614745.18650903</v>
      </c>
      <c r="KU63" s="51">
        <f t="shared" si="232"/>
        <v>41364054.787361898</v>
      </c>
      <c r="KV63" s="39">
        <f>IF(ABS(KO63*Es)&lt;fy,Es,0)-IF(AND(KO63&gt;0,KO63&lt;eco),0.85*fck*n/eco*(1-KO63/eco)^(n-1),0)</f>
        <v>192374.18692325149</v>
      </c>
      <c r="KW63" s="39">
        <f>+KV63*KN63</f>
        <v>154716501.08886951</v>
      </c>
      <c r="KX63" s="39">
        <f>+KW63*KM63</f>
        <v>-81999745577.100845</v>
      </c>
      <c r="KY63" s="39">
        <f>+KW63*KL63</f>
        <v>30943300217.773903</v>
      </c>
      <c r="KZ63" s="39">
        <f>+KW63*KM63*KM63</f>
        <v>43459865155863.445</v>
      </c>
      <c r="LA63" s="39">
        <f>+KW63*KL63*KM63</f>
        <v>-16399949115420.168</v>
      </c>
      <c r="LB63" s="247">
        <f>+KW63*KL63^2</f>
        <v>6188660043554.7803</v>
      </c>
      <c r="LD63" s="21">
        <v>9</v>
      </c>
      <c r="LE63" s="39">
        <v>-725</v>
      </c>
      <c r="LF63" s="39">
        <v>-25</v>
      </c>
      <c r="LG63" s="39">
        <v>2500</v>
      </c>
      <c r="LH63" s="50">
        <f t="shared" si="233"/>
        <v>1.8718372840886195E-3</v>
      </c>
      <c r="LI63" s="40">
        <f t="shared" si="102"/>
        <v>25.395286278845145</v>
      </c>
      <c r="LJ63" s="41">
        <f t="shared" si="234"/>
        <v>63488.215697112864</v>
      </c>
      <c r="LK63" s="39">
        <f t="shared" si="235"/>
        <v>-1587205.3924278216</v>
      </c>
      <c r="LL63" s="39">
        <f t="shared" si="236"/>
        <v>-46028956.380406827</v>
      </c>
      <c r="LM63" s="40">
        <f t="shared" si="103"/>
        <v>1634.0746278701015</v>
      </c>
      <c r="LN63" s="39">
        <f t="shared" si="237"/>
        <v>4085186.5696752537</v>
      </c>
      <c r="LO63" s="39">
        <f t="shared" si="238"/>
        <v>-102129664.24188134</v>
      </c>
      <c r="LP63" s="39">
        <f t="shared" si="239"/>
        <v>-2961760263.0145588</v>
      </c>
      <c r="LQ63" s="53">
        <f t="shared" si="240"/>
        <v>2553241606.0470333</v>
      </c>
      <c r="LR63" s="39">
        <f t="shared" si="241"/>
        <v>74044006575.363968</v>
      </c>
      <c r="LS63" s="39">
        <f t="shared" si="242"/>
        <v>2147276190685.5552</v>
      </c>
      <c r="LT63" s="21">
        <v>9</v>
      </c>
      <c r="LU63" s="39">
        <v>200</v>
      </c>
      <c r="LV63" s="39">
        <v>-530</v>
      </c>
      <c r="LW63" s="51">
        <v>804.24771931898704</v>
      </c>
      <c r="LX63" s="50">
        <f t="shared" si="243"/>
        <v>1.4018970168493954E-3</v>
      </c>
      <c r="LY63" s="40">
        <f t="shared" si="104"/>
        <v>280.37940336987907</v>
      </c>
      <c r="LZ63" s="40">
        <f t="shared" si="105"/>
        <v>23.219489237357966</v>
      </c>
      <c r="MA63" s="51">
        <f t="shared" si="106"/>
        <v>257.15991413252112</v>
      </c>
      <c r="MB63" s="51">
        <f t="shared" si="244"/>
        <v>206820.27444134664</v>
      </c>
      <c r="MC63" s="51">
        <f t="shared" si="245"/>
        <v>-109614745.45391372</v>
      </c>
      <c r="MD63" s="51">
        <f t="shared" si="246"/>
        <v>41364054.888269328</v>
      </c>
      <c r="ME63" s="39">
        <f>IF(ABS(LX63*Es)&lt;fy,Es,0)-IF(AND(LX63&gt;0,LX63&lt;eco),0.85*fck*n/eco*(1-LX63/eco)^(n-1),0)</f>
        <v>192374.1869648298</v>
      </c>
      <c r="MF63" s="39">
        <f>+ME63*LW63</f>
        <v>154716501.12230876</v>
      </c>
      <c r="MG63" s="39">
        <f>+MF63*LV63</f>
        <v>-81999745594.823639</v>
      </c>
      <c r="MH63" s="39">
        <f>+MF63*LU63</f>
        <v>30943300224.461754</v>
      </c>
      <c r="MI63" s="39">
        <f>+MF63*LV63*LV63</f>
        <v>43459865165256.531</v>
      </c>
      <c r="MJ63" s="39">
        <f>+MF63*LU63*LV63</f>
        <v>-16399949118964.73</v>
      </c>
      <c r="MK63" s="247">
        <f>+MF63*LU63^2</f>
        <v>6188660044892.3506</v>
      </c>
    </row>
    <row r="64" spans="1:349" x14ac:dyDescent="0.25">
      <c r="A64" s="21">
        <v>10</v>
      </c>
      <c r="B64" s="39">
        <v>-725</v>
      </c>
      <c r="C64" s="39">
        <v>25</v>
      </c>
      <c r="D64" s="39">
        <v>2500</v>
      </c>
      <c r="E64" s="50">
        <f t="shared" si="107"/>
        <v>9.6750000000000004E-4</v>
      </c>
      <c r="F64" s="40">
        <f t="shared" si="57"/>
        <v>18.703891406250001</v>
      </c>
      <c r="G64" s="41">
        <f t="shared" si="108"/>
        <v>46759.728515625</v>
      </c>
      <c r="H64" s="39">
        <f t="shared" si="109"/>
        <v>1168993.212890625</v>
      </c>
      <c r="I64" s="39">
        <f t="shared" si="110"/>
        <v>-33900803.173828125</v>
      </c>
      <c r="J64" s="40">
        <f t="shared" si="58"/>
        <v>13164.375</v>
      </c>
      <c r="K64" s="39">
        <f t="shared" si="111"/>
        <v>32910937.5</v>
      </c>
      <c r="L64" s="39">
        <f t="shared" si="112"/>
        <v>822773437.5</v>
      </c>
      <c r="M64" s="39">
        <f t="shared" si="113"/>
        <v>-23860429687.5</v>
      </c>
      <c r="N64" s="53">
        <f t="shared" si="114"/>
        <v>20569335937.5</v>
      </c>
      <c r="O64" s="39">
        <f t="shared" si="115"/>
        <v>-596510742187.5</v>
      </c>
      <c r="P64" s="39">
        <f t="shared" si="116"/>
        <v>17298811523437.5</v>
      </c>
      <c r="Q64" s="21">
        <v>10</v>
      </c>
      <c r="R64" s="39">
        <v>400</v>
      </c>
      <c r="S64" s="39">
        <v>-530</v>
      </c>
      <c r="T64" s="51">
        <v>804.24771931898704</v>
      </c>
      <c r="U64" s="50">
        <f t="shared" si="117"/>
        <v>9.4049999999999993E-4</v>
      </c>
      <c r="V64" s="40">
        <f t="shared" si="59"/>
        <v>188.1</v>
      </c>
      <c r="W64" s="40">
        <f t="shared" si="60"/>
        <v>18.343805906249997</v>
      </c>
      <c r="X64" s="51">
        <f t="shared" si="61"/>
        <v>169.75619409375</v>
      </c>
      <c r="Y64" s="51">
        <f t="shared" si="118"/>
        <v>136526.03194016972</v>
      </c>
      <c r="Z64" s="51">
        <f t="shared" si="119"/>
        <v>-72358796.92828995</v>
      </c>
      <c r="AA64" s="51">
        <f t="shared" si="120"/>
        <v>54610412.77606789</v>
      </c>
      <c r="AB64" s="39">
        <f>IF(ABS(U64*Es)&lt;fy,Es,0)-IF(AND(U64&gt;0,U64&lt;eco),0.85*fck*n/eco*(1-U64/eco)^(n-1),0)</f>
        <v>186491.375</v>
      </c>
      <c r="AC64" s="39">
        <f>+AB64*T64</f>
        <v>149985263.01641196</v>
      </c>
      <c r="AD64" s="39">
        <f>+AC64*S64</f>
        <v>-79492189398.698334</v>
      </c>
      <c r="AE64" s="39">
        <f>+AC64*R64</f>
        <v>59994105206.564781</v>
      </c>
      <c r="AF64" s="39">
        <f>+AC64*S64*S64</f>
        <v>42130860381310.117</v>
      </c>
      <c r="AG64" s="39">
        <f>+AC64*R64*S64</f>
        <v>-31796875759479.336</v>
      </c>
      <c r="AH64" s="247">
        <f>+AC64*R64^2</f>
        <v>23997642082625.914</v>
      </c>
      <c r="AJ64" s="21">
        <v>10</v>
      </c>
      <c r="AK64" s="39">
        <v>-725</v>
      </c>
      <c r="AL64" s="39">
        <v>25</v>
      </c>
      <c r="AM64" s="39">
        <v>2500</v>
      </c>
      <c r="AN64" s="50">
        <f t="shared" si="121"/>
        <v>1.4251425098931365E-3</v>
      </c>
      <c r="AO64" s="40">
        <f t="shared" si="62"/>
        <v>23.393310271183736</v>
      </c>
      <c r="AP64" s="41">
        <f t="shared" si="122"/>
        <v>58483.27567795934</v>
      </c>
      <c r="AQ64" s="39">
        <f t="shared" si="123"/>
        <v>1462081.8919489835</v>
      </c>
      <c r="AR64" s="39">
        <f t="shared" si="124"/>
        <v>-42400374.866520524</v>
      </c>
      <c r="AS64" s="40">
        <f t="shared" si="63"/>
        <v>7329.4329988625095</v>
      </c>
      <c r="AT64" s="39">
        <f t="shared" si="125"/>
        <v>18323582.497156274</v>
      </c>
      <c r="AU64" s="39">
        <f t="shared" si="126"/>
        <v>458089562.42890686</v>
      </c>
      <c r="AV64" s="39">
        <f t="shared" si="127"/>
        <v>-13284597310.438299</v>
      </c>
      <c r="AW64" s="53">
        <f t="shared" si="128"/>
        <v>11452239060.722672</v>
      </c>
      <c r="AX64" s="39">
        <f t="shared" si="129"/>
        <v>-332114932760.95746</v>
      </c>
      <c r="AY64" s="39">
        <f t="shared" si="130"/>
        <v>9631333050067.7656</v>
      </c>
      <c r="AZ64" s="21">
        <v>10</v>
      </c>
      <c r="BA64" s="39">
        <v>400</v>
      </c>
      <c r="BB64" s="39">
        <v>-530</v>
      </c>
      <c r="BC64" s="51">
        <v>804.24771931898704</v>
      </c>
      <c r="BD64" s="50">
        <f t="shared" si="131"/>
        <v>1.3612092267987026E-3</v>
      </c>
      <c r="BE64" s="40">
        <f t="shared" si="64"/>
        <v>272.24184535974052</v>
      </c>
      <c r="BF64" s="40">
        <f t="shared" si="65"/>
        <v>22.898657968964667</v>
      </c>
      <c r="BG64" s="51">
        <f t="shared" si="66"/>
        <v>249.34318739077585</v>
      </c>
      <c r="BH64" s="51">
        <f t="shared" si="132"/>
        <v>200533.68978675827</v>
      </c>
      <c r="BI64" s="51">
        <f t="shared" si="133"/>
        <v>-106282855.58698189</v>
      </c>
      <c r="BJ64" s="51">
        <f t="shared" si="134"/>
        <v>80213475.91470331</v>
      </c>
      <c r="BK64" s="39">
        <f>IF(ABS(BD64*Es)&lt;fy,Es,0)-IF(AND(BD64&gt;0,BD64&lt;eco),0.85*fck*n/eco*(1-BD64/eco)^(n-1),0)</f>
        <v>191855.41764168345</v>
      </c>
      <c r="BL64" s="39">
        <f>+BK64*BC64</f>
        <v>154299282.07731566</v>
      </c>
      <c r="BM64" s="39">
        <f>+BL64*BB64</f>
        <v>-81778619500.977295</v>
      </c>
      <c r="BN64" s="39">
        <f>+BL64*BA64</f>
        <v>61719712830.926262</v>
      </c>
      <c r="BO64" s="39">
        <f>+BL64*BB64*BB64</f>
        <v>43342668335517.969</v>
      </c>
      <c r="BP64" s="39">
        <f>+BL64*BA64*BB64</f>
        <v>-32711447800390.918</v>
      </c>
      <c r="BQ64" s="247">
        <f>+BL64*BA64^2</f>
        <v>24687885132370.504</v>
      </c>
      <c r="BS64" s="21">
        <v>10</v>
      </c>
      <c r="BT64" s="39">
        <v>-725</v>
      </c>
      <c r="BU64" s="39">
        <v>25</v>
      </c>
      <c r="BV64" s="39">
        <v>2500</v>
      </c>
      <c r="BW64" s="50">
        <f t="shared" si="135"/>
        <v>1.5779620206474699E-3</v>
      </c>
      <c r="BX64" s="40">
        <f t="shared" si="67"/>
        <v>24.364510142898212</v>
      </c>
      <c r="BY64" s="41">
        <f t="shared" si="136"/>
        <v>60911.275357245526</v>
      </c>
      <c r="BZ64" s="39">
        <f t="shared" si="137"/>
        <v>1522781.8839311381</v>
      </c>
      <c r="CA64" s="39">
        <f t="shared" si="138"/>
        <v>-44160674.634003006</v>
      </c>
      <c r="CB64" s="40">
        <f t="shared" si="68"/>
        <v>5380.98423674476</v>
      </c>
      <c r="CC64" s="39">
        <f t="shared" si="139"/>
        <v>13452460.5918619</v>
      </c>
      <c r="CD64" s="39">
        <f t="shared" si="140"/>
        <v>336311514.79654747</v>
      </c>
      <c r="CE64" s="39">
        <f t="shared" si="141"/>
        <v>-9753033929.0998783</v>
      </c>
      <c r="CF64" s="53">
        <f t="shared" si="142"/>
        <v>8407787869.9136868</v>
      </c>
      <c r="CG64" s="39">
        <f t="shared" si="143"/>
        <v>-243825848227.49695</v>
      </c>
      <c r="CH64" s="39">
        <f t="shared" si="144"/>
        <v>7070949598597.4111</v>
      </c>
      <c r="CI64" s="21">
        <v>10</v>
      </c>
      <c r="CJ64" s="39">
        <v>400</v>
      </c>
      <c r="CK64" s="39">
        <v>-530</v>
      </c>
      <c r="CL64" s="51">
        <v>804.24771931898704</v>
      </c>
      <c r="CM64" s="50">
        <f t="shared" si="145"/>
        <v>1.4711618642903226E-3</v>
      </c>
      <c r="CN64" s="40">
        <f t="shared" si="69"/>
        <v>294.23237285806454</v>
      </c>
      <c r="CO64" s="40">
        <f t="shared" si="70"/>
        <v>23.717105192146846</v>
      </c>
      <c r="CP64" s="51">
        <f t="shared" si="71"/>
        <v>270.51526766591769</v>
      </c>
      <c r="CQ64" s="51">
        <f t="shared" si="146"/>
        <v>217561.28706127961</v>
      </c>
      <c r="CR64" s="51">
        <f t="shared" si="147"/>
        <v>-115307482.1424782</v>
      </c>
      <c r="CS64" s="51">
        <f t="shared" si="148"/>
        <v>87024514.824511841</v>
      </c>
      <c r="CT64" s="39">
        <f>IF(ABS(CM64*Es)&lt;fy,Es,0)-IF(AND(CM64&gt;0,CM64&lt;eco),0.85*fck*n/eco*(1-CM64/eco)^(n-1),0)</f>
        <v>193257.31376970161</v>
      </c>
      <c r="CU64" s="39">
        <f>+CT64*CL64</f>
        <v>155426753.84099638</v>
      </c>
      <c r="CV64" s="39">
        <f>+CU64*CK64</f>
        <v>-82376179535.728088</v>
      </c>
      <c r="CW64" s="39">
        <f>+CU64*CJ64</f>
        <v>62170701536.398552</v>
      </c>
      <c r="CX64" s="39">
        <f>+CU64*CK64*CK64</f>
        <v>43659375153935.891</v>
      </c>
      <c r="CY64" s="39">
        <f>+CU64*CJ64*CK64</f>
        <v>-32950471814291.234</v>
      </c>
      <c r="CZ64" s="247">
        <f>+CU64*CJ64^2</f>
        <v>24868280614559.422</v>
      </c>
      <c r="DB64" s="21">
        <v>10</v>
      </c>
      <c r="DC64" s="39">
        <v>-725</v>
      </c>
      <c r="DD64" s="39">
        <v>25</v>
      </c>
      <c r="DE64" s="39">
        <v>2500</v>
      </c>
      <c r="DF64" s="50">
        <f t="shared" si="149"/>
        <v>1.6299814034396944E-3</v>
      </c>
      <c r="DG64" s="40">
        <f t="shared" si="72"/>
        <v>24.627174768522082</v>
      </c>
      <c r="DH64" s="41">
        <f t="shared" si="150"/>
        <v>61567.936921305205</v>
      </c>
      <c r="DI64" s="39">
        <f t="shared" si="151"/>
        <v>1539198.4230326302</v>
      </c>
      <c r="DJ64" s="39">
        <f t="shared" si="152"/>
        <v>-44636754.267946273</v>
      </c>
      <c r="DK64" s="40">
        <f t="shared" si="73"/>
        <v>4717.7371061438962</v>
      </c>
      <c r="DL64" s="39">
        <f t="shared" si="153"/>
        <v>11794342.765359741</v>
      </c>
      <c r="DM64" s="39">
        <f t="shared" si="154"/>
        <v>294858569.13399351</v>
      </c>
      <c r="DN64" s="39">
        <f t="shared" si="155"/>
        <v>-8550898504.8858118</v>
      </c>
      <c r="DO64" s="53">
        <f t="shared" si="156"/>
        <v>7371464228.3498373</v>
      </c>
      <c r="DP64" s="39">
        <f t="shared" si="157"/>
        <v>-213772462622.14529</v>
      </c>
      <c r="DQ64" s="39">
        <f t="shared" si="158"/>
        <v>6199401416042.2139</v>
      </c>
      <c r="DR64" s="21">
        <v>10</v>
      </c>
      <c r="DS64" s="39">
        <v>400</v>
      </c>
      <c r="DT64" s="39">
        <v>-530</v>
      </c>
      <c r="DU64" s="51">
        <v>804.24771931898704</v>
      </c>
      <c r="DV64" s="50">
        <f t="shared" si="159"/>
        <v>1.4827610169125781E-3</v>
      </c>
      <c r="DW64" s="40">
        <f t="shared" si="74"/>
        <v>296.55220338251564</v>
      </c>
      <c r="DX64" s="40">
        <f t="shared" si="75"/>
        <v>23.794456944138645</v>
      </c>
      <c r="DY64" s="51">
        <f t="shared" si="76"/>
        <v>272.75774643837701</v>
      </c>
      <c r="DZ64" s="51">
        <f t="shared" si="160"/>
        <v>219364.79549965129</v>
      </c>
      <c r="EA64" s="51">
        <f t="shared" si="161"/>
        <v>-116263341.61481518</v>
      </c>
      <c r="EB64" s="51">
        <f t="shared" si="162"/>
        <v>87745918.199860513</v>
      </c>
      <c r="EC64" s="39">
        <f>IF(ABS(DV64*Es)&lt;fy,Es,0)-IF(AND(DV64&gt;0,DV64&lt;eco),0.85*fck*n/eco*(1-DV64/eco)^(n-1),0)</f>
        <v>193405.20296563537</v>
      </c>
      <c r="ED64" s="39">
        <f>+EC64*DU64</f>
        <v>155545693.38953802</v>
      </c>
      <c r="EE64" s="39">
        <f>+ED64*DT64</f>
        <v>-82439217496.455154</v>
      </c>
      <c r="EF64" s="39">
        <f>+ED64*DS64</f>
        <v>62218277355.815208</v>
      </c>
      <c r="EG64" s="39">
        <f>+ED64*DT64*DT64</f>
        <v>43692785273121.234</v>
      </c>
      <c r="EH64" s="39">
        <f>+ED64*DS64*DT64</f>
        <v>-32975686998582.059</v>
      </c>
      <c r="EI64" s="247">
        <f>+ED64*DS64^2</f>
        <v>24887310942326.082</v>
      </c>
      <c r="EK64" s="21">
        <v>10</v>
      </c>
      <c r="EL64" s="39">
        <v>-725</v>
      </c>
      <c r="EM64" s="39">
        <v>25</v>
      </c>
      <c r="EN64" s="39">
        <v>2500</v>
      </c>
      <c r="EO64" s="50">
        <f t="shared" si="163"/>
        <v>1.7525404453752928E-3</v>
      </c>
      <c r="EP64" s="40">
        <f t="shared" si="77"/>
        <v>25.109619026259001</v>
      </c>
      <c r="EQ64" s="41">
        <f t="shared" si="164"/>
        <v>62774.047565647503</v>
      </c>
      <c r="ER64" s="39">
        <f t="shared" si="165"/>
        <v>1569351.1891411876</v>
      </c>
      <c r="ES64" s="39">
        <f t="shared" si="166"/>
        <v>-45511184.485094443</v>
      </c>
      <c r="ET64" s="40">
        <f t="shared" si="78"/>
        <v>3155.1093214650191</v>
      </c>
      <c r="EU64" s="39">
        <f t="shared" si="167"/>
        <v>7887773.3036625478</v>
      </c>
      <c r="EV64" s="39">
        <f t="shared" si="168"/>
        <v>197194332.5915637</v>
      </c>
      <c r="EW64" s="39">
        <f t="shared" si="169"/>
        <v>-5718635645.1553469</v>
      </c>
      <c r="EX64" s="53">
        <f t="shared" si="170"/>
        <v>4929858314.789093</v>
      </c>
      <c r="EY64" s="39">
        <f t="shared" si="171"/>
        <v>-142965891128.88367</v>
      </c>
      <c r="EZ64" s="39">
        <f t="shared" si="172"/>
        <v>4146010842737.627</v>
      </c>
      <c r="FA64" s="21">
        <v>10</v>
      </c>
      <c r="FB64" s="39">
        <v>400</v>
      </c>
      <c r="FC64" s="39">
        <v>-530</v>
      </c>
      <c r="FD64" s="51">
        <v>804.24771931898704</v>
      </c>
      <c r="FE64" s="50">
        <f t="shared" si="173"/>
        <v>1.4783502417730745E-3</v>
      </c>
      <c r="FF64" s="40">
        <f t="shared" si="79"/>
        <v>295.67004835461489</v>
      </c>
      <c r="FG64" s="40">
        <f t="shared" si="80"/>
        <v>23.765244752103911</v>
      </c>
      <c r="FH64" s="51">
        <f t="shared" si="81"/>
        <v>271.90480360251098</v>
      </c>
      <c r="FI64" s="51">
        <f t="shared" si="174"/>
        <v>218678.81816919654</v>
      </c>
      <c r="FJ64" s="51">
        <f t="shared" si="175"/>
        <v>-115899773.62967417</v>
      </c>
      <c r="FK64" s="51">
        <f t="shared" si="176"/>
        <v>87471527.267678618</v>
      </c>
      <c r="FL64" s="39">
        <f>IF(ABS(FE64*Es)&lt;fy,Es,0)-IF(AND(FE64&gt;0,FE64&lt;eco),0.85*fck*n/eco*(1-FE64/eco)^(n-1),0)</f>
        <v>193348.9655826067</v>
      </c>
      <c r="FM64" s="39">
        <f>+FL64*FD64</f>
        <v>155500464.60249677</v>
      </c>
      <c r="FN64" s="39">
        <f>+FM64*FC64</f>
        <v>-82415246239.323288</v>
      </c>
      <c r="FO64" s="39">
        <f>+FM64*FB64</f>
        <v>62200185840.998711</v>
      </c>
      <c r="FP64" s="39">
        <f>+FM64*FC64*FC64</f>
        <v>43680080506841.344</v>
      </c>
      <c r="FQ64" s="39">
        <f>+FM64*FB64*FC64</f>
        <v>-32966098495729.316</v>
      </c>
      <c r="FR64" s="247">
        <f>+FM64*FB64^2</f>
        <v>24880074336399.484</v>
      </c>
      <c r="FT64" s="21">
        <v>10</v>
      </c>
      <c r="FU64" s="39">
        <v>-725</v>
      </c>
      <c r="FV64" s="39">
        <v>25</v>
      </c>
      <c r="FW64" s="39">
        <v>2500</v>
      </c>
      <c r="FX64" s="50">
        <f t="shared" si="177"/>
        <v>1.8912301970389143E-3</v>
      </c>
      <c r="FY64" s="40">
        <f t="shared" si="82"/>
        <v>25.424578203519264</v>
      </c>
      <c r="FZ64" s="41">
        <f t="shared" si="178"/>
        <v>63561.445508798162</v>
      </c>
      <c r="GA64" s="39">
        <f t="shared" si="179"/>
        <v>1589036.1377199541</v>
      </c>
      <c r="GB64" s="39">
        <f t="shared" si="180"/>
        <v>-46082047.99387867</v>
      </c>
      <c r="GC64" s="40">
        <f t="shared" si="83"/>
        <v>1386.8149877538431</v>
      </c>
      <c r="GD64" s="39">
        <f t="shared" si="181"/>
        <v>3467037.4693846079</v>
      </c>
      <c r="GE64" s="39">
        <f t="shared" si="182"/>
        <v>86675936.734615192</v>
      </c>
      <c r="GF64" s="39">
        <f t="shared" si="183"/>
        <v>-2513602165.3038406</v>
      </c>
      <c r="GG64" s="53">
        <f t="shared" si="184"/>
        <v>2166898418.3653798</v>
      </c>
      <c r="GH64" s="39">
        <f t="shared" si="185"/>
        <v>-62840054132.596016</v>
      </c>
      <c r="GI64" s="39">
        <f t="shared" si="186"/>
        <v>1822361569845.2844</v>
      </c>
      <c r="GJ64" s="21">
        <v>10</v>
      </c>
      <c r="GK64" s="39">
        <v>400</v>
      </c>
      <c r="GL64" s="39">
        <v>-530</v>
      </c>
      <c r="GM64" s="51">
        <v>804.24771931898704</v>
      </c>
      <c r="GN64" s="50">
        <f t="shared" si="187"/>
        <v>1.4903108798117299E-3</v>
      </c>
      <c r="GO64" s="40">
        <f t="shared" si="84"/>
        <v>298.06217596234598</v>
      </c>
      <c r="GP64" s="40">
        <f t="shared" si="85"/>
        <v>23.843883379855882</v>
      </c>
      <c r="GQ64" s="51">
        <f t="shared" si="86"/>
        <v>274.21829258249011</v>
      </c>
      <c r="GR64" s="51">
        <f t="shared" si="188"/>
        <v>220539.43640501436</v>
      </c>
      <c r="GS64" s="51">
        <f t="shared" si="189"/>
        <v>-116885901.29465762</v>
      </c>
      <c r="GT64" s="51">
        <f t="shared" si="190"/>
        <v>88215774.562005743</v>
      </c>
      <c r="GU64" s="39">
        <f>IF(ABS(GN64*Es)&lt;fy,Es,0)-IF(AND(GN64&gt;0,GN64&lt;eco),0.85*fck*n/eco*(1-GN64/eco)^(n-1),0)</f>
        <v>193501.46371759954</v>
      </c>
      <c r="GV64" s="39">
        <f>+GU64*GM64</f>
        <v>155623110.87976515</v>
      </c>
      <c r="GW64" s="39">
        <f>+GV64*GL64</f>
        <v>-82480248766.275528</v>
      </c>
      <c r="GX64" s="39">
        <f>+GV64*GK64</f>
        <v>62249244351.906059</v>
      </c>
      <c r="GY64" s="39">
        <f>+GV64*GL64*GL64</f>
        <v>43714531846126.031</v>
      </c>
      <c r="GZ64" s="39">
        <f>+GV64*GK64*GL64</f>
        <v>-32992099506510.211</v>
      </c>
      <c r="HA64" s="247">
        <f>+GV64*GK64^2</f>
        <v>24899697740762.426</v>
      </c>
      <c r="HC64" s="21">
        <v>10</v>
      </c>
      <c r="HD64" s="39">
        <v>-725</v>
      </c>
      <c r="HE64" s="39">
        <v>25</v>
      </c>
      <c r="HF64" s="39">
        <v>2500</v>
      </c>
      <c r="HG64" s="50">
        <f t="shared" si="191"/>
        <v>1.951910101633783E-3</v>
      </c>
      <c r="HH64" s="40">
        <f t="shared" si="87"/>
        <v>25.485256930678933</v>
      </c>
      <c r="HI64" s="41">
        <f t="shared" si="192"/>
        <v>63713.142326697329</v>
      </c>
      <c r="HJ64" s="39">
        <f t="shared" si="193"/>
        <v>1592828.5581674331</v>
      </c>
      <c r="HK64" s="39">
        <f t="shared" si="194"/>
        <v>-46192028.186855562</v>
      </c>
      <c r="HL64" s="40">
        <f t="shared" si="88"/>
        <v>613.14620416926698</v>
      </c>
      <c r="HM64" s="39">
        <f t="shared" si="195"/>
        <v>1532865.5104231674</v>
      </c>
      <c r="HN64" s="39">
        <f t="shared" si="196"/>
        <v>38321637.760579184</v>
      </c>
      <c r="HO64" s="39">
        <f t="shared" si="197"/>
        <v>-1111327495.0567963</v>
      </c>
      <c r="HP64" s="53">
        <f t="shared" si="198"/>
        <v>958040944.01447964</v>
      </c>
      <c r="HQ64" s="39">
        <f t="shared" si="199"/>
        <v>-27783187376.419907</v>
      </c>
      <c r="HR64" s="39">
        <f t="shared" si="200"/>
        <v>805712433916.17737</v>
      </c>
      <c r="HS64" s="21">
        <v>10</v>
      </c>
      <c r="HT64" s="39">
        <v>400</v>
      </c>
      <c r="HU64" s="39">
        <v>-530</v>
      </c>
      <c r="HV64" s="51">
        <v>804.24771931898704</v>
      </c>
      <c r="HW64" s="50">
        <f t="shared" si="201"/>
        <v>1.4899222192295775E-3</v>
      </c>
      <c r="HX64" s="40">
        <f t="shared" si="89"/>
        <v>297.98444384591551</v>
      </c>
      <c r="HY64" s="40">
        <f t="shared" si="90"/>
        <v>23.841356691972543</v>
      </c>
      <c r="HZ64" s="51">
        <f t="shared" si="91"/>
        <v>274.14308715394299</v>
      </c>
      <c r="IA64" s="51">
        <f t="shared" si="202"/>
        <v>220478.95261062493</v>
      </c>
      <c r="IB64" s="51">
        <f t="shared" si="203"/>
        <v>-116853844.88363121</v>
      </c>
      <c r="IC64" s="51">
        <f t="shared" si="204"/>
        <v>88191581.044249967</v>
      </c>
      <c r="ID64" s="39">
        <f>IF(ABS(HW64*Es)&lt;fy,Es,0)-IF(AND(HW64&gt;0,HW64&lt;eco),0.85*fck*n/eco*(1-HW64/eco)^(n-1),0)</f>
        <v>193496.5082951771</v>
      </c>
      <c r="IE64" s="39">
        <f>+ID64*HV64</f>
        <v>155619125.49258363</v>
      </c>
      <c r="IF64" s="39">
        <f>+IE64*HU64</f>
        <v>-82478136511.069321</v>
      </c>
      <c r="IG64" s="39">
        <f>+IE64*HT64</f>
        <v>62247650197.033455</v>
      </c>
      <c r="IH64" s="39">
        <f>+IE64*HU64*HU64</f>
        <v>43713412350866.742</v>
      </c>
      <c r="II64" s="39">
        <f>+IE64*HT64*HU64</f>
        <v>-32991254604427.73</v>
      </c>
      <c r="IJ64" s="247">
        <f>+IE64*HT64^2</f>
        <v>24899060078813.383</v>
      </c>
      <c r="IL64" s="21">
        <v>10</v>
      </c>
      <c r="IM64" s="39">
        <v>-725</v>
      </c>
      <c r="IN64" s="39">
        <v>25</v>
      </c>
      <c r="IO64" s="39">
        <v>2500</v>
      </c>
      <c r="IP64" s="50">
        <f t="shared" si="205"/>
        <v>1.9601907486817218E-3</v>
      </c>
      <c r="IQ64" s="40">
        <f t="shared" si="92"/>
        <v>25.489897049872919</v>
      </c>
      <c r="IR64" s="41">
        <f t="shared" si="206"/>
        <v>63724.742624682294</v>
      </c>
      <c r="IS64" s="39">
        <f t="shared" si="207"/>
        <v>1593118.5656170573</v>
      </c>
      <c r="IT64" s="39">
        <f t="shared" si="208"/>
        <v>-46200438.402894661</v>
      </c>
      <c r="IU64" s="40">
        <f t="shared" si="93"/>
        <v>507.56795430804669</v>
      </c>
      <c r="IV64" s="39">
        <f t="shared" si="209"/>
        <v>1268919.8857701167</v>
      </c>
      <c r="IW64" s="39">
        <f t="shared" si="210"/>
        <v>31722997.144252919</v>
      </c>
      <c r="IX64" s="39">
        <f t="shared" si="211"/>
        <v>-919966917.18333459</v>
      </c>
      <c r="IY64" s="53">
        <f t="shared" si="212"/>
        <v>793074928.606323</v>
      </c>
      <c r="IZ64" s="39">
        <f t="shared" si="213"/>
        <v>-22999172929.583366</v>
      </c>
      <c r="JA64" s="39">
        <f t="shared" si="214"/>
        <v>666976014957.9176</v>
      </c>
      <c r="JB64" s="21">
        <v>10</v>
      </c>
      <c r="JC64" s="39">
        <v>400</v>
      </c>
      <c r="JD64" s="39">
        <v>-530</v>
      </c>
      <c r="JE64" s="51">
        <v>804.24771931898704</v>
      </c>
      <c r="JF64" s="50">
        <f t="shared" si="215"/>
        <v>1.4934291561462742E-3</v>
      </c>
      <c r="JG64" s="40">
        <f t="shared" si="94"/>
        <v>298.68583122925486</v>
      </c>
      <c r="JH64" s="40">
        <f t="shared" si="95"/>
        <v>23.864085623502941</v>
      </c>
      <c r="JI64" s="51">
        <f t="shared" si="96"/>
        <v>274.82174560575191</v>
      </c>
      <c r="JJ64" s="51">
        <f t="shared" si="216"/>
        <v>221024.76212268881</v>
      </c>
      <c r="JK64" s="51">
        <f t="shared" si="217"/>
        <v>-117143123.92502508</v>
      </c>
      <c r="JL64" s="51">
        <f t="shared" si="218"/>
        <v>88409904.849075526</v>
      </c>
      <c r="JM64" s="39">
        <f>IF(ABS(JF64*Es)&lt;fy,Es,0)-IF(AND(JF64&gt;0,JF64&lt;eco),0.85*fck*n/eco*(1-JF64/eco)^(n-1),0)</f>
        <v>193541.221740865</v>
      </c>
      <c r="JN64" s="39">
        <f>+JM64*JE64</f>
        <v>155655086.17930102</v>
      </c>
      <c r="JO64" s="39">
        <f>+JN64*JD64</f>
        <v>-82497195675.029541</v>
      </c>
      <c r="JP64" s="39">
        <f>+JN64*JC64</f>
        <v>62262034471.720413</v>
      </c>
      <c r="JQ64" s="39">
        <f>+JN64*JD64*JD64</f>
        <v>43723513707765.656</v>
      </c>
      <c r="JR64" s="39">
        <f>+JN64*JC64*JD64</f>
        <v>-32998878270011.82</v>
      </c>
      <c r="JS64" s="247">
        <f>+JN64*JC64^2</f>
        <v>24904813788688.164</v>
      </c>
      <c r="JU64" s="21">
        <v>10</v>
      </c>
      <c r="JV64" s="39">
        <v>-725</v>
      </c>
      <c r="JW64" s="39">
        <v>25</v>
      </c>
      <c r="JX64" s="39">
        <v>2500</v>
      </c>
      <c r="JY64" s="50">
        <f t="shared" si="219"/>
        <v>1.9602994348333841E-3</v>
      </c>
      <c r="JZ64" s="40">
        <f t="shared" si="97"/>
        <v>25.489952140174751</v>
      </c>
      <c r="KA64" s="41">
        <f t="shared" si="220"/>
        <v>63724.880350436877</v>
      </c>
      <c r="KB64" s="39">
        <f t="shared" si="221"/>
        <v>1593122.0087609219</v>
      </c>
      <c r="KC64" s="39">
        <f t="shared" si="222"/>
        <v>-46200538.254066736</v>
      </c>
      <c r="KD64" s="40">
        <f t="shared" si="98"/>
        <v>506.18220587435422</v>
      </c>
      <c r="KE64" s="39">
        <f t="shared" si="223"/>
        <v>1265455.5146858855</v>
      </c>
      <c r="KF64" s="39">
        <f t="shared" si="224"/>
        <v>31636387.867147136</v>
      </c>
      <c r="KG64" s="39">
        <f t="shared" si="225"/>
        <v>-917455248.14726698</v>
      </c>
      <c r="KH64" s="53">
        <f t="shared" si="226"/>
        <v>790909696.67867839</v>
      </c>
      <c r="KI64" s="39">
        <f t="shared" si="227"/>
        <v>-22936381203.681675</v>
      </c>
      <c r="KJ64" s="39">
        <f t="shared" si="228"/>
        <v>665155054906.76855</v>
      </c>
      <c r="KK64" s="21">
        <v>10</v>
      </c>
      <c r="KL64" s="39">
        <v>400</v>
      </c>
      <c r="KM64" s="39">
        <v>-530</v>
      </c>
      <c r="KN64" s="51">
        <v>804.24771931898704</v>
      </c>
      <c r="KO64" s="50">
        <f t="shared" si="229"/>
        <v>1.4934705513197576E-3</v>
      </c>
      <c r="KP64" s="40">
        <f t="shared" si="99"/>
        <v>298.69411026395153</v>
      </c>
      <c r="KQ64" s="40">
        <f t="shared" si="100"/>
        <v>23.864352974825522</v>
      </c>
      <c r="KR64" s="51">
        <f t="shared" si="101"/>
        <v>274.82975728912601</v>
      </c>
      <c r="KS64" s="51">
        <f t="shared" si="230"/>
        <v>221031.20550077033</v>
      </c>
      <c r="KT64" s="51">
        <f t="shared" si="231"/>
        <v>-117146538.91540827</v>
      </c>
      <c r="KU64" s="51">
        <f t="shared" si="232"/>
        <v>88412482.200308129</v>
      </c>
      <c r="KV64" s="39">
        <f>IF(ABS(KO64*Es)&lt;fy,Es,0)-IF(AND(KO64&gt;0,KO64&lt;eco),0.85*fck*n/eco*(1-KO64/eco)^(n-1),0)</f>
        <v>193541.74952932692</v>
      </c>
      <c r="KW64" s="39">
        <f>+KV64*KN64</f>
        <v>155655510.65196779</v>
      </c>
      <c r="KX64" s="39">
        <f>+KW64*KM64</f>
        <v>-82497420645.542938</v>
      </c>
      <c r="KY64" s="39">
        <f>+KW64*KL64</f>
        <v>62262204260.787117</v>
      </c>
      <c r="KZ64" s="39">
        <f>+KW64*KM64*KM64</f>
        <v>43723632942137.758</v>
      </c>
      <c r="LA64" s="39">
        <f>+KW64*KL64*KM64</f>
        <v>-32998968258217.172</v>
      </c>
      <c r="LB64" s="247">
        <f>+KW64*KL64^2</f>
        <v>24904881704314.848</v>
      </c>
      <c r="LD64" s="21">
        <v>10</v>
      </c>
      <c r="LE64" s="39">
        <v>-725</v>
      </c>
      <c r="LF64" s="39">
        <v>25</v>
      </c>
      <c r="LG64" s="39">
        <v>2500</v>
      </c>
      <c r="LH64" s="50">
        <f t="shared" si="233"/>
        <v>1.9602994513794273E-3</v>
      </c>
      <c r="LI64" s="40">
        <f t="shared" si="102"/>
        <v>25.48995214855006</v>
      </c>
      <c r="LJ64" s="41">
        <f t="shared" si="234"/>
        <v>63724.880371375148</v>
      </c>
      <c r="LK64" s="39">
        <f t="shared" si="235"/>
        <v>1593122.0092843787</v>
      </c>
      <c r="LL64" s="39">
        <f t="shared" si="236"/>
        <v>-46200538.269246981</v>
      </c>
      <c r="LM64" s="40">
        <f t="shared" si="103"/>
        <v>506.18199491230342</v>
      </c>
      <c r="LN64" s="39">
        <f t="shared" si="237"/>
        <v>1265454.9872807586</v>
      </c>
      <c r="LO64" s="39">
        <f t="shared" si="238"/>
        <v>31636374.682018965</v>
      </c>
      <c r="LP64" s="39">
        <f t="shared" si="239"/>
        <v>-917454865.77854991</v>
      </c>
      <c r="LQ64" s="53">
        <f t="shared" si="240"/>
        <v>790909367.05047417</v>
      </c>
      <c r="LR64" s="39">
        <f t="shared" si="241"/>
        <v>-22936371644.463749</v>
      </c>
      <c r="LS64" s="39">
        <f t="shared" si="242"/>
        <v>665154777689.44873</v>
      </c>
      <c r="LT64" s="21">
        <v>10</v>
      </c>
      <c r="LU64" s="39">
        <v>400</v>
      </c>
      <c r="LV64" s="39">
        <v>-530</v>
      </c>
      <c r="LW64" s="51">
        <v>804.24771931898704</v>
      </c>
      <c r="LX64" s="50">
        <f t="shared" si="243"/>
        <v>1.4934705568273284E-3</v>
      </c>
      <c r="LY64" s="40">
        <f t="shared" si="104"/>
        <v>298.69411136546569</v>
      </c>
      <c r="LZ64" s="40">
        <f t="shared" si="105"/>
        <v>23.864353010394794</v>
      </c>
      <c r="MA64" s="51">
        <f t="shared" si="106"/>
        <v>274.82975835507091</v>
      </c>
      <c r="MB64" s="51">
        <f t="shared" si="244"/>
        <v>221031.2063580541</v>
      </c>
      <c r="MC64" s="51">
        <f t="shared" si="245"/>
        <v>-117146539.36976868</v>
      </c>
      <c r="MD64" s="51">
        <f t="shared" si="246"/>
        <v>88412482.543221638</v>
      </c>
      <c r="ME64" s="39">
        <f>IF(ABS(LX64*Es)&lt;fy,Es,0)-IF(AND(LX64&gt;0,LX64&lt;eco),0.85*fck*n/eco*(1-LX64/eco)^(n-1),0)</f>
        <v>193541.74959954844</v>
      </c>
      <c r="MF64" s="39">
        <f>+ME64*LW64</f>
        <v>155655510.70844331</v>
      </c>
      <c r="MG64" s="39">
        <f>+MF64*LV64</f>
        <v>-82497420675.47496</v>
      </c>
      <c r="MH64" s="39">
        <f>+MF64*LU64</f>
        <v>62262204283.377327</v>
      </c>
      <c r="MI64" s="39">
        <f>+MF64*LV64*LV64</f>
        <v>43723632958001.727</v>
      </c>
      <c r="MJ64" s="39">
        <f>+MF64*LU64*LV64</f>
        <v>-32998968270189.984</v>
      </c>
      <c r="MK64" s="247">
        <f>+MF64*LU64^2</f>
        <v>24904881713350.93</v>
      </c>
    </row>
    <row r="65" spans="1:349" x14ac:dyDescent="0.25">
      <c r="A65" s="21">
        <v>11</v>
      </c>
      <c r="B65" s="39">
        <v>-725</v>
      </c>
      <c r="C65" s="39">
        <v>75</v>
      </c>
      <c r="D65" s="39">
        <v>2500</v>
      </c>
      <c r="E65" s="50">
        <f t="shared" si="107"/>
        <v>9.7499999999999996E-4</v>
      </c>
      <c r="F65" s="40">
        <f t="shared" si="57"/>
        <v>18.802265625</v>
      </c>
      <c r="G65" s="41">
        <f t="shared" si="108"/>
        <v>47005.6640625</v>
      </c>
      <c r="H65" s="39">
        <f t="shared" si="109"/>
        <v>3525424.8046875</v>
      </c>
      <c r="I65" s="39">
        <f t="shared" si="110"/>
        <v>-34079106.4453125</v>
      </c>
      <c r="J65" s="40">
        <f t="shared" si="58"/>
        <v>13068.749999999998</v>
      </c>
      <c r="K65" s="39">
        <f t="shared" si="111"/>
        <v>32671874.999999996</v>
      </c>
      <c r="L65" s="39">
        <f t="shared" si="112"/>
        <v>2450390624.9999995</v>
      </c>
      <c r="M65" s="39">
        <f t="shared" si="113"/>
        <v>-23687109374.999996</v>
      </c>
      <c r="N65" s="53">
        <f t="shared" si="114"/>
        <v>183779296874.99997</v>
      </c>
      <c r="O65" s="39">
        <f t="shared" si="115"/>
        <v>-1776533203124.9998</v>
      </c>
      <c r="P65" s="39">
        <f t="shared" si="116"/>
        <v>17173154296874.998</v>
      </c>
      <c r="Q65" s="21">
        <v>11</v>
      </c>
      <c r="R65" s="39">
        <v>-680</v>
      </c>
      <c r="S65" s="39">
        <v>300</v>
      </c>
      <c r="T65" s="51">
        <v>804.24771931898704</v>
      </c>
      <c r="U65" s="50">
        <f t="shared" si="117"/>
        <v>1.011E-3</v>
      </c>
      <c r="V65" s="40">
        <f t="shared" si="59"/>
        <v>202.2</v>
      </c>
      <c r="W65" s="40">
        <f t="shared" si="60"/>
        <v>19.264478624999995</v>
      </c>
      <c r="X65" s="51">
        <f t="shared" si="61"/>
        <v>182.93552137500001</v>
      </c>
      <c r="Y65" s="51">
        <f t="shared" si="118"/>
        <v>147125.47584827355</v>
      </c>
      <c r="Z65" s="51">
        <f t="shared" si="119"/>
        <v>44137642.754482068</v>
      </c>
      <c r="AA65" s="51">
        <f t="shared" si="120"/>
        <v>-100045323.57682601</v>
      </c>
      <c r="AB65" s="39">
        <f>IF(ABS(U65*Es)&lt;fy,Es,0)-IF(AND(U65&gt;0,U65&lt;eco),0.85*fck*n/eco*(1-U65/eco)^(n-1),0)</f>
        <v>187390.25</v>
      </c>
      <c r="AC65" s="39">
        <f>+AB65*T65</f>
        <v>150708181.1851148</v>
      </c>
      <c r="AD65" s="39">
        <f>+AC65*S65</f>
        <v>45212454355.534439</v>
      </c>
      <c r="AE65" s="39">
        <f>+AC65*R65</f>
        <v>-102481563205.87807</v>
      </c>
      <c r="AF65" s="39">
        <f>+AC65*S65*S65</f>
        <v>13563736306660.332</v>
      </c>
      <c r="AG65" s="39">
        <f>+AC65*R65*S65</f>
        <v>-30744468961763.422</v>
      </c>
      <c r="AH65" s="247">
        <f>+AC65*R65^2</f>
        <v>69687462979997.086</v>
      </c>
      <c r="AJ65" s="21">
        <v>11</v>
      </c>
      <c r="AK65" s="39">
        <v>-725</v>
      </c>
      <c r="AL65" s="39">
        <v>75</v>
      </c>
      <c r="AM65" s="39">
        <v>2500</v>
      </c>
      <c r="AN65" s="50">
        <f t="shared" si="121"/>
        <v>1.4424557964830523E-3</v>
      </c>
      <c r="AO65" s="40">
        <f t="shared" si="62"/>
        <v>23.518295939669656</v>
      </c>
      <c r="AP65" s="41">
        <f t="shared" si="122"/>
        <v>58795.739849174141</v>
      </c>
      <c r="AQ65" s="39">
        <f t="shared" si="123"/>
        <v>4409680.4886880601</v>
      </c>
      <c r="AR65" s="39">
        <f t="shared" si="124"/>
        <v>-42626911.390651248</v>
      </c>
      <c r="AS65" s="40">
        <f t="shared" si="63"/>
        <v>7108.6885948410845</v>
      </c>
      <c r="AT65" s="39">
        <f t="shared" si="125"/>
        <v>17771721.48710271</v>
      </c>
      <c r="AU65" s="39">
        <f t="shared" si="126"/>
        <v>1332879111.5327032</v>
      </c>
      <c r="AV65" s="39">
        <f t="shared" si="127"/>
        <v>-12884498078.149464</v>
      </c>
      <c r="AW65" s="53">
        <f t="shared" si="128"/>
        <v>99965933364.952744</v>
      </c>
      <c r="AX65" s="39">
        <f t="shared" si="129"/>
        <v>-966337355861.20972</v>
      </c>
      <c r="AY65" s="39">
        <f t="shared" si="130"/>
        <v>9341261106658.3613</v>
      </c>
      <c r="AZ65" s="21">
        <v>11</v>
      </c>
      <c r="BA65" s="39">
        <v>-680</v>
      </c>
      <c r="BB65" s="39">
        <v>300</v>
      </c>
      <c r="BC65" s="51">
        <v>804.24771931898704</v>
      </c>
      <c r="BD65" s="50">
        <f t="shared" si="131"/>
        <v>1.5254953540598192E-3</v>
      </c>
      <c r="BE65" s="40">
        <f t="shared" si="64"/>
        <v>305.09907081196383</v>
      </c>
      <c r="BF65" s="40">
        <f t="shared" si="65"/>
        <v>24.064639048755044</v>
      </c>
      <c r="BG65" s="51">
        <f t="shared" si="66"/>
        <v>281.03443176320877</v>
      </c>
      <c r="BH65" s="51">
        <f t="shared" si="132"/>
        <v>226021.30079566815</v>
      </c>
      <c r="BI65" s="51">
        <f t="shared" si="133"/>
        <v>67806390.238700449</v>
      </c>
      <c r="BJ65" s="51">
        <f t="shared" si="134"/>
        <v>-153694484.54105434</v>
      </c>
      <c r="BK65" s="39">
        <f>IF(ABS(BD65*Es)&lt;fy,Es,0)-IF(AND(BD65&gt;0,BD65&lt;eco),0.85*fck*n/eco*(1-BD65/eco)^(n-1),0)</f>
        <v>193950.06576426269</v>
      </c>
      <c r="BL65" s="39">
        <f>+BK65*BC65</f>
        <v>155983898.05267581</v>
      </c>
      <c r="BM65" s="39">
        <f>+BL65*BB65</f>
        <v>46795169415.802742</v>
      </c>
      <c r="BN65" s="39">
        <f>+BL65*BA65</f>
        <v>-106069050675.81955</v>
      </c>
      <c r="BO65" s="39">
        <f>+BL65*BB65*BB65</f>
        <v>14038550824740.822</v>
      </c>
      <c r="BP65" s="39">
        <f>+BL65*BA65*BB65</f>
        <v>-31820715202745.863</v>
      </c>
      <c r="BQ65" s="247">
        <f>+BL65*BA65^2</f>
        <v>72126954459557.297</v>
      </c>
      <c r="BS65" s="21">
        <v>11</v>
      </c>
      <c r="BT65" s="39">
        <v>-725</v>
      </c>
      <c r="BU65" s="39">
        <v>75</v>
      </c>
      <c r="BV65" s="39">
        <v>2500</v>
      </c>
      <c r="BW65" s="50">
        <f t="shared" si="135"/>
        <v>1.6063793137596129E-3</v>
      </c>
      <c r="BX65" s="40">
        <f t="shared" si="67"/>
        <v>24.512275065443248</v>
      </c>
      <c r="BY65" s="41">
        <f t="shared" si="136"/>
        <v>61280.687663608122</v>
      </c>
      <c r="BZ65" s="39">
        <f t="shared" si="137"/>
        <v>4596051.5747706089</v>
      </c>
      <c r="CA65" s="39">
        <f t="shared" si="138"/>
        <v>-44428498.556115888</v>
      </c>
      <c r="CB65" s="40">
        <f t="shared" si="68"/>
        <v>5018.6637495649347</v>
      </c>
      <c r="CC65" s="39">
        <f t="shared" si="139"/>
        <v>12546659.373912336</v>
      </c>
      <c r="CD65" s="39">
        <f t="shared" si="140"/>
        <v>940999453.0434252</v>
      </c>
      <c r="CE65" s="39">
        <f t="shared" si="141"/>
        <v>-9096328046.0864429</v>
      </c>
      <c r="CF65" s="53">
        <f t="shared" si="142"/>
        <v>70574958978.256897</v>
      </c>
      <c r="CG65" s="39">
        <f t="shared" si="143"/>
        <v>-682224603456.48328</v>
      </c>
      <c r="CH65" s="39">
        <f t="shared" si="144"/>
        <v>6594837833412.6719</v>
      </c>
      <c r="CI65" s="21">
        <v>11</v>
      </c>
      <c r="CJ65" s="39">
        <v>-680</v>
      </c>
      <c r="CK65" s="39">
        <v>300</v>
      </c>
      <c r="CL65" s="51">
        <v>804.24771931898704</v>
      </c>
      <c r="CM65" s="50">
        <f t="shared" si="145"/>
        <v>1.742602404651762E-3</v>
      </c>
      <c r="CN65" s="40">
        <f t="shared" si="69"/>
        <v>348.52048093035239</v>
      </c>
      <c r="CO65" s="40">
        <f t="shared" si="70"/>
        <v>25.077633796669524</v>
      </c>
      <c r="CP65" s="51">
        <f t="shared" si="71"/>
        <v>323.44284713368285</v>
      </c>
      <c r="CQ65" s="51">
        <f t="shared" si="146"/>
        <v>260128.17213730418</v>
      </c>
      <c r="CR65" s="51">
        <f t="shared" si="147"/>
        <v>78038451.641191259</v>
      </c>
      <c r="CS65" s="51">
        <f t="shared" si="148"/>
        <v>-176887157.05336684</v>
      </c>
      <c r="CT65" s="39">
        <f>IF(ABS(CM65*Es)&lt;fy,Es,0)-IF(AND(CM65&gt;0,CM65&lt;eco),0.85*fck*n/eco*(1-CM65/eco)^(n-1),0)</f>
        <v>196718.18065930996</v>
      </c>
      <c r="CU65" s="39">
        <f>+CT65*CL65</f>
        <v>158210148.14383051</v>
      </c>
      <c r="CV65" s="39">
        <f>+CU65*CK65</f>
        <v>47463044443.149155</v>
      </c>
      <c r="CW65" s="39">
        <f>+CU65*CJ65</f>
        <v>-107582900737.80475</v>
      </c>
      <c r="CX65" s="39">
        <f>+CU65*CK65*CK65</f>
        <v>14238913332944.746</v>
      </c>
      <c r="CY65" s="39">
        <f>+CU65*CJ65*CK65</f>
        <v>-32274870221341.426</v>
      </c>
      <c r="CZ65" s="247">
        <f>+CU65*CJ65^2</f>
        <v>73156372501707.234</v>
      </c>
      <c r="DB65" s="21">
        <v>11</v>
      </c>
      <c r="DC65" s="39">
        <v>-725</v>
      </c>
      <c r="DD65" s="39">
        <v>75</v>
      </c>
      <c r="DE65" s="39">
        <v>2500</v>
      </c>
      <c r="DF65" s="50">
        <f t="shared" si="149"/>
        <v>1.6690137433422369E-3</v>
      </c>
      <c r="DG65" s="40">
        <f t="shared" si="72"/>
        <v>24.801606624135967</v>
      </c>
      <c r="DH65" s="41">
        <f t="shared" si="150"/>
        <v>62004.016560339922</v>
      </c>
      <c r="DI65" s="39">
        <f t="shared" si="151"/>
        <v>4650301.2420254946</v>
      </c>
      <c r="DJ65" s="39">
        <f t="shared" si="152"/>
        <v>-44952912.00624644</v>
      </c>
      <c r="DK65" s="40">
        <f t="shared" si="73"/>
        <v>4220.0747723864788</v>
      </c>
      <c r="DL65" s="39">
        <f t="shared" si="153"/>
        <v>10550186.930966197</v>
      </c>
      <c r="DM65" s="39">
        <f t="shared" si="154"/>
        <v>791264019.8224647</v>
      </c>
      <c r="DN65" s="39">
        <f t="shared" si="155"/>
        <v>-7648885524.9504929</v>
      </c>
      <c r="DO65" s="53">
        <f t="shared" si="156"/>
        <v>59344801486.684853</v>
      </c>
      <c r="DP65" s="39">
        <f t="shared" si="157"/>
        <v>-573666414371.28699</v>
      </c>
      <c r="DQ65" s="39">
        <f t="shared" si="158"/>
        <v>5545442005589.1074</v>
      </c>
      <c r="DR65" s="21">
        <v>11</v>
      </c>
      <c r="DS65" s="39">
        <v>-680</v>
      </c>
      <c r="DT65" s="39">
        <v>300</v>
      </c>
      <c r="DU65" s="51">
        <v>804.24771931898704</v>
      </c>
      <c r="DV65" s="50">
        <f t="shared" si="159"/>
        <v>1.856100816359322E-3</v>
      </c>
      <c r="DW65" s="40">
        <f t="shared" si="74"/>
        <v>371.22016327186441</v>
      </c>
      <c r="DX65" s="40">
        <f t="shared" si="75"/>
        <v>25.367993034040609</v>
      </c>
      <c r="DY65" s="51">
        <f t="shared" si="76"/>
        <v>345.85217023782377</v>
      </c>
      <c r="DZ65" s="51">
        <f t="shared" si="160"/>
        <v>278150.81913529179</v>
      </c>
      <c r="EA65" s="51">
        <f t="shared" si="161"/>
        <v>83445245.740587533</v>
      </c>
      <c r="EB65" s="51">
        <f t="shared" si="162"/>
        <v>-189142557.01199841</v>
      </c>
      <c r="EC65" s="39">
        <f>IF(ABS(DV65*Es)&lt;fy,Es,0)-IF(AND(DV65&gt;0,DV65&lt;eco),0.85*fck*n/eco*(1-DV65/eco)^(n-1),0)</f>
        <v>198165.28540858135</v>
      </c>
      <c r="ED65" s="39">
        <f>+EC65*DU65</f>
        <v>159373978.83804768</v>
      </c>
      <c r="EE65" s="39">
        <f>+ED65*DT65</f>
        <v>47812193651.414307</v>
      </c>
      <c r="EF65" s="39">
        <f>+ED65*DS65</f>
        <v>-108374305609.87242</v>
      </c>
      <c r="EG65" s="39">
        <f>+ED65*DT65*DT65</f>
        <v>14343658095424.293</v>
      </c>
      <c r="EH65" s="39">
        <f>+ED65*DS65*DT65</f>
        <v>-32512291682961.727</v>
      </c>
      <c r="EI65" s="247">
        <f>+ED65*DS65^2</f>
        <v>73694527814713.25</v>
      </c>
      <c r="EK65" s="21">
        <v>11</v>
      </c>
      <c r="EL65" s="39">
        <v>-725</v>
      </c>
      <c r="EM65" s="39">
        <v>75</v>
      </c>
      <c r="EN65" s="39">
        <v>2500</v>
      </c>
      <c r="EO65" s="50">
        <f t="shared" si="163"/>
        <v>1.8140903110177426E-3</v>
      </c>
      <c r="EP65" s="40">
        <f t="shared" si="77"/>
        <v>25.279664620583564</v>
      </c>
      <c r="EQ65" s="41">
        <f t="shared" si="164"/>
        <v>63199.161551458907</v>
      </c>
      <c r="ER65" s="39">
        <f t="shared" si="165"/>
        <v>4739937.1163594183</v>
      </c>
      <c r="ES65" s="39">
        <f t="shared" si="166"/>
        <v>-45819392.124807708</v>
      </c>
      <c r="ET65" s="40">
        <f t="shared" si="78"/>
        <v>2370.3485345237841</v>
      </c>
      <c r="EU65" s="39">
        <f t="shared" si="167"/>
        <v>5925871.33630946</v>
      </c>
      <c r="EV65" s="39">
        <f t="shared" si="168"/>
        <v>444440350.2232095</v>
      </c>
      <c r="EW65" s="39">
        <f t="shared" si="169"/>
        <v>-4296256718.8243589</v>
      </c>
      <c r="EX65" s="53">
        <f t="shared" si="170"/>
        <v>33333026266.740711</v>
      </c>
      <c r="EY65" s="39">
        <f t="shared" si="171"/>
        <v>-322219253911.8269</v>
      </c>
      <c r="EZ65" s="39">
        <f t="shared" si="172"/>
        <v>3114786121147.6597</v>
      </c>
      <c r="FA65" s="21">
        <v>11</v>
      </c>
      <c r="FB65" s="39">
        <v>-680</v>
      </c>
      <c r="FC65" s="39">
        <v>300</v>
      </c>
      <c r="FD65" s="51">
        <v>804.24771931898704</v>
      </c>
      <c r="FE65" s="50">
        <f t="shared" si="173"/>
        <v>2.107425238609927E-3</v>
      </c>
      <c r="FF65" s="40">
        <f t="shared" si="79"/>
        <v>421.48504772198538</v>
      </c>
      <c r="FG65" s="40">
        <f t="shared" si="80"/>
        <v>25.5</v>
      </c>
      <c r="FH65" s="51">
        <f t="shared" si="81"/>
        <v>374.5</v>
      </c>
      <c r="FI65" s="51">
        <f t="shared" si="174"/>
        <v>301190.77088496066</v>
      </c>
      <c r="FJ65" s="51">
        <f t="shared" si="175"/>
        <v>90357231.265488192</v>
      </c>
      <c r="FK65" s="51">
        <f t="shared" si="176"/>
        <v>-204809724.20177326</v>
      </c>
      <c r="FL65" s="39">
        <f>IF(ABS(FE65*Es)&lt;fy,Es,0)-IF(AND(FE65&gt;0,FE65&lt;eco),0.85*fck*n/eco*(1-FE65/eco)^(n-1),0)</f>
        <v>0</v>
      </c>
      <c r="FM65" s="39">
        <f>+FL65*FD65</f>
        <v>0</v>
      </c>
      <c r="FN65" s="39">
        <f>+FM65*FC65</f>
        <v>0</v>
      </c>
      <c r="FO65" s="39">
        <f>+FM65*FB65</f>
        <v>0</v>
      </c>
      <c r="FP65" s="39">
        <f>+FM65*FC65*FC65</f>
        <v>0</v>
      </c>
      <c r="FQ65" s="39">
        <f>+FM65*FB65*FC65</f>
        <v>0</v>
      </c>
      <c r="FR65" s="247">
        <f>+FM65*FB65^2</f>
        <v>0</v>
      </c>
      <c r="FT65" s="21">
        <v>11</v>
      </c>
      <c r="FU65" s="39">
        <v>-725</v>
      </c>
      <c r="FV65" s="39">
        <v>75</v>
      </c>
      <c r="FW65" s="39">
        <v>2500</v>
      </c>
      <c r="FX65" s="50">
        <f t="shared" si="177"/>
        <v>1.9717883022734887E-3</v>
      </c>
      <c r="FY65" s="40">
        <f t="shared" si="82"/>
        <v>25.494926138210097</v>
      </c>
      <c r="FZ65" s="41">
        <f t="shared" si="178"/>
        <v>63737.31534552524</v>
      </c>
      <c r="GA65" s="39">
        <f t="shared" si="179"/>
        <v>4780298.6509143934</v>
      </c>
      <c r="GB65" s="39">
        <f t="shared" si="180"/>
        <v>-46209553.625505798</v>
      </c>
      <c r="GC65" s="40">
        <f t="shared" si="83"/>
        <v>359.69914601301804</v>
      </c>
      <c r="GD65" s="39">
        <f t="shared" si="181"/>
        <v>899247.86503254506</v>
      </c>
      <c r="GE65" s="39">
        <f t="shared" si="182"/>
        <v>67443589.877440885</v>
      </c>
      <c r="GF65" s="39">
        <f t="shared" si="183"/>
        <v>-651954702.14859521</v>
      </c>
      <c r="GG65" s="53">
        <f t="shared" si="184"/>
        <v>5058269240.8080664</v>
      </c>
      <c r="GH65" s="39">
        <f t="shared" si="185"/>
        <v>-48896602661.144638</v>
      </c>
      <c r="GI65" s="39">
        <f t="shared" si="186"/>
        <v>472667159057.73151</v>
      </c>
      <c r="GJ65" s="21">
        <v>11</v>
      </c>
      <c r="GK65" s="39">
        <v>-680</v>
      </c>
      <c r="GL65" s="39">
        <v>300</v>
      </c>
      <c r="GM65" s="51">
        <v>804.24771931898704</v>
      </c>
      <c r="GN65" s="50">
        <f t="shared" si="187"/>
        <v>2.3540308018641393E-3</v>
      </c>
      <c r="GO65" s="40">
        <f t="shared" si="84"/>
        <v>470.80616037282789</v>
      </c>
      <c r="GP65" s="40">
        <f t="shared" si="85"/>
        <v>25.5</v>
      </c>
      <c r="GQ65" s="51">
        <f t="shared" si="86"/>
        <v>374.5</v>
      </c>
      <c r="GR65" s="51">
        <f t="shared" si="188"/>
        <v>301190.77088496066</v>
      </c>
      <c r="GS65" s="51">
        <f t="shared" si="189"/>
        <v>90357231.265488192</v>
      </c>
      <c r="GT65" s="51">
        <f t="shared" si="190"/>
        <v>-204809724.20177326</v>
      </c>
      <c r="GU65" s="39">
        <f>IF(ABS(GN65*Es)&lt;fy,Es,0)-IF(AND(GN65&gt;0,GN65&lt;eco),0.85*fck*n/eco*(1-GN65/eco)^(n-1),0)</f>
        <v>0</v>
      </c>
      <c r="GV65" s="39">
        <f>+GU65*GM65</f>
        <v>0</v>
      </c>
      <c r="GW65" s="39">
        <f>+GV65*GL65</f>
        <v>0</v>
      </c>
      <c r="GX65" s="39">
        <f>+GV65*GK65</f>
        <v>0</v>
      </c>
      <c r="GY65" s="39">
        <f>+GV65*GL65*GL65</f>
        <v>0</v>
      </c>
      <c r="GZ65" s="39">
        <f>+GV65*GK65*GL65</f>
        <v>0</v>
      </c>
      <c r="HA65" s="247">
        <f>+GV65*GK65^2</f>
        <v>0</v>
      </c>
      <c r="HC65" s="21">
        <v>11</v>
      </c>
      <c r="HD65" s="39">
        <v>-725</v>
      </c>
      <c r="HE65" s="39">
        <v>75</v>
      </c>
      <c r="HF65" s="39">
        <v>2500</v>
      </c>
      <c r="HG65" s="50">
        <f t="shared" si="191"/>
        <v>2.0391411333350049E-3</v>
      </c>
      <c r="HH65" s="40">
        <f t="shared" si="87"/>
        <v>25.5</v>
      </c>
      <c r="HI65" s="41">
        <f t="shared" si="192"/>
        <v>63750</v>
      </c>
      <c r="HJ65" s="39">
        <f t="shared" si="193"/>
        <v>4781250</v>
      </c>
      <c r="HK65" s="39">
        <f t="shared" si="194"/>
        <v>-46218750</v>
      </c>
      <c r="HL65" s="40">
        <f t="shared" si="88"/>
        <v>0</v>
      </c>
      <c r="HM65" s="39">
        <f t="shared" si="195"/>
        <v>0</v>
      </c>
      <c r="HN65" s="39">
        <f t="shared" si="196"/>
        <v>0</v>
      </c>
      <c r="HO65" s="39">
        <f t="shared" si="197"/>
        <v>0</v>
      </c>
      <c r="HP65" s="53">
        <f t="shared" si="198"/>
        <v>0</v>
      </c>
      <c r="HQ65" s="39">
        <f t="shared" si="199"/>
        <v>0</v>
      </c>
      <c r="HR65" s="39">
        <f t="shared" si="200"/>
        <v>0</v>
      </c>
      <c r="HS65" s="21">
        <v>11</v>
      </c>
      <c r="HT65" s="39">
        <v>-680</v>
      </c>
      <c r="HU65" s="39">
        <v>300</v>
      </c>
      <c r="HV65" s="51">
        <v>804.24771931898704</v>
      </c>
      <c r="HW65" s="50">
        <f t="shared" si="201"/>
        <v>2.4519318387696779E-3</v>
      </c>
      <c r="HX65" s="40">
        <f t="shared" si="89"/>
        <v>490.38636775393559</v>
      </c>
      <c r="HY65" s="40">
        <f t="shared" si="90"/>
        <v>25.5</v>
      </c>
      <c r="HZ65" s="51">
        <f t="shared" si="91"/>
        <v>374.5</v>
      </c>
      <c r="IA65" s="51">
        <f t="shared" si="202"/>
        <v>301190.77088496066</v>
      </c>
      <c r="IB65" s="51">
        <f t="shared" si="203"/>
        <v>90357231.265488192</v>
      </c>
      <c r="IC65" s="51">
        <f t="shared" si="204"/>
        <v>-204809724.20177326</v>
      </c>
      <c r="ID65" s="39">
        <f>IF(ABS(HW65*Es)&lt;fy,Es,0)-IF(AND(HW65&gt;0,HW65&lt;eco),0.85*fck*n/eco*(1-HW65/eco)^(n-1),0)</f>
        <v>0</v>
      </c>
      <c r="IE65" s="39">
        <f>+ID65*HV65</f>
        <v>0</v>
      </c>
      <c r="IF65" s="39">
        <f>+IE65*HU65</f>
        <v>0</v>
      </c>
      <c r="IG65" s="39">
        <f>+IE65*HT65</f>
        <v>0</v>
      </c>
      <c r="IH65" s="39">
        <f>+IE65*HU65*HU65</f>
        <v>0</v>
      </c>
      <c r="II65" s="39">
        <f>+IE65*HT65*HU65</f>
        <v>0</v>
      </c>
      <c r="IJ65" s="247">
        <f>+IE65*HT65^2</f>
        <v>0</v>
      </c>
      <c r="IL65" s="21">
        <v>11</v>
      </c>
      <c r="IM65" s="39">
        <v>-725</v>
      </c>
      <c r="IN65" s="39">
        <v>75</v>
      </c>
      <c r="IO65" s="39">
        <v>2500</v>
      </c>
      <c r="IP65" s="50">
        <f t="shared" si="205"/>
        <v>2.0486385326877175E-3</v>
      </c>
      <c r="IQ65" s="40">
        <f t="shared" si="92"/>
        <v>25.5</v>
      </c>
      <c r="IR65" s="41">
        <f t="shared" si="206"/>
        <v>63750</v>
      </c>
      <c r="IS65" s="39">
        <f t="shared" si="207"/>
        <v>4781250</v>
      </c>
      <c r="IT65" s="39">
        <f t="shared" si="208"/>
        <v>-46218750</v>
      </c>
      <c r="IU65" s="40">
        <f t="shared" si="93"/>
        <v>0</v>
      </c>
      <c r="IV65" s="39">
        <f t="shared" si="209"/>
        <v>0</v>
      </c>
      <c r="IW65" s="39">
        <f t="shared" si="210"/>
        <v>0</v>
      </c>
      <c r="IX65" s="39">
        <f t="shared" si="211"/>
        <v>0</v>
      </c>
      <c r="IY65" s="53">
        <f t="shared" si="212"/>
        <v>0</v>
      </c>
      <c r="IZ65" s="39">
        <f t="shared" si="213"/>
        <v>0</v>
      </c>
      <c r="JA65" s="39">
        <f t="shared" si="214"/>
        <v>0</v>
      </c>
      <c r="JB65" s="21">
        <v>11</v>
      </c>
      <c r="JC65" s="39">
        <v>-680</v>
      </c>
      <c r="JD65" s="39">
        <v>300</v>
      </c>
      <c r="JE65" s="51">
        <v>804.24771931898704</v>
      </c>
      <c r="JF65" s="50">
        <f t="shared" si="215"/>
        <v>2.4672539131119437E-3</v>
      </c>
      <c r="JG65" s="40">
        <f t="shared" si="94"/>
        <v>493.45078262238872</v>
      </c>
      <c r="JH65" s="40">
        <f t="shared" si="95"/>
        <v>25.5</v>
      </c>
      <c r="JI65" s="51">
        <f t="shared" si="96"/>
        <v>374.5</v>
      </c>
      <c r="JJ65" s="51">
        <f t="shared" si="216"/>
        <v>301190.77088496066</v>
      </c>
      <c r="JK65" s="51">
        <f t="shared" si="217"/>
        <v>90357231.265488192</v>
      </c>
      <c r="JL65" s="51">
        <f t="shared" si="218"/>
        <v>-204809724.20177326</v>
      </c>
      <c r="JM65" s="39">
        <f>IF(ABS(JF65*Es)&lt;fy,Es,0)-IF(AND(JF65&gt;0,JF65&lt;eco),0.85*fck*n/eco*(1-JF65/eco)^(n-1),0)</f>
        <v>0</v>
      </c>
      <c r="JN65" s="39">
        <f>+JM65*JE65</f>
        <v>0</v>
      </c>
      <c r="JO65" s="39">
        <f>+JN65*JD65</f>
        <v>0</v>
      </c>
      <c r="JP65" s="39">
        <f>+JN65*JC65</f>
        <v>0</v>
      </c>
      <c r="JQ65" s="39">
        <f>+JN65*JD65*JD65</f>
        <v>0</v>
      </c>
      <c r="JR65" s="39">
        <f>+JN65*JC65*JD65</f>
        <v>0</v>
      </c>
      <c r="JS65" s="247">
        <f>+JN65*JC65^2</f>
        <v>0</v>
      </c>
      <c r="JU65" s="21">
        <v>11</v>
      </c>
      <c r="JV65" s="39">
        <v>-725</v>
      </c>
      <c r="JW65" s="39">
        <v>75</v>
      </c>
      <c r="JX65" s="39">
        <v>2500</v>
      </c>
      <c r="JY65" s="50">
        <f t="shared" si="219"/>
        <v>2.0487615999912924E-3</v>
      </c>
      <c r="JZ65" s="40">
        <f t="shared" si="97"/>
        <v>25.5</v>
      </c>
      <c r="KA65" s="41">
        <f t="shared" si="220"/>
        <v>63750</v>
      </c>
      <c r="KB65" s="39">
        <f t="shared" si="221"/>
        <v>4781250</v>
      </c>
      <c r="KC65" s="39">
        <f t="shared" si="222"/>
        <v>-46218750</v>
      </c>
      <c r="KD65" s="40">
        <f t="shared" si="98"/>
        <v>0</v>
      </c>
      <c r="KE65" s="39">
        <f t="shared" si="223"/>
        <v>0</v>
      </c>
      <c r="KF65" s="39">
        <f t="shared" si="224"/>
        <v>0</v>
      </c>
      <c r="KG65" s="39">
        <f t="shared" si="225"/>
        <v>0</v>
      </c>
      <c r="KH65" s="53">
        <f t="shared" si="226"/>
        <v>0</v>
      </c>
      <c r="KI65" s="39">
        <f t="shared" si="227"/>
        <v>0</v>
      </c>
      <c r="KJ65" s="39">
        <f t="shared" si="228"/>
        <v>0</v>
      </c>
      <c r="KK65" s="21">
        <v>11</v>
      </c>
      <c r="KL65" s="39">
        <v>-680</v>
      </c>
      <c r="KM65" s="39">
        <v>300</v>
      </c>
      <c r="KN65" s="51">
        <v>804.24771931898704</v>
      </c>
      <c r="KO65" s="50">
        <f t="shared" si="229"/>
        <v>2.467445389191446E-3</v>
      </c>
      <c r="KP65" s="40">
        <f t="shared" si="99"/>
        <v>493.48907783828918</v>
      </c>
      <c r="KQ65" s="40">
        <f t="shared" si="100"/>
        <v>25.5</v>
      </c>
      <c r="KR65" s="51">
        <f t="shared" si="101"/>
        <v>374.5</v>
      </c>
      <c r="KS65" s="51">
        <f t="shared" si="230"/>
        <v>301190.77088496066</v>
      </c>
      <c r="KT65" s="51">
        <f t="shared" si="231"/>
        <v>90357231.265488192</v>
      </c>
      <c r="KU65" s="51">
        <f t="shared" si="232"/>
        <v>-204809724.20177326</v>
      </c>
      <c r="KV65" s="39">
        <f>IF(ABS(KO65*Es)&lt;fy,Es,0)-IF(AND(KO65&gt;0,KO65&lt;eco),0.85*fck*n/eco*(1-KO65/eco)^(n-1),0)</f>
        <v>0</v>
      </c>
      <c r="KW65" s="39">
        <f>+KV65*KN65</f>
        <v>0</v>
      </c>
      <c r="KX65" s="39">
        <f>+KW65*KM65</f>
        <v>0</v>
      </c>
      <c r="KY65" s="39">
        <f>+KW65*KL65</f>
        <v>0</v>
      </c>
      <c r="KZ65" s="39">
        <f>+KW65*KM65*KM65</f>
        <v>0</v>
      </c>
      <c r="LA65" s="39">
        <f>+KW65*KL65*KM65</f>
        <v>0</v>
      </c>
      <c r="LB65" s="247">
        <f>+KW65*KL65^2</f>
        <v>0</v>
      </c>
      <c r="LD65" s="21">
        <v>11</v>
      </c>
      <c r="LE65" s="39">
        <v>-725</v>
      </c>
      <c r="LF65" s="39">
        <v>75</v>
      </c>
      <c r="LG65" s="39">
        <v>2500</v>
      </c>
      <c r="LH65" s="50">
        <f t="shared" si="233"/>
        <v>2.0487616186702362E-3</v>
      </c>
      <c r="LI65" s="40">
        <f t="shared" si="102"/>
        <v>25.5</v>
      </c>
      <c r="LJ65" s="41">
        <f t="shared" si="234"/>
        <v>63750</v>
      </c>
      <c r="LK65" s="39">
        <f t="shared" si="235"/>
        <v>4781250</v>
      </c>
      <c r="LL65" s="39">
        <f t="shared" si="236"/>
        <v>-46218750</v>
      </c>
      <c r="LM65" s="40">
        <f t="shared" si="103"/>
        <v>0</v>
      </c>
      <c r="LN65" s="39">
        <f t="shared" si="237"/>
        <v>0</v>
      </c>
      <c r="LO65" s="39">
        <f t="shared" si="238"/>
        <v>0</v>
      </c>
      <c r="LP65" s="39">
        <f t="shared" si="239"/>
        <v>0</v>
      </c>
      <c r="LQ65" s="53">
        <f t="shared" si="240"/>
        <v>0</v>
      </c>
      <c r="LR65" s="39">
        <f t="shared" si="241"/>
        <v>0</v>
      </c>
      <c r="LS65" s="39">
        <f t="shared" si="242"/>
        <v>0</v>
      </c>
      <c r="LT65" s="21">
        <v>11</v>
      </c>
      <c r="LU65" s="39">
        <v>-680</v>
      </c>
      <c r="LV65" s="39">
        <v>300</v>
      </c>
      <c r="LW65" s="51">
        <v>804.24771931898704</v>
      </c>
      <c r="LX65" s="50">
        <f t="shared" si="243"/>
        <v>2.4674454179739085E-3</v>
      </c>
      <c r="LY65" s="40">
        <f t="shared" si="104"/>
        <v>493.48908359478168</v>
      </c>
      <c r="LZ65" s="40">
        <f t="shared" si="105"/>
        <v>25.5</v>
      </c>
      <c r="MA65" s="51">
        <f t="shared" si="106"/>
        <v>374.5</v>
      </c>
      <c r="MB65" s="51">
        <f t="shared" si="244"/>
        <v>301190.77088496066</v>
      </c>
      <c r="MC65" s="51">
        <f t="shared" si="245"/>
        <v>90357231.265488192</v>
      </c>
      <c r="MD65" s="51">
        <f t="shared" si="246"/>
        <v>-204809724.20177326</v>
      </c>
      <c r="ME65" s="39">
        <f>IF(ABS(LX65*Es)&lt;fy,Es,0)-IF(AND(LX65&gt;0,LX65&lt;eco),0.85*fck*n/eco*(1-LX65/eco)^(n-1),0)</f>
        <v>0</v>
      </c>
      <c r="MF65" s="39">
        <f>+ME65*LW65</f>
        <v>0</v>
      </c>
      <c r="MG65" s="39">
        <f>+MF65*LV65</f>
        <v>0</v>
      </c>
      <c r="MH65" s="39">
        <f>+MF65*LU65</f>
        <v>0</v>
      </c>
      <c r="MI65" s="39">
        <f>+MF65*LV65*LV65</f>
        <v>0</v>
      </c>
      <c r="MJ65" s="39">
        <f>+MF65*LU65*LV65</f>
        <v>0</v>
      </c>
      <c r="MK65" s="247">
        <f>+MF65*LU65^2</f>
        <v>0</v>
      </c>
    </row>
    <row r="66" spans="1:349" x14ac:dyDescent="0.25">
      <c r="A66" s="21">
        <v>12</v>
      </c>
      <c r="B66" s="39">
        <v>-725</v>
      </c>
      <c r="C66" s="39">
        <v>125</v>
      </c>
      <c r="D66" s="39">
        <v>2500</v>
      </c>
      <c r="E66" s="50">
        <f t="shared" si="107"/>
        <v>9.8250000000000008E-4</v>
      </c>
      <c r="F66" s="40">
        <f t="shared" si="57"/>
        <v>18.899922656249998</v>
      </c>
      <c r="G66" s="41">
        <f t="shared" si="108"/>
        <v>47249.806640624993</v>
      </c>
      <c r="H66" s="39">
        <f t="shared" si="109"/>
        <v>5906225.8300781241</v>
      </c>
      <c r="I66" s="39">
        <f t="shared" si="110"/>
        <v>-34256109.814453118</v>
      </c>
      <c r="J66" s="40">
        <f t="shared" si="58"/>
        <v>12973.125</v>
      </c>
      <c r="K66" s="39">
        <f t="shared" si="111"/>
        <v>32432812.5</v>
      </c>
      <c r="L66" s="39">
        <f t="shared" si="112"/>
        <v>4054101562.5</v>
      </c>
      <c r="M66" s="39">
        <f t="shared" si="113"/>
        <v>-23513789062.5</v>
      </c>
      <c r="N66" s="53">
        <f t="shared" si="114"/>
        <v>506762695312.5</v>
      </c>
      <c r="O66" s="39">
        <f t="shared" si="115"/>
        <v>-2939223632812.5</v>
      </c>
      <c r="P66" s="39">
        <f t="shared" si="116"/>
        <v>17047497070312.5</v>
      </c>
      <c r="Q66" s="21">
        <v>12</v>
      </c>
      <c r="R66" s="39">
        <v>-680</v>
      </c>
      <c r="S66" s="39">
        <v>100</v>
      </c>
      <c r="T66" s="51">
        <v>804.24771931898704</v>
      </c>
      <c r="U66" s="50">
        <f t="shared" si="117"/>
        <v>9.810000000000001E-4</v>
      </c>
      <c r="V66" s="40">
        <f t="shared" si="59"/>
        <v>196.20000000000002</v>
      </c>
      <c r="W66" s="40">
        <f t="shared" si="60"/>
        <v>18.880448625</v>
      </c>
      <c r="X66" s="51">
        <f t="shared" si="61"/>
        <v>177.319551375</v>
      </c>
      <c r="Y66" s="51">
        <f t="shared" si="118"/>
        <v>142608.84478400971</v>
      </c>
      <c r="Z66" s="51">
        <f t="shared" si="119"/>
        <v>14260884.47840097</v>
      </c>
      <c r="AA66" s="51">
        <f t="shared" si="120"/>
        <v>-96974014.453126594</v>
      </c>
      <c r="AB66" s="39">
        <f>IF(ABS(U66*Es)&lt;fy,Es,0)-IF(AND(U66&gt;0,U66&lt;eco),0.85*fck*n/eco*(1-U66/eco)^(n-1),0)</f>
        <v>187007.75</v>
      </c>
      <c r="AC66" s="39">
        <f>+AB66*T66</f>
        <v>150400556.4324753</v>
      </c>
      <c r="AD66" s="39">
        <f>+AC66*S66</f>
        <v>15040055643.24753</v>
      </c>
      <c r="AE66" s="39">
        <f>+AC66*R66</f>
        <v>-102272378374.08321</v>
      </c>
      <c r="AF66" s="39">
        <f>+AC66*S66*S66</f>
        <v>1504005564324.7529</v>
      </c>
      <c r="AG66" s="39">
        <f>+AC66*R66*S66</f>
        <v>-10227237837408.32</v>
      </c>
      <c r="AH66" s="247">
        <f>+AC66*R66^2</f>
        <v>69545217294376.578</v>
      </c>
      <c r="AJ66" s="21">
        <v>12</v>
      </c>
      <c r="AK66" s="39">
        <v>-725</v>
      </c>
      <c r="AL66" s="39">
        <v>125</v>
      </c>
      <c r="AM66" s="39">
        <v>2500</v>
      </c>
      <c r="AN66" s="50">
        <f t="shared" si="121"/>
        <v>1.4597690830729683E-3</v>
      </c>
      <c r="AO66" s="40">
        <f t="shared" si="62"/>
        <v>23.639459797025633</v>
      </c>
      <c r="AP66" s="41">
        <f t="shared" si="122"/>
        <v>59098.649492564087</v>
      </c>
      <c r="AQ66" s="39">
        <f t="shared" si="123"/>
        <v>7387331.1865705112</v>
      </c>
      <c r="AR66" s="39">
        <f t="shared" si="124"/>
        <v>-42846520.882108964</v>
      </c>
      <c r="AS66" s="40">
        <f t="shared" si="63"/>
        <v>6887.9441908196559</v>
      </c>
      <c r="AT66" s="39">
        <f t="shared" si="125"/>
        <v>17219860.477049138</v>
      </c>
      <c r="AU66" s="39">
        <f t="shared" si="126"/>
        <v>2152482559.6311421</v>
      </c>
      <c r="AV66" s="39">
        <f t="shared" si="127"/>
        <v>-12484398845.860626</v>
      </c>
      <c r="AW66" s="53">
        <f t="shared" si="128"/>
        <v>269060319953.89276</v>
      </c>
      <c r="AX66" s="39">
        <f t="shared" si="129"/>
        <v>-1560549855732.5784</v>
      </c>
      <c r="AY66" s="39">
        <f t="shared" si="130"/>
        <v>9051189163248.9531</v>
      </c>
      <c r="AZ66" s="21">
        <v>12</v>
      </c>
      <c r="BA66" s="39">
        <v>-680</v>
      </c>
      <c r="BB66" s="39">
        <v>100</v>
      </c>
      <c r="BC66" s="51">
        <v>804.24771931898704</v>
      </c>
      <c r="BD66" s="50">
        <f t="shared" si="131"/>
        <v>1.4562422077001556E-3</v>
      </c>
      <c r="BE66" s="40">
        <f t="shared" si="64"/>
        <v>291.24844154003114</v>
      </c>
      <c r="BF66" s="40">
        <f t="shared" si="65"/>
        <v>23.61508757862164</v>
      </c>
      <c r="BG66" s="51">
        <f t="shared" si="66"/>
        <v>267.63335396140951</v>
      </c>
      <c r="BH66" s="51">
        <f t="shared" si="132"/>
        <v>215243.51453715478</v>
      </c>
      <c r="BI66" s="51">
        <f t="shared" si="133"/>
        <v>21524351.453715477</v>
      </c>
      <c r="BJ66" s="51">
        <f t="shared" si="134"/>
        <v>-146365589.88526526</v>
      </c>
      <c r="BK66" s="39">
        <f>IF(ABS(BD66*Es)&lt;fy,Es,0)-IF(AND(BD66&gt;0,BD66&lt;eco),0.85*fck*n/eco*(1-BD66/eco)^(n-1),0)</f>
        <v>193067.08814817699</v>
      </c>
      <c r="BL66" s="39">
        <f>+BK66*BC66</f>
        <v>155273765.31872916</v>
      </c>
      <c r="BM66" s="39">
        <f>+BL66*BB66</f>
        <v>15527376531.872917</v>
      </c>
      <c r="BN66" s="39">
        <f>+BL66*BA66</f>
        <v>-105586160416.73582</v>
      </c>
      <c r="BO66" s="39">
        <f>+BL66*BB66*BB66</f>
        <v>1552737653187.2917</v>
      </c>
      <c r="BP66" s="39">
        <f>+BL66*BA66*BB66</f>
        <v>-10558616041673.582</v>
      </c>
      <c r="BQ66" s="247">
        <f>+BL66*BA66^2</f>
        <v>71798589083380.359</v>
      </c>
      <c r="BS66" s="21">
        <v>12</v>
      </c>
      <c r="BT66" s="39">
        <v>-725</v>
      </c>
      <c r="BU66" s="39">
        <v>125</v>
      </c>
      <c r="BV66" s="39">
        <v>2500</v>
      </c>
      <c r="BW66" s="50">
        <f t="shared" si="135"/>
        <v>1.634796606871756E-3</v>
      </c>
      <c r="BX66" s="40">
        <f t="shared" si="67"/>
        <v>24.649743820503556</v>
      </c>
      <c r="BY66" s="41">
        <f t="shared" si="136"/>
        <v>61624.359551258887</v>
      </c>
      <c r="BZ66" s="39">
        <f t="shared" si="137"/>
        <v>7703044.9439073605</v>
      </c>
      <c r="CA66" s="39">
        <f t="shared" si="138"/>
        <v>-44677660.674662694</v>
      </c>
      <c r="CB66" s="40">
        <f t="shared" si="68"/>
        <v>4656.3432623851122</v>
      </c>
      <c r="CC66" s="39">
        <f t="shared" si="139"/>
        <v>11640858.15596278</v>
      </c>
      <c r="CD66" s="39">
        <f t="shared" si="140"/>
        <v>1455107269.4953475</v>
      </c>
      <c r="CE66" s="39">
        <f t="shared" si="141"/>
        <v>-8439622163.0730152</v>
      </c>
      <c r="CF66" s="53">
        <f t="shared" si="142"/>
        <v>181888408686.91843</v>
      </c>
      <c r="CG66" s="39">
        <f t="shared" si="143"/>
        <v>-1054952770384.127</v>
      </c>
      <c r="CH66" s="39">
        <f t="shared" si="144"/>
        <v>6118726068227.9365</v>
      </c>
      <c r="CI66" s="21">
        <v>12</v>
      </c>
      <c r="CJ66" s="39">
        <v>-680</v>
      </c>
      <c r="CK66" s="39">
        <v>100</v>
      </c>
      <c r="CL66" s="51">
        <v>804.24771931898704</v>
      </c>
      <c r="CM66" s="50">
        <f t="shared" si="145"/>
        <v>1.62893323220319E-3</v>
      </c>
      <c r="CN66" s="40">
        <f t="shared" si="69"/>
        <v>325.78664644063798</v>
      </c>
      <c r="CO66" s="40">
        <f t="shared" si="70"/>
        <v>24.622222768209781</v>
      </c>
      <c r="CP66" s="51">
        <f t="shared" si="71"/>
        <v>301.1644236724282</v>
      </c>
      <c r="CQ66" s="51">
        <f t="shared" si="146"/>
        <v>242210.80087856753</v>
      </c>
      <c r="CR66" s="51">
        <f t="shared" si="147"/>
        <v>24221080.087856755</v>
      </c>
      <c r="CS66" s="51">
        <f t="shared" si="148"/>
        <v>-164703344.59742594</v>
      </c>
      <c r="CT66" s="39">
        <f>IF(ABS(CM66*Es)&lt;fy,Es,0)-IF(AND(CM66&gt;0,CM66&lt;eco),0.85*fck*n/eco*(1-CM66/eco)^(n-1),0)</f>
        <v>195268.89871059067</v>
      </c>
      <c r="CU66" s="39">
        <f>+CT66*CL66</f>
        <v>157044566.44192284</v>
      </c>
      <c r="CV66" s="39">
        <f>+CU66*CK66</f>
        <v>15704456644.192284</v>
      </c>
      <c r="CW66" s="39">
        <f>+CU66*CJ66</f>
        <v>-106790305180.50754</v>
      </c>
      <c r="CX66" s="39">
        <f>+CU66*CK66*CK66</f>
        <v>1570445664419.2283</v>
      </c>
      <c r="CY66" s="39">
        <f>+CU66*CJ66*CK66</f>
        <v>-10679030518050.754</v>
      </c>
      <c r="CZ66" s="247">
        <f>+CU66*CJ66^2</f>
        <v>72617407522745.125</v>
      </c>
      <c r="DB66" s="21">
        <v>12</v>
      </c>
      <c r="DC66" s="39">
        <v>-725</v>
      </c>
      <c r="DD66" s="39">
        <v>125</v>
      </c>
      <c r="DE66" s="39">
        <v>2500</v>
      </c>
      <c r="DF66" s="50">
        <f t="shared" si="149"/>
        <v>1.7080460832447793E-3</v>
      </c>
      <c r="DG66" s="40">
        <f t="shared" si="72"/>
        <v>24.956613554381942</v>
      </c>
      <c r="DH66" s="41">
        <f t="shared" si="150"/>
        <v>62391.533885954857</v>
      </c>
      <c r="DI66" s="39">
        <f t="shared" si="151"/>
        <v>7798941.7357443571</v>
      </c>
      <c r="DJ66" s="39">
        <f t="shared" si="152"/>
        <v>-45233862.06731727</v>
      </c>
      <c r="DK66" s="40">
        <f t="shared" si="73"/>
        <v>3722.4124386290646</v>
      </c>
      <c r="DL66" s="39">
        <f t="shared" si="153"/>
        <v>9306031.0965726618</v>
      </c>
      <c r="DM66" s="39">
        <f t="shared" si="154"/>
        <v>1163253887.0715828</v>
      </c>
      <c r="DN66" s="39">
        <f t="shared" si="155"/>
        <v>-6746872545.0151796</v>
      </c>
      <c r="DO66" s="53">
        <f t="shared" si="156"/>
        <v>145406735883.94785</v>
      </c>
      <c r="DP66" s="39">
        <f t="shared" si="157"/>
        <v>-843359068126.89746</v>
      </c>
      <c r="DQ66" s="39">
        <f t="shared" si="158"/>
        <v>4891482595136.0049</v>
      </c>
      <c r="DR66" s="21">
        <v>12</v>
      </c>
      <c r="DS66" s="39">
        <v>-680</v>
      </c>
      <c r="DT66" s="39">
        <v>100</v>
      </c>
      <c r="DU66" s="51">
        <v>804.24771931898704</v>
      </c>
      <c r="DV66" s="50">
        <f t="shared" si="159"/>
        <v>1.6999714567491522E-3</v>
      </c>
      <c r="DW66" s="40">
        <f t="shared" si="74"/>
        <v>339.99429134983041</v>
      </c>
      <c r="DX66" s="40">
        <f t="shared" si="75"/>
        <v>24.926140816871687</v>
      </c>
      <c r="DY66" s="51">
        <f t="shared" si="76"/>
        <v>315.06815053295873</v>
      </c>
      <c r="DZ66" s="51">
        <f t="shared" si="160"/>
        <v>253392.84149618333</v>
      </c>
      <c r="EA66" s="51">
        <f t="shared" si="161"/>
        <v>25339284.149618335</v>
      </c>
      <c r="EB66" s="51">
        <f t="shared" si="162"/>
        <v>-172307132.21740466</v>
      </c>
      <c r="EC66" s="39">
        <f>IF(ABS(DV66*Es)&lt;fy,Es,0)-IF(AND(DV66&gt;0,DV66&lt;eco),0.85*fck*n/eco*(1-DV66/eco)^(n-1),0)</f>
        <v>196174.63607355169</v>
      </c>
      <c r="ED66" s="39">
        <f>+EC66*DU66</f>
        <v>157773003.65038624</v>
      </c>
      <c r="EE66" s="39">
        <f>+ED66*DT66</f>
        <v>15777300365.038624</v>
      </c>
      <c r="EF66" s="39">
        <f>+ED66*DS66</f>
        <v>-107285642482.26265</v>
      </c>
      <c r="EG66" s="39">
        <f>+ED66*DT66*DT66</f>
        <v>1577730036503.8623</v>
      </c>
      <c r="EH66" s="39">
        <f>+ED66*DS66*DT66</f>
        <v>-10728564248226.266</v>
      </c>
      <c r="EI66" s="247">
        <f>+ED66*DS66^2</f>
        <v>72954236887938.594</v>
      </c>
      <c r="EK66" s="21">
        <v>12</v>
      </c>
      <c r="EL66" s="39">
        <v>-725</v>
      </c>
      <c r="EM66" s="39">
        <v>125</v>
      </c>
      <c r="EN66" s="39">
        <v>2500</v>
      </c>
      <c r="EO66" s="50">
        <f t="shared" si="163"/>
        <v>1.8756401766601928E-3</v>
      </c>
      <c r="EP66" s="40">
        <f t="shared" si="77"/>
        <v>25.401408293910439</v>
      </c>
      <c r="EQ66" s="41">
        <f t="shared" si="164"/>
        <v>63503.520734776095</v>
      </c>
      <c r="ER66" s="39">
        <f t="shared" si="165"/>
        <v>7937940.0918470118</v>
      </c>
      <c r="ES66" s="39">
        <f t="shared" si="166"/>
        <v>-46040052.532712668</v>
      </c>
      <c r="ET66" s="40">
        <f t="shared" si="78"/>
        <v>1585.5877475825434</v>
      </c>
      <c r="EU66" s="39">
        <f t="shared" si="167"/>
        <v>3963969.3689563586</v>
      </c>
      <c r="EV66" s="39">
        <f t="shared" si="168"/>
        <v>495496171.1195448</v>
      </c>
      <c r="EW66" s="39">
        <f t="shared" si="169"/>
        <v>-2873877792.49336</v>
      </c>
      <c r="EX66" s="53">
        <f t="shared" si="170"/>
        <v>61937021389.9431</v>
      </c>
      <c r="EY66" s="39">
        <f t="shared" si="171"/>
        <v>-359234724061.66998</v>
      </c>
      <c r="EZ66" s="39">
        <f t="shared" si="172"/>
        <v>2083561399557.686</v>
      </c>
      <c r="FA66" s="21">
        <v>12</v>
      </c>
      <c r="FB66" s="39">
        <v>-680</v>
      </c>
      <c r="FC66" s="39">
        <v>100</v>
      </c>
      <c r="FD66" s="51">
        <v>804.24771931898704</v>
      </c>
      <c r="FE66" s="50">
        <f t="shared" si="173"/>
        <v>1.8612257760401269E-3</v>
      </c>
      <c r="FF66" s="40">
        <f t="shared" si="79"/>
        <v>372.24515520802538</v>
      </c>
      <c r="FG66" s="40">
        <f t="shared" si="80"/>
        <v>25.377228431622633</v>
      </c>
      <c r="FH66" s="51">
        <f t="shared" si="81"/>
        <v>346.86792677640273</v>
      </c>
      <c r="FI66" s="51">
        <f t="shared" si="174"/>
        <v>278967.7390148273</v>
      </c>
      <c r="FJ66" s="51">
        <f t="shared" si="175"/>
        <v>27896773.901482731</v>
      </c>
      <c r="FK66" s="51">
        <f t="shared" si="176"/>
        <v>-189698062.53008255</v>
      </c>
      <c r="FL66" s="39">
        <f>IF(ABS(FE66*Es)&lt;fy,Es,0)-IF(AND(FE66&gt;0,FE66&lt;eco),0.85*fck*n/eco*(1-FE66/eco)^(n-1),0)</f>
        <v>198230.62864451163</v>
      </c>
      <c r="FM66" s="39">
        <f>+FL66*FD66</f>
        <v>159426530.98651755</v>
      </c>
      <c r="FN66" s="39">
        <f>+FM66*FC66</f>
        <v>15942653098.651754</v>
      </c>
      <c r="FO66" s="39">
        <f>+FM66*FB66</f>
        <v>-108410041070.83194</v>
      </c>
      <c r="FP66" s="39">
        <f>+FM66*FC66*FC66</f>
        <v>1594265309865.1755</v>
      </c>
      <c r="FQ66" s="39">
        <f>+FM66*FB66*FC66</f>
        <v>-10841004107083.193</v>
      </c>
      <c r="FR66" s="247">
        <f>+FM66*FB66^2</f>
        <v>73718827928165.719</v>
      </c>
      <c r="FT66" s="21">
        <v>12</v>
      </c>
      <c r="FU66" s="39">
        <v>-725</v>
      </c>
      <c r="FV66" s="39">
        <v>125</v>
      </c>
      <c r="FW66" s="39">
        <v>2500</v>
      </c>
      <c r="FX66" s="50">
        <f t="shared" si="177"/>
        <v>2.0523464075080638E-3</v>
      </c>
      <c r="FY66" s="40">
        <f t="shared" si="82"/>
        <v>25.5</v>
      </c>
      <c r="FZ66" s="41">
        <f t="shared" si="178"/>
        <v>63750</v>
      </c>
      <c r="GA66" s="39">
        <f t="shared" si="179"/>
        <v>7968750</v>
      </c>
      <c r="GB66" s="39">
        <f t="shared" si="180"/>
        <v>-46218750</v>
      </c>
      <c r="GC66" s="40">
        <f t="shared" si="83"/>
        <v>0</v>
      </c>
      <c r="GD66" s="39">
        <f t="shared" si="181"/>
        <v>0</v>
      </c>
      <c r="GE66" s="39">
        <f t="shared" si="182"/>
        <v>0</v>
      </c>
      <c r="GF66" s="39">
        <f t="shared" si="183"/>
        <v>0</v>
      </c>
      <c r="GG66" s="53">
        <f t="shared" si="184"/>
        <v>0</v>
      </c>
      <c r="GH66" s="39">
        <f t="shared" si="185"/>
        <v>0</v>
      </c>
      <c r="GI66" s="39">
        <f t="shared" si="186"/>
        <v>0</v>
      </c>
      <c r="GJ66" s="21">
        <v>12</v>
      </c>
      <c r="GK66" s="39">
        <v>-680</v>
      </c>
      <c r="GL66" s="39">
        <v>100</v>
      </c>
      <c r="GM66" s="51">
        <v>804.24771931898704</v>
      </c>
      <c r="GN66" s="50">
        <f t="shared" si="187"/>
        <v>2.0317983809258404E-3</v>
      </c>
      <c r="GO66" s="40">
        <f t="shared" si="84"/>
        <v>406.3596761851681</v>
      </c>
      <c r="GP66" s="40">
        <f t="shared" si="85"/>
        <v>25.5</v>
      </c>
      <c r="GQ66" s="51">
        <f t="shared" si="86"/>
        <v>374.5</v>
      </c>
      <c r="GR66" s="51">
        <f t="shared" si="188"/>
        <v>301190.77088496066</v>
      </c>
      <c r="GS66" s="51">
        <f t="shared" si="189"/>
        <v>30119077.088496067</v>
      </c>
      <c r="GT66" s="51">
        <f t="shared" si="190"/>
        <v>-204809724.20177326</v>
      </c>
      <c r="GU66" s="39">
        <f>IF(ABS(GN66*Es)&lt;fy,Es,0)-IF(AND(GN66&gt;0,GN66&lt;eco),0.85*fck*n/eco*(1-GN66/eco)^(n-1),0)</f>
        <v>0</v>
      </c>
      <c r="GV66" s="39">
        <f>+GU66*GM66</f>
        <v>0</v>
      </c>
      <c r="GW66" s="39">
        <f>+GV66*GL66</f>
        <v>0</v>
      </c>
      <c r="GX66" s="39">
        <f>+GV66*GK66</f>
        <v>0</v>
      </c>
      <c r="GY66" s="39">
        <f>+GV66*GL66*GL66</f>
        <v>0</v>
      </c>
      <c r="GZ66" s="39">
        <f>+GV66*GK66*GL66</f>
        <v>0</v>
      </c>
      <c r="HA66" s="247">
        <f>+GV66*GK66^2</f>
        <v>0</v>
      </c>
      <c r="HC66" s="21">
        <v>12</v>
      </c>
      <c r="HD66" s="39">
        <v>-725</v>
      </c>
      <c r="HE66" s="39">
        <v>125</v>
      </c>
      <c r="HF66" s="39">
        <v>2500</v>
      </c>
      <c r="HG66" s="50">
        <f t="shared" si="191"/>
        <v>2.1263721650362269E-3</v>
      </c>
      <c r="HH66" s="40">
        <f t="shared" si="87"/>
        <v>25.5</v>
      </c>
      <c r="HI66" s="41">
        <f t="shared" si="192"/>
        <v>63750</v>
      </c>
      <c r="HJ66" s="39">
        <f t="shared" si="193"/>
        <v>7968750</v>
      </c>
      <c r="HK66" s="39">
        <f t="shared" si="194"/>
        <v>-46218750</v>
      </c>
      <c r="HL66" s="40">
        <f t="shared" si="88"/>
        <v>0</v>
      </c>
      <c r="HM66" s="39">
        <f t="shared" si="195"/>
        <v>0</v>
      </c>
      <c r="HN66" s="39">
        <f t="shared" si="196"/>
        <v>0</v>
      </c>
      <c r="HO66" s="39">
        <f t="shared" si="197"/>
        <v>0</v>
      </c>
      <c r="HP66" s="53">
        <f t="shared" si="198"/>
        <v>0</v>
      </c>
      <c r="HQ66" s="39">
        <f t="shared" si="199"/>
        <v>0</v>
      </c>
      <c r="HR66" s="39">
        <f t="shared" si="200"/>
        <v>0</v>
      </c>
      <c r="HS66" s="21">
        <v>12</v>
      </c>
      <c r="HT66" s="39">
        <v>-680</v>
      </c>
      <c r="HU66" s="39">
        <v>100</v>
      </c>
      <c r="HV66" s="51">
        <v>804.24771931898704</v>
      </c>
      <c r="HW66" s="50">
        <f t="shared" si="201"/>
        <v>2.1030077119647901E-3</v>
      </c>
      <c r="HX66" s="40">
        <f t="shared" si="89"/>
        <v>420.60154239295804</v>
      </c>
      <c r="HY66" s="40">
        <f t="shared" si="90"/>
        <v>25.5</v>
      </c>
      <c r="HZ66" s="51">
        <f t="shared" si="91"/>
        <v>374.5</v>
      </c>
      <c r="IA66" s="51">
        <f t="shared" si="202"/>
        <v>301190.77088496066</v>
      </c>
      <c r="IB66" s="51">
        <f t="shared" si="203"/>
        <v>30119077.088496067</v>
      </c>
      <c r="IC66" s="51">
        <f t="shared" si="204"/>
        <v>-204809724.20177326</v>
      </c>
      <c r="ID66" s="39">
        <f>IF(ABS(HW66*Es)&lt;fy,Es,0)-IF(AND(HW66&gt;0,HW66&lt;eco),0.85*fck*n/eco*(1-HW66/eco)^(n-1),0)</f>
        <v>0</v>
      </c>
      <c r="IE66" s="39">
        <f>+ID66*HV66</f>
        <v>0</v>
      </c>
      <c r="IF66" s="39">
        <f>+IE66*HU66</f>
        <v>0</v>
      </c>
      <c r="IG66" s="39">
        <f>+IE66*HT66</f>
        <v>0</v>
      </c>
      <c r="IH66" s="39">
        <f>+IE66*HU66*HU66</f>
        <v>0</v>
      </c>
      <c r="II66" s="39">
        <f>+IE66*HT66*HU66</f>
        <v>0</v>
      </c>
      <c r="IJ66" s="247">
        <f>+IE66*HT66^2</f>
        <v>0</v>
      </c>
      <c r="IL66" s="21">
        <v>12</v>
      </c>
      <c r="IM66" s="39">
        <v>-725</v>
      </c>
      <c r="IN66" s="39">
        <v>125</v>
      </c>
      <c r="IO66" s="39">
        <v>2500</v>
      </c>
      <c r="IP66" s="50">
        <f t="shared" si="205"/>
        <v>2.1370863166937136E-3</v>
      </c>
      <c r="IQ66" s="40">
        <f t="shared" si="92"/>
        <v>25.5</v>
      </c>
      <c r="IR66" s="41">
        <f t="shared" si="206"/>
        <v>63750</v>
      </c>
      <c r="IS66" s="39">
        <f t="shared" si="207"/>
        <v>7968750</v>
      </c>
      <c r="IT66" s="39">
        <f t="shared" si="208"/>
        <v>-46218750</v>
      </c>
      <c r="IU66" s="40">
        <f t="shared" si="93"/>
        <v>0</v>
      </c>
      <c r="IV66" s="39">
        <f t="shared" si="209"/>
        <v>0</v>
      </c>
      <c r="IW66" s="39">
        <f t="shared" si="210"/>
        <v>0</v>
      </c>
      <c r="IX66" s="39">
        <f t="shared" si="211"/>
        <v>0</v>
      </c>
      <c r="IY66" s="53">
        <f t="shared" si="212"/>
        <v>0</v>
      </c>
      <c r="IZ66" s="39">
        <f t="shared" si="213"/>
        <v>0</v>
      </c>
      <c r="JA66" s="39">
        <f t="shared" si="214"/>
        <v>0</v>
      </c>
      <c r="JB66" s="21">
        <v>12</v>
      </c>
      <c r="JC66" s="39">
        <v>-680</v>
      </c>
      <c r="JD66" s="39">
        <v>100</v>
      </c>
      <c r="JE66" s="51">
        <v>804.24771931898704</v>
      </c>
      <c r="JF66" s="50">
        <f t="shared" si="215"/>
        <v>2.1134627770879604E-3</v>
      </c>
      <c r="JG66" s="40">
        <f t="shared" si="94"/>
        <v>422.69255541759208</v>
      </c>
      <c r="JH66" s="40">
        <f t="shared" si="95"/>
        <v>25.5</v>
      </c>
      <c r="JI66" s="51">
        <f t="shared" si="96"/>
        <v>374.5</v>
      </c>
      <c r="JJ66" s="51">
        <f t="shared" si="216"/>
        <v>301190.77088496066</v>
      </c>
      <c r="JK66" s="51">
        <f t="shared" si="217"/>
        <v>30119077.088496067</v>
      </c>
      <c r="JL66" s="51">
        <f t="shared" si="218"/>
        <v>-204809724.20177326</v>
      </c>
      <c r="JM66" s="39">
        <f>IF(ABS(JF66*Es)&lt;fy,Es,0)-IF(AND(JF66&gt;0,JF66&lt;eco),0.85*fck*n/eco*(1-JF66/eco)^(n-1),0)</f>
        <v>0</v>
      </c>
      <c r="JN66" s="39">
        <f>+JM66*JE66</f>
        <v>0</v>
      </c>
      <c r="JO66" s="39">
        <f>+JN66*JD66</f>
        <v>0</v>
      </c>
      <c r="JP66" s="39">
        <f>+JN66*JC66</f>
        <v>0</v>
      </c>
      <c r="JQ66" s="39">
        <f>+JN66*JD66*JD66</f>
        <v>0</v>
      </c>
      <c r="JR66" s="39">
        <f>+JN66*JC66*JD66</f>
        <v>0</v>
      </c>
      <c r="JS66" s="247">
        <f>+JN66*JC66^2</f>
        <v>0</v>
      </c>
      <c r="JU66" s="21">
        <v>12</v>
      </c>
      <c r="JV66" s="39">
        <v>-725</v>
      </c>
      <c r="JW66" s="39">
        <v>125</v>
      </c>
      <c r="JX66" s="39">
        <v>2500</v>
      </c>
      <c r="JY66" s="50">
        <f t="shared" si="219"/>
        <v>2.1372237651492007E-3</v>
      </c>
      <c r="JZ66" s="40">
        <f t="shared" si="97"/>
        <v>25.5</v>
      </c>
      <c r="KA66" s="41">
        <f t="shared" si="220"/>
        <v>63750</v>
      </c>
      <c r="KB66" s="39">
        <f t="shared" si="221"/>
        <v>7968750</v>
      </c>
      <c r="KC66" s="39">
        <f t="shared" si="222"/>
        <v>-46218750</v>
      </c>
      <c r="KD66" s="40">
        <f t="shared" si="98"/>
        <v>0</v>
      </c>
      <c r="KE66" s="39">
        <f t="shared" si="223"/>
        <v>0</v>
      </c>
      <c r="KF66" s="39">
        <f t="shared" si="224"/>
        <v>0</v>
      </c>
      <c r="KG66" s="39">
        <f t="shared" si="225"/>
        <v>0</v>
      </c>
      <c r="KH66" s="53">
        <f t="shared" si="226"/>
        <v>0</v>
      </c>
      <c r="KI66" s="39">
        <f t="shared" si="227"/>
        <v>0</v>
      </c>
      <c r="KJ66" s="39">
        <f t="shared" si="228"/>
        <v>0</v>
      </c>
      <c r="KK66" s="21">
        <v>12</v>
      </c>
      <c r="KL66" s="39">
        <v>-680</v>
      </c>
      <c r="KM66" s="39">
        <v>100</v>
      </c>
      <c r="KN66" s="51">
        <v>804.24771931898704</v>
      </c>
      <c r="KO66" s="50">
        <f t="shared" si="229"/>
        <v>2.1135967285598129E-3</v>
      </c>
      <c r="KP66" s="40">
        <f t="shared" si="99"/>
        <v>422.7193457119626</v>
      </c>
      <c r="KQ66" s="40">
        <f t="shared" si="100"/>
        <v>25.5</v>
      </c>
      <c r="KR66" s="51">
        <f t="shared" si="101"/>
        <v>374.5</v>
      </c>
      <c r="KS66" s="51">
        <f t="shared" si="230"/>
        <v>301190.77088496066</v>
      </c>
      <c r="KT66" s="51">
        <f t="shared" si="231"/>
        <v>30119077.088496067</v>
      </c>
      <c r="KU66" s="51">
        <f t="shared" si="232"/>
        <v>-204809724.20177326</v>
      </c>
      <c r="KV66" s="39">
        <f>IF(ABS(KO66*Es)&lt;fy,Es,0)-IF(AND(KO66&gt;0,KO66&lt;eco),0.85*fck*n/eco*(1-KO66/eco)^(n-1),0)</f>
        <v>0</v>
      </c>
      <c r="KW66" s="39">
        <f>+KV66*KN66</f>
        <v>0</v>
      </c>
      <c r="KX66" s="39">
        <f>+KW66*KM66</f>
        <v>0</v>
      </c>
      <c r="KY66" s="39">
        <f>+KW66*KL66</f>
        <v>0</v>
      </c>
      <c r="KZ66" s="39">
        <f>+KW66*KM66*KM66</f>
        <v>0</v>
      </c>
      <c r="LA66" s="39">
        <f>+KW66*KL66*KM66</f>
        <v>0</v>
      </c>
      <c r="LB66" s="247">
        <f>+KW66*KL66^2</f>
        <v>0</v>
      </c>
      <c r="LD66" s="21">
        <v>12</v>
      </c>
      <c r="LE66" s="39">
        <v>-725</v>
      </c>
      <c r="LF66" s="39">
        <v>125</v>
      </c>
      <c r="LG66" s="39">
        <v>2500</v>
      </c>
      <c r="LH66" s="50">
        <f t="shared" si="233"/>
        <v>2.1372237859610442E-3</v>
      </c>
      <c r="LI66" s="40">
        <f t="shared" si="102"/>
        <v>25.5</v>
      </c>
      <c r="LJ66" s="41">
        <f t="shared" si="234"/>
        <v>63750</v>
      </c>
      <c r="LK66" s="39">
        <f t="shared" si="235"/>
        <v>7968750</v>
      </c>
      <c r="LL66" s="39">
        <f t="shared" si="236"/>
        <v>-46218750</v>
      </c>
      <c r="LM66" s="40">
        <f t="shared" si="103"/>
        <v>0</v>
      </c>
      <c r="LN66" s="39">
        <f t="shared" si="237"/>
        <v>0</v>
      </c>
      <c r="LO66" s="39">
        <f t="shared" si="238"/>
        <v>0</v>
      </c>
      <c r="LP66" s="39">
        <f t="shared" si="239"/>
        <v>0</v>
      </c>
      <c r="LQ66" s="53">
        <f t="shared" si="240"/>
        <v>0</v>
      </c>
      <c r="LR66" s="39">
        <f t="shared" si="241"/>
        <v>0</v>
      </c>
      <c r="LS66" s="39">
        <f t="shared" si="242"/>
        <v>0</v>
      </c>
      <c r="LT66" s="21">
        <v>12</v>
      </c>
      <c r="LU66" s="39">
        <v>-680</v>
      </c>
      <c r="LV66" s="39">
        <v>100</v>
      </c>
      <c r="LW66" s="51">
        <v>804.24771931898704</v>
      </c>
      <c r="LX66" s="50">
        <f t="shared" si="243"/>
        <v>2.1135967488106751E-3</v>
      </c>
      <c r="LY66" s="40">
        <f t="shared" si="104"/>
        <v>422.71934976213504</v>
      </c>
      <c r="LZ66" s="40">
        <f t="shared" si="105"/>
        <v>25.5</v>
      </c>
      <c r="MA66" s="51">
        <f t="shared" si="106"/>
        <v>374.5</v>
      </c>
      <c r="MB66" s="51">
        <f t="shared" si="244"/>
        <v>301190.77088496066</v>
      </c>
      <c r="MC66" s="51">
        <f t="shared" si="245"/>
        <v>30119077.088496067</v>
      </c>
      <c r="MD66" s="51">
        <f t="shared" si="246"/>
        <v>-204809724.20177326</v>
      </c>
      <c r="ME66" s="39">
        <f>IF(ABS(LX66*Es)&lt;fy,Es,0)-IF(AND(LX66&gt;0,LX66&lt;eco),0.85*fck*n/eco*(1-LX66/eco)^(n-1),0)</f>
        <v>0</v>
      </c>
      <c r="MF66" s="39">
        <f>+ME66*LW66</f>
        <v>0</v>
      </c>
      <c r="MG66" s="39">
        <f>+MF66*LV66</f>
        <v>0</v>
      </c>
      <c r="MH66" s="39">
        <f>+MF66*LU66</f>
        <v>0</v>
      </c>
      <c r="MI66" s="39">
        <f>+MF66*LV66*LV66</f>
        <v>0</v>
      </c>
      <c r="MJ66" s="39">
        <f>+MF66*LU66*LV66</f>
        <v>0</v>
      </c>
      <c r="MK66" s="247">
        <f>+MF66*LU66^2</f>
        <v>0</v>
      </c>
    </row>
    <row r="67" spans="1:349" x14ac:dyDescent="0.25">
      <c r="A67" s="21">
        <v>13</v>
      </c>
      <c r="B67" s="39">
        <v>-725</v>
      </c>
      <c r="C67" s="39">
        <v>175</v>
      </c>
      <c r="D67" s="39">
        <v>2500</v>
      </c>
      <c r="E67" s="50">
        <f t="shared" si="107"/>
        <v>9.8999999999999999E-4</v>
      </c>
      <c r="F67" s="40">
        <f t="shared" si="57"/>
        <v>18.996862499999995</v>
      </c>
      <c r="G67" s="41">
        <f t="shared" si="108"/>
        <v>47492.156249999985</v>
      </c>
      <c r="H67" s="39">
        <f t="shared" si="109"/>
        <v>8311127.3437499972</v>
      </c>
      <c r="I67" s="39">
        <f t="shared" si="110"/>
        <v>-34431813.281249993</v>
      </c>
      <c r="J67" s="40">
        <f t="shared" si="58"/>
        <v>12877.5</v>
      </c>
      <c r="K67" s="39">
        <f t="shared" si="111"/>
        <v>32193750</v>
      </c>
      <c r="L67" s="39">
        <f t="shared" si="112"/>
        <v>5633906250</v>
      </c>
      <c r="M67" s="39">
        <f t="shared" si="113"/>
        <v>-23340468750</v>
      </c>
      <c r="N67" s="53">
        <f t="shared" si="114"/>
        <v>985933593750</v>
      </c>
      <c r="O67" s="39">
        <f t="shared" si="115"/>
        <v>-4084582031250</v>
      </c>
      <c r="P67" s="39">
        <f t="shared" si="116"/>
        <v>16921839843750</v>
      </c>
      <c r="Q67" s="21">
        <v>13</v>
      </c>
      <c r="R67">
        <v>-680</v>
      </c>
      <c r="S67">
        <v>-100</v>
      </c>
      <c r="T67" s="264">
        <v>804.24771931898704</v>
      </c>
      <c r="U67" s="50">
        <f t="shared" si="117"/>
        <v>9.5100000000000002E-4</v>
      </c>
      <c r="V67" s="40">
        <f t="shared" si="59"/>
        <v>190.20000000000002</v>
      </c>
      <c r="W67" s="40">
        <f t="shared" si="60"/>
        <v>18.484943625</v>
      </c>
      <c r="X67" s="51">
        <f t="shared" si="61"/>
        <v>171.71505637500002</v>
      </c>
      <c r="Y67" s="51">
        <f t="shared" si="118"/>
        <v>138101.44246232504</v>
      </c>
      <c r="Z67" s="51">
        <f t="shared" si="119"/>
        <v>-13810144.246232504</v>
      </c>
      <c r="AA67" s="51">
        <f t="shared" si="120"/>
        <v>-93908980.874381021</v>
      </c>
      <c r="AB67" s="39">
        <f>IF(ABS(U67*Es)&lt;fy,Es,0)-IF(AND(U67&gt;0,U67&lt;eco),0.85*fck*n/eco*(1-U67/eco)^(n-1),0)</f>
        <v>186625.25</v>
      </c>
      <c r="AC67" s="39">
        <f>+AB67*T67</f>
        <v>150092931.6798358</v>
      </c>
      <c r="AD67" s="39">
        <f>+AC67*S67</f>
        <v>-15009293167.98358</v>
      </c>
      <c r="AE67" s="39">
        <f>+AC67*R67</f>
        <v>-102063193542.28835</v>
      </c>
      <c r="AF67" s="39">
        <f>+AC67*S67*S67</f>
        <v>1500929316798.3579</v>
      </c>
      <c r="AG67" s="39">
        <f>+AC67*R67*S67</f>
        <v>10206319354228.834</v>
      </c>
      <c r="AH67" s="247">
        <f>+AC67*R67^2</f>
        <v>69402971608756.07</v>
      </c>
      <c r="AJ67" s="21">
        <v>13</v>
      </c>
      <c r="AK67" s="39">
        <v>-725</v>
      </c>
      <c r="AL67" s="39">
        <v>175</v>
      </c>
      <c r="AM67" s="39">
        <v>2500</v>
      </c>
      <c r="AN67" s="50">
        <f t="shared" si="121"/>
        <v>1.4770823696628841E-3</v>
      </c>
      <c r="AO67" s="40">
        <f t="shared" si="62"/>
        <v>23.756801843251676</v>
      </c>
      <c r="AP67" s="41">
        <f t="shared" si="122"/>
        <v>59392.004608129188</v>
      </c>
      <c r="AQ67" s="39">
        <f t="shared" si="123"/>
        <v>10393600.806422608</v>
      </c>
      <c r="AR67" s="39">
        <f t="shared" si="124"/>
        <v>-43059203.340893663</v>
      </c>
      <c r="AS67" s="40">
        <f t="shared" si="63"/>
        <v>6667.1997867982282</v>
      </c>
      <c r="AT67" s="39">
        <f t="shared" si="125"/>
        <v>16667999.466995571</v>
      </c>
      <c r="AU67" s="39">
        <f t="shared" si="126"/>
        <v>2916899906.724225</v>
      </c>
      <c r="AV67" s="39">
        <f t="shared" si="127"/>
        <v>-12084299613.571789</v>
      </c>
      <c r="AW67" s="53">
        <f t="shared" si="128"/>
        <v>510457483676.73938</v>
      </c>
      <c r="AX67" s="39">
        <f t="shared" si="129"/>
        <v>-2114752432375.063</v>
      </c>
      <c r="AY67" s="39">
        <f t="shared" si="130"/>
        <v>8761117219839.5469</v>
      </c>
      <c r="AZ67" s="21">
        <v>13</v>
      </c>
      <c r="BA67">
        <v>-680</v>
      </c>
      <c r="BB67">
        <v>-100</v>
      </c>
      <c r="BC67" s="264">
        <v>804.24771931898704</v>
      </c>
      <c r="BD67" s="50">
        <f t="shared" si="131"/>
        <v>1.3869890613404921E-3</v>
      </c>
      <c r="BE67" s="40">
        <f t="shared" si="64"/>
        <v>277.39781226809839</v>
      </c>
      <c r="BF67" s="40">
        <f t="shared" si="65"/>
        <v>23.104387130409158</v>
      </c>
      <c r="BG67" s="51">
        <f t="shared" si="66"/>
        <v>254.29342513768924</v>
      </c>
      <c r="BH67" s="51">
        <f t="shared" si="132"/>
        <v>204514.90720480014</v>
      </c>
      <c r="BI67" s="51">
        <f t="shared" si="133"/>
        <v>-20451490.720480014</v>
      </c>
      <c r="BJ67" s="51">
        <f t="shared" si="134"/>
        <v>-139070136.8992641</v>
      </c>
      <c r="BK67" s="39">
        <f>IF(ABS(BD67*Es)&lt;fy,Es,0)-IF(AND(BD67&gt;0,BD67&lt;eco),0.85*fck*n/eco*(1-BD67/eco)^(n-1),0)</f>
        <v>192184.11053209126</v>
      </c>
      <c r="BL67" s="39">
        <f>+BK67*BC67</f>
        <v>154563632.58478251</v>
      </c>
      <c r="BM67" s="39">
        <f>+BL67*BB67</f>
        <v>-15456363258.478251</v>
      </c>
      <c r="BN67" s="39">
        <f>+BL67*BA67</f>
        <v>-105103270157.65211</v>
      </c>
      <c r="BO67" s="39">
        <f>+BL67*BB67*BB67</f>
        <v>1545636325847.825</v>
      </c>
      <c r="BP67" s="39">
        <f>+BL67*BA67*BB67</f>
        <v>10510327015765.211</v>
      </c>
      <c r="BQ67" s="247">
        <f>+BL67*BA67^2</f>
        <v>71470223707203.438</v>
      </c>
      <c r="BS67" s="21">
        <v>13</v>
      </c>
      <c r="BT67" s="39">
        <v>-725</v>
      </c>
      <c r="BU67" s="39">
        <v>175</v>
      </c>
      <c r="BV67" s="39">
        <v>2500</v>
      </c>
      <c r="BW67" s="50">
        <f t="shared" si="135"/>
        <v>1.6632138999838988E-3</v>
      </c>
      <c r="BX67" s="40">
        <f t="shared" si="67"/>
        <v>24.776916408079146</v>
      </c>
      <c r="BY67" s="41">
        <f t="shared" si="136"/>
        <v>61942.291020197867</v>
      </c>
      <c r="BZ67" s="39">
        <f t="shared" si="137"/>
        <v>10839900.928534627</v>
      </c>
      <c r="CA67" s="39">
        <f t="shared" si="138"/>
        <v>-44908160.989643455</v>
      </c>
      <c r="CB67" s="40">
        <f t="shared" si="68"/>
        <v>4294.0227752052906</v>
      </c>
      <c r="CC67" s="39">
        <f t="shared" si="139"/>
        <v>10735056.938013226</v>
      </c>
      <c r="CD67" s="39">
        <f t="shared" si="140"/>
        <v>1878634964.1523144</v>
      </c>
      <c r="CE67" s="39">
        <f t="shared" si="141"/>
        <v>-7782916280.0595884</v>
      </c>
      <c r="CF67" s="53">
        <f t="shared" si="142"/>
        <v>328761118726.65503</v>
      </c>
      <c r="CG67" s="39">
        <f t="shared" si="143"/>
        <v>-1362010349010.428</v>
      </c>
      <c r="CH67" s="39">
        <f t="shared" si="144"/>
        <v>5642614303043.2021</v>
      </c>
      <c r="CI67" s="21">
        <v>13</v>
      </c>
      <c r="CJ67">
        <v>-680</v>
      </c>
      <c r="CK67">
        <v>-100</v>
      </c>
      <c r="CL67" s="264">
        <v>804.24771931898704</v>
      </c>
      <c r="CM67" s="50">
        <f t="shared" si="145"/>
        <v>1.5152640597546182E-3</v>
      </c>
      <c r="CN67" s="40">
        <f t="shared" si="69"/>
        <v>303.05281195092363</v>
      </c>
      <c r="CO67" s="40">
        <f t="shared" si="70"/>
        <v>24.002073059994462</v>
      </c>
      <c r="CP67" s="51">
        <f t="shared" si="71"/>
        <v>279.05073889092915</v>
      </c>
      <c r="CQ67" s="51">
        <f t="shared" si="146"/>
        <v>224425.92032730792</v>
      </c>
      <c r="CR67" s="51">
        <f t="shared" si="147"/>
        <v>-22442592.032730792</v>
      </c>
      <c r="CS67" s="51">
        <f t="shared" si="148"/>
        <v>-152609625.82256937</v>
      </c>
      <c r="CT67" s="39">
        <f>IF(ABS(CM67*Es)&lt;fy,Es,0)-IF(AND(CM67&gt;0,CM67&lt;eco),0.85*fck*n/eco*(1-CM67/eco)^(n-1),0)</f>
        <v>193819.61676187138</v>
      </c>
      <c r="CU67" s="39">
        <f>+CT67*CL67</f>
        <v>155878984.74001518</v>
      </c>
      <c r="CV67" s="39">
        <f>+CU67*CK67</f>
        <v>-15587898474.001518</v>
      </c>
      <c r="CW67" s="39">
        <f>+CU67*CJ67</f>
        <v>-105997709623.21033</v>
      </c>
      <c r="CX67" s="39">
        <f>+CU67*CK67*CK67</f>
        <v>1558789847400.1519</v>
      </c>
      <c r="CY67" s="39">
        <f>+CU67*CJ67*CK67</f>
        <v>10599770962321.033</v>
      </c>
      <c r="CZ67" s="247">
        <f>+CU67*CJ67^2</f>
        <v>72078442543783.016</v>
      </c>
      <c r="DB67" s="21">
        <v>13</v>
      </c>
      <c r="DC67" s="39">
        <v>-725</v>
      </c>
      <c r="DD67" s="39">
        <v>175</v>
      </c>
      <c r="DE67" s="39">
        <v>2500</v>
      </c>
      <c r="DF67" s="50">
        <f t="shared" si="149"/>
        <v>1.7470784231473219E-3</v>
      </c>
      <c r="DG67" s="40">
        <f t="shared" si="72"/>
        <v>25.092195559260009</v>
      </c>
      <c r="DH67" s="41">
        <f t="shared" si="150"/>
        <v>62730.488898150026</v>
      </c>
      <c r="DI67" s="39">
        <f t="shared" si="151"/>
        <v>10977835.557176255</v>
      </c>
      <c r="DJ67" s="39">
        <f t="shared" si="152"/>
        <v>-45479604.451158769</v>
      </c>
      <c r="DK67" s="40">
        <f t="shared" si="73"/>
        <v>3224.7501048716476</v>
      </c>
      <c r="DL67" s="39">
        <f t="shared" si="153"/>
        <v>8061875.2621791195</v>
      </c>
      <c r="DM67" s="39">
        <f t="shared" si="154"/>
        <v>1410828170.881346</v>
      </c>
      <c r="DN67" s="39">
        <f t="shared" si="155"/>
        <v>-5844859565.0798616</v>
      </c>
      <c r="DO67" s="53">
        <f t="shared" si="156"/>
        <v>246894929904.23553</v>
      </c>
      <c r="DP67" s="39">
        <f t="shared" si="157"/>
        <v>-1022850423888.9758</v>
      </c>
      <c r="DQ67" s="39">
        <f t="shared" si="158"/>
        <v>4237523184682.8999</v>
      </c>
      <c r="DR67" s="21">
        <v>13</v>
      </c>
      <c r="DS67">
        <v>-680</v>
      </c>
      <c r="DT67">
        <v>-100</v>
      </c>
      <c r="DU67" s="264">
        <v>804.24771931898704</v>
      </c>
      <c r="DV67" s="50">
        <f t="shared" si="159"/>
        <v>1.5438420971389823E-3</v>
      </c>
      <c r="DW67" s="40">
        <f t="shared" si="74"/>
        <v>308.76841942779646</v>
      </c>
      <c r="DX67" s="40">
        <f t="shared" si="75"/>
        <v>24.173489793816167</v>
      </c>
      <c r="DY67" s="51">
        <f t="shared" si="76"/>
        <v>284.59492963398031</v>
      </c>
      <c r="DZ67" s="51">
        <f t="shared" si="160"/>
        <v>228884.82308787626</v>
      </c>
      <c r="EA67" s="51">
        <f t="shared" si="161"/>
        <v>-22888482.308787625</v>
      </c>
      <c r="EB67" s="51">
        <f t="shared" si="162"/>
        <v>-155641679.69975585</v>
      </c>
      <c r="EC67" s="39">
        <f>IF(ABS(DV67*Es)&lt;fy,Es,0)-IF(AND(DV67&gt;0,DV67&lt;eco),0.85*fck*n/eco*(1-DV67/eco)^(n-1),0)</f>
        <v>194183.98673852201</v>
      </c>
      <c r="ED67" s="39">
        <f>+EC67*DU67</f>
        <v>156172028.46272475</v>
      </c>
      <c r="EE67" s="39">
        <f>+ED67*DT67</f>
        <v>-15617202846.272474</v>
      </c>
      <c r="EF67" s="39">
        <f>+ED67*DS67</f>
        <v>-106196979354.65283</v>
      </c>
      <c r="EG67" s="39">
        <f>+ED67*DT67*DT67</f>
        <v>1561720284627.2473</v>
      </c>
      <c r="EH67" s="39">
        <f>+ED67*DS67*DT67</f>
        <v>10619697935465.283</v>
      </c>
      <c r="EI67" s="247">
        <f>+ED67*DS67^2</f>
        <v>72213945961163.922</v>
      </c>
      <c r="EK67" s="21">
        <v>13</v>
      </c>
      <c r="EL67" s="39">
        <v>-725</v>
      </c>
      <c r="EM67" s="39">
        <v>175</v>
      </c>
      <c r="EN67" s="39">
        <v>2500</v>
      </c>
      <c r="EO67" s="50">
        <f t="shared" si="163"/>
        <v>1.937190042302643E-3</v>
      </c>
      <c r="EP67" s="40">
        <f t="shared" si="77"/>
        <v>25.474850046239606</v>
      </c>
      <c r="EQ67" s="41">
        <f t="shared" si="164"/>
        <v>63687.125115599018</v>
      </c>
      <c r="ER67" s="39">
        <f t="shared" si="165"/>
        <v>11145246.895229828</v>
      </c>
      <c r="ES67" s="39">
        <f t="shared" si="166"/>
        <v>-46173165.708809286</v>
      </c>
      <c r="ET67" s="40">
        <f t="shared" si="78"/>
        <v>800.82696064130289</v>
      </c>
      <c r="EU67" s="39">
        <f t="shared" si="167"/>
        <v>2002067.4016032573</v>
      </c>
      <c r="EV67" s="39">
        <f t="shared" si="168"/>
        <v>350361795.28057003</v>
      </c>
      <c r="EW67" s="39">
        <f t="shared" si="169"/>
        <v>-1451498866.1623616</v>
      </c>
      <c r="EX67" s="53">
        <f t="shared" si="170"/>
        <v>61313314174.099754</v>
      </c>
      <c r="EY67" s="39">
        <f t="shared" si="171"/>
        <v>-254012301578.41327</v>
      </c>
      <c r="EZ67" s="39">
        <f t="shared" si="172"/>
        <v>1052336677967.7122</v>
      </c>
      <c r="FA67" s="21">
        <v>13</v>
      </c>
      <c r="FB67">
        <v>-680</v>
      </c>
      <c r="FC67">
        <v>-100</v>
      </c>
      <c r="FD67" s="264">
        <v>804.24771931898704</v>
      </c>
      <c r="FE67" s="50">
        <f t="shared" si="173"/>
        <v>1.6150263134703268E-3</v>
      </c>
      <c r="FF67" s="40">
        <f t="shared" si="79"/>
        <v>323.00526269406538</v>
      </c>
      <c r="FG67" s="40">
        <f t="shared" si="80"/>
        <v>24.555194786833422</v>
      </c>
      <c r="FH67" s="51">
        <f t="shared" si="81"/>
        <v>298.45006790723198</v>
      </c>
      <c r="FI67" s="51">
        <f t="shared" si="174"/>
        <v>240027.78644498813</v>
      </c>
      <c r="FJ67" s="51">
        <f t="shared" si="175"/>
        <v>-24002778.644498814</v>
      </c>
      <c r="FK67" s="51">
        <f t="shared" si="176"/>
        <v>-163218894.78259194</v>
      </c>
      <c r="FL67" s="39">
        <f>IF(ABS(FE67*Es)&lt;fy,Es,0)-IF(AND(FE67&gt;0,FE67&lt;eco),0.85*fck*n/eco*(1-FE67/eco)^(n-1),0)</f>
        <v>195091.58549674667</v>
      </c>
      <c r="FM67" s="39">
        <f>+FL67*FD67</f>
        <v>156901962.69408369</v>
      </c>
      <c r="FN67" s="39">
        <f>+FM67*FC67</f>
        <v>-15690196269.408369</v>
      </c>
      <c r="FO67" s="39">
        <f>+FM67*FB67</f>
        <v>-106693334631.97691</v>
      </c>
      <c r="FP67" s="39">
        <f>+FM67*FC67*FC67</f>
        <v>1569019626940.8369</v>
      </c>
      <c r="FQ67" s="39">
        <f>+FM67*FB67*FC67</f>
        <v>10669333463197.691</v>
      </c>
      <c r="FR67" s="247">
        <f>+FM67*FB67^2</f>
        <v>72551467549744.297</v>
      </c>
      <c r="FT67" s="21">
        <v>13</v>
      </c>
      <c r="FU67" s="39">
        <v>-725</v>
      </c>
      <c r="FV67" s="39">
        <v>175</v>
      </c>
      <c r="FW67" s="39">
        <v>2500</v>
      </c>
      <c r="FX67" s="50">
        <f t="shared" si="177"/>
        <v>2.132904512742638E-3</v>
      </c>
      <c r="FY67" s="40">
        <f t="shared" si="82"/>
        <v>25.5</v>
      </c>
      <c r="FZ67" s="41">
        <f t="shared" si="178"/>
        <v>63750</v>
      </c>
      <c r="GA67" s="39">
        <f t="shared" si="179"/>
        <v>11156250</v>
      </c>
      <c r="GB67" s="39">
        <f t="shared" si="180"/>
        <v>-46218750</v>
      </c>
      <c r="GC67" s="40">
        <f t="shared" si="83"/>
        <v>0</v>
      </c>
      <c r="GD67" s="39">
        <f t="shared" si="181"/>
        <v>0</v>
      </c>
      <c r="GE67" s="39">
        <f t="shared" si="182"/>
        <v>0</v>
      </c>
      <c r="GF67" s="39">
        <f t="shared" si="183"/>
        <v>0</v>
      </c>
      <c r="GG67" s="53">
        <f t="shared" si="184"/>
        <v>0</v>
      </c>
      <c r="GH67" s="39">
        <f t="shared" si="185"/>
        <v>0</v>
      </c>
      <c r="GI67" s="39">
        <f t="shared" si="186"/>
        <v>0</v>
      </c>
      <c r="GJ67" s="21">
        <v>13</v>
      </c>
      <c r="GK67">
        <v>-680</v>
      </c>
      <c r="GL67">
        <v>-100</v>
      </c>
      <c r="GM67" s="264">
        <v>804.24771931898704</v>
      </c>
      <c r="GN67" s="50">
        <f t="shared" si="187"/>
        <v>1.709565959987541E-3</v>
      </c>
      <c r="GO67" s="40">
        <f t="shared" si="84"/>
        <v>341.91319199750819</v>
      </c>
      <c r="GP67" s="40">
        <f t="shared" si="85"/>
        <v>24.962256436063011</v>
      </c>
      <c r="GQ67" s="51">
        <f t="shared" si="86"/>
        <v>316.95093556144519</v>
      </c>
      <c r="GR67" s="51">
        <f t="shared" si="188"/>
        <v>254907.06706131151</v>
      </c>
      <c r="GS67" s="51">
        <f t="shared" si="189"/>
        <v>-25490706.706131149</v>
      </c>
      <c r="GT67" s="51">
        <f t="shared" si="190"/>
        <v>-173336805.60169181</v>
      </c>
      <c r="GU67" s="39">
        <f>IF(ABS(GN67*Es)&lt;fy,Es,0)-IF(AND(GN67&gt;0,GN67&lt;eco),0.85*fck*n/eco*(1-GN67/eco)^(n-1),0)</f>
        <v>196296.96598984115</v>
      </c>
      <c r="GV67" s="39">
        <f>+GU67*GM67</f>
        <v>157871387.20656651</v>
      </c>
      <c r="GW67" s="39">
        <f>+GV67*GL67</f>
        <v>-15787138720.656651</v>
      </c>
      <c r="GX67" s="39">
        <f>+GV67*GK67</f>
        <v>-107352543300.46523</v>
      </c>
      <c r="GY67" s="39">
        <f>+GV67*GL67*GL67</f>
        <v>1578713872065.665</v>
      </c>
      <c r="GZ67" s="39">
        <f>+GV67*GK67*GL67</f>
        <v>10735254330046.523</v>
      </c>
      <c r="HA67" s="247">
        <f>+GV67*GK67^2</f>
        <v>72999729444316.359</v>
      </c>
      <c r="HC67" s="21">
        <v>13</v>
      </c>
      <c r="HD67" s="39">
        <v>-725</v>
      </c>
      <c r="HE67" s="39">
        <v>175</v>
      </c>
      <c r="HF67" s="39">
        <v>2500</v>
      </c>
      <c r="HG67" s="50">
        <f t="shared" si="191"/>
        <v>2.2136031967374486E-3</v>
      </c>
      <c r="HH67" s="40">
        <f t="shared" si="87"/>
        <v>25.5</v>
      </c>
      <c r="HI67" s="41">
        <f t="shared" si="192"/>
        <v>63750</v>
      </c>
      <c r="HJ67" s="39">
        <f t="shared" si="193"/>
        <v>11156250</v>
      </c>
      <c r="HK67" s="39">
        <f t="shared" si="194"/>
        <v>-46218750</v>
      </c>
      <c r="HL67" s="40">
        <f t="shared" si="88"/>
        <v>0</v>
      </c>
      <c r="HM67" s="39">
        <f t="shared" si="195"/>
        <v>0</v>
      </c>
      <c r="HN67" s="39">
        <f t="shared" si="196"/>
        <v>0</v>
      </c>
      <c r="HO67" s="39">
        <f t="shared" si="197"/>
        <v>0</v>
      </c>
      <c r="HP67" s="53">
        <f t="shared" si="198"/>
        <v>0</v>
      </c>
      <c r="HQ67" s="39">
        <f t="shared" si="199"/>
        <v>0</v>
      </c>
      <c r="HR67" s="39">
        <f t="shared" si="200"/>
        <v>0</v>
      </c>
      <c r="HS67" s="21">
        <v>13</v>
      </c>
      <c r="HT67">
        <v>-680</v>
      </c>
      <c r="HU67">
        <v>-100</v>
      </c>
      <c r="HV67" s="264">
        <v>804.24771931898704</v>
      </c>
      <c r="HW67" s="50">
        <f t="shared" si="201"/>
        <v>1.7540835851599028E-3</v>
      </c>
      <c r="HX67" s="40">
        <f t="shared" si="89"/>
        <v>350.81671703198055</v>
      </c>
      <c r="HY67" s="40">
        <f t="shared" si="90"/>
        <v>25.114472620315233</v>
      </c>
      <c r="HZ67" s="51">
        <f t="shared" si="91"/>
        <v>325.70224441166533</v>
      </c>
      <c r="IA67" s="51">
        <f t="shared" si="202"/>
        <v>261945.28724515715</v>
      </c>
      <c r="IB67" s="51">
        <f t="shared" si="203"/>
        <v>-26194528.724515714</v>
      </c>
      <c r="IC67" s="51">
        <f t="shared" si="204"/>
        <v>-178122795.32670686</v>
      </c>
      <c r="ID67" s="39">
        <f>IF(ABS(HW67*Es)&lt;fy,Es,0)-IF(AND(HW67&gt;0,HW67&lt;eco),0.85*fck*n/eco*(1-HW67/eco)^(n-1),0)</f>
        <v>196864.56571078877</v>
      </c>
      <c r="IE67" s="39">
        <f>+ID67*HV67</f>
        <v>158327877.98762473</v>
      </c>
      <c r="IF67" s="39">
        <f>+IE67*HU67</f>
        <v>-15832787798.762474</v>
      </c>
      <c r="IG67" s="39">
        <f>+IE67*HT67</f>
        <v>-107662957031.58482</v>
      </c>
      <c r="IH67" s="39">
        <f>+IE67*HU67*HU67</f>
        <v>1583278779876.2473</v>
      </c>
      <c r="II67" s="39">
        <f>+IE67*HT67*HU67</f>
        <v>10766295703158.482</v>
      </c>
      <c r="IJ67" s="247">
        <f>+IE67*HT67^2</f>
        <v>73210810781477.672</v>
      </c>
      <c r="IL67" s="21">
        <v>13</v>
      </c>
      <c r="IM67" s="39">
        <v>-725</v>
      </c>
      <c r="IN67" s="39">
        <v>175</v>
      </c>
      <c r="IO67" s="39">
        <v>2500</v>
      </c>
      <c r="IP67" s="50">
        <f t="shared" si="205"/>
        <v>2.2255341006997094E-3</v>
      </c>
      <c r="IQ67" s="40">
        <f t="shared" si="92"/>
        <v>25.5</v>
      </c>
      <c r="IR67" s="41">
        <f t="shared" si="206"/>
        <v>63750</v>
      </c>
      <c r="IS67" s="39">
        <f t="shared" si="207"/>
        <v>11156250</v>
      </c>
      <c r="IT67" s="39">
        <f t="shared" si="208"/>
        <v>-46218750</v>
      </c>
      <c r="IU67" s="40">
        <f t="shared" si="93"/>
        <v>0</v>
      </c>
      <c r="IV67" s="39">
        <f t="shared" si="209"/>
        <v>0</v>
      </c>
      <c r="IW67" s="39">
        <f t="shared" si="210"/>
        <v>0</v>
      </c>
      <c r="IX67" s="39">
        <f t="shared" si="211"/>
        <v>0</v>
      </c>
      <c r="IY67" s="53">
        <f t="shared" si="212"/>
        <v>0</v>
      </c>
      <c r="IZ67" s="39">
        <f t="shared" si="213"/>
        <v>0</v>
      </c>
      <c r="JA67" s="39">
        <f t="shared" si="214"/>
        <v>0</v>
      </c>
      <c r="JB67" s="21">
        <v>13</v>
      </c>
      <c r="JC67">
        <v>-680</v>
      </c>
      <c r="JD67">
        <v>-100</v>
      </c>
      <c r="JE67" s="264">
        <v>804.24771931898704</v>
      </c>
      <c r="JF67" s="50">
        <f t="shared" si="215"/>
        <v>1.7596716410639764E-3</v>
      </c>
      <c r="JG67" s="40">
        <f t="shared" si="94"/>
        <v>351.93432821279526</v>
      </c>
      <c r="JH67" s="40">
        <f t="shared" si="95"/>
        <v>25.131794534305875</v>
      </c>
      <c r="JI67" s="51">
        <f t="shared" si="96"/>
        <v>326.8025336784894</v>
      </c>
      <c r="JJ67" s="51">
        <f t="shared" si="216"/>
        <v>262830.19237859157</v>
      </c>
      <c r="JK67" s="51">
        <f t="shared" si="217"/>
        <v>-26283019.237859156</v>
      </c>
      <c r="JL67" s="51">
        <f t="shared" si="218"/>
        <v>-178724530.81744227</v>
      </c>
      <c r="JM67" s="39">
        <f>IF(ABS(JF67*Es)&lt;fy,Es,0)-IF(AND(JF67&gt;0,JF67&lt;eco),0.85*fck*n/eco*(1-JF67/eco)^(n-1),0)</f>
        <v>196935.81342356571</v>
      </c>
      <c r="JN67" s="39">
        <f>+JM67*JE67</f>
        <v>158385178.79813227</v>
      </c>
      <c r="JO67" s="39">
        <f>+JN67*JD67</f>
        <v>-15838517879.813227</v>
      </c>
      <c r="JP67" s="39">
        <f>+JN67*JC67</f>
        <v>-107701921582.72995</v>
      </c>
      <c r="JQ67" s="39">
        <f>+JN67*JD67*JD67</f>
        <v>1583851787981.3228</v>
      </c>
      <c r="JR67" s="39">
        <f>+JN67*JC67*JD67</f>
        <v>10770192158272.994</v>
      </c>
      <c r="JS67" s="247">
        <f>+JN67*JC67^2</f>
        <v>73237306676256.359</v>
      </c>
      <c r="JU67" s="21">
        <v>13</v>
      </c>
      <c r="JV67" s="39">
        <v>-725</v>
      </c>
      <c r="JW67" s="39">
        <v>175</v>
      </c>
      <c r="JX67" s="39">
        <v>2500</v>
      </c>
      <c r="JY67" s="50">
        <f t="shared" si="219"/>
        <v>2.2256859303071089E-3</v>
      </c>
      <c r="JZ67" s="40">
        <f t="shared" si="97"/>
        <v>25.5</v>
      </c>
      <c r="KA67" s="41">
        <f t="shared" si="220"/>
        <v>63750</v>
      </c>
      <c r="KB67" s="39">
        <f t="shared" si="221"/>
        <v>11156250</v>
      </c>
      <c r="KC67" s="39">
        <f t="shared" si="222"/>
        <v>-46218750</v>
      </c>
      <c r="KD67" s="40">
        <f t="shared" si="98"/>
        <v>0</v>
      </c>
      <c r="KE67" s="39">
        <f t="shared" si="223"/>
        <v>0</v>
      </c>
      <c r="KF67" s="39">
        <f t="shared" si="224"/>
        <v>0</v>
      </c>
      <c r="KG67" s="39">
        <f t="shared" si="225"/>
        <v>0</v>
      </c>
      <c r="KH67" s="53">
        <f t="shared" si="226"/>
        <v>0</v>
      </c>
      <c r="KI67" s="39">
        <f t="shared" si="227"/>
        <v>0</v>
      </c>
      <c r="KJ67" s="39">
        <f t="shared" si="228"/>
        <v>0</v>
      </c>
      <c r="KK67" s="21">
        <v>13</v>
      </c>
      <c r="KL67">
        <v>-680</v>
      </c>
      <c r="KM67">
        <v>-100</v>
      </c>
      <c r="KN67" s="264">
        <v>804.24771931898704</v>
      </c>
      <c r="KO67" s="50">
        <f t="shared" si="229"/>
        <v>1.7597480679281796E-3</v>
      </c>
      <c r="KP67" s="40">
        <f t="shared" si="99"/>
        <v>351.94961358563592</v>
      </c>
      <c r="KQ67" s="40">
        <f t="shared" si="100"/>
        <v>25.132028683240453</v>
      </c>
      <c r="KR67" s="51">
        <f t="shared" si="101"/>
        <v>326.81758490239548</v>
      </c>
      <c r="KS67" s="51">
        <f t="shared" si="230"/>
        <v>262842.297291091</v>
      </c>
      <c r="KT67" s="51">
        <f t="shared" si="231"/>
        <v>-26284229.729109101</v>
      </c>
      <c r="KU67" s="51">
        <f t="shared" si="232"/>
        <v>-178732762.15794188</v>
      </c>
      <c r="KV67" s="39">
        <f>IF(ABS(KO67*Es)&lt;fy,Es,0)-IF(AND(KO67&gt;0,KO67&lt;eco),0.85*fck*n/eco*(1-KO67/eco)^(n-1),0)</f>
        <v>196936.78786608428</v>
      </c>
      <c r="KW67" s="39">
        <f>+KV67*KN67</f>
        <v>158385962.49130544</v>
      </c>
      <c r="KX67" s="39">
        <f>+KW67*KM67</f>
        <v>-15838596249.130545</v>
      </c>
      <c r="KY67" s="39">
        <f>+KW67*KL67</f>
        <v>-107702454494.08769</v>
      </c>
      <c r="KZ67" s="39">
        <f>+KW67*KM67*KM67</f>
        <v>1583859624913.0544</v>
      </c>
      <c r="LA67" s="39">
        <f>+KW67*KL67*KM67</f>
        <v>10770245449408.77</v>
      </c>
      <c r="LB67" s="247">
        <f>+KW67*KL67^2</f>
        <v>73237669055979.641</v>
      </c>
      <c r="LD67" s="21">
        <v>13</v>
      </c>
      <c r="LE67" s="39">
        <v>-725</v>
      </c>
      <c r="LF67" s="39">
        <v>175</v>
      </c>
      <c r="LG67" s="39">
        <v>2500</v>
      </c>
      <c r="LH67" s="50">
        <f t="shared" si="233"/>
        <v>2.2256859532518523E-3</v>
      </c>
      <c r="LI67" s="40">
        <f t="shared" si="102"/>
        <v>25.5</v>
      </c>
      <c r="LJ67" s="41">
        <f t="shared" si="234"/>
        <v>63750</v>
      </c>
      <c r="LK67" s="39">
        <f t="shared" si="235"/>
        <v>11156250</v>
      </c>
      <c r="LL67" s="39">
        <f t="shared" si="236"/>
        <v>-46218750</v>
      </c>
      <c r="LM67" s="40">
        <f t="shared" si="103"/>
        <v>0</v>
      </c>
      <c r="LN67" s="39">
        <f t="shared" si="237"/>
        <v>0</v>
      </c>
      <c r="LO67" s="39">
        <f t="shared" si="238"/>
        <v>0</v>
      </c>
      <c r="LP67" s="39">
        <f t="shared" si="239"/>
        <v>0</v>
      </c>
      <c r="LQ67" s="53">
        <f t="shared" si="240"/>
        <v>0</v>
      </c>
      <c r="LR67" s="39">
        <f t="shared" si="241"/>
        <v>0</v>
      </c>
      <c r="LS67" s="39">
        <f t="shared" si="242"/>
        <v>0</v>
      </c>
      <c r="LT67" s="21">
        <v>13</v>
      </c>
      <c r="LU67">
        <v>-680</v>
      </c>
      <c r="LV67">
        <v>-100</v>
      </c>
      <c r="LW67" s="264">
        <v>804.24771931898704</v>
      </c>
      <c r="LX67" s="50">
        <f t="shared" si="243"/>
        <v>1.7597480796474421E-3</v>
      </c>
      <c r="LY67" s="40">
        <f t="shared" si="104"/>
        <v>351.9496159294884</v>
      </c>
      <c r="LZ67" s="40">
        <f t="shared" si="105"/>
        <v>25.13202871913904</v>
      </c>
      <c r="MA67" s="51">
        <f t="shared" si="106"/>
        <v>326.81758721034936</v>
      </c>
      <c r="MB67" s="51">
        <f t="shared" si="244"/>
        <v>262842.29914725764</v>
      </c>
      <c r="MC67" s="51">
        <f t="shared" si="245"/>
        <v>-26284229.914725766</v>
      </c>
      <c r="MD67" s="51">
        <f t="shared" si="246"/>
        <v>-178732763.4201352</v>
      </c>
      <c r="ME67" s="39">
        <f>IF(ABS(LX67*Es)&lt;fy,Es,0)-IF(AND(LX67&gt;0,LX67&lt;eco),0.85*fck*n/eco*(1-LX67/eco)^(n-1),0)</f>
        <v>196936.78801550489</v>
      </c>
      <c r="MF67" s="39">
        <f>+ME67*LW67</f>
        <v>158385962.61147663</v>
      </c>
      <c r="MG67" s="39">
        <f>+MF67*LV67</f>
        <v>-15838596261.147663</v>
      </c>
      <c r="MH67" s="39">
        <f>+MF67*LU67</f>
        <v>-107702454575.80411</v>
      </c>
      <c r="MI67" s="39">
        <f>+MF67*LV67*LV67</f>
        <v>1583859626114.7664</v>
      </c>
      <c r="MJ67" s="39">
        <f>+MF67*LU67*LV67</f>
        <v>10770245457580.41</v>
      </c>
      <c r="MK67" s="247">
        <f>+MF67*LU67^2</f>
        <v>73237669111546.797</v>
      </c>
    </row>
    <row r="68" spans="1:349" x14ac:dyDescent="0.25">
      <c r="A68" s="21">
        <v>14</v>
      </c>
      <c r="B68" s="39">
        <v>-725</v>
      </c>
      <c r="C68" s="39">
        <v>225</v>
      </c>
      <c r="D68" s="39">
        <v>2500</v>
      </c>
      <c r="E68" s="50">
        <f t="shared" si="107"/>
        <v>9.9749999999999991E-4</v>
      </c>
      <c r="F68" s="40">
        <f t="shared" si="57"/>
        <v>19.093085156250002</v>
      </c>
      <c r="G68" s="41">
        <f t="shared" si="108"/>
        <v>47732.712890625007</v>
      </c>
      <c r="H68" s="39">
        <f t="shared" si="109"/>
        <v>10739860.400390627</v>
      </c>
      <c r="I68" s="39">
        <f t="shared" si="110"/>
        <v>-34606216.845703132</v>
      </c>
      <c r="J68" s="40">
        <f t="shared" si="58"/>
        <v>12781.875000000002</v>
      </c>
      <c r="K68" s="39">
        <f t="shared" si="111"/>
        <v>31954687.500000004</v>
      </c>
      <c r="L68" s="39">
        <f t="shared" si="112"/>
        <v>7189804687.500001</v>
      </c>
      <c r="M68" s="39">
        <f t="shared" si="113"/>
        <v>-23167148437.500004</v>
      </c>
      <c r="N68" s="53">
        <f t="shared" si="114"/>
        <v>1617706054687.5002</v>
      </c>
      <c r="O68" s="39">
        <f t="shared" si="115"/>
        <v>-5212608398437.501</v>
      </c>
      <c r="P68" s="39">
        <f t="shared" si="116"/>
        <v>16796182617187.502</v>
      </c>
      <c r="Q68" s="21">
        <v>14</v>
      </c>
      <c r="R68">
        <v>-680</v>
      </c>
      <c r="S68">
        <v>-300</v>
      </c>
      <c r="T68" s="264">
        <v>804.24771931898704</v>
      </c>
      <c r="U68" s="50">
        <f t="shared" si="117"/>
        <v>9.2100000000000005E-4</v>
      </c>
      <c r="V68" s="40">
        <f t="shared" si="59"/>
        <v>184.20000000000002</v>
      </c>
      <c r="W68" s="40">
        <f t="shared" si="60"/>
        <v>18.077963625000002</v>
      </c>
      <c r="X68" s="51">
        <f t="shared" si="61"/>
        <v>166.12203637500002</v>
      </c>
      <c r="Y68" s="51">
        <f t="shared" si="118"/>
        <v>133603.26888321957</v>
      </c>
      <c r="Z68" s="51">
        <f t="shared" si="119"/>
        <v>-40080980.664965868</v>
      </c>
      <c r="AA68" s="51">
        <f t="shared" si="120"/>
        <v>-90850222.840589315</v>
      </c>
      <c r="AB68" s="39">
        <f>IF(ABS(U68*Es)&lt;fy,Es,0)-IF(AND(U68&gt;0,U68&lt;eco),0.85*fck*n/eco*(1-U68/eco)^(n-1),0)</f>
        <v>186242.75</v>
      </c>
      <c r="AC68" s="39">
        <f>+AB68*T68</f>
        <v>149785306.92719626</v>
      </c>
      <c r="AD68" s="39">
        <f>+AC68*S68</f>
        <v>-44935592078.158882</v>
      </c>
      <c r="AE68" s="39">
        <f>+AC68*R68</f>
        <v>-101854008710.49345</v>
      </c>
      <c r="AF68" s="39">
        <f>+AC68*S68*S68</f>
        <v>13480677623447.664</v>
      </c>
      <c r="AG68" s="39">
        <f>+AC68*R68*S68</f>
        <v>30556202613148.035</v>
      </c>
      <c r="AH68" s="247">
        <f>+AC68*R68^2</f>
        <v>69260725923135.555</v>
      </c>
      <c r="AJ68" s="21">
        <v>14</v>
      </c>
      <c r="AK68" s="39">
        <v>-725</v>
      </c>
      <c r="AL68" s="39">
        <v>225</v>
      </c>
      <c r="AM68" s="39">
        <v>2500</v>
      </c>
      <c r="AN68" s="50">
        <f t="shared" si="121"/>
        <v>1.4943956562527999E-3</v>
      </c>
      <c r="AO68" s="40">
        <f t="shared" si="62"/>
        <v>23.870322078347765</v>
      </c>
      <c r="AP68" s="41">
        <f t="shared" si="122"/>
        <v>59675.805195869412</v>
      </c>
      <c r="AQ68" s="39">
        <f t="shared" si="123"/>
        <v>13427056.169070618</v>
      </c>
      <c r="AR68" s="39">
        <f t="shared" si="124"/>
        <v>-43264958.767005324</v>
      </c>
      <c r="AS68" s="40">
        <f t="shared" si="63"/>
        <v>6446.4553827768023</v>
      </c>
      <c r="AT68" s="39">
        <f t="shared" si="125"/>
        <v>16116138.456942005</v>
      </c>
      <c r="AU68" s="39">
        <f t="shared" si="126"/>
        <v>3626131152.8119512</v>
      </c>
      <c r="AV68" s="39">
        <f t="shared" si="127"/>
        <v>-11684200381.282953</v>
      </c>
      <c r="AW68" s="53">
        <f t="shared" si="128"/>
        <v>815879509382.68896</v>
      </c>
      <c r="AX68" s="39">
        <f t="shared" si="129"/>
        <v>-2628945085788.6646</v>
      </c>
      <c r="AY68" s="39">
        <f t="shared" si="130"/>
        <v>8471045276430.1416</v>
      </c>
      <c r="AZ68" s="21">
        <v>14</v>
      </c>
      <c r="BA68">
        <v>-680</v>
      </c>
      <c r="BB68">
        <v>-300</v>
      </c>
      <c r="BC68" s="264">
        <v>804.24771931898704</v>
      </c>
      <c r="BD68" s="50">
        <f t="shared" si="131"/>
        <v>1.3177359149808285E-3</v>
      </c>
      <c r="BE68" s="40">
        <f t="shared" si="64"/>
        <v>263.5471829961657</v>
      </c>
      <c r="BF68" s="40">
        <f t="shared" si="65"/>
        <v>22.532537704117573</v>
      </c>
      <c r="BG68" s="51">
        <f t="shared" si="66"/>
        <v>241.01464529204813</v>
      </c>
      <c r="BH68" s="51">
        <f t="shared" si="132"/>
        <v>193835.47879860434</v>
      </c>
      <c r="BI68" s="51">
        <f t="shared" si="133"/>
        <v>-58150643.6395813</v>
      </c>
      <c r="BJ68" s="51">
        <f t="shared" si="134"/>
        <v>-131808125.58305095</v>
      </c>
      <c r="BK68" s="39">
        <f>IF(ABS(BD68*Es)&lt;fy,Es,0)-IF(AND(BD68&gt;0,BD68&lt;eco),0.85*fck*n/eco*(1-BD68/eco)^(n-1),0)</f>
        <v>191301.13291600556</v>
      </c>
      <c r="BL68" s="39">
        <f>+BK68*BC68</f>
        <v>153853499.85083586</v>
      </c>
      <c r="BM68" s="39">
        <f>+BL68*BB68</f>
        <v>-46156049955.250755</v>
      </c>
      <c r="BN68" s="39">
        <f>+BL68*BA68</f>
        <v>-104620379898.56839</v>
      </c>
      <c r="BO68" s="39">
        <f>+BL68*BB68*BB68</f>
        <v>13846814986575.227</v>
      </c>
      <c r="BP68" s="39">
        <f>+BL68*BA68*BB68</f>
        <v>31386113969570.516</v>
      </c>
      <c r="BQ68" s="247">
        <f>+BL68*BA68^2</f>
        <v>71141858331026.5</v>
      </c>
      <c r="BS68" s="21">
        <v>14</v>
      </c>
      <c r="BT68" s="39">
        <v>-725</v>
      </c>
      <c r="BU68" s="39">
        <v>225</v>
      </c>
      <c r="BV68" s="39">
        <v>2500</v>
      </c>
      <c r="BW68" s="50">
        <f t="shared" si="135"/>
        <v>1.6916311930960418E-3</v>
      </c>
      <c r="BX68" s="40">
        <f t="shared" si="67"/>
        <v>24.89379282817001</v>
      </c>
      <c r="BY68" s="41">
        <f t="shared" si="136"/>
        <v>62234.482070425023</v>
      </c>
      <c r="BZ68" s="39">
        <f t="shared" si="137"/>
        <v>14002758.46584563</v>
      </c>
      <c r="CA68" s="39">
        <f t="shared" si="138"/>
        <v>-45119999.501058139</v>
      </c>
      <c r="CB68" s="40">
        <f t="shared" si="68"/>
        <v>3931.7022880254681</v>
      </c>
      <c r="CC68" s="39">
        <f t="shared" si="139"/>
        <v>9829255.7200636696</v>
      </c>
      <c r="CD68" s="39">
        <f t="shared" si="140"/>
        <v>2211582537.0143256</v>
      </c>
      <c r="CE68" s="39">
        <f t="shared" si="141"/>
        <v>-7126210397.0461607</v>
      </c>
      <c r="CF68" s="53">
        <f t="shared" si="142"/>
        <v>497606070828.22327</v>
      </c>
      <c r="CG68" s="39">
        <f t="shared" si="143"/>
        <v>-1603397339335.3862</v>
      </c>
      <c r="CH68" s="39">
        <f t="shared" si="144"/>
        <v>5166502537858.4668</v>
      </c>
      <c r="CI68" s="21">
        <v>14</v>
      </c>
      <c r="CJ68">
        <v>-680</v>
      </c>
      <c r="CK68">
        <v>-300</v>
      </c>
      <c r="CL68" s="264">
        <v>804.24771931898704</v>
      </c>
      <c r="CM68" s="50">
        <f t="shared" si="145"/>
        <v>1.4015948873060463E-3</v>
      </c>
      <c r="CN68" s="40">
        <f t="shared" si="69"/>
        <v>280.31897746120927</v>
      </c>
      <c r="CO68" s="40">
        <f t="shared" si="70"/>
        <v>23.217184672023571</v>
      </c>
      <c r="CP68" s="51">
        <f t="shared" si="71"/>
        <v>257.10179278918571</v>
      </c>
      <c r="CQ68" s="51">
        <f t="shared" si="146"/>
        <v>206773.53048352539</v>
      </c>
      <c r="CR68" s="51">
        <f t="shared" si="147"/>
        <v>-62032059.145057619</v>
      </c>
      <c r="CS68" s="51">
        <f t="shared" si="148"/>
        <v>-140606000.72879726</v>
      </c>
      <c r="CT68" s="39">
        <f>IF(ABS(CM68*Es)&lt;fy,Es,0)-IF(AND(CM68&gt;0,CM68&lt;eco),0.85*fck*n/eco*(1-CM68/eco)^(n-1),0)</f>
        <v>192370.33481315209</v>
      </c>
      <c r="CU68" s="39">
        <f>+CT68*CL68</f>
        <v>154713403.03810751</v>
      </c>
      <c r="CV68" s="39">
        <f>+CU68*CK68</f>
        <v>-46414020911.432251</v>
      </c>
      <c r="CW68" s="39">
        <f>+CU68*CJ68</f>
        <v>-105205114065.91312</v>
      </c>
      <c r="CX68" s="39">
        <f>+CU68*CK68*CK68</f>
        <v>13924206273429.676</v>
      </c>
      <c r="CY68" s="39">
        <f>+CU68*CJ68*CK68</f>
        <v>31561534219773.934</v>
      </c>
      <c r="CZ68" s="247">
        <f>+CU68*CJ68^2</f>
        <v>71539477564820.922</v>
      </c>
      <c r="DB68" s="21">
        <v>14</v>
      </c>
      <c r="DC68" s="39">
        <v>-725</v>
      </c>
      <c r="DD68" s="39">
        <v>225</v>
      </c>
      <c r="DE68" s="39">
        <v>2500</v>
      </c>
      <c r="DF68" s="50">
        <f t="shared" si="149"/>
        <v>1.7861107630498644E-3</v>
      </c>
      <c r="DG68" s="40">
        <f t="shared" si="72"/>
        <v>25.208352638770165</v>
      </c>
      <c r="DH68" s="41">
        <f t="shared" si="150"/>
        <v>63020.881596925414</v>
      </c>
      <c r="DI68" s="39">
        <f t="shared" si="151"/>
        <v>14179698.359308219</v>
      </c>
      <c r="DJ68" s="39">
        <f t="shared" si="152"/>
        <v>-45690139.157770924</v>
      </c>
      <c r="DK68" s="40">
        <f t="shared" si="73"/>
        <v>2727.0877711142275</v>
      </c>
      <c r="DL68" s="39">
        <f t="shared" si="153"/>
        <v>6817719.4277855689</v>
      </c>
      <c r="DM68" s="39">
        <f t="shared" si="154"/>
        <v>1533986871.2517531</v>
      </c>
      <c r="DN68" s="39">
        <f t="shared" si="155"/>
        <v>-4942846585.144537</v>
      </c>
      <c r="DO68" s="53">
        <f t="shared" si="156"/>
        <v>345147046031.64447</v>
      </c>
      <c r="DP68" s="39">
        <f t="shared" si="157"/>
        <v>-1112140481657.5208</v>
      </c>
      <c r="DQ68" s="39">
        <f t="shared" si="158"/>
        <v>3583563774229.7896</v>
      </c>
      <c r="DR68" s="21">
        <v>14</v>
      </c>
      <c r="DS68">
        <v>-680</v>
      </c>
      <c r="DT68">
        <v>-300</v>
      </c>
      <c r="DU68" s="264">
        <v>804.24771931898704</v>
      </c>
      <c r="DV68" s="50">
        <f t="shared" si="159"/>
        <v>1.3877127375288125E-3</v>
      </c>
      <c r="DW68" s="40">
        <f t="shared" si="74"/>
        <v>277.54254750576251</v>
      </c>
      <c r="DX68" s="40">
        <f t="shared" si="75"/>
        <v>23.110039964874062</v>
      </c>
      <c r="DY68" s="51">
        <f t="shared" si="76"/>
        <v>254.43250754088845</v>
      </c>
      <c r="DZ68" s="51">
        <f t="shared" si="160"/>
        <v>204626.7639103705</v>
      </c>
      <c r="EA68" s="51">
        <f t="shared" si="161"/>
        <v>-61388029.173111148</v>
      </c>
      <c r="EB68" s="51">
        <f t="shared" si="162"/>
        <v>-139146199.45905194</v>
      </c>
      <c r="EC68" s="39">
        <f>IF(ABS(DV68*Es)&lt;fy,Es,0)-IF(AND(DV68&gt;0,DV68&lt;eco),0.85*fck*n/eco*(1-DV68/eco)^(n-1),0)</f>
        <v>192193.33740349236</v>
      </c>
      <c r="ED68" s="39">
        <f>+EC68*DU68</f>
        <v>154571053.27506331</v>
      </c>
      <c r="EE68" s="39">
        <f>+ED68*DT68</f>
        <v>-46371315982.51899</v>
      </c>
      <c r="EF68" s="39">
        <f>+ED68*DS68</f>
        <v>-105108316227.04305</v>
      </c>
      <c r="EG68" s="39">
        <f>+ED68*DT68*DT68</f>
        <v>13911394794755.697</v>
      </c>
      <c r="EH68" s="39">
        <f>+ED68*DS68*DT68</f>
        <v>31532494868112.914</v>
      </c>
      <c r="EI68" s="247">
        <f>+ED68*DS68^2</f>
        <v>71473655034389.266</v>
      </c>
      <c r="EK68" s="21">
        <v>14</v>
      </c>
      <c r="EL68" s="39">
        <v>-725</v>
      </c>
      <c r="EM68" s="39">
        <v>225</v>
      </c>
      <c r="EN68" s="39">
        <v>2500</v>
      </c>
      <c r="EO68" s="50">
        <f t="shared" si="163"/>
        <v>1.9987399079450926E-3</v>
      </c>
      <c r="EP68" s="40">
        <f t="shared" si="77"/>
        <v>25.499989877571085</v>
      </c>
      <c r="EQ68" s="41">
        <f t="shared" si="164"/>
        <v>63749.97469392771</v>
      </c>
      <c r="ER68" s="39">
        <f t="shared" si="165"/>
        <v>14343744.306133734</v>
      </c>
      <c r="ES68" s="39">
        <f t="shared" si="166"/>
        <v>-46218731.653097592</v>
      </c>
      <c r="ET68" s="40">
        <f t="shared" si="78"/>
        <v>16.066173700070795</v>
      </c>
      <c r="EU68" s="39">
        <f t="shared" si="167"/>
        <v>40165.434250176986</v>
      </c>
      <c r="EV68" s="39">
        <f t="shared" si="168"/>
        <v>9037222.7062898222</v>
      </c>
      <c r="EW68" s="39">
        <f t="shared" si="169"/>
        <v>-29119939.831378315</v>
      </c>
      <c r="EX68" s="53">
        <f t="shared" si="170"/>
        <v>2033375108.91521</v>
      </c>
      <c r="EY68" s="39">
        <f t="shared" si="171"/>
        <v>-6551986462.0601206</v>
      </c>
      <c r="EZ68" s="39">
        <f t="shared" si="172"/>
        <v>21111956377.749279</v>
      </c>
      <c r="FA68" s="21">
        <v>14</v>
      </c>
      <c r="FB68">
        <v>-680</v>
      </c>
      <c r="FC68">
        <v>-300</v>
      </c>
      <c r="FD68" s="264">
        <v>804.24771931898704</v>
      </c>
      <c r="FE68" s="50">
        <f t="shared" si="173"/>
        <v>1.3688268509005263E-3</v>
      </c>
      <c r="FF68" s="40">
        <f t="shared" si="79"/>
        <v>273.76537018010526</v>
      </c>
      <c r="FG68" s="40">
        <f t="shared" si="80"/>
        <v>22.960330406081063</v>
      </c>
      <c r="FH68" s="51">
        <f t="shared" si="81"/>
        <v>250.80503977402421</v>
      </c>
      <c r="FI68" s="51">
        <f t="shared" si="174"/>
        <v>201709.38123196681</v>
      </c>
      <c r="FJ68" s="51">
        <f t="shared" si="175"/>
        <v>-60512814.369590044</v>
      </c>
      <c r="FK68" s="51">
        <f t="shared" si="176"/>
        <v>-137162379.23773742</v>
      </c>
      <c r="FL68" s="39">
        <f>IF(ABS(FE68*Es)&lt;fy,Es,0)-IF(AND(FE68&gt;0,FE68&lt;eco),0.85*fck*n/eco*(1-FE68/eco)^(n-1),0)</f>
        <v>191952.54234898172</v>
      </c>
      <c r="FM68" s="39">
        <f>+FL68*FD68</f>
        <v>154377394.40164983</v>
      </c>
      <c r="FN68" s="39">
        <f>+FM68*FC68</f>
        <v>-46313218320.494949</v>
      </c>
      <c r="FO68" s="39">
        <f>+FM68*FB68</f>
        <v>-104976628193.12189</v>
      </c>
      <c r="FP68" s="39">
        <f>+FM68*FC68*FC68</f>
        <v>13893965496148.484</v>
      </c>
      <c r="FQ68" s="39">
        <f>+FM68*FB68*FC68</f>
        <v>31492988457936.566</v>
      </c>
      <c r="FR68" s="247">
        <f>+FM68*FB68^2</f>
        <v>71384107171322.875</v>
      </c>
      <c r="FT68" s="21">
        <v>14</v>
      </c>
      <c r="FU68" s="39">
        <v>-725</v>
      </c>
      <c r="FV68" s="39">
        <v>225</v>
      </c>
      <c r="FW68" s="39">
        <v>2500</v>
      </c>
      <c r="FX68" s="50">
        <f t="shared" si="177"/>
        <v>2.213462617977213E-3</v>
      </c>
      <c r="FY68" s="40">
        <f t="shared" si="82"/>
        <v>25.5</v>
      </c>
      <c r="FZ68" s="41">
        <f t="shared" si="178"/>
        <v>63750</v>
      </c>
      <c r="GA68" s="39">
        <f t="shared" si="179"/>
        <v>14343750</v>
      </c>
      <c r="GB68" s="39">
        <f t="shared" si="180"/>
        <v>-46218750</v>
      </c>
      <c r="GC68" s="40">
        <f t="shared" si="83"/>
        <v>0</v>
      </c>
      <c r="GD68" s="39">
        <f t="shared" si="181"/>
        <v>0</v>
      </c>
      <c r="GE68" s="39">
        <f t="shared" si="182"/>
        <v>0</v>
      </c>
      <c r="GF68" s="39">
        <f t="shared" si="183"/>
        <v>0</v>
      </c>
      <c r="GG68" s="53">
        <f t="shared" si="184"/>
        <v>0</v>
      </c>
      <c r="GH68" s="39">
        <f t="shared" si="185"/>
        <v>0</v>
      </c>
      <c r="GI68" s="39">
        <f t="shared" si="186"/>
        <v>0</v>
      </c>
      <c r="GJ68" s="21">
        <v>14</v>
      </c>
      <c r="GK68">
        <v>-680</v>
      </c>
      <c r="GL68">
        <v>-300</v>
      </c>
      <c r="GM68" s="264">
        <v>804.24771931898704</v>
      </c>
      <c r="GN68" s="50">
        <f t="shared" si="187"/>
        <v>1.387333539049242E-3</v>
      </c>
      <c r="GO68" s="40">
        <f t="shared" si="84"/>
        <v>277.4667078098484</v>
      </c>
      <c r="GP68" s="40">
        <f t="shared" si="85"/>
        <v>23.107078773616216</v>
      </c>
      <c r="GQ68" s="51">
        <f t="shared" si="86"/>
        <v>254.35962903623218</v>
      </c>
      <c r="GR68" s="51">
        <f t="shared" si="188"/>
        <v>204568.15153921332</v>
      </c>
      <c r="GS68" s="51">
        <f t="shared" si="189"/>
        <v>-61370445.461763993</v>
      </c>
      <c r="GT68" s="51">
        <f t="shared" si="190"/>
        <v>-139106343.04666504</v>
      </c>
      <c r="GU68" s="39">
        <f>IF(ABS(GN68*Es)&lt;fy,Es,0)-IF(AND(GN68&gt;0,GN68&lt;eco),0.85*fck*n/eco*(1-GN68/eco)^(n-1),0)</f>
        <v>192188.50262287783</v>
      </c>
      <c r="GV68" s="39">
        <f>+GU68*GM68</f>
        <v>154567164.91378066</v>
      </c>
      <c r="GW68" s="39">
        <f>+GV68*GL68</f>
        <v>-46370149474.134201</v>
      </c>
      <c r="GX68" s="39">
        <f>+GV68*GK68</f>
        <v>-105105672141.37085</v>
      </c>
      <c r="GY68" s="39">
        <f>+GV68*GL68*GL68</f>
        <v>13911044842240.26</v>
      </c>
      <c r="GZ68" s="39">
        <f>+GV68*GK68*GL68</f>
        <v>31531701642411.254</v>
      </c>
      <c r="HA68" s="247">
        <f>+GV68*GK68^2</f>
        <v>71471857056132.172</v>
      </c>
      <c r="HC68" s="21">
        <v>14</v>
      </c>
      <c r="HD68" s="39">
        <v>-725</v>
      </c>
      <c r="HE68" s="39">
        <v>225</v>
      </c>
      <c r="HF68" s="39">
        <v>2500</v>
      </c>
      <c r="HG68" s="50">
        <f t="shared" si="191"/>
        <v>2.3008342284386706E-3</v>
      </c>
      <c r="HH68" s="40">
        <f t="shared" si="87"/>
        <v>25.5</v>
      </c>
      <c r="HI68" s="41">
        <f t="shared" si="192"/>
        <v>63750</v>
      </c>
      <c r="HJ68" s="39">
        <f t="shared" si="193"/>
        <v>14343750</v>
      </c>
      <c r="HK68" s="39">
        <f t="shared" si="194"/>
        <v>-46218750</v>
      </c>
      <c r="HL68" s="40">
        <f t="shared" si="88"/>
        <v>0</v>
      </c>
      <c r="HM68" s="39">
        <f t="shared" si="195"/>
        <v>0</v>
      </c>
      <c r="HN68" s="39">
        <f t="shared" si="196"/>
        <v>0</v>
      </c>
      <c r="HO68" s="39">
        <f t="shared" si="197"/>
        <v>0</v>
      </c>
      <c r="HP68" s="53">
        <f t="shared" si="198"/>
        <v>0</v>
      </c>
      <c r="HQ68" s="39">
        <f t="shared" si="199"/>
        <v>0</v>
      </c>
      <c r="HR68" s="39">
        <f t="shared" si="200"/>
        <v>0</v>
      </c>
      <c r="HS68" s="21">
        <v>14</v>
      </c>
      <c r="HT68">
        <v>-680</v>
      </c>
      <c r="HU68">
        <v>-300</v>
      </c>
      <c r="HV68" s="264">
        <v>804.24771931898704</v>
      </c>
      <c r="HW68" s="50">
        <f t="shared" si="201"/>
        <v>1.4051594583550152E-3</v>
      </c>
      <c r="HX68" s="40">
        <f t="shared" si="89"/>
        <v>281.03189167100305</v>
      </c>
      <c r="HY68" s="40">
        <f t="shared" si="90"/>
        <v>23.244300153848819</v>
      </c>
      <c r="HZ68" s="51">
        <f t="shared" si="91"/>
        <v>257.78759151715423</v>
      </c>
      <c r="IA68" s="51">
        <f t="shared" si="202"/>
        <v>207325.08254640593</v>
      </c>
      <c r="IB68" s="51">
        <f t="shared" si="203"/>
        <v>-62197524.763921782</v>
      </c>
      <c r="IC68" s="51">
        <f t="shared" si="204"/>
        <v>-140981056.13155603</v>
      </c>
      <c r="ID68" s="39">
        <f>IF(ABS(HW68*Es)&lt;fy,Es,0)-IF(AND(HW68&gt;0,HW68&lt;eco),0.85*fck*n/eco*(1-HW68/eco)^(n-1),0)</f>
        <v>192415.78309402644</v>
      </c>
      <c r="IE68" s="39">
        <f>+ID68*HV68</f>
        <v>154749954.71434766</v>
      </c>
      <c r="IF68" s="39">
        <f>+IE68*HU68</f>
        <v>-46424986414.304298</v>
      </c>
      <c r="IG68" s="39">
        <f>+IE68*HT68</f>
        <v>-105229969205.75641</v>
      </c>
      <c r="IH68" s="39">
        <f>+IE68*HU68*HU68</f>
        <v>13927495924291.289</v>
      </c>
      <c r="II68" s="39">
        <f>+IE68*HT68*HU68</f>
        <v>31568990761726.922</v>
      </c>
      <c r="IJ68" s="247">
        <f>+IE68*HT68^2</f>
        <v>71556379059914.359</v>
      </c>
      <c r="IL68" s="21">
        <v>14</v>
      </c>
      <c r="IM68" s="39">
        <v>-725</v>
      </c>
      <c r="IN68" s="39">
        <v>225</v>
      </c>
      <c r="IO68" s="39">
        <v>2500</v>
      </c>
      <c r="IP68" s="50">
        <f t="shared" si="205"/>
        <v>2.3139818847057051E-3</v>
      </c>
      <c r="IQ68" s="40">
        <f t="shared" si="92"/>
        <v>25.5</v>
      </c>
      <c r="IR68" s="41">
        <f t="shared" si="206"/>
        <v>63750</v>
      </c>
      <c r="IS68" s="39">
        <f t="shared" si="207"/>
        <v>14343750</v>
      </c>
      <c r="IT68" s="39">
        <f t="shared" si="208"/>
        <v>-46218750</v>
      </c>
      <c r="IU68" s="40">
        <f t="shared" si="93"/>
        <v>0</v>
      </c>
      <c r="IV68" s="39">
        <f t="shared" si="209"/>
        <v>0</v>
      </c>
      <c r="IW68" s="39">
        <f t="shared" si="210"/>
        <v>0</v>
      </c>
      <c r="IX68" s="39">
        <f t="shared" si="211"/>
        <v>0</v>
      </c>
      <c r="IY68" s="53">
        <f t="shared" si="212"/>
        <v>0</v>
      </c>
      <c r="IZ68" s="39">
        <f t="shared" si="213"/>
        <v>0</v>
      </c>
      <c r="JA68" s="39">
        <f t="shared" si="214"/>
        <v>0</v>
      </c>
      <c r="JB68" s="21">
        <v>14</v>
      </c>
      <c r="JC68">
        <v>-680</v>
      </c>
      <c r="JD68">
        <v>-300</v>
      </c>
      <c r="JE68" s="264">
        <v>804.24771931898704</v>
      </c>
      <c r="JF68" s="50">
        <f t="shared" si="215"/>
        <v>1.4058805050399931E-3</v>
      </c>
      <c r="JG68" s="40">
        <f t="shared" si="94"/>
        <v>281.17610100799862</v>
      </c>
      <c r="JH68" s="40">
        <f t="shared" si="95"/>
        <v>23.249765413891474</v>
      </c>
      <c r="JI68" s="51">
        <f t="shared" si="96"/>
        <v>257.92633559410717</v>
      </c>
      <c r="JJ68" s="51">
        <f t="shared" si="216"/>
        <v>207436.66715386437</v>
      </c>
      <c r="JK68" s="51">
        <f t="shared" si="217"/>
        <v>-62231000.146159314</v>
      </c>
      <c r="JL68" s="51">
        <f t="shared" si="218"/>
        <v>-141056933.66462776</v>
      </c>
      <c r="JM68" s="39">
        <f>IF(ABS(JF68*Es)&lt;fy,Es,0)-IF(AND(JF68&gt;0,JF68&lt;eco),0.85*fck*n/eco*(1-JF68/eco)^(n-1),0)</f>
        <v>192424.97643925992</v>
      </c>
      <c r="JN68" s="39">
        <f>+JM68*JE68</f>
        <v>154757348.4412846</v>
      </c>
      <c r="JO68" s="39">
        <f>+JN68*JD68</f>
        <v>-46427204532.385376</v>
      </c>
      <c r="JP68" s="39">
        <f>+JN68*JC68</f>
        <v>-105234996940.07353</v>
      </c>
      <c r="JQ68" s="39">
        <f>+JN68*JD68*JD68</f>
        <v>13928161359715.613</v>
      </c>
      <c r="JR68" s="39">
        <f>+JN68*JC68*JD68</f>
        <v>31570499082022.059</v>
      </c>
      <c r="JS68" s="247">
        <f>+JN68*JC68^2</f>
        <v>71559797919250</v>
      </c>
      <c r="JU68" s="21">
        <v>14</v>
      </c>
      <c r="JV68" s="39">
        <v>-725</v>
      </c>
      <c r="JW68" s="39">
        <v>225</v>
      </c>
      <c r="JX68" s="39">
        <v>2500</v>
      </c>
      <c r="JY68" s="50">
        <f t="shared" si="219"/>
        <v>2.3141480954650172E-3</v>
      </c>
      <c r="JZ68" s="40">
        <f t="shared" si="97"/>
        <v>25.5</v>
      </c>
      <c r="KA68" s="41">
        <f t="shared" si="220"/>
        <v>63750</v>
      </c>
      <c r="KB68" s="39">
        <f t="shared" si="221"/>
        <v>14343750</v>
      </c>
      <c r="KC68" s="39">
        <f t="shared" si="222"/>
        <v>-46218750</v>
      </c>
      <c r="KD68" s="40">
        <f t="shared" si="98"/>
        <v>0</v>
      </c>
      <c r="KE68" s="39">
        <f t="shared" si="223"/>
        <v>0</v>
      </c>
      <c r="KF68" s="39">
        <f t="shared" si="224"/>
        <v>0</v>
      </c>
      <c r="KG68" s="39">
        <f t="shared" si="225"/>
        <v>0</v>
      </c>
      <c r="KH68" s="53">
        <f t="shared" si="226"/>
        <v>0</v>
      </c>
      <c r="KI68" s="39">
        <f t="shared" si="227"/>
        <v>0</v>
      </c>
      <c r="KJ68" s="39">
        <f t="shared" si="228"/>
        <v>0</v>
      </c>
      <c r="KK68" s="21">
        <v>14</v>
      </c>
      <c r="KL68">
        <v>-680</v>
      </c>
      <c r="KM68">
        <v>-300</v>
      </c>
      <c r="KN68" s="264">
        <v>804.24771931898704</v>
      </c>
      <c r="KO68" s="50">
        <f t="shared" si="229"/>
        <v>1.4058994072965465E-3</v>
      </c>
      <c r="KP68" s="40">
        <f t="shared" si="99"/>
        <v>281.17988145930929</v>
      </c>
      <c r="KQ68" s="40">
        <f t="shared" si="100"/>
        <v>23.24990859665246</v>
      </c>
      <c r="KR68" s="51">
        <f t="shared" si="101"/>
        <v>257.92997286265683</v>
      </c>
      <c r="KS68" s="51">
        <f t="shared" si="230"/>
        <v>207439.59241879996</v>
      </c>
      <c r="KT68" s="51">
        <f t="shared" si="231"/>
        <v>-62231877.725639991</v>
      </c>
      <c r="KU68" s="51">
        <f t="shared" si="232"/>
        <v>-141058922.84478396</v>
      </c>
      <c r="KV68" s="39">
        <f>IF(ABS(KO68*Es)&lt;fy,Es,0)-IF(AND(KO68&gt;0,KO68&lt;eco),0.85*fck*n/eco*(1-KO68/eco)^(n-1),0)</f>
        <v>192425.21744303097</v>
      </c>
      <c r="KW68" s="39">
        <f>+KV68*KN68</f>
        <v>154757542.26801783</v>
      </c>
      <c r="KX68" s="39">
        <f>+KW68*KM68</f>
        <v>-46427262680.40535</v>
      </c>
      <c r="KY68" s="39">
        <f>+KW68*KL68</f>
        <v>-105235128742.25212</v>
      </c>
      <c r="KZ68" s="39">
        <f>+KW68*KM68*KM68</f>
        <v>13928178804121.605</v>
      </c>
      <c r="LA68" s="39">
        <f>+KW68*KL68*KM68</f>
        <v>31570538622675.637</v>
      </c>
      <c r="LB68" s="247">
        <f>+KW68*KL68^2</f>
        <v>71559887544731.438</v>
      </c>
      <c r="LD68" s="21">
        <v>14</v>
      </c>
      <c r="LE68" s="39">
        <v>-725</v>
      </c>
      <c r="LF68" s="39">
        <v>225</v>
      </c>
      <c r="LG68" s="39">
        <v>2500</v>
      </c>
      <c r="LH68" s="50">
        <f t="shared" si="233"/>
        <v>2.3141481205426612E-3</v>
      </c>
      <c r="LI68" s="40">
        <f t="shared" si="102"/>
        <v>25.5</v>
      </c>
      <c r="LJ68" s="41">
        <f t="shared" si="234"/>
        <v>63750</v>
      </c>
      <c r="LK68" s="39">
        <f t="shared" si="235"/>
        <v>14343750</v>
      </c>
      <c r="LL68" s="39">
        <f t="shared" si="236"/>
        <v>-46218750</v>
      </c>
      <c r="LM68" s="40">
        <f t="shared" si="103"/>
        <v>0</v>
      </c>
      <c r="LN68" s="39">
        <f t="shared" si="237"/>
        <v>0</v>
      </c>
      <c r="LO68" s="39">
        <f t="shared" si="238"/>
        <v>0</v>
      </c>
      <c r="LP68" s="39">
        <f t="shared" si="239"/>
        <v>0</v>
      </c>
      <c r="LQ68" s="53">
        <f t="shared" si="240"/>
        <v>0</v>
      </c>
      <c r="LR68" s="39">
        <f t="shared" si="241"/>
        <v>0</v>
      </c>
      <c r="LS68" s="39">
        <f t="shared" si="242"/>
        <v>0</v>
      </c>
      <c r="LT68" s="21">
        <v>14</v>
      </c>
      <c r="LU68">
        <v>-680</v>
      </c>
      <c r="LV68">
        <v>-300</v>
      </c>
      <c r="LW68" s="264">
        <v>804.24771931898704</v>
      </c>
      <c r="LX68" s="50">
        <f t="shared" si="243"/>
        <v>1.4058994104842086E-3</v>
      </c>
      <c r="LY68" s="40">
        <f t="shared" si="104"/>
        <v>281.17988209684171</v>
      </c>
      <c r="LZ68" s="40">
        <f t="shared" si="105"/>
        <v>23.249908620798305</v>
      </c>
      <c r="MA68" s="51">
        <f t="shared" si="106"/>
        <v>257.92997347604341</v>
      </c>
      <c r="MB68" s="51">
        <f t="shared" si="244"/>
        <v>207439.59291211475</v>
      </c>
      <c r="MC68" s="51">
        <f t="shared" si="245"/>
        <v>-62231877.873634428</v>
      </c>
      <c r="MD68" s="51">
        <f t="shared" si="246"/>
        <v>-141058923.18023804</v>
      </c>
      <c r="ME68" s="39">
        <f>IF(ABS(LX68*Es)&lt;fy,Es,0)-IF(AND(LX68&gt;0,LX68&lt;eco),0.85*fck*n/eco*(1-LX68/eco)^(n-1),0)</f>
        <v>192425.21748367365</v>
      </c>
      <c r="MF68" s="39">
        <f>+ME68*LW68</f>
        <v>154757542.3007046</v>
      </c>
      <c r="MG68" s="39">
        <f>+MF68*LV68</f>
        <v>-46427262690.21138</v>
      </c>
      <c r="MH68" s="39">
        <f>+MF68*LU68</f>
        <v>-105235128764.47913</v>
      </c>
      <c r="MI68" s="39">
        <f>+MF68*LV68*LV68</f>
        <v>13928178807063.414</v>
      </c>
      <c r="MJ68" s="39">
        <f>+MF68*LU68*LV68</f>
        <v>31570538629343.738</v>
      </c>
      <c r="MK68" s="247">
        <f>+MF68*LU68^2</f>
        <v>71559887559845.813</v>
      </c>
    </row>
    <row r="69" spans="1:349" x14ac:dyDescent="0.25">
      <c r="A69" s="21">
        <v>15</v>
      </c>
      <c r="B69" s="39">
        <v>-725</v>
      </c>
      <c r="C69" s="39">
        <v>275</v>
      </c>
      <c r="D69" s="39">
        <v>2500</v>
      </c>
      <c r="E69" s="50">
        <f t="shared" si="107"/>
        <v>1.005E-3</v>
      </c>
      <c r="F69" s="40">
        <f t="shared" si="57"/>
        <v>19.188590625000003</v>
      </c>
      <c r="G69" s="41">
        <f t="shared" si="108"/>
        <v>47971.476562500007</v>
      </c>
      <c r="H69" s="39">
        <f t="shared" si="109"/>
        <v>13192156.054687502</v>
      </c>
      <c r="I69" s="39">
        <f t="shared" si="110"/>
        <v>-34779320.507812507</v>
      </c>
      <c r="J69" s="40">
        <f t="shared" si="58"/>
        <v>12686.249999999998</v>
      </c>
      <c r="K69" s="39">
        <f t="shared" si="111"/>
        <v>31715624.999999996</v>
      </c>
      <c r="L69" s="39">
        <f t="shared" si="112"/>
        <v>8721796874.9999981</v>
      </c>
      <c r="M69" s="39">
        <f t="shared" si="113"/>
        <v>-22993828124.999996</v>
      </c>
      <c r="N69" s="53">
        <f t="shared" si="114"/>
        <v>2398494140624.9995</v>
      </c>
      <c r="O69" s="39">
        <f t="shared" si="115"/>
        <v>-6323302734374.999</v>
      </c>
      <c r="P69" s="39">
        <f t="shared" si="116"/>
        <v>16670525390624.998</v>
      </c>
      <c r="Q69" s="21">
        <v>15</v>
      </c>
      <c r="R69">
        <v>680</v>
      </c>
      <c r="S69">
        <v>300</v>
      </c>
      <c r="T69" s="264">
        <v>804.24771931898704</v>
      </c>
      <c r="U69" s="50">
        <f t="shared" si="117"/>
        <v>1.0789999999999999E-3</v>
      </c>
      <c r="V69" s="40">
        <f t="shared" si="59"/>
        <v>215.79999999999998</v>
      </c>
      <c r="W69" s="40">
        <f t="shared" si="60"/>
        <v>20.092463625000001</v>
      </c>
      <c r="X69" s="51">
        <f t="shared" si="61"/>
        <v>195.70753637499999</v>
      </c>
      <c r="Y69" s="51">
        <f t="shared" si="118"/>
        <v>157397.33978313144</v>
      </c>
      <c r="Z69" s="51">
        <f t="shared" si="119"/>
        <v>47219201.934939429</v>
      </c>
      <c r="AA69" s="51">
        <f t="shared" si="120"/>
        <v>107030191.05252938</v>
      </c>
      <c r="AB69" s="39">
        <f>IF(ABS(U69*Es)&lt;fy,Es,0)-IF(AND(U69&gt;0,U69&lt;eco),0.85*fck*n/eco*(1-U69/eco)^(n-1),0)</f>
        <v>188257.25</v>
      </c>
      <c r="AC69" s="39">
        <f>+AB69*T69</f>
        <v>151405463.95776439</v>
      </c>
      <c r="AD69" s="39">
        <f>+AC69*S69</f>
        <v>45421639187.329315</v>
      </c>
      <c r="AE69" s="39">
        <f>+AC69*R69</f>
        <v>102955715491.27979</v>
      </c>
      <c r="AF69" s="39">
        <f>+AC69*S69*S69</f>
        <v>13626491756198.795</v>
      </c>
      <c r="AG69" s="39">
        <f>+AC69*R69*S69</f>
        <v>30886714647383.938</v>
      </c>
      <c r="AH69" s="247">
        <f>+AC69*R69^2</f>
        <v>70009886534070.25</v>
      </c>
      <c r="AJ69" s="21">
        <v>15</v>
      </c>
      <c r="AK69" s="39">
        <v>-725</v>
      </c>
      <c r="AL69" s="39">
        <v>275</v>
      </c>
      <c r="AM69" s="39">
        <v>2500</v>
      </c>
      <c r="AN69" s="50">
        <f t="shared" si="121"/>
        <v>1.5117089428427159E-3</v>
      </c>
      <c r="AO69" s="40">
        <f t="shared" si="62"/>
        <v>23.980020502313913</v>
      </c>
      <c r="AP69" s="41">
        <f t="shared" si="122"/>
        <v>59950.051255784783</v>
      </c>
      <c r="AQ69" s="39">
        <f t="shared" si="123"/>
        <v>16486264.095340816</v>
      </c>
      <c r="AR69" s="39">
        <f t="shared" si="124"/>
        <v>-43463787.160443969</v>
      </c>
      <c r="AS69" s="40">
        <f t="shared" si="63"/>
        <v>6225.7109787553745</v>
      </c>
      <c r="AT69" s="39">
        <f t="shared" si="125"/>
        <v>15564277.446888436</v>
      </c>
      <c r="AU69" s="39">
        <f t="shared" si="126"/>
        <v>4280176297.89432</v>
      </c>
      <c r="AV69" s="39">
        <f t="shared" si="127"/>
        <v>-11284101148.994116</v>
      </c>
      <c r="AW69" s="53">
        <f t="shared" si="128"/>
        <v>1177048481920.938</v>
      </c>
      <c r="AX69" s="39">
        <f t="shared" si="129"/>
        <v>-3103127815973.3818</v>
      </c>
      <c r="AY69" s="39">
        <f t="shared" si="130"/>
        <v>8180973333020.7344</v>
      </c>
      <c r="AZ69" s="21">
        <v>15</v>
      </c>
      <c r="BA69">
        <v>680</v>
      </c>
      <c r="BB69">
        <v>300</v>
      </c>
      <c r="BC69" s="264">
        <v>804.24771931898704</v>
      </c>
      <c r="BD69" s="50">
        <f t="shared" si="131"/>
        <v>1.6805283401513213E-3</v>
      </c>
      <c r="BE69" s="40">
        <f t="shared" si="64"/>
        <v>336.10566803026427</v>
      </c>
      <c r="BF69" s="40">
        <f t="shared" si="65"/>
        <v>24.849353848278756</v>
      </c>
      <c r="BG69" s="51">
        <f t="shared" si="66"/>
        <v>311.25631418198549</v>
      </c>
      <c r="BH69" s="51">
        <f t="shared" si="132"/>
        <v>250327.1808044959</v>
      </c>
      <c r="BI69" s="51">
        <f t="shared" si="133"/>
        <v>75098154.241348773</v>
      </c>
      <c r="BJ69" s="51">
        <f t="shared" si="134"/>
        <v>170222482.94705722</v>
      </c>
      <c r="BK69" s="39">
        <f>IF(ABS(BD69*Es)&lt;fy,Es,0)-IF(AND(BD69&gt;0,BD69&lt;eco),0.85*fck*n/eco*(1-BD69/eco)^(n-1),0)</f>
        <v>195926.73633692935</v>
      </c>
      <c r="BL69" s="39">
        <f>+BK69*BC69</f>
        <v>157573630.85258794</v>
      </c>
      <c r="BM69" s="39">
        <f>+BL69*BB69</f>
        <v>47272089255.776382</v>
      </c>
      <c r="BN69" s="39">
        <f>+BL69*BA69</f>
        <v>107150068979.7598</v>
      </c>
      <c r="BO69" s="39">
        <f>+BL69*BB69*BB69</f>
        <v>14181626776732.914</v>
      </c>
      <c r="BP69" s="39">
        <f>+BL69*BA69*BB69</f>
        <v>32145020693927.938</v>
      </c>
      <c r="BQ69" s="247">
        <f>+BL69*BA69^2</f>
        <v>72862046906236.656</v>
      </c>
      <c r="BS69" s="21">
        <v>15</v>
      </c>
      <c r="BT69" s="39">
        <v>-725</v>
      </c>
      <c r="BU69" s="39">
        <v>275</v>
      </c>
      <c r="BV69" s="39">
        <v>2500</v>
      </c>
      <c r="BW69" s="50">
        <f t="shared" si="135"/>
        <v>1.7200484862081849E-3</v>
      </c>
      <c r="BX69" s="40">
        <f t="shared" si="67"/>
        <v>25.00037308077615</v>
      </c>
      <c r="BY69" s="41">
        <f t="shared" si="136"/>
        <v>62500.932701940372</v>
      </c>
      <c r="BZ69" s="39">
        <f t="shared" si="137"/>
        <v>17187756.493033603</v>
      </c>
      <c r="CA69" s="39">
        <f t="shared" si="138"/>
        <v>-45313176.20890677</v>
      </c>
      <c r="CB69" s="40">
        <f t="shared" si="68"/>
        <v>3569.3818008456433</v>
      </c>
      <c r="CC69" s="39">
        <f t="shared" si="139"/>
        <v>8923454.5021141078</v>
      </c>
      <c r="CD69" s="39">
        <f t="shared" si="140"/>
        <v>2453949988.0813799</v>
      </c>
      <c r="CE69" s="39">
        <f t="shared" si="141"/>
        <v>-6469504514.0327282</v>
      </c>
      <c r="CF69" s="53">
        <f t="shared" si="142"/>
        <v>674836246722.37952</v>
      </c>
      <c r="CG69" s="39">
        <f t="shared" si="143"/>
        <v>-1779113741359.0002</v>
      </c>
      <c r="CH69" s="39">
        <f t="shared" si="144"/>
        <v>4690390772673.7275</v>
      </c>
      <c r="CI69" s="21">
        <v>15</v>
      </c>
      <c r="CJ69">
        <v>680</v>
      </c>
      <c r="CK69">
        <v>300</v>
      </c>
      <c r="CL69" s="264">
        <v>804.24771931898704</v>
      </c>
      <c r="CM69" s="50">
        <f t="shared" si="145"/>
        <v>1.9948150661408194E-3</v>
      </c>
      <c r="CN69" s="40">
        <f t="shared" si="69"/>
        <v>398.9630132281639</v>
      </c>
      <c r="CO69" s="40">
        <f t="shared" si="70"/>
        <v>25.499828617438084</v>
      </c>
      <c r="CP69" s="51">
        <f t="shared" si="71"/>
        <v>373.46318461072582</v>
      </c>
      <c r="CQ69" s="51">
        <f t="shared" si="146"/>
        <v>300356.91447278205</v>
      </c>
      <c r="CR69" s="51">
        <f t="shared" si="147"/>
        <v>90107074.34183462</v>
      </c>
      <c r="CS69" s="51">
        <f t="shared" si="148"/>
        <v>204242701.84149179</v>
      </c>
      <c r="CT69" s="39">
        <f>IF(ABS(CM69*Es)&lt;fy,Es,0)-IF(AND(CM69&gt;0,CM69&lt;eco),0.85*fck*n/eco*(1-CM69/eco)^(n-1),0)</f>
        <v>199933.89209329544</v>
      </c>
      <c r="CU69" s="39">
        <f>+CT69*CL69</f>
        <v>160796376.73060131</v>
      </c>
      <c r="CV69" s="39">
        <f>+CU69*CK69</f>
        <v>48238913019.180389</v>
      </c>
      <c r="CW69" s="39">
        <f>+CU69*CJ69</f>
        <v>109341536176.8089</v>
      </c>
      <c r="CX69" s="39">
        <f>+CU69*CK69*CK69</f>
        <v>14471673905754.117</v>
      </c>
      <c r="CY69" s="39">
        <f>+CU69*CJ69*CK69</f>
        <v>32802460853042.668</v>
      </c>
      <c r="CZ69" s="247">
        <f>+CU69*CJ69^2</f>
        <v>74352244600230.047</v>
      </c>
      <c r="DB69" s="21">
        <v>15</v>
      </c>
      <c r="DC69" s="39">
        <v>-725</v>
      </c>
      <c r="DD69" s="39">
        <v>275</v>
      </c>
      <c r="DE69" s="39">
        <v>2500</v>
      </c>
      <c r="DF69" s="50">
        <f t="shared" si="149"/>
        <v>1.8251431029524068E-3</v>
      </c>
      <c r="DG69" s="40">
        <f t="shared" si="72"/>
        <v>25.305084792912407</v>
      </c>
      <c r="DH69" s="41">
        <f t="shared" si="150"/>
        <v>63262.71198228102</v>
      </c>
      <c r="DI69" s="39">
        <f t="shared" si="151"/>
        <v>17397245.79512728</v>
      </c>
      <c r="DJ69" s="39">
        <f t="shared" si="152"/>
        <v>-45865466.187153742</v>
      </c>
      <c r="DK69" s="40">
        <f t="shared" si="73"/>
        <v>2229.4254373568137</v>
      </c>
      <c r="DL69" s="39">
        <f t="shared" si="153"/>
        <v>5573563.5933920341</v>
      </c>
      <c r="DM69" s="39">
        <f t="shared" si="154"/>
        <v>1532729988.1828094</v>
      </c>
      <c r="DN69" s="39">
        <f t="shared" si="155"/>
        <v>-4040833605.2092247</v>
      </c>
      <c r="DO69" s="53">
        <f t="shared" si="156"/>
        <v>421500746750.27258</v>
      </c>
      <c r="DP69" s="39">
        <f t="shared" si="157"/>
        <v>-1111229241432.5369</v>
      </c>
      <c r="DQ69" s="39">
        <f t="shared" si="158"/>
        <v>2929604363776.688</v>
      </c>
      <c r="DR69" s="21">
        <v>15</v>
      </c>
      <c r="DS69">
        <v>680</v>
      </c>
      <c r="DT69">
        <v>300</v>
      </c>
      <c r="DU69" s="264">
        <v>804.24771931898704</v>
      </c>
      <c r="DV69" s="50">
        <f t="shared" si="159"/>
        <v>2.2018896852410139E-3</v>
      </c>
      <c r="DW69" s="40">
        <f t="shared" si="74"/>
        <v>440.3779370482028</v>
      </c>
      <c r="DX69" s="40">
        <f t="shared" si="75"/>
        <v>25.5</v>
      </c>
      <c r="DY69" s="51">
        <f t="shared" si="76"/>
        <v>374.5</v>
      </c>
      <c r="DZ69" s="51">
        <f t="shared" si="160"/>
        <v>301190.77088496066</v>
      </c>
      <c r="EA69" s="51">
        <f t="shared" si="161"/>
        <v>90357231.265488192</v>
      </c>
      <c r="EB69" s="51">
        <f t="shared" si="162"/>
        <v>204809724.20177326</v>
      </c>
      <c r="EC69" s="39">
        <f>IF(ABS(DV69*Es)&lt;fy,Es,0)-IF(AND(DV69&gt;0,DV69&lt;eco),0.85*fck*n/eco*(1-DV69/eco)^(n-1),0)</f>
        <v>0</v>
      </c>
      <c r="ED69" s="39">
        <f>+EC69*DU69</f>
        <v>0</v>
      </c>
      <c r="EE69" s="39">
        <f>+ED69*DT69</f>
        <v>0</v>
      </c>
      <c r="EF69" s="39">
        <f>+ED69*DS69</f>
        <v>0</v>
      </c>
      <c r="EG69" s="39">
        <f>+ED69*DT69*DT69</f>
        <v>0</v>
      </c>
      <c r="EH69" s="39">
        <f>+ED69*DS69*DT69</f>
        <v>0</v>
      </c>
      <c r="EI69" s="247">
        <f>+ED69*DS69^2</f>
        <v>0</v>
      </c>
      <c r="EK69" s="21">
        <v>15</v>
      </c>
      <c r="EL69" s="39">
        <v>-725</v>
      </c>
      <c r="EM69" s="39">
        <v>275</v>
      </c>
      <c r="EN69" s="39">
        <v>2500</v>
      </c>
      <c r="EO69" s="50">
        <f t="shared" si="163"/>
        <v>2.0602897735875429E-3</v>
      </c>
      <c r="EP69" s="40">
        <f t="shared" si="77"/>
        <v>25.5</v>
      </c>
      <c r="EQ69" s="41">
        <f t="shared" si="164"/>
        <v>63750</v>
      </c>
      <c r="ER69" s="39">
        <f t="shared" si="165"/>
        <v>17531250</v>
      </c>
      <c r="ES69" s="39">
        <f t="shared" si="166"/>
        <v>-46218750</v>
      </c>
      <c r="ET69" s="40">
        <f t="shared" si="78"/>
        <v>0</v>
      </c>
      <c r="EU69" s="39">
        <f t="shared" si="167"/>
        <v>0</v>
      </c>
      <c r="EV69" s="39">
        <f t="shared" si="168"/>
        <v>0</v>
      </c>
      <c r="EW69" s="39">
        <f t="shared" si="169"/>
        <v>0</v>
      </c>
      <c r="EX69" s="53">
        <f t="shared" si="170"/>
        <v>0</v>
      </c>
      <c r="EY69" s="39">
        <f t="shared" si="171"/>
        <v>0</v>
      </c>
      <c r="EZ69" s="39">
        <f t="shared" si="172"/>
        <v>0</v>
      </c>
      <c r="FA69" s="21">
        <v>15</v>
      </c>
      <c r="FB69">
        <v>680</v>
      </c>
      <c r="FC69">
        <v>300</v>
      </c>
      <c r="FD69" s="264">
        <v>804.24771931898704</v>
      </c>
      <c r="FE69" s="50">
        <f t="shared" si="173"/>
        <v>2.6018768784671791E-3</v>
      </c>
      <c r="FF69" s="40">
        <f t="shared" si="79"/>
        <v>520.37537569343579</v>
      </c>
      <c r="FG69" s="40">
        <f t="shared" si="80"/>
        <v>25.5</v>
      </c>
      <c r="FH69" s="51">
        <f t="shared" si="81"/>
        <v>374.5</v>
      </c>
      <c r="FI69" s="51">
        <f t="shared" si="174"/>
        <v>301190.77088496066</v>
      </c>
      <c r="FJ69" s="51">
        <f t="shared" si="175"/>
        <v>90357231.265488192</v>
      </c>
      <c r="FK69" s="51">
        <f t="shared" si="176"/>
        <v>204809724.20177326</v>
      </c>
      <c r="FL69" s="39">
        <f>IF(ABS(FE69*Es)&lt;fy,Es,0)-IF(AND(FE69&gt;0,FE69&lt;eco),0.85*fck*n/eco*(1-FE69/eco)^(n-1),0)</f>
        <v>0</v>
      </c>
      <c r="FM69" s="39">
        <f>+FL69*FD69</f>
        <v>0</v>
      </c>
      <c r="FN69" s="39">
        <f>+FM69*FC69</f>
        <v>0</v>
      </c>
      <c r="FO69" s="39">
        <f>+FM69*FB69</f>
        <v>0</v>
      </c>
      <c r="FP69" s="39">
        <f>+FM69*FC69*FC69</f>
        <v>0</v>
      </c>
      <c r="FQ69" s="39">
        <f>+FM69*FB69*FC69</f>
        <v>0</v>
      </c>
      <c r="FR69" s="247">
        <f>+FM69*FB69^2</f>
        <v>0</v>
      </c>
      <c r="FT69" s="21">
        <v>15</v>
      </c>
      <c r="FU69" s="39">
        <v>-725</v>
      </c>
      <c r="FV69" s="39">
        <v>275</v>
      </c>
      <c r="FW69" s="39">
        <v>2500</v>
      </c>
      <c r="FX69" s="50">
        <f t="shared" si="177"/>
        <v>2.2940207232117881E-3</v>
      </c>
      <c r="FY69" s="40">
        <f t="shared" si="82"/>
        <v>25.5</v>
      </c>
      <c r="FZ69" s="41">
        <f t="shared" si="178"/>
        <v>63750</v>
      </c>
      <c r="GA69" s="39">
        <f t="shared" si="179"/>
        <v>17531250</v>
      </c>
      <c r="GB69" s="39">
        <f t="shared" si="180"/>
        <v>-46218750</v>
      </c>
      <c r="GC69" s="40">
        <f t="shared" si="83"/>
        <v>0</v>
      </c>
      <c r="GD69" s="39">
        <f t="shared" si="181"/>
        <v>0</v>
      </c>
      <c r="GE69" s="39">
        <f t="shared" si="182"/>
        <v>0</v>
      </c>
      <c r="GF69" s="39">
        <f t="shared" si="183"/>
        <v>0</v>
      </c>
      <c r="GG69" s="53">
        <f t="shared" si="184"/>
        <v>0</v>
      </c>
      <c r="GH69" s="39">
        <f t="shared" si="185"/>
        <v>0</v>
      </c>
      <c r="GI69" s="39">
        <f t="shared" si="186"/>
        <v>0</v>
      </c>
      <c r="GJ69" s="21">
        <v>15</v>
      </c>
      <c r="GK69">
        <v>680</v>
      </c>
      <c r="GL69">
        <v>300</v>
      </c>
      <c r="GM69" s="264">
        <v>804.24771931898704</v>
      </c>
      <c r="GN69" s="50">
        <f t="shared" si="187"/>
        <v>2.9503462553682903E-3</v>
      </c>
      <c r="GO69" s="40">
        <f t="shared" si="84"/>
        <v>590.06925107365805</v>
      </c>
      <c r="GP69" s="40">
        <f t="shared" si="85"/>
        <v>25.5</v>
      </c>
      <c r="GQ69" s="51">
        <f t="shared" si="86"/>
        <v>374.5</v>
      </c>
      <c r="GR69" s="51">
        <f t="shared" si="188"/>
        <v>301190.77088496066</v>
      </c>
      <c r="GS69" s="51">
        <f t="shared" si="189"/>
        <v>90357231.265488192</v>
      </c>
      <c r="GT69" s="51">
        <f t="shared" si="190"/>
        <v>204809724.20177326</v>
      </c>
      <c r="GU69" s="39">
        <f>IF(ABS(GN69*Es)&lt;fy,Es,0)-IF(AND(GN69&gt;0,GN69&lt;eco),0.85*fck*n/eco*(1-GN69/eco)^(n-1),0)</f>
        <v>0</v>
      </c>
      <c r="GV69" s="39">
        <f>+GU69*GM69</f>
        <v>0</v>
      </c>
      <c r="GW69" s="39">
        <f>+GV69*GL69</f>
        <v>0</v>
      </c>
      <c r="GX69" s="39">
        <f>+GV69*GK69</f>
        <v>0</v>
      </c>
      <c r="GY69" s="39">
        <f>+GV69*GL69*GL69</f>
        <v>0</v>
      </c>
      <c r="GZ69" s="39">
        <f>+GV69*GK69*GL69</f>
        <v>0</v>
      </c>
      <c r="HA69" s="247">
        <f>+GV69*GK69^2</f>
        <v>0</v>
      </c>
      <c r="HC69" s="21">
        <v>15</v>
      </c>
      <c r="HD69" s="39">
        <v>-725</v>
      </c>
      <c r="HE69" s="39">
        <v>275</v>
      </c>
      <c r="HF69" s="39">
        <v>2500</v>
      </c>
      <c r="HG69" s="50">
        <f t="shared" si="191"/>
        <v>2.3880652601398922E-3</v>
      </c>
      <c r="HH69" s="40">
        <f t="shared" si="87"/>
        <v>25.5</v>
      </c>
      <c r="HI69" s="41">
        <f t="shared" si="192"/>
        <v>63750</v>
      </c>
      <c r="HJ69" s="39">
        <f t="shared" si="193"/>
        <v>17531250</v>
      </c>
      <c r="HK69" s="39">
        <f t="shared" si="194"/>
        <v>-46218750</v>
      </c>
      <c r="HL69" s="40">
        <f t="shared" si="88"/>
        <v>0</v>
      </c>
      <c r="HM69" s="39">
        <f t="shared" si="195"/>
        <v>0</v>
      </c>
      <c r="HN69" s="39">
        <f t="shared" si="196"/>
        <v>0</v>
      </c>
      <c r="HO69" s="39">
        <f t="shared" si="197"/>
        <v>0</v>
      </c>
      <c r="HP69" s="53">
        <f t="shared" si="198"/>
        <v>0</v>
      </c>
      <c r="HQ69" s="39">
        <f t="shared" si="199"/>
        <v>0</v>
      </c>
      <c r="HR69" s="39">
        <f t="shared" si="200"/>
        <v>0</v>
      </c>
      <c r="HS69" s="21">
        <v>15</v>
      </c>
      <c r="HT69">
        <v>680</v>
      </c>
      <c r="HU69">
        <v>300</v>
      </c>
      <c r="HV69" s="264">
        <v>804.24771931898704</v>
      </c>
      <c r="HW69" s="50">
        <f t="shared" si="201"/>
        <v>3.0639639583180563E-3</v>
      </c>
      <c r="HX69" s="40">
        <f t="shared" si="89"/>
        <v>612.7927916636113</v>
      </c>
      <c r="HY69" s="40">
        <f t="shared" si="90"/>
        <v>25.5</v>
      </c>
      <c r="HZ69" s="51">
        <f t="shared" si="91"/>
        <v>374.5</v>
      </c>
      <c r="IA69" s="51">
        <f t="shared" si="202"/>
        <v>301190.77088496066</v>
      </c>
      <c r="IB69" s="51">
        <f t="shared" si="203"/>
        <v>90357231.265488192</v>
      </c>
      <c r="IC69" s="51">
        <f t="shared" si="204"/>
        <v>204809724.20177326</v>
      </c>
      <c r="ID69" s="39">
        <f>IF(ABS(HW69*Es)&lt;fy,Es,0)-IF(AND(HW69&gt;0,HW69&lt;eco),0.85*fck*n/eco*(1-HW69/eco)^(n-1),0)</f>
        <v>0</v>
      </c>
      <c r="IE69" s="39">
        <f>+ID69*HV69</f>
        <v>0</v>
      </c>
      <c r="IF69" s="39">
        <f>+IE69*HU69</f>
        <v>0</v>
      </c>
      <c r="IG69" s="39">
        <f>+IE69*HT69</f>
        <v>0</v>
      </c>
      <c r="IH69" s="39">
        <f>+IE69*HU69*HU69</f>
        <v>0</v>
      </c>
      <c r="II69" s="39">
        <f>+IE69*HT69*HU69</f>
        <v>0</v>
      </c>
      <c r="IJ69" s="247">
        <f>+IE69*HT69^2</f>
        <v>0</v>
      </c>
      <c r="IL69" s="21">
        <v>15</v>
      </c>
      <c r="IM69" s="39">
        <v>-725</v>
      </c>
      <c r="IN69" s="39">
        <v>275</v>
      </c>
      <c r="IO69" s="39">
        <v>2500</v>
      </c>
      <c r="IP69" s="50">
        <f t="shared" si="205"/>
        <v>2.4024296687117012E-3</v>
      </c>
      <c r="IQ69" s="40">
        <f t="shared" si="92"/>
        <v>25.5</v>
      </c>
      <c r="IR69" s="41">
        <f t="shared" si="206"/>
        <v>63750</v>
      </c>
      <c r="IS69" s="39">
        <f t="shared" si="207"/>
        <v>17531250</v>
      </c>
      <c r="IT69" s="39">
        <f t="shared" si="208"/>
        <v>-46218750</v>
      </c>
      <c r="IU69" s="40">
        <f t="shared" si="93"/>
        <v>0</v>
      </c>
      <c r="IV69" s="39">
        <f t="shared" si="209"/>
        <v>0</v>
      </c>
      <c r="IW69" s="39">
        <f t="shared" si="210"/>
        <v>0</v>
      </c>
      <c r="IX69" s="39">
        <f t="shared" si="211"/>
        <v>0</v>
      </c>
      <c r="IY69" s="53">
        <f t="shared" si="212"/>
        <v>0</v>
      </c>
      <c r="IZ69" s="39">
        <f t="shared" si="213"/>
        <v>0</v>
      </c>
      <c r="JA69" s="39">
        <f t="shared" si="214"/>
        <v>0</v>
      </c>
      <c r="JB69" s="21">
        <v>15</v>
      </c>
      <c r="JC69">
        <v>680</v>
      </c>
      <c r="JD69">
        <v>300</v>
      </c>
      <c r="JE69" s="264">
        <v>804.24771931898704</v>
      </c>
      <c r="JF69" s="50">
        <f t="shared" si="215"/>
        <v>3.0898423411175472E-3</v>
      </c>
      <c r="JG69" s="40">
        <f t="shared" si="94"/>
        <v>617.96846822350949</v>
      </c>
      <c r="JH69" s="40">
        <f t="shared" si="95"/>
        <v>25.5</v>
      </c>
      <c r="JI69" s="51">
        <f t="shared" si="96"/>
        <v>374.5</v>
      </c>
      <c r="JJ69" s="51">
        <f t="shared" si="216"/>
        <v>301190.77088496066</v>
      </c>
      <c r="JK69" s="51">
        <f t="shared" si="217"/>
        <v>90357231.265488192</v>
      </c>
      <c r="JL69" s="51">
        <f t="shared" si="218"/>
        <v>204809724.20177326</v>
      </c>
      <c r="JM69" s="39">
        <f>IF(ABS(JF69*Es)&lt;fy,Es,0)-IF(AND(JF69&gt;0,JF69&lt;eco),0.85*fck*n/eco*(1-JF69/eco)^(n-1),0)</f>
        <v>0</v>
      </c>
      <c r="JN69" s="39">
        <f>+JM69*JE69</f>
        <v>0</v>
      </c>
      <c r="JO69" s="39">
        <f>+JN69*JD69</f>
        <v>0</v>
      </c>
      <c r="JP69" s="39">
        <f>+JN69*JC69</f>
        <v>0</v>
      </c>
      <c r="JQ69" s="39">
        <f>+JN69*JD69*JD69</f>
        <v>0</v>
      </c>
      <c r="JR69" s="39">
        <f>+JN69*JC69*JD69</f>
        <v>0</v>
      </c>
      <c r="JS69" s="247">
        <f>+JN69*JC69^2</f>
        <v>0</v>
      </c>
      <c r="JU69" s="21">
        <v>15</v>
      </c>
      <c r="JV69" s="39">
        <v>-725</v>
      </c>
      <c r="JW69" s="39">
        <v>275</v>
      </c>
      <c r="JX69" s="39">
        <v>2500</v>
      </c>
      <c r="JY69" s="50">
        <f t="shared" si="219"/>
        <v>2.4026102606229255E-3</v>
      </c>
      <c r="JZ69" s="40">
        <f t="shared" si="97"/>
        <v>25.5</v>
      </c>
      <c r="KA69" s="41">
        <f t="shared" si="220"/>
        <v>63750</v>
      </c>
      <c r="KB69" s="39">
        <f t="shared" si="221"/>
        <v>17531250</v>
      </c>
      <c r="KC69" s="39">
        <f t="shared" si="222"/>
        <v>-46218750</v>
      </c>
      <c r="KD69" s="40">
        <f t="shared" si="98"/>
        <v>0</v>
      </c>
      <c r="KE69" s="39">
        <f t="shared" si="223"/>
        <v>0</v>
      </c>
      <c r="KF69" s="39">
        <f t="shared" si="224"/>
        <v>0</v>
      </c>
      <c r="KG69" s="39">
        <f t="shared" si="225"/>
        <v>0</v>
      </c>
      <c r="KH69" s="53">
        <f t="shared" si="226"/>
        <v>0</v>
      </c>
      <c r="KI69" s="39">
        <f t="shared" si="227"/>
        <v>0</v>
      </c>
      <c r="KJ69" s="39">
        <f t="shared" si="228"/>
        <v>0</v>
      </c>
      <c r="KK69" s="21">
        <v>15</v>
      </c>
      <c r="KL69">
        <v>680</v>
      </c>
      <c r="KM69">
        <v>300</v>
      </c>
      <c r="KN69" s="264">
        <v>804.24771931898704</v>
      </c>
      <c r="KO69" s="50">
        <f t="shared" si="229"/>
        <v>3.090145445765002E-3</v>
      </c>
      <c r="KP69" s="40">
        <f t="shared" si="99"/>
        <v>618.02908915300043</v>
      </c>
      <c r="KQ69" s="40">
        <f t="shared" si="100"/>
        <v>25.5</v>
      </c>
      <c r="KR69" s="51">
        <f t="shared" si="101"/>
        <v>374.5</v>
      </c>
      <c r="KS69" s="51">
        <f t="shared" si="230"/>
        <v>301190.77088496066</v>
      </c>
      <c r="KT69" s="51">
        <f t="shared" si="231"/>
        <v>90357231.265488192</v>
      </c>
      <c r="KU69" s="51">
        <f t="shared" si="232"/>
        <v>204809724.20177326</v>
      </c>
      <c r="KV69" s="39">
        <f>IF(ABS(KO69*Es)&lt;fy,Es,0)-IF(AND(KO69&gt;0,KO69&lt;eco),0.85*fck*n/eco*(1-KO69/eco)^(n-1),0)</f>
        <v>0</v>
      </c>
      <c r="KW69" s="39">
        <f>+KV69*KN69</f>
        <v>0</v>
      </c>
      <c r="KX69" s="39">
        <f>+KW69*KM69</f>
        <v>0</v>
      </c>
      <c r="KY69" s="39">
        <f>+KW69*KL69</f>
        <v>0</v>
      </c>
      <c r="KZ69" s="39">
        <f>+KW69*KM69*KM69</f>
        <v>0</v>
      </c>
      <c r="LA69" s="39">
        <f>+KW69*KL69*KM69</f>
        <v>0</v>
      </c>
      <c r="LB69" s="247">
        <f>+KW69*KL69^2</f>
        <v>0</v>
      </c>
      <c r="LD69" s="21">
        <v>15</v>
      </c>
      <c r="LE69" s="39">
        <v>-725</v>
      </c>
      <c r="LF69" s="39">
        <v>275</v>
      </c>
      <c r="LG69" s="39">
        <v>2500</v>
      </c>
      <c r="LH69" s="50">
        <f t="shared" si="233"/>
        <v>2.4026102878334692E-3</v>
      </c>
      <c r="LI69" s="40">
        <f t="shared" si="102"/>
        <v>25.5</v>
      </c>
      <c r="LJ69" s="41">
        <f t="shared" si="234"/>
        <v>63750</v>
      </c>
      <c r="LK69" s="39">
        <f t="shared" si="235"/>
        <v>17531250</v>
      </c>
      <c r="LL69" s="39">
        <f t="shared" si="236"/>
        <v>-46218750</v>
      </c>
      <c r="LM69" s="40">
        <f t="shared" si="103"/>
        <v>0</v>
      </c>
      <c r="LN69" s="39">
        <f t="shared" si="237"/>
        <v>0</v>
      </c>
      <c r="LO69" s="39">
        <f t="shared" si="238"/>
        <v>0</v>
      </c>
      <c r="LP69" s="39">
        <f t="shared" si="239"/>
        <v>0</v>
      </c>
      <c r="LQ69" s="53">
        <f t="shared" si="240"/>
        <v>0</v>
      </c>
      <c r="LR69" s="39">
        <f t="shared" si="241"/>
        <v>0</v>
      </c>
      <c r="LS69" s="39">
        <f t="shared" si="242"/>
        <v>0</v>
      </c>
      <c r="LT69" s="21">
        <v>15</v>
      </c>
      <c r="LU69">
        <v>680</v>
      </c>
      <c r="LV69">
        <v>300</v>
      </c>
      <c r="LW69" s="264">
        <v>804.24771931898704</v>
      </c>
      <c r="LX69" s="50">
        <f t="shared" si="243"/>
        <v>3.0901454898238524E-3</v>
      </c>
      <c r="LY69" s="40">
        <f t="shared" si="104"/>
        <v>618.02909796477047</v>
      </c>
      <c r="LZ69" s="40">
        <f t="shared" si="105"/>
        <v>25.5</v>
      </c>
      <c r="MA69" s="51">
        <f t="shared" si="106"/>
        <v>374.5</v>
      </c>
      <c r="MB69" s="51">
        <f t="shared" si="244"/>
        <v>301190.77088496066</v>
      </c>
      <c r="MC69" s="51">
        <f t="shared" si="245"/>
        <v>90357231.265488192</v>
      </c>
      <c r="MD69" s="51">
        <f t="shared" si="246"/>
        <v>204809724.20177326</v>
      </c>
      <c r="ME69" s="39">
        <f>IF(ABS(LX69*Es)&lt;fy,Es,0)-IF(AND(LX69&gt;0,LX69&lt;eco),0.85*fck*n/eco*(1-LX69/eco)^(n-1),0)</f>
        <v>0</v>
      </c>
      <c r="MF69" s="39">
        <f>+ME69*LW69</f>
        <v>0</v>
      </c>
      <c r="MG69" s="39">
        <f>+MF69*LV69</f>
        <v>0</v>
      </c>
      <c r="MH69" s="39">
        <f>+MF69*LU69</f>
        <v>0</v>
      </c>
      <c r="MI69" s="39">
        <f>+MF69*LV69*LV69</f>
        <v>0</v>
      </c>
      <c r="MJ69" s="39">
        <f>+MF69*LU69*LV69</f>
        <v>0</v>
      </c>
      <c r="MK69" s="247">
        <f>+MF69*LU69^2</f>
        <v>0</v>
      </c>
    </row>
    <row r="70" spans="1:349" x14ac:dyDescent="0.25">
      <c r="A70" s="21">
        <v>16</v>
      </c>
      <c r="B70" s="39">
        <v>-725</v>
      </c>
      <c r="C70" s="39">
        <v>325</v>
      </c>
      <c r="D70" s="39">
        <v>2500</v>
      </c>
      <c r="E70" s="50">
        <f t="shared" si="107"/>
        <v>1.0124999999999999E-3</v>
      </c>
      <c r="F70" s="40">
        <f t="shared" si="57"/>
        <v>19.28337890625</v>
      </c>
      <c r="G70" s="41">
        <f t="shared" si="108"/>
        <v>48208.447265625</v>
      </c>
      <c r="H70" s="39">
        <f t="shared" si="109"/>
        <v>15667745.361328125</v>
      </c>
      <c r="I70" s="39">
        <f t="shared" si="110"/>
        <v>-34951124.267578125</v>
      </c>
      <c r="J70" s="40">
        <f t="shared" si="58"/>
        <v>12590.625</v>
      </c>
      <c r="K70" s="39">
        <f t="shared" si="111"/>
        <v>31476562.5</v>
      </c>
      <c r="L70" s="39">
        <f t="shared" si="112"/>
        <v>10229882812.5</v>
      </c>
      <c r="M70" s="39">
        <f t="shared" si="113"/>
        <v>-22820507812.5</v>
      </c>
      <c r="N70" s="53">
        <f t="shared" si="114"/>
        <v>3324711914062.5</v>
      </c>
      <c r="O70" s="39">
        <f t="shared" si="115"/>
        <v>-7416665039062.5</v>
      </c>
      <c r="P70" s="39">
        <f t="shared" si="116"/>
        <v>16544868164062.5</v>
      </c>
      <c r="Q70" s="21">
        <v>16</v>
      </c>
      <c r="R70">
        <v>680</v>
      </c>
      <c r="S70">
        <v>100</v>
      </c>
      <c r="T70" s="264">
        <v>804.24771931898704</v>
      </c>
      <c r="U70" s="50">
        <f t="shared" si="117"/>
        <v>1.049E-3</v>
      </c>
      <c r="V70" s="40">
        <f t="shared" si="59"/>
        <v>209.8</v>
      </c>
      <c r="W70" s="40">
        <f t="shared" si="60"/>
        <v>19.734443625000001</v>
      </c>
      <c r="X70" s="51">
        <f t="shared" si="61"/>
        <v>190.065556375</v>
      </c>
      <c r="Y70" s="51">
        <f t="shared" si="118"/>
        <v>152859.79023568809</v>
      </c>
      <c r="Z70" s="51">
        <f t="shared" si="119"/>
        <v>15285979.023568809</v>
      </c>
      <c r="AA70" s="51">
        <f t="shared" si="120"/>
        <v>103944657.36026791</v>
      </c>
      <c r="AB70" s="39">
        <f>IF(ABS(U70*Es)&lt;fy,Es,0)-IF(AND(U70&gt;0,U70&lt;eco),0.85*fck*n/eco*(1-U70/eco)^(n-1),0)</f>
        <v>187874.75</v>
      </c>
      <c r="AC70" s="39">
        <f>+AB70*T70</f>
        <v>151097839.20512486</v>
      </c>
      <c r="AD70" s="39">
        <f>+AC70*S70</f>
        <v>15109783920.512486</v>
      </c>
      <c r="AE70" s="39">
        <f>+AC70*R70</f>
        <v>102746530659.48489</v>
      </c>
      <c r="AF70" s="39">
        <f>+AC70*S70*S70</f>
        <v>1510978392051.2485</v>
      </c>
      <c r="AG70" s="39">
        <f>+AC70*R70*S70</f>
        <v>10274653065948.49</v>
      </c>
      <c r="AH70" s="247">
        <f>+AC70*R70^2</f>
        <v>69867640848449.734</v>
      </c>
      <c r="AJ70" s="21">
        <v>16</v>
      </c>
      <c r="AK70" s="39">
        <v>-725</v>
      </c>
      <c r="AL70" s="39">
        <v>325</v>
      </c>
      <c r="AM70" s="39">
        <v>2500</v>
      </c>
      <c r="AN70" s="50">
        <f t="shared" si="121"/>
        <v>1.5290222294326316E-3</v>
      </c>
      <c r="AO70" s="40">
        <f t="shared" si="62"/>
        <v>24.085897115150118</v>
      </c>
      <c r="AP70" s="41">
        <f t="shared" si="122"/>
        <v>60214.742787875293</v>
      </c>
      <c r="AQ70" s="39">
        <f t="shared" si="123"/>
        <v>19569791.40605947</v>
      </c>
      <c r="AR70" s="39">
        <f t="shared" si="124"/>
        <v>-43655688.52120959</v>
      </c>
      <c r="AS70" s="40">
        <f t="shared" si="63"/>
        <v>6004.9665747339459</v>
      </c>
      <c r="AT70" s="39">
        <f t="shared" si="125"/>
        <v>15012416.436834864</v>
      </c>
      <c r="AU70" s="39">
        <f t="shared" si="126"/>
        <v>4879035341.9713306</v>
      </c>
      <c r="AV70" s="39">
        <f t="shared" si="127"/>
        <v>-10884001916.705276</v>
      </c>
      <c r="AW70" s="53">
        <f t="shared" si="128"/>
        <v>1585686486140.6824</v>
      </c>
      <c r="AX70" s="39">
        <f t="shared" si="129"/>
        <v>-3537300622929.2148</v>
      </c>
      <c r="AY70" s="39">
        <f t="shared" si="130"/>
        <v>7890901389611.3252</v>
      </c>
      <c r="AZ70" s="21">
        <v>16</v>
      </c>
      <c r="BA70">
        <v>680</v>
      </c>
      <c r="BB70">
        <v>100</v>
      </c>
      <c r="BC70" s="264">
        <v>804.24771931898704</v>
      </c>
      <c r="BD70" s="50">
        <f t="shared" si="131"/>
        <v>1.6112751937916578E-3</v>
      </c>
      <c r="BE70" s="40">
        <f t="shared" si="64"/>
        <v>322.25503875833152</v>
      </c>
      <c r="BF70" s="40">
        <f t="shared" si="65"/>
        <v>24.536693034619073</v>
      </c>
      <c r="BG70" s="51">
        <f t="shared" si="66"/>
        <v>297.71834572371245</v>
      </c>
      <c r="BH70" s="51">
        <f t="shared" si="132"/>
        <v>239439.30054771743</v>
      </c>
      <c r="BI70" s="51">
        <f t="shared" si="133"/>
        <v>23943930.054771744</v>
      </c>
      <c r="BJ70" s="51">
        <f t="shared" si="134"/>
        <v>162818724.37244785</v>
      </c>
      <c r="BK70" s="39">
        <f>IF(ABS(BD70*Es)&lt;fy,Es,0)-IF(AND(BD70&gt;0,BD70&lt;eco),0.85*fck*n/eco*(1-BD70/eco)^(n-1),0)</f>
        <v>195043.75872084365</v>
      </c>
      <c r="BL70" s="39">
        <f>+BK70*BC70</f>
        <v>156863498.11864129</v>
      </c>
      <c r="BM70" s="39">
        <f>+BL70*BB70</f>
        <v>15686349811.864128</v>
      </c>
      <c r="BN70" s="39">
        <f>+BL70*BA70</f>
        <v>106667178720.67607</v>
      </c>
      <c r="BO70" s="39">
        <f>+BL70*BB70*BB70</f>
        <v>1568634981186.4128</v>
      </c>
      <c r="BP70" s="39">
        <f>+BL70*BA70*BB70</f>
        <v>10666717872067.607</v>
      </c>
      <c r="BQ70" s="247">
        <f>+BL70*BA70^2</f>
        <v>72533681530059.734</v>
      </c>
      <c r="BS70" s="21">
        <v>16</v>
      </c>
      <c r="BT70" s="39">
        <v>-725</v>
      </c>
      <c r="BU70" s="39">
        <v>325</v>
      </c>
      <c r="BV70" s="39">
        <v>2500</v>
      </c>
      <c r="BW70" s="50">
        <f t="shared" si="135"/>
        <v>1.7484657793203277E-3</v>
      </c>
      <c r="BX70" s="40">
        <f t="shared" si="67"/>
        <v>25.096657165897572</v>
      </c>
      <c r="BY70" s="41">
        <f t="shared" si="136"/>
        <v>62741.642914743927</v>
      </c>
      <c r="BZ70" s="39">
        <f t="shared" si="137"/>
        <v>20391033.947291777</v>
      </c>
      <c r="CA70" s="39">
        <f t="shared" si="138"/>
        <v>-45487691.113189347</v>
      </c>
      <c r="CB70" s="40">
        <f t="shared" si="68"/>
        <v>3207.0613136658212</v>
      </c>
      <c r="CC70" s="39">
        <f t="shared" si="139"/>
        <v>8017653.2841645535</v>
      </c>
      <c r="CD70" s="39">
        <f t="shared" si="140"/>
        <v>2605737317.3534799</v>
      </c>
      <c r="CE70" s="39">
        <f t="shared" si="141"/>
        <v>-5812798631.0193014</v>
      </c>
      <c r="CF70" s="53">
        <f t="shared" si="142"/>
        <v>846864628139.88098</v>
      </c>
      <c r="CG70" s="39">
        <f t="shared" si="143"/>
        <v>-1889159555081.2729</v>
      </c>
      <c r="CH70" s="39">
        <f t="shared" si="144"/>
        <v>4214279007488.9937</v>
      </c>
      <c r="CI70" s="21">
        <v>16</v>
      </c>
      <c r="CJ70">
        <v>680</v>
      </c>
      <c r="CK70">
        <v>100</v>
      </c>
      <c r="CL70" s="264">
        <v>804.24771931898704</v>
      </c>
      <c r="CM70" s="50">
        <f t="shared" si="145"/>
        <v>1.8811458936922475E-3</v>
      </c>
      <c r="CN70" s="40">
        <f t="shared" si="69"/>
        <v>376.22917873844949</v>
      </c>
      <c r="CO70" s="40">
        <f t="shared" si="70"/>
        <v>25.409944846512882</v>
      </c>
      <c r="CP70" s="51">
        <f t="shared" si="71"/>
        <v>350.81923389193662</v>
      </c>
      <c r="CQ70" s="51">
        <f t="shared" si="146"/>
        <v>282145.56875082431</v>
      </c>
      <c r="CR70" s="51">
        <f t="shared" si="147"/>
        <v>28214556.875082433</v>
      </c>
      <c r="CS70" s="51">
        <f t="shared" si="148"/>
        <v>191858986.75056052</v>
      </c>
      <c r="CT70" s="39">
        <f>IF(ABS(CM70*Es)&lt;fy,Es,0)-IF(AND(CM70&gt;0,CM70&lt;eco),0.85*fck*n/eco*(1-CM70/eco)^(n-1),0)</f>
        <v>198484.61014457615</v>
      </c>
      <c r="CU70" s="39">
        <f>+CT70*CL70</f>
        <v>159630795.02869365</v>
      </c>
      <c r="CV70" s="39">
        <f>+CU70*CK70</f>
        <v>15963079502.869364</v>
      </c>
      <c r="CW70" s="39">
        <f>+CU70*CJ70</f>
        <v>108548940619.51167</v>
      </c>
      <c r="CX70" s="39">
        <f>+CU70*CK70*CK70</f>
        <v>1596307950286.9363</v>
      </c>
      <c r="CY70" s="39">
        <f>+CU70*CJ70*CK70</f>
        <v>10854894061951.168</v>
      </c>
      <c r="CZ70" s="247">
        <f>+CU70*CJ70^2</f>
        <v>73813279621267.938</v>
      </c>
      <c r="DB70" s="21">
        <v>16</v>
      </c>
      <c r="DC70" s="39">
        <v>-725</v>
      </c>
      <c r="DD70" s="39">
        <v>325</v>
      </c>
      <c r="DE70" s="39">
        <v>2500</v>
      </c>
      <c r="DF70" s="50">
        <f t="shared" si="149"/>
        <v>1.8641754428549491E-3</v>
      </c>
      <c r="DG70" s="40">
        <f t="shared" si="72"/>
        <v>25.382392021686734</v>
      </c>
      <c r="DH70" s="41">
        <f t="shared" si="150"/>
        <v>63455.98005421683</v>
      </c>
      <c r="DI70" s="39">
        <f t="shared" si="151"/>
        <v>20623193.51762047</v>
      </c>
      <c r="DJ70" s="39">
        <f t="shared" si="152"/>
        <v>-46005585.539307199</v>
      </c>
      <c r="DK70" s="40">
        <f t="shared" si="73"/>
        <v>1731.7631035993993</v>
      </c>
      <c r="DL70" s="39">
        <f t="shared" si="153"/>
        <v>4329407.7589984983</v>
      </c>
      <c r="DM70" s="39">
        <f t="shared" si="154"/>
        <v>1407057521.6745119</v>
      </c>
      <c r="DN70" s="39">
        <f t="shared" si="155"/>
        <v>-3138820625.2739115</v>
      </c>
      <c r="DO70" s="53">
        <f t="shared" si="156"/>
        <v>457293694544.21637</v>
      </c>
      <c r="DP70" s="39">
        <f t="shared" si="157"/>
        <v>-1020116703214.0212</v>
      </c>
      <c r="DQ70" s="39">
        <f t="shared" si="158"/>
        <v>2275644953323.5854</v>
      </c>
      <c r="DR70" s="21">
        <v>16</v>
      </c>
      <c r="DS70">
        <v>680</v>
      </c>
      <c r="DT70">
        <v>100</v>
      </c>
      <c r="DU70" s="264">
        <v>804.24771931898704</v>
      </c>
      <c r="DV70" s="50">
        <f t="shared" si="159"/>
        <v>2.0457603256308441E-3</v>
      </c>
      <c r="DW70" s="40">
        <f t="shared" si="74"/>
        <v>409.15206512616879</v>
      </c>
      <c r="DX70" s="40">
        <f t="shared" si="75"/>
        <v>25.5</v>
      </c>
      <c r="DY70" s="51">
        <f t="shared" si="76"/>
        <v>374.5</v>
      </c>
      <c r="DZ70" s="51">
        <f t="shared" si="160"/>
        <v>301190.77088496066</v>
      </c>
      <c r="EA70" s="51">
        <f t="shared" si="161"/>
        <v>30119077.088496067</v>
      </c>
      <c r="EB70" s="51">
        <f t="shared" si="162"/>
        <v>204809724.20177326</v>
      </c>
      <c r="EC70" s="39">
        <f>IF(ABS(DV70*Es)&lt;fy,Es,0)-IF(AND(DV70&gt;0,DV70&lt;eco),0.85*fck*n/eco*(1-DV70/eco)^(n-1),0)</f>
        <v>0</v>
      </c>
      <c r="ED70" s="39">
        <f>+EC70*DU70</f>
        <v>0</v>
      </c>
      <c r="EE70" s="39">
        <f>+ED70*DT70</f>
        <v>0</v>
      </c>
      <c r="EF70" s="39">
        <f>+ED70*DS70</f>
        <v>0</v>
      </c>
      <c r="EG70" s="39">
        <f>+ED70*DT70*DT70</f>
        <v>0</v>
      </c>
      <c r="EH70" s="39">
        <f>+ED70*DS70*DT70</f>
        <v>0</v>
      </c>
      <c r="EI70" s="247">
        <f>+ED70*DS70^2</f>
        <v>0</v>
      </c>
      <c r="EK70" s="21">
        <v>16</v>
      </c>
      <c r="EL70" s="39">
        <v>-725</v>
      </c>
      <c r="EM70" s="39">
        <v>325</v>
      </c>
      <c r="EN70" s="39">
        <v>2500</v>
      </c>
      <c r="EO70" s="50">
        <f t="shared" si="163"/>
        <v>2.1218396392299931E-3</v>
      </c>
      <c r="EP70" s="40">
        <f t="shared" si="77"/>
        <v>25.5</v>
      </c>
      <c r="EQ70" s="41">
        <f t="shared" si="164"/>
        <v>63750</v>
      </c>
      <c r="ER70" s="39">
        <f t="shared" si="165"/>
        <v>20718750</v>
      </c>
      <c r="ES70" s="39">
        <f t="shared" si="166"/>
        <v>-46218750</v>
      </c>
      <c r="ET70" s="40">
        <f t="shared" si="78"/>
        <v>0</v>
      </c>
      <c r="EU70" s="39">
        <f t="shared" si="167"/>
        <v>0</v>
      </c>
      <c r="EV70" s="39">
        <f t="shared" si="168"/>
        <v>0</v>
      </c>
      <c r="EW70" s="39">
        <f t="shared" si="169"/>
        <v>0</v>
      </c>
      <c r="EX70" s="53">
        <f t="shared" si="170"/>
        <v>0</v>
      </c>
      <c r="EY70" s="39">
        <f t="shared" si="171"/>
        <v>0</v>
      </c>
      <c r="EZ70" s="39">
        <f t="shared" si="172"/>
        <v>0</v>
      </c>
      <c r="FA70" s="21">
        <v>16</v>
      </c>
      <c r="FB70">
        <v>680</v>
      </c>
      <c r="FC70">
        <v>100</v>
      </c>
      <c r="FD70" s="264">
        <v>804.24771931898704</v>
      </c>
      <c r="FE70" s="50">
        <f t="shared" si="173"/>
        <v>2.3556774158973791E-3</v>
      </c>
      <c r="FF70" s="40">
        <f t="shared" si="79"/>
        <v>471.13548317947584</v>
      </c>
      <c r="FG70" s="40">
        <f t="shared" si="80"/>
        <v>25.5</v>
      </c>
      <c r="FH70" s="51">
        <f t="shared" si="81"/>
        <v>374.5</v>
      </c>
      <c r="FI70" s="51">
        <f t="shared" si="174"/>
        <v>301190.77088496066</v>
      </c>
      <c r="FJ70" s="51">
        <f t="shared" si="175"/>
        <v>30119077.088496067</v>
      </c>
      <c r="FK70" s="51">
        <f t="shared" si="176"/>
        <v>204809724.20177326</v>
      </c>
      <c r="FL70" s="39">
        <f>IF(ABS(FE70*Es)&lt;fy,Es,0)-IF(AND(FE70&gt;0,FE70&lt;eco),0.85*fck*n/eco*(1-FE70/eco)^(n-1),0)</f>
        <v>0</v>
      </c>
      <c r="FM70" s="39">
        <f>+FL70*FD70</f>
        <v>0</v>
      </c>
      <c r="FN70" s="39">
        <f>+FM70*FC70</f>
        <v>0</v>
      </c>
      <c r="FO70" s="39">
        <f>+FM70*FB70</f>
        <v>0</v>
      </c>
      <c r="FP70" s="39">
        <f>+FM70*FC70*FC70</f>
        <v>0</v>
      </c>
      <c r="FQ70" s="39">
        <f>+FM70*FB70*FC70</f>
        <v>0</v>
      </c>
      <c r="FR70" s="247">
        <f>+FM70*FB70^2</f>
        <v>0</v>
      </c>
      <c r="FT70" s="21">
        <v>16</v>
      </c>
      <c r="FU70" s="39">
        <v>-725</v>
      </c>
      <c r="FV70" s="39">
        <v>325</v>
      </c>
      <c r="FW70" s="39">
        <v>2500</v>
      </c>
      <c r="FX70" s="50">
        <f t="shared" si="177"/>
        <v>2.3745788284463623E-3</v>
      </c>
      <c r="FY70" s="40">
        <f t="shared" si="82"/>
        <v>25.5</v>
      </c>
      <c r="FZ70" s="41">
        <f t="shared" si="178"/>
        <v>63750</v>
      </c>
      <c r="GA70" s="39">
        <f t="shared" si="179"/>
        <v>20718750</v>
      </c>
      <c r="GB70" s="39">
        <f t="shared" si="180"/>
        <v>-46218750</v>
      </c>
      <c r="GC70" s="40">
        <f t="shared" si="83"/>
        <v>0</v>
      </c>
      <c r="GD70" s="39">
        <f t="shared" si="181"/>
        <v>0</v>
      </c>
      <c r="GE70" s="39">
        <f t="shared" si="182"/>
        <v>0</v>
      </c>
      <c r="GF70" s="39">
        <f t="shared" si="183"/>
        <v>0</v>
      </c>
      <c r="GG70" s="53">
        <f t="shared" si="184"/>
        <v>0</v>
      </c>
      <c r="GH70" s="39">
        <f t="shared" si="185"/>
        <v>0</v>
      </c>
      <c r="GI70" s="39">
        <f t="shared" si="186"/>
        <v>0</v>
      </c>
      <c r="GJ70" s="21">
        <v>16</v>
      </c>
      <c r="GK70">
        <v>680</v>
      </c>
      <c r="GL70">
        <v>100</v>
      </c>
      <c r="GM70" s="264">
        <v>804.24771931898704</v>
      </c>
      <c r="GN70" s="50">
        <f t="shared" si="187"/>
        <v>2.6281138344299913E-3</v>
      </c>
      <c r="GO70" s="40">
        <f t="shared" si="84"/>
        <v>525.62276688599832</v>
      </c>
      <c r="GP70" s="40">
        <f t="shared" si="85"/>
        <v>25.5</v>
      </c>
      <c r="GQ70" s="51">
        <f t="shared" si="86"/>
        <v>374.5</v>
      </c>
      <c r="GR70" s="51">
        <f t="shared" si="188"/>
        <v>301190.77088496066</v>
      </c>
      <c r="GS70" s="51">
        <f t="shared" si="189"/>
        <v>30119077.088496067</v>
      </c>
      <c r="GT70" s="51">
        <f t="shared" si="190"/>
        <v>204809724.20177326</v>
      </c>
      <c r="GU70" s="39">
        <f>IF(ABS(GN70*Es)&lt;fy,Es,0)-IF(AND(GN70&gt;0,GN70&lt;eco),0.85*fck*n/eco*(1-GN70/eco)^(n-1),0)</f>
        <v>0</v>
      </c>
      <c r="GV70" s="39">
        <f>+GU70*GM70</f>
        <v>0</v>
      </c>
      <c r="GW70" s="39">
        <f>+GV70*GL70</f>
        <v>0</v>
      </c>
      <c r="GX70" s="39">
        <f>+GV70*GK70</f>
        <v>0</v>
      </c>
      <c r="GY70" s="39">
        <f>+GV70*GL70*GL70</f>
        <v>0</v>
      </c>
      <c r="GZ70" s="39">
        <f>+GV70*GK70*GL70</f>
        <v>0</v>
      </c>
      <c r="HA70" s="247">
        <f>+GV70*GK70^2</f>
        <v>0</v>
      </c>
      <c r="HC70" s="21">
        <v>16</v>
      </c>
      <c r="HD70" s="39">
        <v>-725</v>
      </c>
      <c r="HE70" s="39">
        <v>325</v>
      </c>
      <c r="HF70" s="39">
        <v>2500</v>
      </c>
      <c r="HG70" s="50">
        <f t="shared" si="191"/>
        <v>2.4752962918411143E-3</v>
      </c>
      <c r="HH70" s="40">
        <f t="shared" si="87"/>
        <v>25.5</v>
      </c>
      <c r="HI70" s="41">
        <f t="shared" si="192"/>
        <v>63750</v>
      </c>
      <c r="HJ70" s="39">
        <f t="shared" si="193"/>
        <v>20718750</v>
      </c>
      <c r="HK70" s="39">
        <f t="shared" si="194"/>
        <v>-46218750</v>
      </c>
      <c r="HL70" s="40">
        <f t="shared" si="88"/>
        <v>0</v>
      </c>
      <c r="HM70" s="39">
        <f t="shared" si="195"/>
        <v>0</v>
      </c>
      <c r="HN70" s="39">
        <f t="shared" si="196"/>
        <v>0</v>
      </c>
      <c r="HO70" s="39">
        <f t="shared" si="197"/>
        <v>0</v>
      </c>
      <c r="HP70" s="53">
        <f t="shared" si="198"/>
        <v>0</v>
      </c>
      <c r="HQ70" s="39">
        <f t="shared" si="199"/>
        <v>0</v>
      </c>
      <c r="HR70" s="39">
        <f t="shared" si="200"/>
        <v>0</v>
      </c>
      <c r="HS70" s="21">
        <v>16</v>
      </c>
      <c r="HT70">
        <v>680</v>
      </c>
      <c r="HU70">
        <v>100</v>
      </c>
      <c r="HV70" s="264">
        <v>804.24771931898704</v>
      </c>
      <c r="HW70" s="50">
        <f t="shared" si="201"/>
        <v>2.7150398315131685E-3</v>
      </c>
      <c r="HX70" s="40">
        <f t="shared" si="89"/>
        <v>543.00796630263369</v>
      </c>
      <c r="HY70" s="40">
        <f t="shared" si="90"/>
        <v>25.5</v>
      </c>
      <c r="HZ70" s="51">
        <f t="shared" si="91"/>
        <v>374.5</v>
      </c>
      <c r="IA70" s="51">
        <f t="shared" si="202"/>
        <v>301190.77088496066</v>
      </c>
      <c r="IB70" s="51">
        <f t="shared" si="203"/>
        <v>30119077.088496067</v>
      </c>
      <c r="IC70" s="51">
        <f t="shared" si="204"/>
        <v>204809724.20177326</v>
      </c>
      <c r="ID70" s="39">
        <f>IF(ABS(HW70*Es)&lt;fy,Es,0)-IF(AND(HW70&gt;0,HW70&lt;eco),0.85*fck*n/eco*(1-HW70/eco)^(n-1),0)</f>
        <v>0</v>
      </c>
      <c r="IE70" s="39">
        <f>+ID70*HV70</f>
        <v>0</v>
      </c>
      <c r="IF70" s="39">
        <f>+IE70*HU70</f>
        <v>0</v>
      </c>
      <c r="IG70" s="39">
        <f>+IE70*HT70</f>
        <v>0</v>
      </c>
      <c r="IH70" s="39">
        <f>+IE70*HU70*HU70</f>
        <v>0</v>
      </c>
      <c r="II70" s="39">
        <f>+IE70*HT70*HU70</f>
        <v>0</v>
      </c>
      <c r="IJ70" s="247">
        <f>+IE70*HT70^2</f>
        <v>0</v>
      </c>
      <c r="IL70" s="21">
        <v>16</v>
      </c>
      <c r="IM70" s="39">
        <v>-725</v>
      </c>
      <c r="IN70" s="39">
        <v>325</v>
      </c>
      <c r="IO70" s="39">
        <v>2500</v>
      </c>
      <c r="IP70" s="50">
        <f t="shared" si="205"/>
        <v>2.4908774527176969E-3</v>
      </c>
      <c r="IQ70" s="40">
        <f t="shared" si="92"/>
        <v>25.5</v>
      </c>
      <c r="IR70" s="41">
        <f t="shared" si="206"/>
        <v>63750</v>
      </c>
      <c r="IS70" s="39">
        <f t="shared" si="207"/>
        <v>20718750</v>
      </c>
      <c r="IT70" s="39">
        <f t="shared" si="208"/>
        <v>-46218750</v>
      </c>
      <c r="IU70" s="40">
        <f t="shared" si="93"/>
        <v>0</v>
      </c>
      <c r="IV70" s="39">
        <f t="shared" si="209"/>
        <v>0</v>
      </c>
      <c r="IW70" s="39">
        <f t="shared" si="210"/>
        <v>0</v>
      </c>
      <c r="IX70" s="39">
        <f t="shared" si="211"/>
        <v>0</v>
      </c>
      <c r="IY70" s="53">
        <f t="shared" si="212"/>
        <v>0</v>
      </c>
      <c r="IZ70" s="39">
        <f t="shared" si="213"/>
        <v>0</v>
      </c>
      <c r="JA70" s="39">
        <f t="shared" si="214"/>
        <v>0</v>
      </c>
      <c r="JB70" s="21">
        <v>16</v>
      </c>
      <c r="JC70">
        <v>680</v>
      </c>
      <c r="JD70">
        <v>100</v>
      </c>
      <c r="JE70" s="264">
        <v>804.24771931898704</v>
      </c>
      <c r="JF70" s="50">
        <f t="shared" si="215"/>
        <v>2.7360512050935639E-3</v>
      </c>
      <c r="JG70" s="40">
        <f t="shared" si="94"/>
        <v>547.21024101871274</v>
      </c>
      <c r="JH70" s="40">
        <f t="shared" si="95"/>
        <v>25.5</v>
      </c>
      <c r="JI70" s="51">
        <f t="shared" si="96"/>
        <v>374.5</v>
      </c>
      <c r="JJ70" s="51">
        <f t="shared" si="216"/>
        <v>301190.77088496066</v>
      </c>
      <c r="JK70" s="51">
        <f t="shared" si="217"/>
        <v>30119077.088496067</v>
      </c>
      <c r="JL70" s="51">
        <f t="shared" si="218"/>
        <v>204809724.20177326</v>
      </c>
      <c r="JM70" s="39">
        <f>IF(ABS(JF70*Es)&lt;fy,Es,0)-IF(AND(JF70&gt;0,JF70&lt;eco),0.85*fck*n/eco*(1-JF70/eco)^(n-1),0)</f>
        <v>0</v>
      </c>
      <c r="JN70" s="39">
        <f>+JM70*JE70</f>
        <v>0</v>
      </c>
      <c r="JO70" s="39">
        <f>+JN70*JD70</f>
        <v>0</v>
      </c>
      <c r="JP70" s="39">
        <f>+JN70*JC70</f>
        <v>0</v>
      </c>
      <c r="JQ70" s="39">
        <f>+JN70*JD70*JD70</f>
        <v>0</v>
      </c>
      <c r="JR70" s="39">
        <f>+JN70*JC70*JD70</f>
        <v>0</v>
      </c>
      <c r="JS70" s="247">
        <f>+JN70*JC70^2</f>
        <v>0</v>
      </c>
      <c r="JU70" s="21">
        <v>16</v>
      </c>
      <c r="JV70" s="39">
        <v>-725</v>
      </c>
      <c r="JW70" s="39">
        <v>325</v>
      </c>
      <c r="JX70" s="39">
        <v>2500</v>
      </c>
      <c r="JY70" s="50">
        <f t="shared" si="219"/>
        <v>2.4910724257808338E-3</v>
      </c>
      <c r="JZ70" s="40">
        <f t="shared" si="97"/>
        <v>25.5</v>
      </c>
      <c r="KA70" s="41">
        <f t="shared" si="220"/>
        <v>63750</v>
      </c>
      <c r="KB70" s="39">
        <f t="shared" si="221"/>
        <v>20718750</v>
      </c>
      <c r="KC70" s="39">
        <f t="shared" si="222"/>
        <v>-46218750</v>
      </c>
      <c r="KD70" s="40">
        <f t="shared" si="98"/>
        <v>0</v>
      </c>
      <c r="KE70" s="39">
        <f t="shared" si="223"/>
        <v>0</v>
      </c>
      <c r="KF70" s="39">
        <f t="shared" si="224"/>
        <v>0</v>
      </c>
      <c r="KG70" s="39">
        <f t="shared" si="225"/>
        <v>0</v>
      </c>
      <c r="KH70" s="53">
        <f t="shared" si="226"/>
        <v>0</v>
      </c>
      <c r="KI70" s="39">
        <f t="shared" si="227"/>
        <v>0</v>
      </c>
      <c r="KJ70" s="39">
        <f t="shared" si="228"/>
        <v>0</v>
      </c>
      <c r="KK70" s="21">
        <v>16</v>
      </c>
      <c r="KL70">
        <v>680</v>
      </c>
      <c r="KM70">
        <v>100</v>
      </c>
      <c r="KN70" s="264">
        <v>804.24771931898704</v>
      </c>
      <c r="KO70" s="50">
        <f t="shared" si="229"/>
        <v>2.736296785133369E-3</v>
      </c>
      <c r="KP70" s="40">
        <f t="shared" si="99"/>
        <v>547.2593570266738</v>
      </c>
      <c r="KQ70" s="40">
        <f t="shared" si="100"/>
        <v>25.5</v>
      </c>
      <c r="KR70" s="51">
        <f t="shared" si="101"/>
        <v>374.5</v>
      </c>
      <c r="KS70" s="51">
        <f t="shared" si="230"/>
        <v>301190.77088496066</v>
      </c>
      <c r="KT70" s="51">
        <f t="shared" si="231"/>
        <v>30119077.088496067</v>
      </c>
      <c r="KU70" s="51">
        <f t="shared" si="232"/>
        <v>204809724.20177326</v>
      </c>
      <c r="KV70" s="39">
        <f>IF(ABS(KO70*Es)&lt;fy,Es,0)-IF(AND(KO70&gt;0,KO70&lt;eco),0.85*fck*n/eco*(1-KO70/eco)^(n-1),0)</f>
        <v>0</v>
      </c>
      <c r="KW70" s="39">
        <f>+KV70*KN70</f>
        <v>0</v>
      </c>
      <c r="KX70" s="39">
        <f>+KW70*KM70</f>
        <v>0</v>
      </c>
      <c r="KY70" s="39">
        <f>+KW70*KL70</f>
        <v>0</v>
      </c>
      <c r="KZ70" s="39">
        <f>+KW70*KM70*KM70</f>
        <v>0</v>
      </c>
      <c r="LA70" s="39">
        <f>+KW70*KL70*KM70</f>
        <v>0</v>
      </c>
      <c r="LB70" s="247">
        <f>+KW70*KL70^2</f>
        <v>0</v>
      </c>
      <c r="LD70" s="21">
        <v>16</v>
      </c>
      <c r="LE70" s="39">
        <v>-725</v>
      </c>
      <c r="LF70" s="39">
        <v>325</v>
      </c>
      <c r="LG70" s="39">
        <v>2500</v>
      </c>
      <c r="LH70" s="50">
        <f t="shared" si="233"/>
        <v>2.4910724551242772E-3</v>
      </c>
      <c r="LI70" s="40">
        <f t="shared" si="102"/>
        <v>25.5</v>
      </c>
      <c r="LJ70" s="41">
        <f t="shared" si="234"/>
        <v>63750</v>
      </c>
      <c r="LK70" s="39">
        <f t="shared" si="235"/>
        <v>20718750</v>
      </c>
      <c r="LL70" s="39">
        <f t="shared" si="236"/>
        <v>-46218750</v>
      </c>
      <c r="LM70" s="40">
        <f t="shared" si="103"/>
        <v>0</v>
      </c>
      <c r="LN70" s="39">
        <f t="shared" si="237"/>
        <v>0</v>
      </c>
      <c r="LO70" s="39">
        <f t="shared" si="238"/>
        <v>0</v>
      </c>
      <c r="LP70" s="39">
        <f t="shared" si="239"/>
        <v>0</v>
      </c>
      <c r="LQ70" s="53">
        <f t="shared" si="240"/>
        <v>0</v>
      </c>
      <c r="LR70" s="39">
        <f t="shared" si="241"/>
        <v>0</v>
      </c>
      <c r="LS70" s="39">
        <f t="shared" si="242"/>
        <v>0</v>
      </c>
      <c r="LT70" s="21">
        <v>16</v>
      </c>
      <c r="LU70">
        <v>680</v>
      </c>
      <c r="LV70">
        <v>100</v>
      </c>
      <c r="LW70" s="264">
        <v>804.24771931898704</v>
      </c>
      <c r="LX70" s="50">
        <f t="shared" si="243"/>
        <v>2.7362968206606189E-3</v>
      </c>
      <c r="LY70" s="40">
        <f t="shared" si="104"/>
        <v>547.25936413212378</v>
      </c>
      <c r="LZ70" s="40">
        <f t="shared" si="105"/>
        <v>25.5</v>
      </c>
      <c r="MA70" s="51">
        <f t="shared" si="106"/>
        <v>374.5</v>
      </c>
      <c r="MB70" s="51">
        <f t="shared" si="244"/>
        <v>301190.77088496066</v>
      </c>
      <c r="MC70" s="51">
        <f t="shared" si="245"/>
        <v>30119077.088496067</v>
      </c>
      <c r="MD70" s="51">
        <f t="shared" si="246"/>
        <v>204809724.20177326</v>
      </c>
      <c r="ME70" s="39">
        <f>IF(ABS(LX70*Es)&lt;fy,Es,0)-IF(AND(LX70&gt;0,LX70&lt;eco),0.85*fck*n/eco*(1-LX70/eco)^(n-1),0)</f>
        <v>0</v>
      </c>
      <c r="MF70" s="39">
        <f>+ME70*LW70</f>
        <v>0</v>
      </c>
      <c r="MG70" s="39">
        <f>+MF70*LV70</f>
        <v>0</v>
      </c>
      <c r="MH70" s="39">
        <f>+MF70*LU70</f>
        <v>0</v>
      </c>
      <c r="MI70" s="39">
        <f>+MF70*LV70*LV70</f>
        <v>0</v>
      </c>
      <c r="MJ70" s="39">
        <f>+MF70*LU70*LV70</f>
        <v>0</v>
      </c>
      <c r="MK70" s="247">
        <f>+MF70*LU70^2</f>
        <v>0</v>
      </c>
    </row>
    <row r="71" spans="1:349" x14ac:dyDescent="0.25">
      <c r="A71" s="21">
        <v>17</v>
      </c>
      <c r="B71" s="39">
        <v>-725</v>
      </c>
      <c r="C71" s="39">
        <v>375</v>
      </c>
      <c r="D71" s="39">
        <v>2500</v>
      </c>
      <c r="E71" s="50">
        <f t="shared" si="107"/>
        <v>1.0200000000000001E-3</v>
      </c>
      <c r="F71" s="40">
        <f t="shared" si="57"/>
        <v>19.37745</v>
      </c>
      <c r="G71" s="41">
        <f t="shared" si="108"/>
        <v>48443.625</v>
      </c>
      <c r="H71" s="39">
        <f t="shared" si="109"/>
        <v>18166359.375</v>
      </c>
      <c r="I71" s="39">
        <f t="shared" si="110"/>
        <v>-35121628.125</v>
      </c>
      <c r="J71" s="40">
        <f t="shared" si="58"/>
        <v>12495</v>
      </c>
      <c r="K71" s="39">
        <f t="shared" si="111"/>
        <v>31237500</v>
      </c>
      <c r="L71" s="39">
        <f t="shared" si="112"/>
        <v>11714062500</v>
      </c>
      <c r="M71" s="39">
        <f t="shared" si="113"/>
        <v>-22647187500</v>
      </c>
      <c r="N71" s="53">
        <f t="shared" si="114"/>
        <v>4392773437500</v>
      </c>
      <c r="O71" s="39">
        <f t="shared" si="115"/>
        <v>-8492695312500</v>
      </c>
      <c r="P71" s="39">
        <f t="shared" si="116"/>
        <v>16419210937500</v>
      </c>
      <c r="Q71" s="21">
        <v>17</v>
      </c>
      <c r="R71">
        <v>680</v>
      </c>
      <c r="S71">
        <v>-100</v>
      </c>
      <c r="T71" s="264">
        <v>804.24771931898704</v>
      </c>
      <c r="U71" s="50">
        <f t="shared" si="117"/>
        <v>1.0189999999999999E-3</v>
      </c>
      <c r="V71" s="40">
        <f t="shared" si="59"/>
        <v>203.79999999999998</v>
      </c>
      <c r="W71" s="40">
        <f t="shared" si="60"/>
        <v>19.364948624999997</v>
      </c>
      <c r="X71" s="51">
        <f t="shared" si="61"/>
        <v>184.435051375</v>
      </c>
      <c r="Y71" s="51">
        <f t="shared" si="118"/>
        <v>148331.46943082396</v>
      </c>
      <c r="Z71" s="51">
        <f t="shared" si="119"/>
        <v>-14833146.943082396</v>
      </c>
      <c r="AA71" s="51">
        <f t="shared" si="120"/>
        <v>100865399.21296029</v>
      </c>
      <c r="AB71" s="39">
        <f>IF(ABS(U71*Es)&lt;fy,Es,0)-IF(AND(U71&gt;0,U71&lt;eco),0.85*fck*n/eco*(1-U71/eco)^(n-1),0)</f>
        <v>187492.25</v>
      </c>
      <c r="AC71" s="39">
        <f>+AB71*T71</f>
        <v>150790214.45248535</v>
      </c>
      <c r="AD71" s="39">
        <f>+AC71*S71</f>
        <v>-15079021445.248535</v>
      </c>
      <c r="AE71" s="39">
        <f>+AC71*R71</f>
        <v>102537345827.69003</v>
      </c>
      <c r="AF71" s="39">
        <f>+AC71*S71*S71</f>
        <v>1507902144524.8535</v>
      </c>
      <c r="AG71" s="39">
        <f>+AC71*R71*S71</f>
        <v>-10253734582769.004</v>
      </c>
      <c r="AH71" s="247">
        <f>+AC71*R71^2</f>
        <v>69725395162829.227</v>
      </c>
      <c r="AJ71" s="21">
        <v>17</v>
      </c>
      <c r="AK71" s="39">
        <v>-725</v>
      </c>
      <c r="AL71" s="39">
        <v>375</v>
      </c>
      <c r="AM71" s="39">
        <v>2500</v>
      </c>
      <c r="AN71" s="50">
        <f t="shared" si="121"/>
        <v>1.5463355160225476E-3</v>
      </c>
      <c r="AO71" s="40">
        <f t="shared" si="62"/>
        <v>24.187951916856385</v>
      </c>
      <c r="AP71" s="41">
        <f t="shared" si="122"/>
        <v>60469.879792140964</v>
      </c>
      <c r="AQ71" s="39">
        <f t="shared" si="123"/>
        <v>22676204.92205286</v>
      </c>
      <c r="AR71" s="39">
        <f t="shared" si="124"/>
        <v>-43840662.849302202</v>
      </c>
      <c r="AS71" s="40">
        <f t="shared" si="63"/>
        <v>5784.2221707125182</v>
      </c>
      <c r="AT71" s="39">
        <f t="shared" si="125"/>
        <v>14460555.426781295</v>
      </c>
      <c r="AU71" s="39">
        <f t="shared" si="126"/>
        <v>5422708285.0429859</v>
      </c>
      <c r="AV71" s="39">
        <f t="shared" si="127"/>
        <v>-10483902684.416439</v>
      </c>
      <c r="AW71" s="53">
        <f t="shared" si="128"/>
        <v>2033515606891.1196</v>
      </c>
      <c r="AX71" s="39">
        <f t="shared" si="129"/>
        <v>-3931463506656.1646</v>
      </c>
      <c r="AY71" s="39">
        <f t="shared" si="130"/>
        <v>7600829446201.918</v>
      </c>
      <c r="AZ71" s="21">
        <v>17</v>
      </c>
      <c r="BA71">
        <v>680</v>
      </c>
      <c r="BB71">
        <v>-100</v>
      </c>
      <c r="BC71" s="264">
        <v>804.24771931898704</v>
      </c>
      <c r="BD71" s="50">
        <f t="shared" si="131"/>
        <v>1.5420220474319942E-3</v>
      </c>
      <c r="BE71" s="40">
        <f t="shared" si="64"/>
        <v>308.40440948639883</v>
      </c>
      <c r="BF71" s="40">
        <f t="shared" si="65"/>
        <v>24.162883242880312</v>
      </c>
      <c r="BG71" s="51">
        <f t="shared" si="66"/>
        <v>284.24152624351854</v>
      </c>
      <c r="BH71" s="51">
        <f t="shared" si="132"/>
        <v>228600.59921709777</v>
      </c>
      <c r="BI71" s="51">
        <f t="shared" si="133"/>
        <v>-22860059.921709776</v>
      </c>
      <c r="BJ71" s="51">
        <f t="shared" si="134"/>
        <v>155448407.46762648</v>
      </c>
      <c r="BK71" s="39">
        <f>IF(ABS(BD71*Es)&lt;fy,Es,0)-IF(AND(BD71&gt;0,BD71&lt;eco),0.85*fck*n/eco*(1-BD71/eco)^(n-1),0)</f>
        <v>194160.78110475792</v>
      </c>
      <c r="BL71" s="39">
        <f>+BK71*BC71</f>
        <v>156153365.38469464</v>
      </c>
      <c r="BM71" s="39">
        <f>+BL71*BB71</f>
        <v>-15615336538.469463</v>
      </c>
      <c r="BN71" s="39">
        <f>+BL71*BA71</f>
        <v>106184288461.59235</v>
      </c>
      <c r="BO71" s="39">
        <f>+BL71*BB71*BB71</f>
        <v>1561533653846.9463</v>
      </c>
      <c r="BP71" s="39">
        <f>+BL71*BA71*BB71</f>
        <v>-10618428846159.234</v>
      </c>
      <c r="BQ71" s="247">
        <f>+BL71*BA71^2</f>
        <v>72205316153882.797</v>
      </c>
      <c r="BS71" s="21">
        <v>17</v>
      </c>
      <c r="BT71" s="39">
        <v>-725</v>
      </c>
      <c r="BU71" s="39">
        <v>375</v>
      </c>
      <c r="BV71" s="39">
        <v>2500</v>
      </c>
      <c r="BW71" s="50">
        <f t="shared" si="135"/>
        <v>1.7768830724324708E-3</v>
      </c>
      <c r="BX71" s="40">
        <f t="shared" si="67"/>
        <v>25.182645083534265</v>
      </c>
      <c r="BY71" s="41">
        <f t="shared" si="136"/>
        <v>62956.612708835659</v>
      </c>
      <c r="BZ71" s="39">
        <f t="shared" si="137"/>
        <v>23608729.765813373</v>
      </c>
      <c r="CA71" s="39">
        <f t="shared" si="138"/>
        <v>-45643544.213905856</v>
      </c>
      <c r="CB71" s="40">
        <f t="shared" si="68"/>
        <v>2844.7408264859987</v>
      </c>
      <c r="CC71" s="39">
        <f t="shared" si="139"/>
        <v>7111852.0662149964</v>
      </c>
      <c r="CD71" s="39">
        <f t="shared" si="140"/>
        <v>2666944524.8306236</v>
      </c>
      <c r="CE71" s="39">
        <f t="shared" si="141"/>
        <v>-5156092748.0058727</v>
      </c>
      <c r="CF71" s="53">
        <f t="shared" si="142"/>
        <v>1000104196811.4839</v>
      </c>
      <c r="CG71" s="39">
        <f t="shared" si="143"/>
        <v>-1933534780502.2024</v>
      </c>
      <c r="CH71" s="39">
        <f t="shared" si="144"/>
        <v>3738167242304.2573</v>
      </c>
      <c r="CI71" s="21">
        <v>17</v>
      </c>
      <c r="CJ71">
        <v>680</v>
      </c>
      <c r="CK71">
        <v>-100</v>
      </c>
      <c r="CL71" s="264">
        <v>804.24771931898704</v>
      </c>
      <c r="CM71" s="50">
        <f t="shared" si="145"/>
        <v>1.7674767212436757E-3</v>
      </c>
      <c r="CN71" s="40">
        <f t="shared" si="69"/>
        <v>353.49534424873514</v>
      </c>
      <c r="CO71" s="40">
        <f t="shared" si="70"/>
        <v>25.155322395832105</v>
      </c>
      <c r="CP71" s="51">
        <f t="shared" si="71"/>
        <v>328.34002185290302</v>
      </c>
      <c r="CQ71" s="51">
        <f t="shared" si="146"/>
        <v>264066.7137363436</v>
      </c>
      <c r="CR71" s="51">
        <f t="shared" si="147"/>
        <v>-26406671.373634361</v>
      </c>
      <c r="CS71" s="51">
        <f t="shared" si="148"/>
        <v>179565365.34071365</v>
      </c>
      <c r="CT71" s="39">
        <f>IF(ABS(CM71*Es)&lt;fy,Es,0)-IF(AND(CM71&gt;0,CM71&lt;eco),0.85*fck*n/eco*(1-CM71/eco)^(n-1),0)</f>
        <v>197035.32819585686</v>
      </c>
      <c r="CU71" s="39">
        <f>+CT71*CL71</f>
        <v>158465213.32678598</v>
      </c>
      <c r="CV71" s="39">
        <f>+CU71*CK71</f>
        <v>-15846521332.678598</v>
      </c>
      <c r="CW71" s="39">
        <f>+CU71*CJ71</f>
        <v>107756345062.21446</v>
      </c>
      <c r="CX71" s="39">
        <f>+CU71*CK71*CK71</f>
        <v>1584652133267.8599</v>
      </c>
      <c r="CY71" s="39">
        <f>+CU71*CJ71*CK71</f>
        <v>-10775634506221.445</v>
      </c>
      <c r="CZ71" s="247">
        <f>+CU71*CJ71^2</f>
        <v>73274314642305.844</v>
      </c>
      <c r="DB71" s="21">
        <v>17</v>
      </c>
      <c r="DC71" s="39">
        <v>-725</v>
      </c>
      <c r="DD71" s="39">
        <v>375</v>
      </c>
      <c r="DE71" s="39">
        <v>2500</v>
      </c>
      <c r="DF71" s="50">
        <f t="shared" si="149"/>
        <v>1.9032077827574915E-3</v>
      </c>
      <c r="DG71" s="40">
        <f t="shared" si="72"/>
        <v>25.440274325093149</v>
      </c>
      <c r="DH71" s="41">
        <f t="shared" si="150"/>
        <v>63600.685812732874</v>
      </c>
      <c r="DI71" s="39">
        <f t="shared" si="151"/>
        <v>23850257.179774828</v>
      </c>
      <c r="DJ71" s="39">
        <f t="shared" si="152"/>
        <v>-46110497.214231335</v>
      </c>
      <c r="DK71" s="40">
        <f t="shared" si="73"/>
        <v>1234.1007698419851</v>
      </c>
      <c r="DL71" s="39">
        <f t="shared" si="153"/>
        <v>3085251.9246049626</v>
      </c>
      <c r="DM71" s="39">
        <f t="shared" si="154"/>
        <v>1156969471.726861</v>
      </c>
      <c r="DN71" s="39">
        <f t="shared" si="155"/>
        <v>-2236807645.3385978</v>
      </c>
      <c r="DO71" s="53">
        <f t="shared" si="156"/>
        <v>433863551897.57288</v>
      </c>
      <c r="DP71" s="39">
        <f t="shared" si="157"/>
        <v>-838802867001.97412</v>
      </c>
      <c r="DQ71" s="39">
        <f t="shared" si="158"/>
        <v>1621685542870.4834</v>
      </c>
      <c r="DR71" s="21">
        <v>17</v>
      </c>
      <c r="DS71">
        <v>680</v>
      </c>
      <c r="DT71">
        <v>-100</v>
      </c>
      <c r="DU71" s="264">
        <v>804.24771931898704</v>
      </c>
      <c r="DV71" s="50">
        <f t="shared" si="159"/>
        <v>1.8896309660206743E-3</v>
      </c>
      <c r="DW71" s="40">
        <f t="shared" si="74"/>
        <v>377.92619320413485</v>
      </c>
      <c r="DX71" s="40">
        <f t="shared" si="75"/>
        <v>25.42234406165775</v>
      </c>
      <c r="DY71" s="51">
        <f t="shared" si="76"/>
        <v>352.50384914247712</v>
      </c>
      <c r="DZ71" s="51">
        <f t="shared" si="160"/>
        <v>283500.41672400146</v>
      </c>
      <c r="EA71" s="51">
        <f t="shared" si="161"/>
        <v>-28350041.672400147</v>
      </c>
      <c r="EB71" s="51">
        <f t="shared" si="162"/>
        <v>192780283.37232101</v>
      </c>
      <c r="EC71" s="39">
        <f>IF(ABS(DV71*Es)&lt;fy,Es,0)-IF(AND(DV71&gt;0,DV71&lt;eco),0.85*fck*n/eco*(1-DV71/eco)^(n-1),0)</f>
        <v>198592.79481676361</v>
      </c>
      <c r="ED71" s="39">
        <f>+EC71*DU71</f>
        <v>159717802.30456567</v>
      </c>
      <c r="EE71" s="39">
        <f>+ED71*DT71</f>
        <v>-15971780230.456566</v>
      </c>
      <c r="EF71" s="39">
        <f>+ED71*DS71</f>
        <v>108608105567.10466</v>
      </c>
      <c r="EG71" s="39">
        <f>+ED71*DT71*DT71</f>
        <v>1597178023045.6565</v>
      </c>
      <c r="EH71" s="39">
        <f>+ED71*DS71*DT71</f>
        <v>-10860810556710.467</v>
      </c>
      <c r="EI71" s="247">
        <f>+ED71*DS71^2</f>
        <v>73853511785631.172</v>
      </c>
      <c r="EK71" s="21">
        <v>17</v>
      </c>
      <c r="EL71" s="39">
        <v>-725</v>
      </c>
      <c r="EM71" s="39">
        <v>375</v>
      </c>
      <c r="EN71" s="39">
        <v>2500</v>
      </c>
      <c r="EO71" s="50">
        <f t="shared" si="163"/>
        <v>2.1833895048724433E-3</v>
      </c>
      <c r="EP71" s="40">
        <f t="shared" si="77"/>
        <v>25.5</v>
      </c>
      <c r="EQ71" s="41">
        <f t="shared" si="164"/>
        <v>63750</v>
      </c>
      <c r="ER71" s="39">
        <f t="shared" si="165"/>
        <v>23906250</v>
      </c>
      <c r="ES71" s="39">
        <f t="shared" si="166"/>
        <v>-46218750</v>
      </c>
      <c r="ET71" s="40">
        <f t="shared" si="78"/>
        <v>0</v>
      </c>
      <c r="EU71" s="39">
        <f t="shared" si="167"/>
        <v>0</v>
      </c>
      <c r="EV71" s="39">
        <f t="shared" si="168"/>
        <v>0</v>
      </c>
      <c r="EW71" s="39">
        <f t="shared" si="169"/>
        <v>0</v>
      </c>
      <c r="EX71" s="53">
        <f t="shared" si="170"/>
        <v>0</v>
      </c>
      <c r="EY71" s="39">
        <f t="shared" si="171"/>
        <v>0</v>
      </c>
      <c r="EZ71" s="39">
        <f t="shared" si="172"/>
        <v>0</v>
      </c>
      <c r="FA71" s="21">
        <v>17</v>
      </c>
      <c r="FB71">
        <v>680</v>
      </c>
      <c r="FC71">
        <v>-100</v>
      </c>
      <c r="FD71" s="264">
        <v>804.24771931898704</v>
      </c>
      <c r="FE71" s="50">
        <f t="shared" si="173"/>
        <v>2.109477953327579E-3</v>
      </c>
      <c r="FF71" s="40">
        <f t="shared" si="79"/>
        <v>421.89559066551578</v>
      </c>
      <c r="FG71" s="40">
        <f t="shared" si="80"/>
        <v>25.5</v>
      </c>
      <c r="FH71" s="51">
        <f t="shared" si="81"/>
        <v>374.5</v>
      </c>
      <c r="FI71" s="51">
        <f t="shared" si="174"/>
        <v>301190.77088496066</v>
      </c>
      <c r="FJ71" s="51">
        <f t="shared" si="175"/>
        <v>-30119077.088496067</v>
      </c>
      <c r="FK71" s="51">
        <f t="shared" si="176"/>
        <v>204809724.20177326</v>
      </c>
      <c r="FL71" s="39">
        <f>IF(ABS(FE71*Es)&lt;fy,Es,0)-IF(AND(FE71&gt;0,FE71&lt;eco),0.85*fck*n/eco*(1-FE71/eco)^(n-1),0)</f>
        <v>0</v>
      </c>
      <c r="FM71" s="39">
        <f>+FL71*FD71</f>
        <v>0</v>
      </c>
      <c r="FN71" s="39">
        <f>+FM71*FC71</f>
        <v>0</v>
      </c>
      <c r="FO71" s="39">
        <f>+FM71*FB71</f>
        <v>0</v>
      </c>
      <c r="FP71" s="39">
        <f>+FM71*FC71*FC71</f>
        <v>0</v>
      </c>
      <c r="FQ71" s="39">
        <f>+FM71*FB71*FC71</f>
        <v>0</v>
      </c>
      <c r="FR71" s="247">
        <f>+FM71*FB71^2</f>
        <v>0</v>
      </c>
      <c r="FT71" s="21">
        <v>17</v>
      </c>
      <c r="FU71" s="39">
        <v>-725</v>
      </c>
      <c r="FV71" s="39">
        <v>375</v>
      </c>
      <c r="FW71" s="39">
        <v>2500</v>
      </c>
      <c r="FX71" s="50">
        <f t="shared" si="177"/>
        <v>2.4551369336809374E-3</v>
      </c>
      <c r="FY71" s="40">
        <f t="shared" si="82"/>
        <v>25.5</v>
      </c>
      <c r="FZ71" s="41">
        <f t="shared" si="178"/>
        <v>63750</v>
      </c>
      <c r="GA71" s="39">
        <f t="shared" si="179"/>
        <v>23906250</v>
      </c>
      <c r="GB71" s="39">
        <f t="shared" si="180"/>
        <v>-46218750</v>
      </c>
      <c r="GC71" s="40">
        <f t="shared" si="83"/>
        <v>0</v>
      </c>
      <c r="GD71" s="39">
        <f t="shared" si="181"/>
        <v>0</v>
      </c>
      <c r="GE71" s="39">
        <f t="shared" si="182"/>
        <v>0</v>
      </c>
      <c r="GF71" s="39">
        <f t="shared" si="183"/>
        <v>0</v>
      </c>
      <c r="GG71" s="53">
        <f t="shared" si="184"/>
        <v>0</v>
      </c>
      <c r="GH71" s="39">
        <f t="shared" si="185"/>
        <v>0</v>
      </c>
      <c r="GI71" s="39">
        <f t="shared" si="186"/>
        <v>0</v>
      </c>
      <c r="GJ71" s="21">
        <v>17</v>
      </c>
      <c r="GK71">
        <v>680</v>
      </c>
      <c r="GL71">
        <v>-100</v>
      </c>
      <c r="GM71" s="264">
        <v>804.24771931898704</v>
      </c>
      <c r="GN71" s="50">
        <f t="shared" si="187"/>
        <v>2.3058814134916919E-3</v>
      </c>
      <c r="GO71" s="40">
        <f t="shared" si="84"/>
        <v>461.17628269833841</v>
      </c>
      <c r="GP71" s="40">
        <f t="shared" si="85"/>
        <v>25.5</v>
      </c>
      <c r="GQ71" s="51">
        <f t="shared" si="86"/>
        <v>374.5</v>
      </c>
      <c r="GR71" s="51">
        <f t="shared" si="188"/>
        <v>301190.77088496066</v>
      </c>
      <c r="GS71" s="51">
        <f t="shared" si="189"/>
        <v>-30119077.088496067</v>
      </c>
      <c r="GT71" s="51">
        <f t="shared" si="190"/>
        <v>204809724.20177326</v>
      </c>
      <c r="GU71" s="39">
        <f>IF(ABS(GN71*Es)&lt;fy,Es,0)-IF(AND(GN71&gt;0,GN71&lt;eco),0.85*fck*n/eco*(1-GN71/eco)^(n-1),0)</f>
        <v>0</v>
      </c>
      <c r="GV71" s="39">
        <f>+GU71*GM71</f>
        <v>0</v>
      </c>
      <c r="GW71" s="39">
        <f>+GV71*GL71</f>
        <v>0</v>
      </c>
      <c r="GX71" s="39">
        <f>+GV71*GK71</f>
        <v>0</v>
      </c>
      <c r="GY71" s="39">
        <f>+GV71*GL71*GL71</f>
        <v>0</v>
      </c>
      <c r="GZ71" s="39">
        <f>+GV71*GK71*GL71</f>
        <v>0</v>
      </c>
      <c r="HA71" s="247">
        <f>+GV71*GK71^2</f>
        <v>0</v>
      </c>
      <c r="HC71" s="21">
        <v>17</v>
      </c>
      <c r="HD71" s="39">
        <v>-725</v>
      </c>
      <c r="HE71" s="39">
        <v>375</v>
      </c>
      <c r="HF71" s="39">
        <v>2500</v>
      </c>
      <c r="HG71" s="50">
        <f t="shared" si="191"/>
        <v>2.5625273235423359E-3</v>
      </c>
      <c r="HH71" s="40">
        <f t="shared" si="87"/>
        <v>25.5</v>
      </c>
      <c r="HI71" s="41">
        <f t="shared" si="192"/>
        <v>63750</v>
      </c>
      <c r="HJ71" s="39">
        <f t="shared" si="193"/>
        <v>23906250</v>
      </c>
      <c r="HK71" s="39">
        <f t="shared" si="194"/>
        <v>-46218750</v>
      </c>
      <c r="HL71" s="40">
        <f t="shared" si="88"/>
        <v>0</v>
      </c>
      <c r="HM71" s="39">
        <f t="shared" si="195"/>
        <v>0</v>
      </c>
      <c r="HN71" s="39">
        <f t="shared" si="196"/>
        <v>0</v>
      </c>
      <c r="HO71" s="39">
        <f t="shared" si="197"/>
        <v>0</v>
      </c>
      <c r="HP71" s="53">
        <f t="shared" si="198"/>
        <v>0</v>
      </c>
      <c r="HQ71" s="39">
        <f t="shared" si="199"/>
        <v>0</v>
      </c>
      <c r="HR71" s="39">
        <f t="shared" si="200"/>
        <v>0</v>
      </c>
      <c r="HS71" s="21">
        <v>17</v>
      </c>
      <c r="HT71">
        <v>680</v>
      </c>
      <c r="HU71">
        <v>-100</v>
      </c>
      <c r="HV71" s="264">
        <v>804.24771931898704</v>
      </c>
      <c r="HW71" s="50">
        <f t="shared" si="201"/>
        <v>2.3661157047082811E-3</v>
      </c>
      <c r="HX71" s="40">
        <f t="shared" si="89"/>
        <v>473.2231409416562</v>
      </c>
      <c r="HY71" s="40">
        <f t="shared" si="90"/>
        <v>25.5</v>
      </c>
      <c r="HZ71" s="51">
        <f t="shared" si="91"/>
        <v>374.5</v>
      </c>
      <c r="IA71" s="51">
        <f t="shared" si="202"/>
        <v>301190.77088496066</v>
      </c>
      <c r="IB71" s="51">
        <f t="shared" si="203"/>
        <v>-30119077.088496067</v>
      </c>
      <c r="IC71" s="51">
        <f t="shared" si="204"/>
        <v>204809724.20177326</v>
      </c>
      <c r="ID71" s="39">
        <f>IF(ABS(HW71*Es)&lt;fy,Es,0)-IF(AND(HW71&gt;0,HW71&lt;eco),0.85*fck*n/eco*(1-HW71/eco)^(n-1),0)</f>
        <v>0</v>
      </c>
      <c r="IE71" s="39">
        <f>+ID71*HV71</f>
        <v>0</v>
      </c>
      <c r="IF71" s="39">
        <f>+IE71*HU71</f>
        <v>0</v>
      </c>
      <c r="IG71" s="39">
        <f>+IE71*HT71</f>
        <v>0</v>
      </c>
      <c r="IH71" s="39">
        <f>+IE71*HU71*HU71</f>
        <v>0</v>
      </c>
      <c r="II71" s="39">
        <f>+IE71*HT71*HU71</f>
        <v>0</v>
      </c>
      <c r="IJ71" s="247">
        <f>+IE71*HT71^2</f>
        <v>0</v>
      </c>
      <c r="IL71" s="21">
        <v>17</v>
      </c>
      <c r="IM71" s="39">
        <v>-725</v>
      </c>
      <c r="IN71" s="39">
        <v>375</v>
      </c>
      <c r="IO71" s="39">
        <v>2500</v>
      </c>
      <c r="IP71" s="50">
        <f t="shared" si="205"/>
        <v>2.5793252367236927E-3</v>
      </c>
      <c r="IQ71" s="40">
        <f t="shared" si="92"/>
        <v>25.5</v>
      </c>
      <c r="IR71" s="41">
        <f t="shared" si="206"/>
        <v>63750</v>
      </c>
      <c r="IS71" s="39">
        <f t="shared" si="207"/>
        <v>23906250</v>
      </c>
      <c r="IT71" s="39">
        <f t="shared" si="208"/>
        <v>-46218750</v>
      </c>
      <c r="IU71" s="40">
        <f t="shared" si="93"/>
        <v>0</v>
      </c>
      <c r="IV71" s="39">
        <f t="shared" si="209"/>
        <v>0</v>
      </c>
      <c r="IW71" s="39">
        <f t="shared" si="210"/>
        <v>0</v>
      </c>
      <c r="IX71" s="39">
        <f t="shared" si="211"/>
        <v>0</v>
      </c>
      <c r="IY71" s="53">
        <f t="shared" si="212"/>
        <v>0</v>
      </c>
      <c r="IZ71" s="39">
        <f t="shared" si="213"/>
        <v>0</v>
      </c>
      <c r="JA71" s="39">
        <f t="shared" si="214"/>
        <v>0</v>
      </c>
      <c r="JB71" s="21">
        <v>17</v>
      </c>
      <c r="JC71">
        <v>680</v>
      </c>
      <c r="JD71">
        <v>-100</v>
      </c>
      <c r="JE71" s="264">
        <v>804.24771931898704</v>
      </c>
      <c r="JF71" s="50">
        <f t="shared" si="215"/>
        <v>2.3822600690695801E-3</v>
      </c>
      <c r="JG71" s="40">
        <f t="shared" si="94"/>
        <v>476.45201381391604</v>
      </c>
      <c r="JH71" s="40">
        <f t="shared" si="95"/>
        <v>25.5</v>
      </c>
      <c r="JI71" s="51">
        <f t="shared" si="96"/>
        <v>374.5</v>
      </c>
      <c r="JJ71" s="51">
        <f t="shared" si="216"/>
        <v>301190.77088496066</v>
      </c>
      <c r="JK71" s="51">
        <f t="shared" si="217"/>
        <v>-30119077.088496067</v>
      </c>
      <c r="JL71" s="51">
        <f t="shared" si="218"/>
        <v>204809724.20177326</v>
      </c>
      <c r="JM71" s="39">
        <f>IF(ABS(JF71*Es)&lt;fy,Es,0)-IF(AND(JF71&gt;0,JF71&lt;eco),0.85*fck*n/eco*(1-JF71/eco)^(n-1),0)</f>
        <v>0</v>
      </c>
      <c r="JN71" s="39">
        <f>+JM71*JE71</f>
        <v>0</v>
      </c>
      <c r="JO71" s="39">
        <f>+JN71*JD71</f>
        <v>0</v>
      </c>
      <c r="JP71" s="39">
        <f>+JN71*JC71</f>
        <v>0</v>
      </c>
      <c r="JQ71" s="39">
        <f>+JN71*JD71*JD71</f>
        <v>0</v>
      </c>
      <c r="JR71" s="39">
        <f>+JN71*JC71*JD71</f>
        <v>0</v>
      </c>
      <c r="JS71" s="247">
        <f>+JN71*JC71^2</f>
        <v>0</v>
      </c>
      <c r="JU71" s="21">
        <v>17</v>
      </c>
      <c r="JV71" s="39">
        <v>-725</v>
      </c>
      <c r="JW71" s="39">
        <v>375</v>
      </c>
      <c r="JX71" s="39">
        <v>2500</v>
      </c>
      <c r="JY71" s="50">
        <f t="shared" si="219"/>
        <v>2.579534590938742E-3</v>
      </c>
      <c r="JZ71" s="40">
        <f t="shared" si="97"/>
        <v>25.5</v>
      </c>
      <c r="KA71" s="41">
        <f t="shared" si="220"/>
        <v>63750</v>
      </c>
      <c r="KB71" s="39">
        <f t="shared" si="221"/>
        <v>23906250</v>
      </c>
      <c r="KC71" s="39">
        <f t="shared" si="222"/>
        <v>-46218750</v>
      </c>
      <c r="KD71" s="40">
        <f t="shared" si="98"/>
        <v>0</v>
      </c>
      <c r="KE71" s="39">
        <f t="shared" si="223"/>
        <v>0</v>
      </c>
      <c r="KF71" s="39">
        <f t="shared" si="224"/>
        <v>0</v>
      </c>
      <c r="KG71" s="39">
        <f t="shared" si="225"/>
        <v>0</v>
      </c>
      <c r="KH71" s="53">
        <f t="shared" si="226"/>
        <v>0</v>
      </c>
      <c r="KI71" s="39">
        <f t="shared" si="227"/>
        <v>0</v>
      </c>
      <c r="KJ71" s="39">
        <f t="shared" si="228"/>
        <v>0</v>
      </c>
      <c r="KK71" s="21">
        <v>17</v>
      </c>
      <c r="KL71">
        <v>680</v>
      </c>
      <c r="KM71">
        <v>-100</v>
      </c>
      <c r="KN71" s="264">
        <v>804.24771931898704</v>
      </c>
      <c r="KO71" s="50">
        <f t="shared" si="229"/>
        <v>2.3824481245017359E-3</v>
      </c>
      <c r="KP71" s="40">
        <f t="shared" si="99"/>
        <v>476.48962490034717</v>
      </c>
      <c r="KQ71" s="40">
        <f t="shared" si="100"/>
        <v>25.5</v>
      </c>
      <c r="KR71" s="51">
        <f t="shared" si="101"/>
        <v>374.5</v>
      </c>
      <c r="KS71" s="51">
        <f t="shared" si="230"/>
        <v>301190.77088496066</v>
      </c>
      <c r="KT71" s="51">
        <f t="shared" si="231"/>
        <v>-30119077.088496067</v>
      </c>
      <c r="KU71" s="51">
        <f t="shared" si="232"/>
        <v>204809724.20177326</v>
      </c>
      <c r="KV71" s="39">
        <f>IF(ABS(KO71*Es)&lt;fy,Es,0)-IF(AND(KO71&gt;0,KO71&lt;eco),0.85*fck*n/eco*(1-KO71/eco)^(n-1),0)</f>
        <v>0</v>
      </c>
      <c r="KW71" s="39">
        <f>+KV71*KN71</f>
        <v>0</v>
      </c>
      <c r="KX71" s="39">
        <f>+KW71*KM71</f>
        <v>0</v>
      </c>
      <c r="KY71" s="39">
        <f>+KW71*KL71</f>
        <v>0</v>
      </c>
      <c r="KZ71" s="39">
        <f>+KW71*KM71*KM71</f>
        <v>0</v>
      </c>
      <c r="LA71" s="39">
        <f>+KW71*KL71*KM71</f>
        <v>0</v>
      </c>
      <c r="LB71" s="247">
        <f>+KW71*KL71^2</f>
        <v>0</v>
      </c>
      <c r="LD71" s="21">
        <v>17</v>
      </c>
      <c r="LE71" s="39">
        <v>-725</v>
      </c>
      <c r="LF71" s="39">
        <v>375</v>
      </c>
      <c r="LG71" s="39">
        <v>2500</v>
      </c>
      <c r="LH71" s="50">
        <f t="shared" si="233"/>
        <v>2.5795346224150853E-3</v>
      </c>
      <c r="LI71" s="40">
        <f t="shared" si="102"/>
        <v>25.5</v>
      </c>
      <c r="LJ71" s="41">
        <f t="shared" si="234"/>
        <v>63750</v>
      </c>
      <c r="LK71" s="39">
        <f t="shared" si="235"/>
        <v>23906250</v>
      </c>
      <c r="LL71" s="39">
        <f t="shared" si="236"/>
        <v>-46218750</v>
      </c>
      <c r="LM71" s="40">
        <f t="shared" si="103"/>
        <v>0</v>
      </c>
      <c r="LN71" s="39">
        <f t="shared" si="237"/>
        <v>0</v>
      </c>
      <c r="LO71" s="39">
        <f t="shared" si="238"/>
        <v>0</v>
      </c>
      <c r="LP71" s="39">
        <f t="shared" si="239"/>
        <v>0</v>
      </c>
      <c r="LQ71" s="53">
        <f t="shared" si="240"/>
        <v>0</v>
      </c>
      <c r="LR71" s="39">
        <f t="shared" si="241"/>
        <v>0</v>
      </c>
      <c r="LS71" s="39">
        <f t="shared" si="242"/>
        <v>0</v>
      </c>
      <c r="LT71" s="21">
        <v>17</v>
      </c>
      <c r="LU71">
        <v>680</v>
      </c>
      <c r="LV71">
        <v>-100</v>
      </c>
      <c r="LW71" s="264">
        <v>804.24771931898704</v>
      </c>
      <c r="LX71" s="50">
        <f t="shared" si="243"/>
        <v>2.3824481514973859E-3</v>
      </c>
      <c r="LY71" s="40">
        <f t="shared" si="104"/>
        <v>476.4896302994772</v>
      </c>
      <c r="LZ71" s="40">
        <f t="shared" si="105"/>
        <v>25.5</v>
      </c>
      <c r="MA71" s="51">
        <f t="shared" si="106"/>
        <v>374.5</v>
      </c>
      <c r="MB71" s="51">
        <f t="shared" si="244"/>
        <v>301190.77088496066</v>
      </c>
      <c r="MC71" s="51">
        <f t="shared" si="245"/>
        <v>-30119077.088496067</v>
      </c>
      <c r="MD71" s="51">
        <f t="shared" si="246"/>
        <v>204809724.20177326</v>
      </c>
      <c r="ME71" s="39">
        <f>IF(ABS(LX71*Es)&lt;fy,Es,0)-IF(AND(LX71&gt;0,LX71&lt;eco),0.85*fck*n/eco*(1-LX71/eco)^(n-1),0)</f>
        <v>0</v>
      </c>
      <c r="MF71" s="39">
        <f>+ME71*LW71</f>
        <v>0</v>
      </c>
      <c r="MG71" s="39">
        <f>+MF71*LV71</f>
        <v>0</v>
      </c>
      <c r="MH71" s="39">
        <f>+MF71*LU71</f>
        <v>0</v>
      </c>
      <c r="MI71" s="39">
        <f>+MF71*LV71*LV71</f>
        <v>0</v>
      </c>
      <c r="MJ71" s="39">
        <f>+MF71*LU71*LV71</f>
        <v>0</v>
      </c>
      <c r="MK71" s="247">
        <f>+MF71*LU71^2</f>
        <v>0</v>
      </c>
    </row>
    <row r="72" spans="1:349" x14ac:dyDescent="0.25">
      <c r="A72" s="21">
        <v>18</v>
      </c>
      <c r="B72" s="39">
        <v>-716.66700000000003</v>
      </c>
      <c r="C72" s="39">
        <v>416.66699999999997</v>
      </c>
      <c r="D72" s="39">
        <v>1250</v>
      </c>
      <c r="E72" s="50">
        <f t="shared" si="107"/>
        <v>1.0266667000000001E-3</v>
      </c>
      <c r="F72" s="40">
        <f t="shared" si="57"/>
        <v>19.460467080333327</v>
      </c>
      <c r="G72" s="41">
        <f t="shared" si="108"/>
        <v>24325.58385041666</v>
      </c>
      <c r="H72" s="39">
        <f t="shared" si="109"/>
        <v>10135668.046201559</v>
      </c>
      <c r="I72" s="39">
        <f t="shared" si="110"/>
        <v>-17433343.201326557</v>
      </c>
      <c r="J72" s="40">
        <f t="shared" si="58"/>
        <v>12409.999575</v>
      </c>
      <c r="K72" s="39">
        <f t="shared" si="111"/>
        <v>15512499.46875</v>
      </c>
      <c r="L72" s="39">
        <f t="shared" si="112"/>
        <v>6463546616.1456556</v>
      </c>
      <c r="M72" s="39">
        <f t="shared" si="113"/>
        <v>-11117296456.770657</v>
      </c>
      <c r="N72" s="53">
        <f t="shared" si="114"/>
        <v>2693146577909.5615</v>
      </c>
      <c r="O72" s="39">
        <f t="shared" si="115"/>
        <v>-4632210562753.2588</v>
      </c>
      <c r="P72" s="39">
        <f t="shared" si="116"/>
        <v>7967399499784.457</v>
      </c>
      <c r="Q72" s="21">
        <v>18</v>
      </c>
      <c r="R72">
        <v>680</v>
      </c>
      <c r="S72">
        <v>-300</v>
      </c>
      <c r="T72" s="264">
        <v>804.24771931898704</v>
      </c>
      <c r="U72" s="50">
        <f t="shared" si="117"/>
        <v>9.8900000000000008E-4</v>
      </c>
      <c r="V72" s="40">
        <f t="shared" si="59"/>
        <v>197.8</v>
      </c>
      <c r="W72" s="40">
        <f t="shared" si="60"/>
        <v>18.983978625000002</v>
      </c>
      <c r="X72" s="51">
        <f t="shared" si="61"/>
        <v>178.81602137500002</v>
      </c>
      <c r="Y72" s="51">
        <f t="shared" si="118"/>
        <v>143812.37736853899</v>
      </c>
      <c r="Z72" s="51">
        <f t="shared" si="119"/>
        <v>-43143713.2105617</v>
      </c>
      <c r="AA72" s="51">
        <f t="shared" si="120"/>
        <v>97792416.610606506</v>
      </c>
      <c r="AB72" s="39">
        <f>IF(ABS(U72*Es)&lt;fy,Es,0)-IF(AND(U72&gt;0,U72&lt;eco),0.85*fck*n/eco*(1-U72/eco)^(n-1),0)</f>
        <v>187109.75</v>
      </c>
      <c r="AC72" s="39">
        <f>+AB72*T72</f>
        <v>150482589.69984582</v>
      </c>
      <c r="AD72" s="39">
        <f>+AC72*S72</f>
        <v>-45144776909.953743</v>
      </c>
      <c r="AE72" s="39">
        <f>+AC72*R72</f>
        <v>102328160995.89516</v>
      </c>
      <c r="AF72" s="39">
        <f>+AC72*S72*S72</f>
        <v>13543433072986.123</v>
      </c>
      <c r="AG72" s="39">
        <f>+AC72*R72*S72</f>
        <v>-30698448298768.547</v>
      </c>
      <c r="AH72" s="247">
        <f>+AC72*R72^2</f>
        <v>69583149477208.711</v>
      </c>
      <c r="AJ72" s="21">
        <v>18</v>
      </c>
      <c r="AK72" s="39">
        <v>-716.66700000000003</v>
      </c>
      <c r="AL72" s="39">
        <v>416.66699999999997</v>
      </c>
      <c r="AM72" s="39">
        <v>1250</v>
      </c>
      <c r="AN72" s="50">
        <f t="shared" si="121"/>
        <v>1.5617132892937267E-3</v>
      </c>
      <c r="AO72" s="40">
        <f t="shared" si="62"/>
        <v>24.275392840016508</v>
      </c>
      <c r="AP72" s="41">
        <f t="shared" si="122"/>
        <v>30344.241050020635</v>
      </c>
      <c r="AQ72" s="39">
        <f t="shared" si="123"/>
        <v>12643443.885588948</v>
      </c>
      <c r="AR72" s="39">
        <f t="shared" si="124"/>
        <v>-21746716.20059514</v>
      </c>
      <c r="AS72" s="40">
        <f t="shared" si="63"/>
        <v>5588.1555615049847</v>
      </c>
      <c r="AT72" s="39">
        <f t="shared" si="125"/>
        <v>6985194.4518812308</v>
      </c>
      <c r="AU72" s="39">
        <f t="shared" si="126"/>
        <v>2910500016.6819968</v>
      </c>
      <c r="AV72" s="39">
        <f t="shared" si="127"/>
        <v>-5006058352.2463665</v>
      </c>
      <c r="AW72" s="53">
        <f t="shared" si="128"/>
        <v>1212709310450.8374</v>
      </c>
      <c r="AX72" s="39">
        <f t="shared" si="129"/>
        <v>-2085859315455.4368</v>
      </c>
      <c r="AY72" s="39">
        <f t="shared" si="130"/>
        <v>3587676821129.3467</v>
      </c>
      <c r="AZ72" s="21">
        <v>18</v>
      </c>
      <c r="BA72">
        <v>680</v>
      </c>
      <c r="BB72">
        <v>-300</v>
      </c>
      <c r="BC72" s="264">
        <v>804.24771931898704</v>
      </c>
      <c r="BD72" s="50">
        <f t="shared" si="131"/>
        <v>1.4727689010723306E-3</v>
      </c>
      <c r="BE72" s="40">
        <f t="shared" si="64"/>
        <v>294.55378021446614</v>
      </c>
      <c r="BF72" s="40">
        <f t="shared" si="65"/>
        <v>23.727924473062455</v>
      </c>
      <c r="BG72" s="51">
        <f t="shared" si="66"/>
        <v>270.8258557414037</v>
      </c>
      <c r="BH72" s="51">
        <f t="shared" si="132"/>
        <v>217811.07681263692</v>
      </c>
      <c r="BI72" s="51">
        <f t="shared" si="133"/>
        <v>-65343323.043791078</v>
      </c>
      <c r="BJ72" s="51">
        <f t="shared" si="134"/>
        <v>148111532.23259312</v>
      </c>
      <c r="BK72" s="39">
        <f>IF(ABS(BD72*Es)&lt;fy,Es,0)-IF(AND(BD72&gt;0,BD72&lt;eco),0.85*fck*n/eco*(1-BD72/eco)^(n-1),0)</f>
        <v>193277.80348867222</v>
      </c>
      <c r="BL72" s="39">
        <f>+BK72*BC72</f>
        <v>155443232.65074798</v>
      </c>
      <c r="BM72" s="39">
        <f>+BL72*BB72</f>
        <v>-46632969795.224396</v>
      </c>
      <c r="BN72" s="39">
        <f>+BL72*BA72</f>
        <v>105701398202.50864</v>
      </c>
      <c r="BO72" s="39">
        <f>+BL72*BB72*BB72</f>
        <v>13989890938567.318</v>
      </c>
      <c r="BP72" s="39">
        <f>+BL72*BA72*BB72</f>
        <v>-31710419460752.59</v>
      </c>
      <c r="BQ72" s="247">
        <f>+BL72*BA72^2</f>
        <v>71876950777705.875</v>
      </c>
      <c r="BS72" s="21">
        <v>18</v>
      </c>
      <c r="BT72" s="39">
        <v>-716.66700000000003</v>
      </c>
      <c r="BU72" s="39">
        <v>416.66699999999997</v>
      </c>
      <c r="BV72" s="39">
        <v>1250</v>
      </c>
      <c r="BW72" s="50">
        <f t="shared" si="135"/>
        <v>1.8021096983776236E-3</v>
      </c>
      <c r="BX72" s="40">
        <f t="shared" si="67"/>
        <v>25.250351356839257</v>
      </c>
      <c r="BY72" s="41">
        <f t="shared" si="136"/>
        <v>31562.939196049072</v>
      </c>
      <c r="BZ72" s="39">
        <f t="shared" si="137"/>
        <v>13151235.186000178</v>
      </c>
      <c r="CA72" s="39">
        <f t="shared" si="138"/>
        <v>-22620116.944814902</v>
      </c>
      <c r="CB72" s="40">
        <f t="shared" si="68"/>
        <v>2523.1013456853007</v>
      </c>
      <c r="CC72" s="39">
        <f t="shared" si="139"/>
        <v>3153876.6821066258</v>
      </c>
      <c r="CD72" s="39">
        <f t="shared" si="140"/>
        <v>1314116335.5033214</v>
      </c>
      <c r="CE72" s="39">
        <f t="shared" si="141"/>
        <v>-2260279340.1353092</v>
      </c>
      <c r="CF72" s="53">
        <f t="shared" si="142"/>
        <v>547548911165.16241</v>
      </c>
      <c r="CG72" s="39">
        <f t="shared" si="143"/>
        <v>-941783811816.15881</v>
      </c>
      <c r="CH72" s="39">
        <f t="shared" si="144"/>
        <v>1619867613856.7517</v>
      </c>
      <c r="CI72" s="21">
        <v>18</v>
      </c>
      <c r="CJ72">
        <v>680</v>
      </c>
      <c r="CK72">
        <v>-300</v>
      </c>
      <c r="CL72" s="264">
        <v>804.24771931898704</v>
      </c>
      <c r="CM72" s="50">
        <f t="shared" si="145"/>
        <v>1.6538075487951037E-3</v>
      </c>
      <c r="CN72" s="40">
        <f t="shared" si="69"/>
        <v>330.76150975902073</v>
      </c>
      <c r="CO72" s="40">
        <f t="shared" si="70"/>
        <v>24.735961265395751</v>
      </c>
      <c r="CP72" s="51">
        <f t="shared" si="71"/>
        <v>306.02554849362497</v>
      </c>
      <c r="CQ72" s="51">
        <f t="shared" si="146"/>
        <v>246120.34942933996</v>
      </c>
      <c r="CR72" s="51">
        <f t="shared" si="147"/>
        <v>-73836104.82880199</v>
      </c>
      <c r="CS72" s="51">
        <f t="shared" si="148"/>
        <v>167361837.61195117</v>
      </c>
      <c r="CT72" s="39">
        <f>IF(ABS(CM72*Es)&lt;fy,Es,0)-IF(AND(CM72&gt;0,CM72&lt;eco),0.85*fck*n/eco*(1-CM72/eco)^(n-1),0)</f>
        <v>195586.04624713756</v>
      </c>
      <c r="CU72" s="39">
        <f>+CT72*CL72</f>
        <v>157299631.62487832</v>
      </c>
      <c r="CV72" s="39">
        <f>+CU72*CK72</f>
        <v>-47189889487.463493</v>
      </c>
      <c r="CW72" s="39">
        <f>+CU72*CJ72</f>
        <v>106963749504.91725</v>
      </c>
      <c r="CX72" s="39">
        <f>+CU72*CK72*CK72</f>
        <v>14156966846239.049</v>
      </c>
      <c r="CY72" s="39">
        <f>+CU72*CJ72*CK72</f>
        <v>-32089124851475.176</v>
      </c>
      <c r="CZ72" s="247">
        <f>+CU72*CJ72^2</f>
        <v>72735349663343.734</v>
      </c>
      <c r="DB72" s="21">
        <v>18</v>
      </c>
      <c r="DC72" s="39">
        <v>-716.66700000000003</v>
      </c>
      <c r="DD72" s="39">
        <v>416.66699999999997</v>
      </c>
      <c r="DE72" s="39">
        <v>1250</v>
      </c>
      <c r="DF72" s="50">
        <f t="shared" si="149"/>
        <v>1.9378537124833404E-3</v>
      </c>
      <c r="DG72" s="40">
        <f t="shared" si="72"/>
        <v>25.475378723292838</v>
      </c>
      <c r="DH72" s="41">
        <f t="shared" si="150"/>
        <v>31844.223404116048</v>
      </c>
      <c r="DI72" s="39">
        <f t="shared" si="151"/>
        <v>13268437.033122821</v>
      </c>
      <c r="DJ72" s="39">
        <f t="shared" si="152"/>
        <v>-22821704.054357637</v>
      </c>
      <c r="DK72" s="40">
        <f t="shared" si="73"/>
        <v>792.36516583741025</v>
      </c>
      <c r="DL72" s="39">
        <f t="shared" si="153"/>
        <v>990456.45729676285</v>
      </c>
      <c r="DM72" s="39">
        <f t="shared" si="154"/>
        <v>412690520.69247025</v>
      </c>
      <c r="DN72" s="39">
        <f t="shared" si="155"/>
        <v>-709827457.88149917</v>
      </c>
      <c r="DO72" s="53">
        <f t="shared" si="156"/>
        <v>171954521185.36951</v>
      </c>
      <c r="DP72" s="39">
        <f t="shared" si="157"/>
        <v>-295761677393.1106</v>
      </c>
      <c r="DQ72" s="39">
        <f t="shared" si="158"/>
        <v>508709914757.56042</v>
      </c>
      <c r="DR72" s="21">
        <v>18</v>
      </c>
      <c r="DS72">
        <v>680</v>
      </c>
      <c r="DT72">
        <v>-300</v>
      </c>
      <c r="DU72" s="264">
        <v>804.24771931898704</v>
      </c>
      <c r="DV72" s="50">
        <f t="shared" si="159"/>
        <v>1.7335016064105044E-3</v>
      </c>
      <c r="DW72" s="40">
        <f t="shared" si="74"/>
        <v>346.7003212821009</v>
      </c>
      <c r="DX72" s="40">
        <f t="shared" si="75"/>
        <v>25.047238614615644</v>
      </c>
      <c r="DY72" s="51">
        <f t="shared" si="76"/>
        <v>321.65308266748525</v>
      </c>
      <c r="DZ72" s="51">
        <f t="shared" si="160"/>
        <v>258688.75814724661</v>
      </c>
      <c r="EA72" s="51">
        <f t="shared" si="161"/>
        <v>-77606627.444173977</v>
      </c>
      <c r="EB72" s="51">
        <f t="shared" si="162"/>
        <v>175908355.54012769</v>
      </c>
      <c r="EC72" s="39">
        <f>IF(ABS(DV72*Es)&lt;fy,Es,0)-IF(AND(DV72&gt;0,DV72&lt;eco),0.85*fck*n/eco*(1-DV72/eco)^(n-1),0)</f>
        <v>196602.14548173393</v>
      </c>
      <c r="ED72" s="39">
        <f>+EC72*DU72</f>
        <v>158116827.1169042</v>
      </c>
      <c r="EE72" s="39">
        <f>+ED72*DT72</f>
        <v>-47435048135.071259</v>
      </c>
      <c r="EF72" s="39">
        <f>+ED72*DS72</f>
        <v>107519442439.49486</v>
      </c>
      <c r="EG72" s="39">
        <f>+ED72*DT72*DT72</f>
        <v>14230514440521.377</v>
      </c>
      <c r="EH72" s="39">
        <f>+ED72*DS72*DT72</f>
        <v>-32255832731848.457</v>
      </c>
      <c r="EI72" s="247">
        <f>+ED72*DS72^2</f>
        <v>73113220858856.5</v>
      </c>
      <c r="EK72" s="21">
        <v>18</v>
      </c>
      <c r="EL72" s="39">
        <v>-716.66700000000003</v>
      </c>
      <c r="EM72" s="39">
        <v>416.66699999999997</v>
      </c>
      <c r="EN72" s="39">
        <v>1250</v>
      </c>
      <c r="EO72" s="50">
        <f t="shared" si="163"/>
        <v>2.2377110769031946E-3</v>
      </c>
      <c r="EP72" s="40">
        <f t="shared" si="77"/>
        <v>25.5</v>
      </c>
      <c r="EQ72" s="41">
        <f t="shared" si="164"/>
        <v>31875</v>
      </c>
      <c r="ER72" s="39">
        <f t="shared" si="165"/>
        <v>13281260.625</v>
      </c>
      <c r="ES72" s="39">
        <f t="shared" si="166"/>
        <v>-22843760.625</v>
      </c>
      <c r="ET72" s="40">
        <f t="shared" si="78"/>
        <v>0</v>
      </c>
      <c r="EU72" s="39">
        <f t="shared" si="167"/>
        <v>0</v>
      </c>
      <c r="EV72" s="39">
        <f t="shared" si="168"/>
        <v>0</v>
      </c>
      <c r="EW72" s="39">
        <f t="shared" si="169"/>
        <v>0</v>
      </c>
      <c r="EX72" s="53">
        <f t="shared" si="170"/>
        <v>0</v>
      </c>
      <c r="EY72" s="39">
        <f t="shared" si="171"/>
        <v>0</v>
      </c>
      <c r="EZ72" s="39">
        <f t="shared" si="172"/>
        <v>0</v>
      </c>
      <c r="FA72" s="21">
        <v>18</v>
      </c>
      <c r="FB72">
        <v>680</v>
      </c>
      <c r="FC72">
        <v>-300</v>
      </c>
      <c r="FD72" s="264">
        <v>804.24771931898704</v>
      </c>
      <c r="FE72" s="50">
        <f t="shared" si="173"/>
        <v>1.8632784907577789E-3</v>
      </c>
      <c r="FF72" s="40">
        <f t="shared" si="79"/>
        <v>372.65569815155578</v>
      </c>
      <c r="FG72" s="40">
        <f t="shared" si="80"/>
        <v>25.380833584304625</v>
      </c>
      <c r="FH72" s="51">
        <f t="shared" si="81"/>
        <v>347.27486456725114</v>
      </c>
      <c r="FI72" s="51">
        <f t="shared" si="174"/>
        <v>279295.01780502184</v>
      </c>
      <c r="FJ72" s="51">
        <f t="shared" si="175"/>
        <v>-83788505.341506556</v>
      </c>
      <c r="FK72" s="51">
        <f t="shared" si="176"/>
        <v>189920612.10741484</v>
      </c>
      <c r="FL72" s="39">
        <f>IF(ABS(FE72*Es)&lt;fy,Es,0)-IF(AND(FE72&gt;0,FE72&lt;eco),0.85*fck*n/eco*(1-FE72/eco)^(n-1),0)</f>
        <v>198256.80075716169</v>
      </c>
      <c r="FM72" s="39">
        <f>+FL72*FD72</f>
        <v>159447579.8484261</v>
      </c>
      <c r="FN72" s="39">
        <f>+FM72*FC72</f>
        <v>-47834273954.527832</v>
      </c>
      <c r="FO72" s="39">
        <f>+FM72*FB72</f>
        <v>108424354296.92975</v>
      </c>
      <c r="FP72" s="39">
        <f>+FM72*FC72*FC72</f>
        <v>14350282186358.35</v>
      </c>
      <c r="FQ72" s="39">
        <f>+FM72*FB72*FC72</f>
        <v>-32527306289078.926</v>
      </c>
      <c r="FR72" s="247">
        <f>+FM72*FB72^2</f>
        <v>73728560921912.234</v>
      </c>
      <c r="FT72" s="21">
        <v>18</v>
      </c>
      <c r="FU72" s="39">
        <v>-716.66700000000003</v>
      </c>
      <c r="FV72" s="39">
        <v>416.66699999999997</v>
      </c>
      <c r="FW72" s="39">
        <v>1250</v>
      </c>
      <c r="FX72" s="50">
        <f t="shared" si="177"/>
        <v>2.5259229726515664E-3</v>
      </c>
      <c r="FY72" s="40">
        <f t="shared" si="82"/>
        <v>25.5</v>
      </c>
      <c r="FZ72" s="41">
        <f t="shared" si="178"/>
        <v>31875</v>
      </c>
      <c r="GA72" s="39">
        <f t="shared" si="179"/>
        <v>13281260.625</v>
      </c>
      <c r="GB72" s="39">
        <f t="shared" si="180"/>
        <v>-22843760.625</v>
      </c>
      <c r="GC72" s="40">
        <f t="shared" si="83"/>
        <v>0</v>
      </c>
      <c r="GD72" s="39">
        <f t="shared" si="181"/>
        <v>0</v>
      </c>
      <c r="GE72" s="39">
        <f t="shared" si="182"/>
        <v>0</v>
      </c>
      <c r="GF72" s="39">
        <f t="shared" si="183"/>
        <v>0</v>
      </c>
      <c r="GG72" s="53">
        <f t="shared" si="184"/>
        <v>0</v>
      </c>
      <c r="GH72" s="39">
        <f t="shared" si="185"/>
        <v>0</v>
      </c>
      <c r="GI72" s="39">
        <f t="shared" si="186"/>
        <v>0</v>
      </c>
      <c r="GJ72" s="21">
        <v>18</v>
      </c>
      <c r="GK72">
        <v>680</v>
      </c>
      <c r="GL72">
        <v>-300</v>
      </c>
      <c r="GM72" s="264">
        <v>804.24771931898704</v>
      </c>
      <c r="GN72" s="50">
        <f t="shared" si="187"/>
        <v>1.983648992553393E-3</v>
      </c>
      <c r="GO72" s="40">
        <f t="shared" si="84"/>
        <v>396.72979851067856</v>
      </c>
      <c r="GP72" s="40">
        <f t="shared" si="85"/>
        <v>25.49829560904119</v>
      </c>
      <c r="GQ72" s="51">
        <f t="shared" si="86"/>
        <v>371.23150290163738</v>
      </c>
      <c r="GR72" s="51">
        <f t="shared" si="188"/>
        <v>298562.08954800176</v>
      </c>
      <c r="GS72" s="51">
        <f t="shared" si="189"/>
        <v>-89568626.864400536</v>
      </c>
      <c r="GT72" s="51">
        <f t="shared" si="190"/>
        <v>203022220.89264119</v>
      </c>
      <c r="GU72" s="39">
        <f>IF(ABS(GN72*Es)&lt;fy,Es,0)-IF(AND(GN72&gt;0,GN72&lt;eco),0.85*fck*n/eco*(1-GN72/eco)^(n-1),0)</f>
        <v>199791.52465505575</v>
      </c>
      <c r="GV72" s="39">
        <f>+GU72*GM72</f>
        <v>160681878.04309174</v>
      </c>
      <c r="GW72" s="39">
        <f>+GV72*GL72</f>
        <v>-48204563412.927521</v>
      </c>
      <c r="GX72" s="39">
        <f>+GV72*GK72</f>
        <v>109263677069.30238</v>
      </c>
      <c r="GY72" s="39">
        <f>+GV72*GL72*GL72</f>
        <v>14461369023878.256</v>
      </c>
      <c r="GZ72" s="39">
        <f>+GV72*GK72*GL72</f>
        <v>-32779103120790.715</v>
      </c>
      <c r="HA72" s="247">
        <f>+GV72*GK72^2</f>
        <v>74299300407125.625</v>
      </c>
      <c r="HC72" s="21">
        <v>18</v>
      </c>
      <c r="HD72" s="39">
        <v>-716.66700000000003</v>
      </c>
      <c r="HE72" s="39">
        <v>416.66699999999997</v>
      </c>
      <c r="HF72" s="39">
        <v>1250</v>
      </c>
      <c r="HG72" s="50">
        <f t="shared" si="191"/>
        <v>2.6389704783033184E-3</v>
      </c>
      <c r="HH72" s="40">
        <f t="shared" si="87"/>
        <v>25.5</v>
      </c>
      <c r="HI72" s="41">
        <f t="shared" si="192"/>
        <v>31875</v>
      </c>
      <c r="HJ72" s="39">
        <f t="shared" si="193"/>
        <v>13281260.625</v>
      </c>
      <c r="HK72" s="39">
        <f t="shared" si="194"/>
        <v>-22843760.625</v>
      </c>
      <c r="HL72" s="40">
        <f t="shared" si="88"/>
        <v>0</v>
      </c>
      <c r="HM72" s="39">
        <f t="shared" si="195"/>
        <v>0</v>
      </c>
      <c r="HN72" s="39">
        <f t="shared" si="196"/>
        <v>0</v>
      </c>
      <c r="HO72" s="39">
        <f t="shared" si="197"/>
        <v>0</v>
      </c>
      <c r="HP72" s="53">
        <f t="shared" si="198"/>
        <v>0</v>
      </c>
      <c r="HQ72" s="39">
        <f t="shared" si="199"/>
        <v>0</v>
      </c>
      <c r="HR72" s="39">
        <f t="shared" si="200"/>
        <v>0</v>
      </c>
      <c r="HS72" s="21">
        <v>18</v>
      </c>
      <c r="HT72">
        <v>680</v>
      </c>
      <c r="HU72">
        <v>-300</v>
      </c>
      <c r="HV72" s="264">
        <v>804.24771931898704</v>
      </c>
      <c r="HW72" s="50">
        <f t="shared" si="201"/>
        <v>2.0171915779033933E-3</v>
      </c>
      <c r="HX72" s="40">
        <f t="shared" si="89"/>
        <v>403.43831558067865</v>
      </c>
      <c r="HY72" s="40">
        <f t="shared" si="90"/>
        <v>25.5</v>
      </c>
      <c r="HZ72" s="51">
        <f t="shared" si="91"/>
        <v>374.5</v>
      </c>
      <c r="IA72" s="51">
        <f t="shared" si="202"/>
        <v>301190.77088496066</v>
      </c>
      <c r="IB72" s="51">
        <f t="shared" si="203"/>
        <v>-90357231.265488192</v>
      </c>
      <c r="IC72" s="51">
        <f t="shared" si="204"/>
        <v>204809724.20177326</v>
      </c>
      <c r="ID72" s="39">
        <f>IF(ABS(HW72*Es)&lt;fy,Es,0)-IF(AND(HW72&gt;0,HW72&lt;eco),0.85*fck*n/eco*(1-HW72/eco)^(n-1),0)</f>
        <v>0</v>
      </c>
      <c r="IE72" s="39">
        <f>+ID72*HV72</f>
        <v>0</v>
      </c>
      <c r="IF72" s="39">
        <f>+IE72*HU72</f>
        <v>0</v>
      </c>
      <c r="IG72" s="39">
        <f>+IE72*HT72</f>
        <v>0</v>
      </c>
      <c r="IH72" s="39">
        <f>+IE72*HU72*HU72</f>
        <v>0</v>
      </c>
      <c r="II72" s="39">
        <f>+IE72*HT72*HU72</f>
        <v>0</v>
      </c>
      <c r="IJ72" s="247">
        <f>+IE72*HT72^2</f>
        <v>0</v>
      </c>
      <c r="IL72" s="21">
        <v>18</v>
      </c>
      <c r="IM72" s="39">
        <v>-716.66700000000003</v>
      </c>
      <c r="IN72" s="39">
        <v>416.66699999999997</v>
      </c>
      <c r="IO72" s="39">
        <v>1250</v>
      </c>
      <c r="IP72" s="50">
        <f t="shared" si="205"/>
        <v>2.6568470405256102E-3</v>
      </c>
      <c r="IQ72" s="40">
        <f t="shared" si="92"/>
        <v>25.5</v>
      </c>
      <c r="IR72" s="41">
        <f t="shared" si="206"/>
        <v>31875</v>
      </c>
      <c r="IS72" s="39">
        <f t="shared" si="207"/>
        <v>13281260.625</v>
      </c>
      <c r="IT72" s="39">
        <f t="shared" si="208"/>
        <v>-22843760.625</v>
      </c>
      <c r="IU72" s="40">
        <f t="shared" si="93"/>
        <v>0</v>
      </c>
      <c r="IV72" s="39">
        <f t="shared" si="209"/>
        <v>0</v>
      </c>
      <c r="IW72" s="39">
        <f t="shared" si="210"/>
        <v>0</v>
      </c>
      <c r="IX72" s="39">
        <f t="shared" si="211"/>
        <v>0</v>
      </c>
      <c r="IY72" s="53">
        <f t="shared" si="212"/>
        <v>0</v>
      </c>
      <c r="IZ72" s="39">
        <f t="shared" si="213"/>
        <v>0</v>
      </c>
      <c r="JA72" s="39">
        <f t="shared" si="214"/>
        <v>0</v>
      </c>
      <c r="JB72" s="21">
        <v>18</v>
      </c>
      <c r="JC72">
        <v>680</v>
      </c>
      <c r="JD72">
        <v>-300</v>
      </c>
      <c r="JE72" s="264">
        <v>804.24771931898704</v>
      </c>
      <c r="JF72" s="50">
        <f t="shared" si="215"/>
        <v>2.0284689330455968E-3</v>
      </c>
      <c r="JG72" s="40">
        <f t="shared" si="94"/>
        <v>405.69378660911934</v>
      </c>
      <c r="JH72" s="40">
        <f t="shared" si="95"/>
        <v>25.5</v>
      </c>
      <c r="JI72" s="51">
        <f t="shared" si="96"/>
        <v>374.5</v>
      </c>
      <c r="JJ72" s="51">
        <f t="shared" si="216"/>
        <v>301190.77088496066</v>
      </c>
      <c r="JK72" s="51">
        <f t="shared" si="217"/>
        <v>-90357231.265488192</v>
      </c>
      <c r="JL72" s="51">
        <f t="shared" si="218"/>
        <v>204809724.20177326</v>
      </c>
      <c r="JM72" s="39">
        <f>IF(ABS(JF72*Es)&lt;fy,Es,0)-IF(AND(JF72&gt;0,JF72&lt;eco),0.85*fck*n/eco*(1-JF72/eco)^(n-1),0)</f>
        <v>0</v>
      </c>
      <c r="JN72" s="39">
        <f>+JM72*JE72</f>
        <v>0</v>
      </c>
      <c r="JO72" s="39">
        <f>+JN72*JD72</f>
        <v>0</v>
      </c>
      <c r="JP72" s="39">
        <f>+JN72*JC72</f>
        <v>0</v>
      </c>
      <c r="JQ72" s="39">
        <f>+JN72*JD72*JD72</f>
        <v>0</v>
      </c>
      <c r="JR72" s="39">
        <f>+JN72*JC72*JD72</f>
        <v>0</v>
      </c>
      <c r="JS72" s="247">
        <f>+JN72*JC72^2</f>
        <v>0</v>
      </c>
      <c r="JU72" s="21">
        <v>18</v>
      </c>
      <c r="JV72" s="39">
        <v>-716.66700000000003</v>
      </c>
      <c r="JW72" s="39">
        <v>416.66699999999997</v>
      </c>
      <c r="JX72" s="39">
        <v>1250</v>
      </c>
      <c r="JY72" s="50">
        <f t="shared" si="219"/>
        <v>2.6570690631010116E-3</v>
      </c>
      <c r="JZ72" s="40">
        <f t="shared" si="97"/>
        <v>25.5</v>
      </c>
      <c r="KA72" s="41">
        <f t="shared" si="220"/>
        <v>31875</v>
      </c>
      <c r="KB72" s="39">
        <f t="shared" si="221"/>
        <v>13281260.625</v>
      </c>
      <c r="KC72" s="39">
        <f t="shared" si="222"/>
        <v>-22843760.625</v>
      </c>
      <c r="KD72" s="40">
        <f t="shared" si="98"/>
        <v>0</v>
      </c>
      <c r="KE72" s="39">
        <f t="shared" si="223"/>
        <v>0</v>
      </c>
      <c r="KF72" s="39">
        <f t="shared" si="224"/>
        <v>0</v>
      </c>
      <c r="KG72" s="39">
        <f t="shared" si="225"/>
        <v>0</v>
      </c>
      <c r="KH72" s="53">
        <f t="shared" si="226"/>
        <v>0</v>
      </c>
      <c r="KI72" s="39">
        <f t="shared" si="227"/>
        <v>0</v>
      </c>
      <c r="KJ72" s="39">
        <f t="shared" si="228"/>
        <v>0</v>
      </c>
      <c r="KK72" s="21">
        <v>18</v>
      </c>
      <c r="KL72">
        <v>680</v>
      </c>
      <c r="KM72">
        <v>-300</v>
      </c>
      <c r="KN72" s="264">
        <v>804.24771931898704</v>
      </c>
      <c r="KO72" s="50">
        <f t="shared" si="229"/>
        <v>2.0285994638701028E-3</v>
      </c>
      <c r="KP72" s="40">
        <f t="shared" si="99"/>
        <v>405.71989277402054</v>
      </c>
      <c r="KQ72" s="40">
        <f t="shared" si="100"/>
        <v>25.5</v>
      </c>
      <c r="KR72" s="51">
        <f t="shared" si="101"/>
        <v>374.5</v>
      </c>
      <c r="KS72" s="51">
        <f t="shared" si="230"/>
        <v>301190.77088496066</v>
      </c>
      <c r="KT72" s="51">
        <f t="shared" si="231"/>
        <v>-90357231.265488192</v>
      </c>
      <c r="KU72" s="51">
        <f t="shared" si="232"/>
        <v>204809724.20177326</v>
      </c>
      <c r="KV72" s="39">
        <f>IF(ABS(KO72*Es)&lt;fy,Es,0)-IF(AND(KO72&gt;0,KO72&lt;eco),0.85*fck*n/eco*(1-KO72/eco)^(n-1),0)</f>
        <v>0</v>
      </c>
      <c r="KW72" s="39">
        <f>+KV72*KN72</f>
        <v>0</v>
      </c>
      <c r="KX72" s="39">
        <f>+KW72*KM72</f>
        <v>0</v>
      </c>
      <c r="KY72" s="39">
        <f>+KW72*KL72</f>
        <v>0</v>
      </c>
      <c r="KZ72" s="39">
        <f>+KW72*KM72*KM72</f>
        <v>0</v>
      </c>
      <c r="LA72" s="39">
        <f>+KW72*KL72*KM72</f>
        <v>0</v>
      </c>
      <c r="LB72" s="247">
        <f>+KW72*KL72^2</f>
        <v>0</v>
      </c>
      <c r="LD72" s="21">
        <v>18</v>
      </c>
      <c r="LE72" s="39">
        <v>-716.66700000000003</v>
      </c>
      <c r="LF72" s="39">
        <v>416.66699999999997</v>
      </c>
      <c r="LG72" s="39">
        <v>1250</v>
      </c>
      <c r="LH72" s="50">
        <f t="shared" si="233"/>
        <v>2.6570690964483885E-3</v>
      </c>
      <c r="LI72" s="40">
        <f t="shared" si="102"/>
        <v>25.5</v>
      </c>
      <c r="LJ72" s="41">
        <f t="shared" si="234"/>
        <v>31875</v>
      </c>
      <c r="LK72" s="39">
        <f t="shared" si="235"/>
        <v>13281260.625</v>
      </c>
      <c r="LL72" s="39">
        <f t="shared" si="236"/>
        <v>-22843760.625</v>
      </c>
      <c r="LM72" s="40">
        <f t="shared" si="103"/>
        <v>0</v>
      </c>
      <c r="LN72" s="39">
        <f t="shared" si="237"/>
        <v>0</v>
      </c>
      <c r="LO72" s="39">
        <f t="shared" si="238"/>
        <v>0</v>
      </c>
      <c r="LP72" s="39">
        <f t="shared" si="239"/>
        <v>0</v>
      </c>
      <c r="LQ72" s="53">
        <f t="shared" si="240"/>
        <v>0</v>
      </c>
      <c r="LR72" s="39">
        <f t="shared" si="241"/>
        <v>0</v>
      </c>
      <c r="LS72" s="39">
        <f t="shared" si="242"/>
        <v>0</v>
      </c>
      <c r="LT72" s="21">
        <v>18</v>
      </c>
      <c r="LU72">
        <v>680</v>
      </c>
      <c r="LV72">
        <v>-300</v>
      </c>
      <c r="LW72" s="264">
        <v>804.24771931898704</v>
      </c>
      <c r="LX72" s="50">
        <f t="shared" si="243"/>
        <v>2.0285994823341525E-3</v>
      </c>
      <c r="LY72" s="40">
        <f t="shared" si="104"/>
        <v>405.71989646683051</v>
      </c>
      <c r="LZ72" s="40">
        <f t="shared" si="105"/>
        <v>25.5</v>
      </c>
      <c r="MA72" s="51">
        <f t="shared" si="106"/>
        <v>374.5</v>
      </c>
      <c r="MB72" s="51">
        <f t="shared" si="244"/>
        <v>301190.77088496066</v>
      </c>
      <c r="MC72" s="51">
        <f t="shared" si="245"/>
        <v>-90357231.265488192</v>
      </c>
      <c r="MD72" s="51">
        <f t="shared" si="246"/>
        <v>204809724.20177326</v>
      </c>
      <c r="ME72" s="39">
        <f>IF(ABS(LX72*Es)&lt;fy,Es,0)-IF(AND(LX72&gt;0,LX72&lt;eco),0.85*fck*n/eco*(1-LX72/eco)^(n-1),0)</f>
        <v>0</v>
      </c>
      <c r="MF72" s="39">
        <f>+ME72*LW72</f>
        <v>0</v>
      </c>
      <c r="MG72" s="39">
        <f>+MF72*LV72</f>
        <v>0</v>
      </c>
      <c r="MH72" s="39">
        <f>+MF72*LU72</f>
        <v>0</v>
      </c>
      <c r="MI72" s="39">
        <f>+MF72*LV72*LV72</f>
        <v>0</v>
      </c>
      <c r="MJ72" s="39">
        <f>+MF72*LU72*LV72</f>
        <v>0</v>
      </c>
      <c r="MK72" s="247">
        <f>+MF72*LU72^2</f>
        <v>0</v>
      </c>
    </row>
    <row r="73" spans="1:349" x14ac:dyDescent="0.25">
      <c r="A73" s="21">
        <v>19</v>
      </c>
      <c r="B73" s="39">
        <v>-666.66700000000003</v>
      </c>
      <c r="C73" s="39">
        <v>-466.66699999999997</v>
      </c>
      <c r="D73" s="39">
        <v>1250</v>
      </c>
      <c r="E73" s="50">
        <f t="shared" si="107"/>
        <v>8.9666660000000005E-4</v>
      </c>
      <c r="F73" s="40">
        <f t="shared" si="57"/>
        <v>17.739428228833305</v>
      </c>
      <c r="G73" s="41">
        <f t="shared" si="108"/>
        <v>22174.285286041631</v>
      </c>
      <c r="H73" s="39">
        <f t="shared" si="109"/>
        <v>-10348007.19158119</v>
      </c>
      <c r="I73" s="39">
        <f t="shared" si="110"/>
        <v>-14782864.248789517</v>
      </c>
      <c r="J73" s="40">
        <f t="shared" si="58"/>
        <v>14067.500849999999</v>
      </c>
      <c r="K73" s="39">
        <f t="shared" si="111"/>
        <v>17584376.0625</v>
      </c>
      <c r="L73" s="39">
        <f t="shared" si="112"/>
        <v>-8206048023.9586868</v>
      </c>
      <c r="M73" s="39">
        <f t="shared" si="113"/>
        <v>-11722923236.458689</v>
      </c>
      <c r="N73" s="53">
        <f t="shared" si="114"/>
        <v>3829491813196.7285</v>
      </c>
      <c r="O73" s="39">
        <f t="shared" si="115"/>
        <v>5470701417988.4668</v>
      </c>
      <c r="P73" s="39">
        <f t="shared" si="116"/>
        <v>7815286065280.2051</v>
      </c>
      <c r="AJ73" s="21">
        <v>19</v>
      </c>
      <c r="AK73" s="39">
        <v>-666.66700000000003</v>
      </c>
      <c r="AL73" s="39">
        <v>-466.66699999999997</v>
      </c>
      <c r="AM73" s="39">
        <v>1250</v>
      </c>
      <c r="AN73" s="50">
        <f t="shared" si="121"/>
        <v>1.2615447374971086E-3</v>
      </c>
      <c r="AO73" s="40">
        <f t="shared" si="62"/>
        <v>22.023609386171383</v>
      </c>
      <c r="AP73" s="41">
        <f t="shared" si="122"/>
        <v>27529.511732714229</v>
      </c>
      <c r="AQ73" s="39">
        <f t="shared" si="123"/>
        <v>-12847114.651770551</v>
      </c>
      <c r="AR73" s="39">
        <f t="shared" si="124"/>
        <v>-18353016.998313397</v>
      </c>
      <c r="AS73" s="40">
        <f t="shared" si="63"/>
        <v>9415.3045969118666</v>
      </c>
      <c r="AT73" s="39">
        <f t="shared" si="125"/>
        <v>11769130.746139834</v>
      </c>
      <c r="AU73" s="39">
        <f t="shared" si="126"/>
        <v>-5492264937.9088373</v>
      </c>
      <c r="AV73" s="39">
        <f t="shared" si="127"/>
        <v>-7846091087.1368046</v>
      </c>
      <c r="AW73" s="53">
        <f t="shared" si="128"/>
        <v>2563058801779.103</v>
      </c>
      <c r="AX73" s="39">
        <f t="shared" si="129"/>
        <v>3661511789360.8711</v>
      </c>
      <c r="AY73" s="39">
        <f t="shared" si="130"/>
        <v>5230730006788.2324</v>
      </c>
      <c r="BS73" s="21">
        <v>19</v>
      </c>
      <c r="BT73" s="39">
        <v>-666.66700000000003</v>
      </c>
      <c r="BU73" s="39">
        <v>-466.66699999999997</v>
      </c>
      <c r="BV73" s="39">
        <v>1250</v>
      </c>
      <c r="BW73" s="50">
        <f t="shared" si="135"/>
        <v>1.3093429988186402E-3</v>
      </c>
      <c r="BX73" s="40">
        <f t="shared" si="67"/>
        <v>22.459079780334715</v>
      </c>
      <c r="BY73" s="41">
        <f t="shared" si="136"/>
        <v>28073.849725418393</v>
      </c>
      <c r="BZ73" s="39">
        <f t="shared" si="137"/>
        <v>-13101139.229811825</v>
      </c>
      <c r="CA73" s="39">
        <f t="shared" si="138"/>
        <v>-18715909.174895506</v>
      </c>
      <c r="CB73" s="40">
        <f t="shared" si="68"/>
        <v>8805.8767650623377</v>
      </c>
      <c r="CC73" s="39">
        <f t="shared" si="139"/>
        <v>11007345.956327923</v>
      </c>
      <c r="CD73" s="39">
        <f t="shared" si="140"/>
        <v>-5136765115.4016829</v>
      </c>
      <c r="CE73" s="39">
        <f t="shared" si="141"/>
        <v>-7338234306.6672678</v>
      </c>
      <c r="CF73" s="53">
        <f t="shared" si="142"/>
        <v>2397158766109.1572</v>
      </c>
      <c r="CG73" s="39">
        <f t="shared" si="143"/>
        <v>3424511789189.4937</v>
      </c>
      <c r="CH73" s="39">
        <f t="shared" si="144"/>
        <v>4892158650522.9473</v>
      </c>
      <c r="DB73" s="21">
        <v>19</v>
      </c>
      <c r="DC73" s="39">
        <v>-666.66700000000003</v>
      </c>
      <c r="DD73" s="39">
        <v>-466.66699999999997</v>
      </c>
      <c r="DE73" s="39">
        <v>1250</v>
      </c>
      <c r="DF73" s="50">
        <f t="shared" si="149"/>
        <v>1.2609946798357184E-3</v>
      </c>
      <c r="DG73" s="40">
        <f t="shared" si="72"/>
        <v>22.018428496901656</v>
      </c>
      <c r="DH73" s="41">
        <f t="shared" si="150"/>
        <v>27523.03562112707</v>
      </c>
      <c r="DI73" s="39">
        <f t="shared" si="151"/>
        <v>-12844092.464204505</v>
      </c>
      <c r="DJ73" s="39">
        <f t="shared" si="152"/>
        <v>-18348699.58842992</v>
      </c>
      <c r="DK73" s="40">
        <f t="shared" si="73"/>
        <v>9422.3178320945917</v>
      </c>
      <c r="DL73" s="39">
        <f t="shared" si="153"/>
        <v>11777897.29011824</v>
      </c>
      <c r="DM73" s="39">
        <f t="shared" si="154"/>
        <v>-5496355994.6876087</v>
      </c>
      <c r="DN73" s="39">
        <f t="shared" si="155"/>
        <v>-7851935452.711257</v>
      </c>
      <c r="DO73" s="53">
        <f t="shared" si="156"/>
        <v>2564967962972.8823</v>
      </c>
      <c r="DP73" s="39">
        <f t="shared" si="157"/>
        <v>3664239161910.4038</v>
      </c>
      <c r="DQ73" s="39">
        <f t="shared" si="158"/>
        <v>5234626252452.6563</v>
      </c>
      <c r="EK73" s="21">
        <v>19</v>
      </c>
      <c r="EL73" s="39">
        <v>-666.66700000000003</v>
      </c>
      <c r="EM73" s="39">
        <v>-466.66699999999997</v>
      </c>
      <c r="EN73" s="39">
        <v>1250</v>
      </c>
      <c r="EO73" s="50">
        <f t="shared" si="163"/>
        <v>1.1685076656674342E-3</v>
      </c>
      <c r="EP73" s="40">
        <f t="shared" si="77"/>
        <v>21.092455674406903</v>
      </c>
      <c r="EQ73" s="41">
        <f t="shared" si="164"/>
        <v>26365.569593008629</v>
      </c>
      <c r="ER73" s="39">
        <f t="shared" si="165"/>
        <v>-12303941.265260557</v>
      </c>
      <c r="ES73" s="39">
        <f t="shared" si="166"/>
        <v>-17577055.183862284</v>
      </c>
      <c r="ET73" s="40">
        <f t="shared" si="78"/>
        <v>10601.527262740214</v>
      </c>
      <c r="EU73" s="39">
        <f t="shared" si="167"/>
        <v>13251909.078425268</v>
      </c>
      <c r="EV73" s="39">
        <f t="shared" si="168"/>
        <v>-6184228653.9014845</v>
      </c>
      <c r="EW73" s="39">
        <f t="shared" si="169"/>
        <v>-8834610469.5865383</v>
      </c>
      <c r="EX73" s="53">
        <f t="shared" si="170"/>
        <v>2885975433230.2437</v>
      </c>
      <c r="EY73" s="39">
        <f t="shared" si="171"/>
        <v>4122821164010.541</v>
      </c>
      <c r="EZ73" s="39">
        <f t="shared" si="172"/>
        <v>5889743257927.8496</v>
      </c>
      <c r="FT73" s="21">
        <v>19</v>
      </c>
      <c r="FU73" s="39">
        <v>-666.66700000000003</v>
      </c>
      <c r="FV73" s="39">
        <v>-466.66699999999997</v>
      </c>
      <c r="FW73" s="39">
        <v>1250</v>
      </c>
      <c r="FX73" s="50">
        <f t="shared" si="177"/>
        <v>1.1246520683271914E-3</v>
      </c>
      <c r="FY73" s="40">
        <f t="shared" si="82"/>
        <v>20.615258240540367</v>
      </c>
      <c r="FZ73" s="41">
        <f t="shared" si="178"/>
        <v>25769.072800675458</v>
      </c>
      <c r="GA73" s="39">
        <f t="shared" si="179"/>
        <v>-12025575.896672813</v>
      </c>
      <c r="GB73" s="39">
        <f t="shared" si="180"/>
        <v>-17179390.456807908</v>
      </c>
      <c r="GC73" s="40">
        <f t="shared" si="83"/>
        <v>11160.686128828309</v>
      </c>
      <c r="GD73" s="39">
        <f t="shared" si="181"/>
        <v>13950857.661035387</v>
      </c>
      <c r="GE73" s="39">
        <f t="shared" si="182"/>
        <v>-6510404892.1024008</v>
      </c>
      <c r="GF73" s="39">
        <f t="shared" si="183"/>
        <v>-9300576424.3094788</v>
      </c>
      <c r="GG73" s="53">
        <f t="shared" si="184"/>
        <v>3038191119782.751</v>
      </c>
      <c r="GH73" s="39">
        <f t="shared" si="185"/>
        <v>4340272098203.2314</v>
      </c>
      <c r="GI73" s="39">
        <f t="shared" si="186"/>
        <v>6200387383065.1279</v>
      </c>
      <c r="HC73" s="21">
        <v>19</v>
      </c>
      <c r="HD73" s="39">
        <v>-666.66700000000003</v>
      </c>
      <c r="HE73" s="39">
        <v>-466.66699999999997</v>
      </c>
      <c r="HF73" s="39">
        <v>1250</v>
      </c>
      <c r="HG73" s="50">
        <f t="shared" si="191"/>
        <v>1.1203889360337251E-3</v>
      </c>
      <c r="HH73" s="40">
        <f t="shared" si="87"/>
        <v>20.567562897944249</v>
      </c>
      <c r="HI73" s="41">
        <f t="shared" si="192"/>
        <v>25709.453622430312</v>
      </c>
      <c r="HJ73" s="39">
        <f t="shared" si="193"/>
        <v>-11997753.593618685</v>
      </c>
      <c r="HK73" s="39">
        <f t="shared" si="194"/>
        <v>-17139644.318104751</v>
      </c>
      <c r="HL73" s="40">
        <f t="shared" si="88"/>
        <v>11215.041065570005</v>
      </c>
      <c r="HM73" s="39">
        <f t="shared" si="195"/>
        <v>14018801.331962507</v>
      </c>
      <c r="HN73" s="39">
        <f t="shared" si="196"/>
        <v>-6542111961.1829472</v>
      </c>
      <c r="HO73" s="39">
        <f t="shared" si="197"/>
        <v>-9345872227.575449</v>
      </c>
      <c r="HP73" s="53">
        <f t="shared" si="198"/>
        <v>3052987762589.3623</v>
      </c>
      <c r="HQ73" s="39">
        <f t="shared" si="199"/>
        <v>4361410154825.9517</v>
      </c>
      <c r="HR73" s="39">
        <f t="shared" si="200"/>
        <v>6230584600341.042</v>
      </c>
      <c r="IL73" s="21">
        <v>19</v>
      </c>
      <c r="IM73" s="39">
        <v>-666.66700000000003</v>
      </c>
      <c r="IN73" s="39">
        <v>-466.66699999999997</v>
      </c>
      <c r="IO73" s="39">
        <v>1250</v>
      </c>
      <c r="IP73" s="50">
        <f t="shared" si="205"/>
        <v>1.1171576242239459E-3</v>
      </c>
      <c r="IQ73" s="40">
        <f t="shared" si="92"/>
        <v>20.531257039529837</v>
      </c>
      <c r="IR73" s="41">
        <f t="shared" si="206"/>
        <v>25664.071299412295</v>
      </c>
      <c r="IS73" s="39">
        <f t="shared" si="207"/>
        <v>-11976575.161082838</v>
      </c>
      <c r="IT73" s="39">
        <f t="shared" si="208"/>
        <v>-17109389.420965299</v>
      </c>
      <c r="IU73" s="40">
        <f t="shared" si="93"/>
        <v>11256.240291144692</v>
      </c>
      <c r="IV73" s="39">
        <f t="shared" si="209"/>
        <v>14070300.363930864</v>
      </c>
      <c r="IW73" s="39">
        <f t="shared" si="210"/>
        <v>-6566144859.9345245</v>
      </c>
      <c r="IX73" s="39">
        <f t="shared" si="211"/>
        <v>-9380204932.7206974</v>
      </c>
      <c r="IY73" s="53">
        <f t="shared" si="212"/>
        <v>3064203123351.0645</v>
      </c>
      <c r="IZ73" s="39">
        <f t="shared" si="213"/>
        <v>4377432095337.9692</v>
      </c>
      <c r="JA73" s="39">
        <f t="shared" si="214"/>
        <v>6253473081882.1104</v>
      </c>
      <c r="JU73" s="21">
        <v>19</v>
      </c>
      <c r="JV73" s="39">
        <v>-666.66700000000003</v>
      </c>
      <c r="JW73" s="39">
        <v>-466.66699999999997</v>
      </c>
      <c r="JX73" s="39">
        <v>1250</v>
      </c>
      <c r="JY73" s="50">
        <f t="shared" si="219"/>
        <v>1.117129683581949E-3</v>
      </c>
      <c r="JZ73" s="40">
        <f t="shared" si="97"/>
        <v>20.530942527972801</v>
      </c>
      <c r="KA73" s="41">
        <f t="shared" si="220"/>
        <v>25663.678159966003</v>
      </c>
      <c r="KB73" s="39">
        <f t="shared" si="221"/>
        <v>-11976391.695876854</v>
      </c>
      <c r="KC73" s="39">
        <f t="shared" si="222"/>
        <v>-17109127.327870056</v>
      </c>
      <c r="KD73" s="40">
        <f t="shared" si="98"/>
        <v>11256.596534330152</v>
      </c>
      <c r="KE73" s="39">
        <f t="shared" si="223"/>
        <v>14070745.66791269</v>
      </c>
      <c r="KF73" s="39">
        <f t="shared" si="224"/>
        <v>-6566352668.607811</v>
      </c>
      <c r="KG73" s="39">
        <f t="shared" si="225"/>
        <v>-9380501802.1903496</v>
      </c>
      <c r="KH73" s="53">
        <f t="shared" si="226"/>
        <v>3064300100801.2012</v>
      </c>
      <c r="KI73" s="39">
        <f t="shared" si="227"/>
        <v>4377570634522.7637</v>
      </c>
      <c r="KJ73" s="39">
        <f t="shared" si="228"/>
        <v>6253670994960.834</v>
      </c>
      <c r="LD73" s="21">
        <v>19</v>
      </c>
      <c r="LE73" s="39">
        <v>-666.66700000000003</v>
      </c>
      <c r="LF73" s="39">
        <v>-466.66699999999997</v>
      </c>
      <c r="LG73" s="39">
        <v>1250</v>
      </c>
      <c r="LH73" s="50">
        <f t="shared" si="233"/>
        <v>1.1171296798096946E-3</v>
      </c>
      <c r="LI73" s="40">
        <f t="shared" si="102"/>
        <v>20.530942485510057</v>
      </c>
      <c r="LJ73" s="41">
        <f t="shared" si="234"/>
        <v>25663.678106887572</v>
      </c>
      <c r="LK73" s="39">
        <f t="shared" si="235"/>
        <v>-11976391.671106901</v>
      </c>
      <c r="LL73" s="39">
        <f t="shared" si="236"/>
        <v>-17109127.292484418</v>
      </c>
      <c r="LM73" s="40">
        <f t="shared" si="103"/>
        <v>11256.596582426395</v>
      </c>
      <c r="LN73" s="39">
        <f t="shared" si="237"/>
        <v>14070745.728032993</v>
      </c>
      <c r="LO73" s="39">
        <f t="shared" si="238"/>
        <v>-6566352696.6639729</v>
      </c>
      <c r="LP73" s="39">
        <f t="shared" si="239"/>
        <v>-9380501842.2705727</v>
      </c>
      <c r="LQ73" s="53">
        <f t="shared" si="240"/>
        <v>3064300113894.0859</v>
      </c>
      <c r="LR73" s="39">
        <f t="shared" si="241"/>
        <v>4377570653226.8809</v>
      </c>
      <c r="LS73" s="39">
        <f t="shared" si="242"/>
        <v>6253671021680.9961</v>
      </c>
    </row>
    <row r="74" spans="1:349" x14ac:dyDescent="0.25">
      <c r="A74" s="21">
        <v>20</v>
      </c>
      <c r="B74" s="39">
        <v>-675</v>
      </c>
      <c r="C74" s="39">
        <v>-425</v>
      </c>
      <c r="D74" s="39">
        <v>2500</v>
      </c>
      <c r="E74" s="50">
        <f t="shared" si="107"/>
        <v>9.0249999999999998E-4</v>
      </c>
      <c r="F74" s="40">
        <f t="shared" si="57"/>
        <v>17.821272656249995</v>
      </c>
      <c r="G74" s="41">
        <f t="shared" si="108"/>
        <v>44553.181640624985</v>
      </c>
      <c r="H74" s="39">
        <f t="shared" si="109"/>
        <v>-18935102.197265618</v>
      </c>
      <c r="I74" s="39">
        <f t="shared" si="110"/>
        <v>-30073397.607421864</v>
      </c>
      <c r="J74" s="40">
        <f t="shared" si="58"/>
        <v>13993.125000000002</v>
      </c>
      <c r="K74" s="39">
        <f t="shared" si="111"/>
        <v>34982812.500000007</v>
      </c>
      <c r="L74" s="39">
        <f t="shared" si="112"/>
        <v>-14867695312.500004</v>
      </c>
      <c r="M74" s="39">
        <f t="shared" si="113"/>
        <v>-23613398437.500004</v>
      </c>
      <c r="N74" s="53">
        <f t="shared" si="114"/>
        <v>6318770507812.502</v>
      </c>
      <c r="O74" s="39">
        <f t="shared" si="115"/>
        <v>10035694335937.502</v>
      </c>
      <c r="P74" s="39">
        <f t="shared" si="116"/>
        <v>15939043945312.504</v>
      </c>
      <c r="AJ74" s="21">
        <v>20</v>
      </c>
      <c r="AK74" s="39">
        <v>-675</v>
      </c>
      <c r="AL74" s="39">
        <v>-425</v>
      </c>
      <c r="AM74" s="39">
        <v>2500</v>
      </c>
      <c r="AN74" s="50">
        <f t="shared" si="121"/>
        <v>1.2750226727196107E-3</v>
      </c>
      <c r="AO74" s="40">
        <f t="shared" si="62"/>
        <v>22.149350202674817</v>
      </c>
      <c r="AP74" s="41">
        <f t="shared" si="122"/>
        <v>55373.375506687044</v>
      </c>
      <c r="AQ74" s="39">
        <f t="shared" si="123"/>
        <v>-23533684.590341993</v>
      </c>
      <c r="AR74" s="39">
        <f t="shared" si="124"/>
        <v>-37377028.467013754</v>
      </c>
      <c r="AS74" s="40">
        <f t="shared" si="63"/>
        <v>9243.4609228249628</v>
      </c>
      <c r="AT74" s="39">
        <f t="shared" si="125"/>
        <v>23108652.307062406</v>
      </c>
      <c r="AU74" s="39">
        <f t="shared" si="126"/>
        <v>-9821177230.5015221</v>
      </c>
      <c r="AV74" s="39">
        <f t="shared" si="127"/>
        <v>-15598340307.267124</v>
      </c>
      <c r="AW74" s="53">
        <f t="shared" si="128"/>
        <v>4174000322963.147</v>
      </c>
      <c r="AX74" s="39">
        <f t="shared" si="129"/>
        <v>6629294630588.5273</v>
      </c>
      <c r="AY74" s="39">
        <f t="shared" si="130"/>
        <v>10528879707405.309</v>
      </c>
      <c r="BS74" s="21">
        <v>20</v>
      </c>
      <c r="BT74" s="39">
        <v>-675</v>
      </c>
      <c r="BU74" s="39">
        <v>-425</v>
      </c>
      <c r="BV74" s="39">
        <v>2500</v>
      </c>
      <c r="BW74" s="50">
        <f t="shared" si="135"/>
        <v>1.3314789069576341E-3</v>
      </c>
      <c r="BX74" s="40">
        <f t="shared" si="67"/>
        <v>22.650882119503677</v>
      </c>
      <c r="BY74" s="41">
        <f t="shared" si="136"/>
        <v>56627.205298759196</v>
      </c>
      <c r="BZ74" s="39">
        <f t="shared" si="137"/>
        <v>-24066562.251972657</v>
      </c>
      <c r="CA74" s="39">
        <f t="shared" si="138"/>
        <v>-38223363.576662458</v>
      </c>
      <c r="CB74" s="40">
        <f t="shared" si="68"/>
        <v>8523.6439362901656</v>
      </c>
      <c r="CC74" s="39">
        <f t="shared" si="139"/>
        <v>21309109.840725414</v>
      </c>
      <c r="CD74" s="39">
        <f t="shared" si="140"/>
        <v>-9056371682.3083019</v>
      </c>
      <c r="CE74" s="39">
        <f t="shared" si="141"/>
        <v>-14383649142.489655</v>
      </c>
      <c r="CF74" s="53">
        <f t="shared" si="142"/>
        <v>3848957964981.0283</v>
      </c>
      <c r="CG74" s="39">
        <f t="shared" si="143"/>
        <v>6113050885558.1035</v>
      </c>
      <c r="CH74" s="39">
        <f t="shared" si="144"/>
        <v>9708963171180.5176</v>
      </c>
      <c r="DB74" s="21">
        <v>20</v>
      </c>
      <c r="DC74" s="39">
        <v>-675</v>
      </c>
      <c r="DD74" s="39">
        <v>-425</v>
      </c>
      <c r="DE74" s="39">
        <v>2500</v>
      </c>
      <c r="DF74" s="50">
        <f t="shared" si="149"/>
        <v>1.2914031703786389E-3</v>
      </c>
      <c r="DG74" s="40">
        <f t="shared" si="72"/>
        <v>22.299052148197294</v>
      </c>
      <c r="DH74" s="41">
        <f t="shared" si="150"/>
        <v>55747.630370493236</v>
      </c>
      <c r="DI74" s="39">
        <f t="shared" si="151"/>
        <v>-23692742.907459624</v>
      </c>
      <c r="DJ74" s="39">
        <f t="shared" si="152"/>
        <v>-37629650.500082932</v>
      </c>
      <c r="DK74" s="40">
        <f t="shared" si="73"/>
        <v>9034.6095776723541</v>
      </c>
      <c r="DL74" s="39">
        <f t="shared" si="153"/>
        <v>22586523.944180887</v>
      </c>
      <c r="DM74" s="39">
        <f t="shared" si="154"/>
        <v>-9599272676.2768764</v>
      </c>
      <c r="DN74" s="39">
        <f t="shared" si="155"/>
        <v>-15245903662.3221</v>
      </c>
      <c r="DO74" s="53">
        <f t="shared" si="156"/>
        <v>4079690887417.6724</v>
      </c>
      <c r="DP74" s="39">
        <f t="shared" si="157"/>
        <v>6479509056486.8926</v>
      </c>
      <c r="DQ74" s="39">
        <f t="shared" si="158"/>
        <v>10290984972067.416</v>
      </c>
      <c r="EK74" s="21">
        <v>20</v>
      </c>
      <c r="EL74" s="39">
        <v>-675</v>
      </c>
      <c r="EM74" s="39">
        <v>-425</v>
      </c>
      <c r="EN74" s="39">
        <v>2500</v>
      </c>
      <c r="EO74" s="50">
        <f t="shared" si="163"/>
        <v>1.2167700237056414E-3</v>
      </c>
      <c r="EP74" s="40">
        <f t="shared" si="77"/>
        <v>21.589261376991356</v>
      </c>
      <c r="EQ74" s="41">
        <f t="shared" si="164"/>
        <v>53973.153442478389</v>
      </c>
      <c r="ER74" s="39">
        <f t="shared" si="165"/>
        <v>-22938590.213053316</v>
      </c>
      <c r="ES74" s="39">
        <f t="shared" si="166"/>
        <v>-36431878.573672913</v>
      </c>
      <c r="ET74" s="40">
        <f t="shared" si="78"/>
        <v>9986.1821977530726</v>
      </c>
      <c r="EU74" s="39">
        <f t="shared" si="167"/>
        <v>24965455.494382683</v>
      </c>
      <c r="EV74" s="39">
        <f t="shared" si="168"/>
        <v>-10610318585.11264</v>
      </c>
      <c r="EW74" s="39">
        <f t="shared" si="169"/>
        <v>-16851682458.708311</v>
      </c>
      <c r="EX74" s="53">
        <f t="shared" si="170"/>
        <v>4509385398672.8721</v>
      </c>
      <c r="EY74" s="39">
        <f t="shared" si="171"/>
        <v>7161965044951.0322</v>
      </c>
      <c r="EZ74" s="39">
        <f t="shared" si="172"/>
        <v>11374885659628.109</v>
      </c>
      <c r="FT74" s="21">
        <v>20</v>
      </c>
      <c r="FU74" s="39">
        <v>-675</v>
      </c>
      <c r="FV74" s="39">
        <v>-425</v>
      </c>
      <c r="FW74" s="39">
        <v>2500</v>
      </c>
      <c r="FX74" s="50">
        <f t="shared" si="177"/>
        <v>1.1881306121889234E-3</v>
      </c>
      <c r="FY74" s="40">
        <f t="shared" si="82"/>
        <v>21.298034119237332</v>
      </c>
      <c r="FZ74" s="41">
        <f t="shared" si="178"/>
        <v>53245.085298093334</v>
      </c>
      <c r="GA74" s="39">
        <f t="shared" si="179"/>
        <v>-22629161.251689669</v>
      </c>
      <c r="GB74" s="39">
        <f t="shared" si="180"/>
        <v>-35940432.576213002</v>
      </c>
      <c r="GC74" s="40">
        <f t="shared" si="83"/>
        <v>10351.334694591225</v>
      </c>
      <c r="GD74" s="39">
        <f t="shared" si="181"/>
        <v>25878336.736478064</v>
      </c>
      <c r="GE74" s="39">
        <f t="shared" si="182"/>
        <v>-10998293113.003178</v>
      </c>
      <c r="GF74" s="39">
        <f t="shared" si="183"/>
        <v>-17467877297.122692</v>
      </c>
      <c r="GG74" s="53">
        <f t="shared" si="184"/>
        <v>4674274573026.3506</v>
      </c>
      <c r="GH74" s="39">
        <f t="shared" si="185"/>
        <v>7423847851277.1445</v>
      </c>
      <c r="GI74" s="39">
        <f t="shared" si="186"/>
        <v>11790817175557.818</v>
      </c>
      <c r="HC74" s="21">
        <v>20</v>
      </c>
      <c r="HD74" s="39">
        <v>-675</v>
      </c>
      <c r="HE74" s="39">
        <v>-425</v>
      </c>
      <c r="HF74" s="39">
        <v>2500</v>
      </c>
      <c r="HG74" s="50">
        <f t="shared" si="191"/>
        <v>1.1893319971885354E-3</v>
      </c>
      <c r="HH74" s="40">
        <f t="shared" si="87"/>
        <v>21.310460856262655</v>
      </c>
      <c r="HI74" s="41">
        <f t="shared" si="192"/>
        <v>53276.152140656639</v>
      </c>
      <c r="HJ74" s="39">
        <f t="shared" si="193"/>
        <v>-22642364.659779072</v>
      </c>
      <c r="HK74" s="39">
        <f t="shared" si="194"/>
        <v>-35961402.694943234</v>
      </c>
      <c r="HL74" s="40">
        <f t="shared" si="88"/>
        <v>10336.017035846173</v>
      </c>
      <c r="HM74" s="39">
        <f t="shared" si="195"/>
        <v>25840042.589615431</v>
      </c>
      <c r="HN74" s="39">
        <f t="shared" si="196"/>
        <v>-10982018100.586557</v>
      </c>
      <c r="HO74" s="39">
        <f t="shared" si="197"/>
        <v>-17442028747.990417</v>
      </c>
      <c r="HP74" s="53">
        <f t="shared" si="198"/>
        <v>4667357692749.2871</v>
      </c>
      <c r="HQ74" s="39">
        <f t="shared" si="199"/>
        <v>7412862217895.9277</v>
      </c>
      <c r="HR74" s="39">
        <f t="shared" si="200"/>
        <v>11773369404893.531</v>
      </c>
      <c r="IL74" s="21">
        <v>20</v>
      </c>
      <c r="IM74" s="39">
        <v>-675</v>
      </c>
      <c r="IN74" s="39">
        <v>-425</v>
      </c>
      <c r="IO74" s="39">
        <v>2500</v>
      </c>
      <c r="IP74" s="50">
        <f t="shared" si="205"/>
        <v>1.1870499730691417E-3</v>
      </c>
      <c r="IQ74" s="40">
        <f t="shared" si="92"/>
        <v>21.28684061742112</v>
      </c>
      <c r="IR74" s="41">
        <f t="shared" si="206"/>
        <v>53217.101543552802</v>
      </c>
      <c r="IS74" s="39">
        <f t="shared" si="207"/>
        <v>-22617268.156009942</v>
      </c>
      <c r="IT74" s="39">
        <f t="shared" si="208"/>
        <v>-35921543.541898139</v>
      </c>
      <c r="IU74" s="40">
        <f t="shared" si="93"/>
        <v>10365.112843368443</v>
      </c>
      <c r="IV74" s="39">
        <f t="shared" si="209"/>
        <v>25912782.108421106</v>
      </c>
      <c r="IW74" s="39">
        <f t="shared" si="210"/>
        <v>-11012932396.07897</v>
      </c>
      <c r="IX74" s="39">
        <f t="shared" si="211"/>
        <v>-17491127923.184246</v>
      </c>
      <c r="IY74" s="53">
        <f t="shared" si="212"/>
        <v>4680496268333.5625</v>
      </c>
      <c r="IZ74" s="39">
        <f t="shared" si="213"/>
        <v>7433729367353.3047</v>
      </c>
      <c r="JA74" s="39">
        <f t="shared" si="214"/>
        <v>11806511348149.367</v>
      </c>
      <c r="JU74" s="21">
        <v>20</v>
      </c>
      <c r="JV74" s="39">
        <v>-675</v>
      </c>
      <c r="JW74" s="39">
        <v>-425</v>
      </c>
      <c r="JX74" s="39">
        <v>2500</v>
      </c>
      <c r="JY74" s="50">
        <f t="shared" si="219"/>
        <v>1.1870333328450611E-3</v>
      </c>
      <c r="JZ74" s="40">
        <f t="shared" si="97"/>
        <v>21.286668137855564</v>
      </c>
      <c r="KA74" s="41">
        <f t="shared" si="220"/>
        <v>53216.670344638907</v>
      </c>
      <c r="KB74" s="39">
        <f t="shared" si="221"/>
        <v>-22617084.896471534</v>
      </c>
      <c r="KC74" s="39">
        <f t="shared" si="222"/>
        <v>-35921252.482631266</v>
      </c>
      <c r="KD74" s="40">
        <f t="shared" si="98"/>
        <v>10365.325006225472</v>
      </c>
      <c r="KE74" s="39">
        <f t="shared" si="223"/>
        <v>25913312.515563682</v>
      </c>
      <c r="KF74" s="39">
        <f t="shared" si="224"/>
        <v>-11013157819.114565</v>
      </c>
      <c r="KG74" s="39">
        <f t="shared" si="225"/>
        <v>-17491485948.005486</v>
      </c>
      <c r="KH74" s="53">
        <f t="shared" si="226"/>
        <v>4680592073123.6904</v>
      </c>
      <c r="KI74" s="39">
        <f t="shared" si="227"/>
        <v>7433881527902.3311</v>
      </c>
      <c r="KJ74" s="39">
        <f t="shared" si="228"/>
        <v>11806753014903.703</v>
      </c>
      <c r="LD74" s="21">
        <v>20</v>
      </c>
      <c r="LE74" s="39">
        <v>-675</v>
      </c>
      <c r="LF74" s="39">
        <v>-425</v>
      </c>
      <c r="LG74" s="39">
        <v>2500</v>
      </c>
      <c r="LH74" s="50">
        <f t="shared" si="233"/>
        <v>1.1870333307566364E-3</v>
      </c>
      <c r="LI74" s="40">
        <f t="shared" si="102"/>
        <v>21.286668116208361</v>
      </c>
      <c r="LJ74" s="41">
        <f t="shared" si="234"/>
        <v>53216.670290520902</v>
      </c>
      <c r="LK74" s="39">
        <f t="shared" si="235"/>
        <v>-22617084.873471383</v>
      </c>
      <c r="LL74" s="39">
        <f t="shared" si="236"/>
        <v>-35921252.446101606</v>
      </c>
      <c r="LM74" s="40">
        <f t="shared" si="103"/>
        <v>10365.325032852887</v>
      </c>
      <c r="LN74" s="39">
        <f t="shared" si="237"/>
        <v>25913312.582132217</v>
      </c>
      <c r="LO74" s="39">
        <f t="shared" si="238"/>
        <v>-11013157847.406193</v>
      </c>
      <c r="LP74" s="39">
        <f t="shared" si="239"/>
        <v>-17491485992.939247</v>
      </c>
      <c r="LQ74" s="53">
        <f t="shared" si="240"/>
        <v>4680592085147.6318</v>
      </c>
      <c r="LR74" s="39">
        <f t="shared" si="241"/>
        <v>7433881546999.1797</v>
      </c>
      <c r="LS74" s="39">
        <f t="shared" si="242"/>
        <v>11806753045233.99</v>
      </c>
    </row>
    <row r="75" spans="1:349" x14ac:dyDescent="0.25">
      <c r="A75" s="21">
        <v>21</v>
      </c>
      <c r="B75" s="39">
        <v>-675</v>
      </c>
      <c r="C75" s="39">
        <v>-375</v>
      </c>
      <c r="D75" s="39">
        <v>2500</v>
      </c>
      <c r="E75" s="50">
        <f t="shared" si="107"/>
        <v>9.1E-4</v>
      </c>
      <c r="F75" s="40">
        <f t="shared" si="57"/>
        <v>17.925862500000001</v>
      </c>
      <c r="G75" s="41">
        <f t="shared" si="108"/>
        <v>44814.65625</v>
      </c>
      <c r="H75" s="39">
        <f t="shared" si="109"/>
        <v>-16805496.09375</v>
      </c>
      <c r="I75" s="39">
        <f t="shared" si="110"/>
        <v>-30249892.96875</v>
      </c>
      <c r="J75" s="40">
        <f t="shared" si="58"/>
        <v>13897.499999999998</v>
      </c>
      <c r="K75" s="39">
        <f t="shared" si="111"/>
        <v>34743749.999999993</v>
      </c>
      <c r="L75" s="39">
        <f t="shared" si="112"/>
        <v>-13028906249.999998</v>
      </c>
      <c r="M75" s="39">
        <f t="shared" si="113"/>
        <v>-23452031249.999996</v>
      </c>
      <c r="N75" s="53">
        <f t="shared" si="114"/>
        <v>4885839843749.999</v>
      </c>
      <c r="O75" s="39">
        <f t="shared" si="115"/>
        <v>8794511718749.999</v>
      </c>
      <c r="P75" s="39">
        <f t="shared" si="116"/>
        <v>15830121093749.996</v>
      </c>
      <c r="AJ75" s="21">
        <v>21</v>
      </c>
      <c r="AK75" s="39">
        <v>-675</v>
      </c>
      <c r="AL75" s="39">
        <v>-375</v>
      </c>
      <c r="AM75" s="39">
        <v>2500</v>
      </c>
      <c r="AN75" s="50">
        <f t="shared" si="121"/>
        <v>1.2923359593095265E-3</v>
      </c>
      <c r="AO75" s="40">
        <f t="shared" si="62"/>
        <v>22.307473985149404</v>
      </c>
      <c r="AP75" s="41">
        <f t="shared" si="122"/>
        <v>55768.684962873507</v>
      </c>
      <c r="AQ75" s="39">
        <f t="shared" si="123"/>
        <v>-20913256.861077566</v>
      </c>
      <c r="AR75" s="39">
        <f t="shared" si="124"/>
        <v>-37643862.349939615</v>
      </c>
      <c r="AS75" s="40">
        <f t="shared" si="63"/>
        <v>9022.7165188035378</v>
      </c>
      <c r="AT75" s="39">
        <f t="shared" si="125"/>
        <v>22556791.297008846</v>
      </c>
      <c r="AU75" s="39">
        <f t="shared" si="126"/>
        <v>-8458796736.3783169</v>
      </c>
      <c r="AV75" s="39">
        <f t="shared" si="127"/>
        <v>-15225834125.48097</v>
      </c>
      <c r="AW75" s="53">
        <f t="shared" si="128"/>
        <v>3172048776141.8687</v>
      </c>
      <c r="AX75" s="39">
        <f t="shared" si="129"/>
        <v>5709687797055.3643</v>
      </c>
      <c r="AY75" s="39">
        <f t="shared" si="130"/>
        <v>10277438034699.656</v>
      </c>
      <c r="BS75" s="21">
        <v>21</v>
      </c>
      <c r="BT75" s="39">
        <v>-675</v>
      </c>
      <c r="BU75" s="39">
        <v>-375</v>
      </c>
      <c r="BV75" s="39">
        <v>2500</v>
      </c>
      <c r="BW75" s="50">
        <f t="shared" si="135"/>
        <v>1.3598962000697769E-3</v>
      </c>
      <c r="BX75" s="40">
        <f t="shared" si="67"/>
        <v>22.887952923882416</v>
      </c>
      <c r="BY75" s="41">
        <f t="shared" si="136"/>
        <v>57219.882309706038</v>
      </c>
      <c r="BZ75" s="39">
        <f t="shared" si="137"/>
        <v>-21457455.866139766</v>
      </c>
      <c r="CA75" s="39">
        <f t="shared" si="138"/>
        <v>-38623420.559051573</v>
      </c>
      <c r="CB75" s="40">
        <f t="shared" si="68"/>
        <v>8161.323449110344</v>
      </c>
      <c r="CC75" s="39">
        <f t="shared" si="139"/>
        <v>20403308.62277586</v>
      </c>
      <c r="CD75" s="39">
        <f t="shared" si="140"/>
        <v>-7651240733.5409479</v>
      </c>
      <c r="CE75" s="39">
        <f t="shared" si="141"/>
        <v>-13772233320.373705</v>
      </c>
      <c r="CF75" s="53">
        <f t="shared" si="142"/>
        <v>2869215275077.8555</v>
      </c>
      <c r="CG75" s="39">
        <f t="shared" si="143"/>
        <v>5164587495140.1396</v>
      </c>
      <c r="CH75" s="39">
        <f t="shared" si="144"/>
        <v>9296257491252.252</v>
      </c>
      <c r="DB75" s="21">
        <v>21</v>
      </c>
      <c r="DC75" s="39">
        <v>-675</v>
      </c>
      <c r="DD75" s="39">
        <v>-375</v>
      </c>
      <c r="DE75" s="39">
        <v>2500</v>
      </c>
      <c r="DF75" s="50">
        <f t="shared" si="149"/>
        <v>1.3304355102811815E-3</v>
      </c>
      <c r="DG75" s="40">
        <f t="shared" si="72"/>
        <v>22.641981637435812</v>
      </c>
      <c r="DH75" s="41">
        <f t="shared" si="150"/>
        <v>56604.954093589527</v>
      </c>
      <c r="DI75" s="39">
        <f t="shared" si="151"/>
        <v>-21226857.785096072</v>
      </c>
      <c r="DJ75" s="39">
        <f t="shared" si="152"/>
        <v>-38208344.013172932</v>
      </c>
      <c r="DK75" s="40">
        <f t="shared" si="73"/>
        <v>8536.9472439149358</v>
      </c>
      <c r="DL75" s="39">
        <f t="shared" si="153"/>
        <v>21342368.109787341</v>
      </c>
      <c r="DM75" s="39">
        <f t="shared" si="154"/>
        <v>-8003388041.1702528</v>
      </c>
      <c r="DN75" s="39">
        <f t="shared" si="155"/>
        <v>-14406098474.106455</v>
      </c>
      <c r="DO75" s="53">
        <f t="shared" si="156"/>
        <v>3001270515438.8447</v>
      </c>
      <c r="DP75" s="39">
        <f t="shared" si="157"/>
        <v>5402286927789.9209</v>
      </c>
      <c r="DQ75" s="39">
        <f t="shared" si="158"/>
        <v>9724116470021.8574</v>
      </c>
      <c r="EK75" s="21">
        <v>21</v>
      </c>
      <c r="EL75" s="39">
        <v>-675</v>
      </c>
      <c r="EM75" s="39">
        <v>-375</v>
      </c>
      <c r="EN75" s="39">
        <v>2500</v>
      </c>
      <c r="EO75" s="50">
        <f t="shared" si="163"/>
        <v>1.2783198893480912E-3</v>
      </c>
      <c r="EP75" s="40">
        <f t="shared" si="77"/>
        <v>22.179758589045235</v>
      </c>
      <c r="EQ75" s="41">
        <f t="shared" si="164"/>
        <v>55449.396472613087</v>
      </c>
      <c r="ER75" s="39">
        <f t="shared" si="165"/>
        <v>-20793523.677229907</v>
      </c>
      <c r="ES75" s="39">
        <f t="shared" si="166"/>
        <v>-37428342.619013831</v>
      </c>
      <c r="ET75" s="40">
        <f t="shared" si="78"/>
        <v>9201.4214108118376</v>
      </c>
      <c r="EU75" s="39">
        <f t="shared" si="167"/>
        <v>23003553.527029593</v>
      </c>
      <c r="EV75" s="39">
        <f t="shared" si="168"/>
        <v>-8626332572.636097</v>
      </c>
      <c r="EW75" s="39">
        <f t="shared" si="169"/>
        <v>-15527398630.744974</v>
      </c>
      <c r="EX75" s="53">
        <f t="shared" si="170"/>
        <v>3234874714738.5361</v>
      </c>
      <c r="EY75" s="39">
        <f t="shared" si="171"/>
        <v>5822774486529.3652</v>
      </c>
      <c r="EZ75" s="39">
        <f t="shared" si="172"/>
        <v>10480994075752.857</v>
      </c>
      <c r="FT75" s="21">
        <v>21</v>
      </c>
      <c r="FU75" s="39">
        <v>-675</v>
      </c>
      <c r="FV75" s="39">
        <v>-375</v>
      </c>
      <c r="FW75" s="39">
        <v>2500</v>
      </c>
      <c r="FX75" s="50">
        <f t="shared" si="177"/>
        <v>1.268688717423498E-3</v>
      </c>
      <c r="FY75" s="40">
        <f t="shared" si="82"/>
        <v>22.090546775848985</v>
      </c>
      <c r="FZ75" s="41">
        <f t="shared" si="178"/>
        <v>55226.366939622465</v>
      </c>
      <c r="GA75" s="39">
        <f t="shared" si="179"/>
        <v>-20709887.602358423</v>
      </c>
      <c r="GB75" s="39">
        <f t="shared" si="180"/>
        <v>-37277797.684245162</v>
      </c>
      <c r="GC75" s="40">
        <f t="shared" si="83"/>
        <v>9324.2188528504012</v>
      </c>
      <c r="GD75" s="39">
        <f t="shared" si="181"/>
        <v>23310547.132126004</v>
      </c>
      <c r="GE75" s="39">
        <f t="shared" si="182"/>
        <v>-8741455174.5472507</v>
      </c>
      <c r="GF75" s="39">
        <f t="shared" si="183"/>
        <v>-15734619314.185053</v>
      </c>
      <c r="GG75" s="53">
        <f t="shared" si="184"/>
        <v>3278045690455.2192</v>
      </c>
      <c r="GH75" s="39">
        <f t="shared" si="185"/>
        <v>5900482242819.3945</v>
      </c>
      <c r="GI75" s="39">
        <f t="shared" si="186"/>
        <v>10620868037074.91</v>
      </c>
      <c r="HC75" s="21">
        <v>21</v>
      </c>
      <c r="HD75" s="39">
        <v>-675</v>
      </c>
      <c r="HE75" s="39">
        <v>-375</v>
      </c>
      <c r="HF75" s="39">
        <v>2500</v>
      </c>
      <c r="HG75" s="50">
        <f t="shared" si="191"/>
        <v>1.2765630288897572E-3</v>
      </c>
      <c r="HH75" s="40">
        <f t="shared" si="87"/>
        <v>22.163573298796589</v>
      </c>
      <c r="HI75" s="41">
        <f t="shared" si="192"/>
        <v>55408.933246991473</v>
      </c>
      <c r="HJ75" s="39">
        <f t="shared" si="193"/>
        <v>-20778349.967621803</v>
      </c>
      <c r="HK75" s="39">
        <f t="shared" si="194"/>
        <v>-37401029.941719241</v>
      </c>
      <c r="HL75" s="40">
        <f t="shared" si="88"/>
        <v>9223.8213816555963</v>
      </c>
      <c r="HM75" s="39">
        <f t="shared" si="195"/>
        <v>23059553.45413899</v>
      </c>
      <c r="HN75" s="39">
        <f t="shared" si="196"/>
        <v>-8647332545.3021221</v>
      </c>
      <c r="HO75" s="39">
        <f t="shared" si="197"/>
        <v>-15565198581.543819</v>
      </c>
      <c r="HP75" s="53">
        <f t="shared" si="198"/>
        <v>3242749704488.2959</v>
      </c>
      <c r="HQ75" s="39">
        <f t="shared" si="199"/>
        <v>5836949468078.9326</v>
      </c>
      <c r="HR75" s="39">
        <f t="shared" si="200"/>
        <v>10506509042542.078</v>
      </c>
      <c r="IL75" s="21">
        <v>21</v>
      </c>
      <c r="IM75" s="39">
        <v>-675</v>
      </c>
      <c r="IN75" s="39">
        <v>-375</v>
      </c>
      <c r="IO75" s="39">
        <v>2500</v>
      </c>
      <c r="IP75" s="50">
        <f t="shared" si="205"/>
        <v>1.2754977570751378E-3</v>
      </c>
      <c r="IQ75" s="40">
        <f t="shared" si="92"/>
        <v>22.15374018747988</v>
      </c>
      <c r="IR75" s="41">
        <f t="shared" si="206"/>
        <v>55384.350468699697</v>
      </c>
      <c r="IS75" s="39">
        <f t="shared" si="207"/>
        <v>-20769131.425762385</v>
      </c>
      <c r="IT75" s="39">
        <f t="shared" si="208"/>
        <v>-37384436.566372298</v>
      </c>
      <c r="IU75" s="40">
        <f t="shared" si="93"/>
        <v>9237.4035972919937</v>
      </c>
      <c r="IV75" s="39">
        <f t="shared" si="209"/>
        <v>23093508.993229985</v>
      </c>
      <c r="IW75" s="39">
        <f t="shared" si="210"/>
        <v>-8660065872.4612446</v>
      </c>
      <c r="IX75" s="39">
        <f t="shared" si="211"/>
        <v>-15588118570.430241</v>
      </c>
      <c r="IY75" s="53">
        <f t="shared" si="212"/>
        <v>3247524702172.9668</v>
      </c>
      <c r="IZ75" s="39">
        <f t="shared" si="213"/>
        <v>5845544463911.3398</v>
      </c>
      <c r="JA75" s="39">
        <f t="shared" si="214"/>
        <v>10521980035040.412</v>
      </c>
      <c r="JU75" s="21">
        <v>21</v>
      </c>
      <c r="JV75" s="39">
        <v>-675</v>
      </c>
      <c r="JW75" s="39">
        <v>-375</v>
      </c>
      <c r="JX75" s="39">
        <v>2500</v>
      </c>
      <c r="JY75" s="50">
        <f t="shared" si="219"/>
        <v>1.2754954980029693E-3</v>
      </c>
      <c r="JZ75" s="40">
        <f t="shared" si="97"/>
        <v>22.153719319485969</v>
      </c>
      <c r="KA75" s="41">
        <f t="shared" si="220"/>
        <v>55384.298298714923</v>
      </c>
      <c r="KB75" s="39">
        <f t="shared" si="221"/>
        <v>-20769111.862018097</v>
      </c>
      <c r="KC75" s="39">
        <f t="shared" si="222"/>
        <v>-37384401.351632573</v>
      </c>
      <c r="KD75" s="40">
        <f t="shared" si="98"/>
        <v>9237.4324004621412</v>
      </c>
      <c r="KE75" s="39">
        <f t="shared" si="223"/>
        <v>23093581.001155354</v>
      </c>
      <c r="KF75" s="39">
        <f t="shared" si="224"/>
        <v>-8660092875.4332581</v>
      </c>
      <c r="KG75" s="39">
        <f t="shared" si="225"/>
        <v>-15588167175.779863</v>
      </c>
      <c r="KH75" s="53">
        <f t="shared" si="226"/>
        <v>3247534828287.4717</v>
      </c>
      <c r="KI75" s="39">
        <f t="shared" si="227"/>
        <v>5845562690917.4492</v>
      </c>
      <c r="KJ75" s="39">
        <f t="shared" si="228"/>
        <v>10522012843651.408</v>
      </c>
      <c r="LD75" s="21">
        <v>21</v>
      </c>
      <c r="LE75" s="39">
        <v>-675</v>
      </c>
      <c r="LF75" s="39">
        <v>-375</v>
      </c>
      <c r="LG75" s="39">
        <v>2500</v>
      </c>
      <c r="LH75" s="50">
        <f t="shared" si="233"/>
        <v>1.2754954980474446E-3</v>
      </c>
      <c r="LI75" s="40">
        <f t="shared" si="102"/>
        <v>22.153719319896808</v>
      </c>
      <c r="LJ75" s="41">
        <f t="shared" si="234"/>
        <v>55384.298299742019</v>
      </c>
      <c r="LK75" s="39">
        <f t="shared" si="235"/>
        <v>-20769111.862403259</v>
      </c>
      <c r="LL75" s="39">
        <f t="shared" si="236"/>
        <v>-37384401.352325864</v>
      </c>
      <c r="LM75" s="40">
        <f t="shared" si="103"/>
        <v>9237.4323998950804</v>
      </c>
      <c r="LN75" s="39">
        <f t="shared" si="237"/>
        <v>23093580.999737702</v>
      </c>
      <c r="LO75" s="39">
        <f t="shared" si="238"/>
        <v>-8660092874.901638</v>
      </c>
      <c r="LP75" s="39">
        <f t="shared" si="239"/>
        <v>-15588167174.822948</v>
      </c>
      <c r="LQ75" s="53">
        <f t="shared" si="240"/>
        <v>3247534828088.1143</v>
      </c>
      <c r="LR75" s="39">
        <f t="shared" si="241"/>
        <v>5845562690558.6055</v>
      </c>
      <c r="LS75" s="39">
        <f t="shared" si="242"/>
        <v>10522012843005.49</v>
      </c>
    </row>
    <row r="76" spans="1:349" x14ac:dyDescent="0.25">
      <c r="A76" s="21">
        <v>22</v>
      </c>
      <c r="B76" s="39">
        <v>-675</v>
      </c>
      <c r="C76" s="39">
        <v>-325</v>
      </c>
      <c r="D76" s="39">
        <v>2500</v>
      </c>
      <c r="E76" s="50">
        <f t="shared" si="107"/>
        <v>9.1750000000000002E-4</v>
      </c>
      <c r="F76" s="40">
        <f t="shared" si="57"/>
        <v>18.029735156249998</v>
      </c>
      <c r="G76" s="41">
        <f t="shared" si="108"/>
        <v>45074.337890624993</v>
      </c>
      <c r="H76" s="39">
        <f t="shared" si="109"/>
        <v>-14649159.814453123</v>
      </c>
      <c r="I76" s="39">
        <f t="shared" si="110"/>
        <v>-30425178.076171871</v>
      </c>
      <c r="J76" s="40">
        <f t="shared" si="58"/>
        <v>13801.875</v>
      </c>
      <c r="K76" s="39">
        <f t="shared" si="111"/>
        <v>34504687.5</v>
      </c>
      <c r="L76" s="39">
        <f t="shared" si="112"/>
        <v>-11214023437.5</v>
      </c>
      <c r="M76" s="39">
        <f t="shared" si="113"/>
        <v>-23290664062.5</v>
      </c>
      <c r="N76" s="53">
        <f t="shared" si="114"/>
        <v>3644557617187.5</v>
      </c>
      <c r="O76" s="39">
        <f t="shared" si="115"/>
        <v>7569465820312.5</v>
      </c>
      <c r="P76" s="39">
        <f t="shared" si="116"/>
        <v>15721198242187.5</v>
      </c>
      <c r="AJ76" s="21">
        <v>22</v>
      </c>
      <c r="AK76" s="39">
        <v>-675</v>
      </c>
      <c r="AL76" s="39">
        <v>-325</v>
      </c>
      <c r="AM76" s="39">
        <v>2500</v>
      </c>
      <c r="AN76" s="50">
        <f t="shared" si="121"/>
        <v>1.3096492458994425E-3</v>
      </c>
      <c r="AO76" s="40">
        <f t="shared" si="62"/>
        <v>22.461775956494044</v>
      </c>
      <c r="AP76" s="41">
        <f t="shared" si="122"/>
        <v>56154.43989123511</v>
      </c>
      <c r="AQ76" s="39">
        <f t="shared" si="123"/>
        <v>-18250192.96465141</v>
      </c>
      <c r="AR76" s="39">
        <f t="shared" si="124"/>
        <v>-37904246.9265837</v>
      </c>
      <c r="AS76" s="40">
        <f t="shared" si="63"/>
        <v>8801.9721147821092</v>
      </c>
      <c r="AT76" s="39">
        <f t="shared" si="125"/>
        <v>22004930.286955275</v>
      </c>
      <c r="AU76" s="39">
        <f t="shared" si="126"/>
        <v>-7151602343.2604647</v>
      </c>
      <c r="AV76" s="39">
        <f t="shared" si="127"/>
        <v>-14853327943.694811</v>
      </c>
      <c r="AW76" s="53">
        <f t="shared" si="128"/>
        <v>2324270761559.6509</v>
      </c>
      <c r="AX76" s="39">
        <f t="shared" si="129"/>
        <v>4827331581700.8135</v>
      </c>
      <c r="AY76" s="39">
        <f t="shared" si="130"/>
        <v>10025996361993.996</v>
      </c>
      <c r="BS76" s="21">
        <v>22</v>
      </c>
      <c r="BT76" s="39">
        <v>-675</v>
      </c>
      <c r="BU76" s="39">
        <v>-325</v>
      </c>
      <c r="BV76" s="39">
        <v>2500</v>
      </c>
      <c r="BW76" s="50">
        <f t="shared" si="135"/>
        <v>1.3883134931819197E-3</v>
      </c>
      <c r="BX76" s="40">
        <f t="shared" si="67"/>
        <v>23.114727560776426</v>
      </c>
      <c r="BY76" s="41">
        <f t="shared" si="136"/>
        <v>57786.818901941064</v>
      </c>
      <c r="BZ76" s="39">
        <f t="shared" si="137"/>
        <v>-18780716.143130846</v>
      </c>
      <c r="CA76" s="39">
        <f t="shared" si="138"/>
        <v>-39006102.758810215</v>
      </c>
      <c r="CB76" s="40">
        <f t="shared" si="68"/>
        <v>7799.0029619305242</v>
      </c>
      <c r="CC76" s="39">
        <f t="shared" si="139"/>
        <v>19497507.40482631</v>
      </c>
      <c r="CD76" s="39">
        <f t="shared" si="140"/>
        <v>-6336689906.5685511</v>
      </c>
      <c r="CE76" s="39">
        <f t="shared" si="141"/>
        <v>-13160817498.257759</v>
      </c>
      <c r="CF76" s="53">
        <f t="shared" si="142"/>
        <v>2059424219634.7791</v>
      </c>
      <c r="CG76" s="39">
        <f t="shared" si="143"/>
        <v>4277265686933.7715</v>
      </c>
      <c r="CH76" s="39">
        <f t="shared" si="144"/>
        <v>8883551811323.9863</v>
      </c>
      <c r="DB76" s="21">
        <v>22</v>
      </c>
      <c r="DC76" s="39">
        <v>-675</v>
      </c>
      <c r="DD76" s="39">
        <v>-325</v>
      </c>
      <c r="DE76" s="39">
        <v>2500</v>
      </c>
      <c r="DF76" s="50">
        <f t="shared" si="149"/>
        <v>1.3694678501837241E-3</v>
      </c>
      <c r="DG76" s="40">
        <f t="shared" si="72"/>
        <v>22.965486201306415</v>
      </c>
      <c r="DH76" s="41">
        <f t="shared" si="150"/>
        <v>57413.715503266038</v>
      </c>
      <c r="DI76" s="39">
        <f t="shared" si="151"/>
        <v>-18659457.538561463</v>
      </c>
      <c r="DJ76" s="39">
        <f t="shared" si="152"/>
        <v>-38754257.964704573</v>
      </c>
      <c r="DK76" s="40">
        <f t="shared" si="73"/>
        <v>8039.2849101575184</v>
      </c>
      <c r="DL76" s="39">
        <f t="shared" si="153"/>
        <v>20098212.275393795</v>
      </c>
      <c r="DM76" s="39">
        <f t="shared" si="154"/>
        <v>-6531918989.5029831</v>
      </c>
      <c r="DN76" s="39">
        <f t="shared" si="155"/>
        <v>-13566293285.890812</v>
      </c>
      <c r="DO76" s="53">
        <f t="shared" si="156"/>
        <v>2122873671588.4695</v>
      </c>
      <c r="DP76" s="39">
        <f t="shared" si="157"/>
        <v>4409045317914.5137</v>
      </c>
      <c r="DQ76" s="39">
        <f t="shared" si="158"/>
        <v>9157247967976.2988</v>
      </c>
      <c r="EK76" s="21">
        <v>22</v>
      </c>
      <c r="EL76" s="39">
        <v>-675</v>
      </c>
      <c r="EM76" s="39">
        <v>-325</v>
      </c>
      <c r="EN76" s="39">
        <v>2500</v>
      </c>
      <c r="EO76" s="50">
        <f t="shared" si="163"/>
        <v>1.3398697549905415E-3</v>
      </c>
      <c r="EP76" s="40">
        <f t="shared" si="77"/>
        <v>22.72195388010142</v>
      </c>
      <c r="EQ76" s="41">
        <f t="shared" si="164"/>
        <v>56804.884700253548</v>
      </c>
      <c r="ER76" s="39">
        <f t="shared" si="165"/>
        <v>-18461587.527582403</v>
      </c>
      <c r="ES76" s="39">
        <f t="shared" si="166"/>
        <v>-38343297.172671147</v>
      </c>
      <c r="ET76" s="40">
        <f t="shared" si="78"/>
        <v>8416.6606238705972</v>
      </c>
      <c r="EU76" s="39">
        <f t="shared" si="167"/>
        <v>21041651.559676494</v>
      </c>
      <c r="EV76" s="39">
        <f t="shared" si="168"/>
        <v>-6838536756.8948603</v>
      </c>
      <c r="EW76" s="39">
        <f t="shared" si="169"/>
        <v>-14203114802.781633</v>
      </c>
      <c r="EX76" s="53">
        <f t="shared" si="170"/>
        <v>2222524445990.8296</v>
      </c>
      <c r="EY76" s="39">
        <f t="shared" si="171"/>
        <v>4616012310904.0313</v>
      </c>
      <c r="EZ76" s="39">
        <f t="shared" si="172"/>
        <v>9587102491877.6035</v>
      </c>
      <c r="FT76" s="21">
        <v>22</v>
      </c>
      <c r="FU76" s="39">
        <v>-675</v>
      </c>
      <c r="FV76" s="39">
        <v>-325</v>
      </c>
      <c r="FW76" s="39">
        <v>2500</v>
      </c>
      <c r="FX76" s="50">
        <f t="shared" si="177"/>
        <v>1.3492468226580731E-3</v>
      </c>
      <c r="FY76" s="40">
        <f t="shared" si="82"/>
        <v>22.800316926393588</v>
      </c>
      <c r="FZ76" s="41">
        <f t="shared" si="178"/>
        <v>57000.79231598397</v>
      </c>
      <c r="GA76" s="39">
        <f t="shared" si="179"/>
        <v>-18525257.502694789</v>
      </c>
      <c r="GB76" s="39">
        <f t="shared" si="180"/>
        <v>-38475534.81328918</v>
      </c>
      <c r="GC76" s="40">
        <f t="shared" si="83"/>
        <v>8297.1030111095679</v>
      </c>
      <c r="GD76" s="39">
        <f t="shared" si="181"/>
        <v>20742757.52777392</v>
      </c>
      <c r="GE76" s="39">
        <f t="shared" si="182"/>
        <v>-6741396196.5265245</v>
      </c>
      <c r="GF76" s="39">
        <f t="shared" si="183"/>
        <v>-14001361331.247396</v>
      </c>
      <c r="GG76" s="53">
        <f t="shared" si="184"/>
        <v>2190953763871.1204</v>
      </c>
      <c r="GH76" s="39">
        <f t="shared" si="185"/>
        <v>4550442432655.4043</v>
      </c>
      <c r="GI76" s="39">
        <f t="shared" si="186"/>
        <v>9450918898591.9922</v>
      </c>
      <c r="HC76" s="21">
        <v>22</v>
      </c>
      <c r="HD76" s="39">
        <v>-675</v>
      </c>
      <c r="HE76" s="39">
        <v>-325</v>
      </c>
      <c r="HF76" s="39">
        <v>2500</v>
      </c>
      <c r="HG76" s="50">
        <f t="shared" si="191"/>
        <v>1.3637940605909791E-3</v>
      </c>
      <c r="HH76" s="40">
        <f t="shared" si="87"/>
        <v>22.919667766961865</v>
      </c>
      <c r="HI76" s="41">
        <f t="shared" si="192"/>
        <v>57299.169417404664</v>
      </c>
      <c r="HJ76" s="39">
        <f t="shared" si="193"/>
        <v>-18622230.060656518</v>
      </c>
      <c r="HK76" s="39">
        <f t="shared" si="194"/>
        <v>-38676939.356748149</v>
      </c>
      <c r="HL76" s="40">
        <f t="shared" si="88"/>
        <v>8111.625727465017</v>
      </c>
      <c r="HM76" s="39">
        <f t="shared" si="195"/>
        <v>20279064.318662543</v>
      </c>
      <c r="HN76" s="39">
        <f t="shared" si="196"/>
        <v>-6590695903.5653267</v>
      </c>
      <c r="HO76" s="39">
        <f t="shared" si="197"/>
        <v>-13688368415.097216</v>
      </c>
      <c r="HP76" s="53">
        <f t="shared" si="198"/>
        <v>2141976168658.7312</v>
      </c>
      <c r="HQ76" s="39">
        <f t="shared" si="199"/>
        <v>4448719734906.5947</v>
      </c>
      <c r="HR76" s="39">
        <f t="shared" si="200"/>
        <v>9239648680190.6211</v>
      </c>
      <c r="IL76" s="21">
        <v>22</v>
      </c>
      <c r="IM76" s="39">
        <v>-675</v>
      </c>
      <c r="IN76" s="39">
        <v>-325</v>
      </c>
      <c r="IO76" s="39">
        <v>2500</v>
      </c>
      <c r="IP76" s="50">
        <f t="shared" si="205"/>
        <v>1.3639455410811335E-3</v>
      </c>
      <c r="IQ76" s="40">
        <f t="shared" si="92"/>
        <v>22.920896373720101</v>
      </c>
      <c r="IR76" s="41">
        <f t="shared" si="206"/>
        <v>57302.240934300251</v>
      </c>
      <c r="IS76" s="39">
        <f t="shared" si="207"/>
        <v>-18623228.303647581</v>
      </c>
      <c r="IT76" s="39">
        <f t="shared" si="208"/>
        <v>-38679012.630652666</v>
      </c>
      <c r="IU76" s="40">
        <f t="shared" si="93"/>
        <v>8109.6943512155485</v>
      </c>
      <c r="IV76" s="39">
        <f t="shared" si="209"/>
        <v>20274235.878038872</v>
      </c>
      <c r="IW76" s="39">
        <f t="shared" si="210"/>
        <v>-6589126660.3626337</v>
      </c>
      <c r="IX76" s="39">
        <f t="shared" si="211"/>
        <v>-13685109217.676239</v>
      </c>
      <c r="IY76" s="53">
        <f t="shared" si="212"/>
        <v>2141466164617.856</v>
      </c>
      <c r="IZ76" s="39">
        <f t="shared" si="213"/>
        <v>4447660495744.7773</v>
      </c>
      <c r="JA76" s="39">
        <f t="shared" si="214"/>
        <v>9237448721931.4609</v>
      </c>
      <c r="JU76" s="21">
        <v>22</v>
      </c>
      <c r="JV76" s="39">
        <v>-675</v>
      </c>
      <c r="JW76" s="39">
        <v>-325</v>
      </c>
      <c r="JX76" s="39">
        <v>2500</v>
      </c>
      <c r="JY76" s="50">
        <f t="shared" si="219"/>
        <v>1.3639576631608774E-3</v>
      </c>
      <c r="JZ76" s="40">
        <f t="shared" si="97"/>
        <v>22.920994679144954</v>
      </c>
      <c r="KA76" s="41">
        <f t="shared" si="220"/>
        <v>57302.486697862383</v>
      </c>
      <c r="KB76" s="39">
        <f t="shared" si="221"/>
        <v>-18623308.176805273</v>
      </c>
      <c r="KC76" s="39">
        <f t="shared" si="222"/>
        <v>-38679178.521057107</v>
      </c>
      <c r="KD76" s="40">
        <f t="shared" si="98"/>
        <v>8109.5397946988132</v>
      </c>
      <c r="KE76" s="39">
        <f t="shared" si="223"/>
        <v>20273849.486747034</v>
      </c>
      <c r="KF76" s="39">
        <f t="shared" si="224"/>
        <v>-6589001083.1927862</v>
      </c>
      <c r="KG76" s="39">
        <f t="shared" si="225"/>
        <v>-13684848403.554249</v>
      </c>
      <c r="KH76" s="53">
        <f t="shared" si="226"/>
        <v>2141425352037.6555</v>
      </c>
      <c r="KI76" s="39">
        <f t="shared" si="227"/>
        <v>4447575731155.1309</v>
      </c>
      <c r="KJ76" s="39">
        <f t="shared" si="228"/>
        <v>9237272672399.1172</v>
      </c>
      <c r="LD76" s="21">
        <v>22</v>
      </c>
      <c r="LE76" s="39">
        <v>-675</v>
      </c>
      <c r="LF76" s="39">
        <v>-325</v>
      </c>
      <c r="LG76" s="39">
        <v>2500</v>
      </c>
      <c r="LH76" s="50">
        <f t="shared" si="233"/>
        <v>1.3639576653382529E-3</v>
      </c>
      <c r="LI76" s="40">
        <f t="shared" si="102"/>
        <v>22.920994696802467</v>
      </c>
      <c r="LJ76" s="41">
        <f t="shared" si="234"/>
        <v>57302.486742006164</v>
      </c>
      <c r="LK76" s="39">
        <f t="shared" si="235"/>
        <v>-18623308.191152003</v>
      </c>
      <c r="LL76" s="39">
        <f t="shared" si="236"/>
        <v>-38679178.550854161</v>
      </c>
      <c r="LM76" s="40">
        <f t="shared" si="103"/>
        <v>8109.5397669372769</v>
      </c>
      <c r="LN76" s="39">
        <f t="shared" si="237"/>
        <v>20273849.417343192</v>
      </c>
      <c r="LO76" s="39">
        <f t="shared" si="238"/>
        <v>-6589001060.6365376</v>
      </c>
      <c r="LP76" s="39">
        <f t="shared" si="239"/>
        <v>-13684848356.706654</v>
      </c>
      <c r="LQ76" s="53">
        <f t="shared" si="240"/>
        <v>2141425344706.8748</v>
      </c>
      <c r="LR76" s="39">
        <f t="shared" si="241"/>
        <v>4447575715929.6621</v>
      </c>
      <c r="LS76" s="39">
        <f t="shared" si="242"/>
        <v>9237272640776.9922</v>
      </c>
    </row>
    <row r="77" spans="1:349" x14ac:dyDescent="0.25">
      <c r="A77" s="21">
        <v>23</v>
      </c>
      <c r="B77" s="39">
        <v>-675</v>
      </c>
      <c r="C77" s="39">
        <v>-275</v>
      </c>
      <c r="D77" s="39">
        <v>2500</v>
      </c>
      <c r="E77" s="50">
        <f t="shared" si="107"/>
        <v>9.2499999999999993E-4</v>
      </c>
      <c r="F77" s="40">
        <f t="shared" si="57"/>
        <v>18.132890624999995</v>
      </c>
      <c r="G77" s="41">
        <f t="shared" si="108"/>
        <v>45332.226562499985</v>
      </c>
      <c r="H77" s="39">
        <f t="shared" si="109"/>
        <v>-12466362.304687496</v>
      </c>
      <c r="I77" s="39">
        <f t="shared" si="110"/>
        <v>-30599252.929687489</v>
      </c>
      <c r="J77" s="40">
        <f t="shared" si="58"/>
        <v>13706.250000000002</v>
      </c>
      <c r="K77" s="39">
        <f t="shared" si="111"/>
        <v>34265625.000000007</v>
      </c>
      <c r="L77" s="39">
        <f t="shared" si="112"/>
        <v>-9423046875.0000019</v>
      </c>
      <c r="M77" s="39">
        <f t="shared" si="113"/>
        <v>-23129296875.000004</v>
      </c>
      <c r="N77" s="53">
        <f t="shared" si="114"/>
        <v>2591337890625.0005</v>
      </c>
      <c r="O77" s="39">
        <f t="shared" si="115"/>
        <v>6360556640625.001</v>
      </c>
      <c r="P77" s="39">
        <f t="shared" si="116"/>
        <v>15612275390625.004</v>
      </c>
      <c r="AJ77" s="21">
        <v>23</v>
      </c>
      <c r="AK77" s="39">
        <v>-675</v>
      </c>
      <c r="AL77" s="39">
        <v>-275</v>
      </c>
      <c r="AM77" s="39">
        <v>2500</v>
      </c>
      <c r="AN77" s="50">
        <f t="shared" si="121"/>
        <v>1.3269625324893583E-3</v>
      </c>
      <c r="AO77" s="40">
        <f t="shared" si="62"/>
        <v>22.612256116708743</v>
      </c>
      <c r="AP77" s="41">
        <f t="shared" si="122"/>
        <v>56530.640291771859</v>
      </c>
      <c r="AQ77" s="39">
        <f t="shared" si="123"/>
        <v>-15545926.080237262</v>
      </c>
      <c r="AR77" s="39">
        <f t="shared" si="124"/>
        <v>-38158182.196946003</v>
      </c>
      <c r="AS77" s="40">
        <f t="shared" si="63"/>
        <v>8581.2277107606842</v>
      </c>
      <c r="AT77" s="39">
        <f t="shared" si="125"/>
        <v>21453069.276901711</v>
      </c>
      <c r="AU77" s="39">
        <f t="shared" si="126"/>
        <v>-5899594051.1479702</v>
      </c>
      <c r="AV77" s="39">
        <f t="shared" si="127"/>
        <v>-14480821761.908655</v>
      </c>
      <c r="AW77" s="53">
        <f t="shared" si="128"/>
        <v>1622388364065.6919</v>
      </c>
      <c r="AX77" s="39">
        <f t="shared" si="129"/>
        <v>3982225984524.8804</v>
      </c>
      <c r="AY77" s="39">
        <f t="shared" si="130"/>
        <v>9774554689288.3418</v>
      </c>
      <c r="BS77" s="21">
        <v>23</v>
      </c>
      <c r="BT77" s="39">
        <v>-675</v>
      </c>
      <c r="BU77" s="39">
        <v>-275</v>
      </c>
      <c r="BV77" s="39">
        <v>2500</v>
      </c>
      <c r="BW77" s="50">
        <f t="shared" si="135"/>
        <v>1.4167307862940626E-3</v>
      </c>
      <c r="BX77" s="40">
        <f t="shared" si="67"/>
        <v>23.331206030185719</v>
      </c>
      <c r="BY77" s="41">
        <f t="shared" si="136"/>
        <v>58328.015075464296</v>
      </c>
      <c r="BZ77" s="39">
        <f t="shared" si="137"/>
        <v>-16040204.145752681</v>
      </c>
      <c r="CA77" s="39">
        <f t="shared" si="138"/>
        <v>-39371410.175938398</v>
      </c>
      <c r="CB77" s="40">
        <f t="shared" si="68"/>
        <v>7436.6824747507026</v>
      </c>
      <c r="CC77" s="39">
        <f t="shared" si="139"/>
        <v>18591706.186876755</v>
      </c>
      <c r="CD77" s="39">
        <f t="shared" si="140"/>
        <v>-5112719201.3911076</v>
      </c>
      <c r="CE77" s="39">
        <f t="shared" si="141"/>
        <v>-12549401676.141809</v>
      </c>
      <c r="CF77" s="53">
        <f t="shared" si="142"/>
        <v>1405997780382.5547</v>
      </c>
      <c r="CG77" s="39">
        <f t="shared" si="143"/>
        <v>3451085460938.9976</v>
      </c>
      <c r="CH77" s="39">
        <f t="shared" si="144"/>
        <v>8470846131395.7217</v>
      </c>
      <c r="DB77" s="21">
        <v>23</v>
      </c>
      <c r="DC77" s="39">
        <v>-675</v>
      </c>
      <c r="DD77" s="39">
        <v>-275</v>
      </c>
      <c r="DE77" s="39">
        <v>2500</v>
      </c>
      <c r="DF77" s="50">
        <f t="shared" si="149"/>
        <v>1.4085001900862664E-3</v>
      </c>
      <c r="DG77" s="40">
        <f t="shared" si="72"/>
        <v>23.269565839809108</v>
      </c>
      <c r="DH77" s="41">
        <f t="shared" si="150"/>
        <v>58173.914599522766</v>
      </c>
      <c r="DI77" s="39">
        <f t="shared" si="151"/>
        <v>-15997826.51486876</v>
      </c>
      <c r="DJ77" s="39">
        <f t="shared" si="152"/>
        <v>-39267392.354677871</v>
      </c>
      <c r="DK77" s="40">
        <f t="shared" si="73"/>
        <v>7541.6225764001038</v>
      </c>
      <c r="DL77" s="39">
        <f t="shared" si="153"/>
        <v>18854056.44100026</v>
      </c>
      <c r="DM77" s="39">
        <f t="shared" si="154"/>
        <v>-5184865521.2750711</v>
      </c>
      <c r="DN77" s="39">
        <f t="shared" si="155"/>
        <v>-12726488097.675177</v>
      </c>
      <c r="DO77" s="53">
        <f t="shared" si="156"/>
        <v>1425838018350.6445</v>
      </c>
      <c r="DP77" s="39">
        <f t="shared" si="157"/>
        <v>3499784226860.6733</v>
      </c>
      <c r="DQ77" s="39">
        <f t="shared" si="158"/>
        <v>8590379465930.7432</v>
      </c>
      <c r="EK77" s="21">
        <v>23</v>
      </c>
      <c r="EL77" s="39">
        <v>-675</v>
      </c>
      <c r="EM77" s="39">
        <v>-275</v>
      </c>
      <c r="EN77" s="39">
        <v>2500</v>
      </c>
      <c r="EO77" s="50">
        <f t="shared" si="163"/>
        <v>1.4014196206329915E-3</v>
      </c>
      <c r="EP77" s="40">
        <f t="shared" si="77"/>
        <v>23.215847250159904</v>
      </c>
      <c r="EQ77" s="41">
        <f t="shared" si="164"/>
        <v>58039.618125399757</v>
      </c>
      <c r="ER77" s="39">
        <f t="shared" si="165"/>
        <v>-15960894.984484933</v>
      </c>
      <c r="ES77" s="39">
        <f t="shared" si="166"/>
        <v>-39176742.234644838</v>
      </c>
      <c r="ET77" s="40">
        <f t="shared" si="78"/>
        <v>7631.8998369293595</v>
      </c>
      <c r="EU77" s="39">
        <f t="shared" si="167"/>
        <v>19079749.5923234</v>
      </c>
      <c r="EV77" s="39">
        <f t="shared" si="168"/>
        <v>-5246931137.8889351</v>
      </c>
      <c r="EW77" s="39">
        <f t="shared" si="169"/>
        <v>-12878830974.818295</v>
      </c>
      <c r="EX77" s="53">
        <f t="shared" si="170"/>
        <v>1442906062919.457</v>
      </c>
      <c r="EY77" s="39">
        <f t="shared" si="171"/>
        <v>3541678518075.0308</v>
      </c>
      <c r="EZ77" s="39">
        <f t="shared" si="172"/>
        <v>8693210908002.3496</v>
      </c>
      <c r="FT77" s="21">
        <v>23</v>
      </c>
      <c r="FU77" s="39">
        <v>-675</v>
      </c>
      <c r="FV77" s="39">
        <v>-275</v>
      </c>
      <c r="FW77" s="39">
        <v>2500</v>
      </c>
      <c r="FX77" s="50">
        <f t="shared" si="177"/>
        <v>1.4298049278926477E-3</v>
      </c>
      <c r="FY77" s="40">
        <f t="shared" si="82"/>
        <v>23.427344570871135</v>
      </c>
      <c r="FZ77" s="41">
        <f t="shared" si="178"/>
        <v>58568.361427177835</v>
      </c>
      <c r="GA77" s="39">
        <f t="shared" si="179"/>
        <v>-16106299.392473904</v>
      </c>
      <c r="GB77" s="39">
        <f t="shared" si="180"/>
        <v>-39533643.963345036</v>
      </c>
      <c r="GC77" s="40">
        <f t="shared" si="83"/>
        <v>7269.9871693687419</v>
      </c>
      <c r="GD77" s="39">
        <f t="shared" si="181"/>
        <v>18174967.923421856</v>
      </c>
      <c r="GE77" s="39">
        <f t="shared" si="182"/>
        <v>-4998116178.9410105</v>
      </c>
      <c r="GF77" s="39">
        <f t="shared" si="183"/>
        <v>-12268103348.309753</v>
      </c>
      <c r="GG77" s="53">
        <f t="shared" si="184"/>
        <v>1374481949208.7778</v>
      </c>
      <c r="GH77" s="39">
        <f t="shared" si="185"/>
        <v>3373728420785.1821</v>
      </c>
      <c r="GI77" s="39">
        <f t="shared" si="186"/>
        <v>8280969760109.083</v>
      </c>
      <c r="HC77" s="21">
        <v>23</v>
      </c>
      <c r="HD77" s="39">
        <v>-675</v>
      </c>
      <c r="HE77" s="39">
        <v>-275</v>
      </c>
      <c r="HF77" s="39">
        <v>2500</v>
      </c>
      <c r="HG77" s="50">
        <f t="shared" si="191"/>
        <v>1.4510250922922011E-3</v>
      </c>
      <c r="HH77" s="40">
        <f t="shared" si="87"/>
        <v>23.578744260758487</v>
      </c>
      <c r="HI77" s="41">
        <f t="shared" si="192"/>
        <v>58946.860651896219</v>
      </c>
      <c r="HJ77" s="39">
        <f t="shared" si="193"/>
        <v>-16210386.67927146</v>
      </c>
      <c r="HK77" s="39">
        <f t="shared" si="194"/>
        <v>-39789130.940029949</v>
      </c>
      <c r="HL77" s="40">
        <f t="shared" si="88"/>
        <v>6999.4300732744368</v>
      </c>
      <c r="HM77" s="39">
        <f t="shared" si="195"/>
        <v>17498575.183186091</v>
      </c>
      <c r="HN77" s="39">
        <f t="shared" si="196"/>
        <v>-4812108175.3761749</v>
      </c>
      <c r="HO77" s="39">
        <f t="shared" si="197"/>
        <v>-11811538248.650612</v>
      </c>
      <c r="HP77" s="53">
        <f t="shared" si="198"/>
        <v>1323329748228.448</v>
      </c>
      <c r="HQ77" s="39">
        <f t="shared" si="199"/>
        <v>3248173018378.9185</v>
      </c>
      <c r="HR77" s="39">
        <f t="shared" si="200"/>
        <v>7972788317839.1631</v>
      </c>
      <c r="IL77" s="21">
        <v>23</v>
      </c>
      <c r="IM77" s="39">
        <v>-675</v>
      </c>
      <c r="IN77" s="39">
        <v>-275</v>
      </c>
      <c r="IO77" s="39">
        <v>2500</v>
      </c>
      <c r="IP77" s="50">
        <f t="shared" si="205"/>
        <v>1.4523933250871293E-3</v>
      </c>
      <c r="IQ77" s="40">
        <f t="shared" si="92"/>
        <v>23.588309176141792</v>
      </c>
      <c r="IR77" s="41">
        <f t="shared" si="206"/>
        <v>58970.77294035448</v>
      </c>
      <c r="IS77" s="39">
        <f t="shared" si="207"/>
        <v>-16216962.558597483</v>
      </c>
      <c r="IT77" s="39">
        <f t="shared" si="208"/>
        <v>-39805271.734739274</v>
      </c>
      <c r="IU77" s="40">
        <f t="shared" si="93"/>
        <v>6981.9851051391015</v>
      </c>
      <c r="IV77" s="39">
        <f t="shared" si="209"/>
        <v>17454962.762847755</v>
      </c>
      <c r="IW77" s="39">
        <f t="shared" si="210"/>
        <v>-4800114759.7831326</v>
      </c>
      <c r="IX77" s="39">
        <f t="shared" si="211"/>
        <v>-11782099864.922235</v>
      </c>
      <c r="IY77" s="53">
        <f t="shared" si="212"/>
        <v>1320031558940.3616</v>
      </c>
      <c r="IZ77" s="39">
        <f t="shared" si="213"/>
        <v>3240077462853.6147</v>
      </c>
      <c r="JA77" s="39">
        <f t="shared" si="214"/>
        <v>7952917408822.5088</v>
      </c>
      <c r="JU77" s="21">
        <v>23</v>
      </c>
      <c r="JV77" s="39">
        <v>-675</v>
      </c>
      <c r="JW77" s="39">
        <v>-275</v>
      </c>
      <c r="JX77" s="39">
        <v>2500</v>
      </c>
      <c r="JY77" s="50">
        <f t="shared" si="219"/>
        <v>1.4524198283187857E-3</v>
      </c>
      <c r="JZ77" s="40">
        <f t="shared" si="97"/>
        <v>23.588494216832519</v>
      </c>
      <c r="KA77" s="41">
        <f t="shared" si="220"/>
        <v>58971.235542081296</v>
      </c>
      <c r="KB77" s="39">
        <f t="shared" si="221"/>
        <v>-16217089.774072357</v>
      </c>
      <c r="KC77" s="39">
        <f t="shared" si="222"/>
        <v>-39805583.990904875</v>
      </c>
      <c r="KD77" s="40">
        <f t="shared" si="98"/>
        <v>6981.6471889354825</v>
      </c>
      <c r="KE77" s="39">
        <f t="shared" si="223"/>
        <v>17454117.972338706</v>
      </c>
      <c r="KF77" s="39">
        <f t="shared" si="224"/>
        <v>-4799882442.3931446</v>
      </c>
      <c r="KG77" s="39">
        <f t="shared" si="225"/>
        <v>-11781529631.328627</v>
      </c>
      <c r="KH77" s="53">
        <f t="shared" si="226"/>
        <v>1319967671658.1147</v>
      </c>
      <c r="KI77" s="39">
        <f t="shared" si="227"/>
        <v>3239920648615.3726</v>
      </c>
      <c r="KJ77" s="39">
        <f t="shared" si="228"/>
        <v>7952532501146.8232</v>
      </c>
      <c r="LD77" s="21">
        <v>23</v>
      </c>
      <c r="LE77" s="39">
        <v>-675</v>
      </c>
      <c r="LF77" s="39">
        <v>-275</v>
      </c>
      <c r="LG77" s="39">
        <v>2500</v>
      </c>
      <c r="LH77" s="50">
        <f t="shared" si="233"/>
        <v>1.4524198326290611E-3</v>
      </c>
      <c r="LI77" s="40">
        <f t="shared" si="102"/>
        <v>23.58849424692534</v>
      </c>
      <c r="LJ77" s="41">
        <f t="shared" si="234"/>
        <v>58971.235617313352</v>
      </c>
      <c r="LK77" s="39">
        <f t="shared" si="235"/>
        <v>-16217089.794761172</v>
      </c>
      <c r="LL77" s="39">
        <f t="shared" si="236"/>
        <v>-39805584.041686513</v>
      </c>
      <c r="LM77" s="40">
        <f t="shared" si="103"/>
        <v>6981.6471339794698</v>
      </c>
      <c r="LN77" s="39">
        <f t="shared" si="237"/>
        <v>17454117.834948674</v>
      </c>
      <c r="LO77" s="39">
        <f t="shared" si="238"/>
        <v>-4799882404.6108856</v>
      </c>
      <c r="LP77" s="39">
        <f t="shared" si="239"/>
        <v>-11781529538.590355</v>
      </c>
      <c r="LQ77" s="53">
        <f t="shared" si="240"/>
        <v>1319967661267.9937</v>
      </c>
      <c r="LR77" s="39">
        <f t="shared" si="241"/>
        <v>3239920623112.3477</v>
      </c>
      <c r="LS77" s="39">
        <f t="shared" si="242"/>
        <v>7952532438548.4893</v>
      </c>
    </row>
    <row r="78" spans="1:349" x14ac:dyDescent="0.25">
      <c r="A78" s="21">
        <v>24</v>
      </c>
      <c r="B78" s="39">
        <v>-675</v>
      </c>
      <c r="C78" s="39">
        <v>-225</v>
      </c>
      <c r="D78" s="39">
        <v>2500</v>
      </c>
      <c r="E78" s="50">
        <f t="shared" si="107"/>
        <v>9.3249999999999995E-4</v>
      </c>
      <c r="F78" s="40">
        <f t="shared" si="57"/>
        <v>18.23532890625</v>
      </c>
      <c r="G78" s="41">
        <f t="shared" si="108"/>
        <v>45588.322265625</v>
      </c>
      <c r="H78" s="39">
        <f t="shared" si="109"/>
        <v>-10257372.509765625</v>
      </c>
      <c r="I78" s="39">
        <f t="shared" si="110"/>
        <v>-30772117.529296875</v>
      </c>
      <c r="J78" s="40">
        <f t="shared" si="58"/>
        <v>13610.625000000002</v>
      </c>
      <c r="K78" s="39">
        <f t="shared" si="111"/>
        <v>34026562.500000007</v>
      </c>
      <c r="L78" s="39">
        <f t="shared" si="112"/>
        <v>-7655976562.5000019</v>
      </c>
      <c r="M78" s="39">
        <f t="shared" si="113"/>
        <v>-22967929687.500004</v>
      </c>
      <c r="N78" s="53">
        <f t="shared" si="114"/>
        <v>1722594726562.5005</v>
      </c>
      <c r="O78" s="39">
        <f t="shared" si="115"/>
        <v>5167784179687.501</v>
      </c>
      <c r="P78" s="39">
        <f t="shared" si="116"/>
        <v>15503352539062.504</v>
      </c>
      <c r="AJ78" s="21">
        <v>24</v>
      </c>
      <c r="AK78" s="39">
        <v>-675</v>
      </c>
      <c r="AL78" s="39">
        <v>-225</v>
      </c>
      <c r="AM78" s="39">
        <v>2500</v>
      </c>
      <c r="AN78" s="50">
        <f t="shared" si="121"/>
        <v>1.3442758190792743E-3</v>
      </c>
      <c r="AO78" s="40">
        <f t="shared" si="62"/>
        <v>22.758914465793502</v>
      </c>
      <c r="AP78" s="41">
        <f t="shared" si="122"/>
        <v>56897.286164483754</v>
      </c>
      <c r="AQ78" s="39">
        <f t="shared" si="123"/>
        <v>-12801889.387008844</v>
      </c>
      <c r="AR78" s="39">
        <f t="shared" si="124"/>
        <v>-38405668.161026537</v>
      </c>
      <c r="AS78" s="40">
        <f t="shared" si="63"/>
        <v>8360.4833067392519</v>
      </c>
      <c r="AT78" s="39">
        <f t="shared" si="125"/>
        <v>20901208.266848128</v>
      </c>
      <c r="AU78" s="39">
        <f t="shared" si="126"/>
        <v>-4702771860.0408287</v>
      </c>
      <c r="AV78" s="39">
        <f t="shared" si="127"/>
        <v>-14108315580.122486</v>
      </c>
      <c r="AW78" s="53">
        <f t="shared" si="128"/>
        <v>1058123668509.1864</v>
      </c>
      <c r="AX78" s="39">
        <f t="shared" si="129"/>
        <v>3174371005527.5596</v>
      </c>
      <c r="AY78" s="39">
        <f t="shared" si="130"/>
        <v>9523113016582.6777</v>
      </c>
      <c r="BS78" s="21">
        <v>24</v>
      </c>
      <c r="BT78" s="39">
        <v>-675</v>
      </c>
      <c r="BU78" s="39">
        <v>-225</v>
      </c>
      <c r="BV78" s="39">
        <v>2500</v>
      </c>
      <c r="BW78" s="50">
        <f t="shared" si="135"/>
        <v>1.4451480794062058E-3</v>
      </c>
      <c r="BX78" s="40">
        <f t="shared" si="67"/>
        <v>23.537388332110282</v>
      </c>
      <c r="BY78" s="41">
        <f t="shared" si="136"/>
        <v>58843.470830275706</v>
      </c>
      <c r="BZ78" s="39">
        <f t="shared" si="137"/>
        <v>-13239780.936812034</v>
      </c>
      <c r="CA78" s="39">
        <f t="shared" si="138"/>
        <v>-39719342.8104361</v>
      </c>
      <c r="CB78" s="40">
        <f t="shared" si="68"/>
        <v>7074.3619875708773</v>
      </c>
      <c r="CC78" s="39">
        <f t="shared" si="139"/>
        <v>17685904.968927193</v>
      </c>
      <c r="CD78" s="39">
        <f t="shared" si="140"/>
        <v>-3979328618.0086184</v>
      </c>
      <c r="CE78" s="39">
        <f t="shared" si="141"/>
        <v>-11937985854.025856</v>
      </c>
      <c r="CF78" s="53">
        <f t="shared" si="142"/>
        <v>895348939051.93909</v>
      </c>
      <c r="CG78" s="39">
        <f t="shared" si="143"/>
        <v>2686046817155.8174</v>
      </c>
      <c r="CH78" s="39">
        <f t="shared" si="144"/>
        <v>8058140451467.4521</v>
      </c>
      <c r="DB78" s="21">
        <v>24</v>
      </c>
      <c r="DC78" s="39">
        <v>-675</v>
      </c>
      <c r="DD78" s="39">
        <v>-225</v>
      </c>
      <c r="DE78" s="39">
        <v>2500</v>
      </c>
      <c r="DF78" s="50">
        <f t="shared" si="149"/>
        <v>1.4475325299888088E-3</v>
      </c>
      <c r="DG78" s="40">
        <f t="shared" si="72"/>
        <v>23.554220552943889</v>
      </c>
      <c r="DH78" s="41">
        <f t="shared" si="150"/>
        <v>58885.551382359721</v>
      </c>
      <c r="DI78" s="39">
        <f t="shared" si="151"/>
        <v>-13249249.061030937</v>
      </c>
      <c r="DJ78" s="39">
        <f t="shared" si="152"/>
        <v>-39747747.18309281</v>
      </c>
      <c r="DK78" s="40">
        <f t="shared" si="73"/>
        <v>7043.96024264269</v>
      </c>
      <c r="DL78" s="39">
        <f t="shared" si="153"/>
        <v>17609900.606606726</v>
      </c>
      <c r="DM78" s="39">
        <f t="shared" si="154"/>
        <v>-3962227636.4865131</v>
      </c>
      <c r="DN78" s="39">
        <f t="shared" si="155"/>
        <v>-11886682909.459539</v>
      </c>
      <c r="DO78" s="53">
        <f t="shared" si="156"/>
        <v>891501218209.46545</v>
      </c>
      <c r="DP78" s="39">
        <f t="shared" si="157"/>
        <v>2674503654628.3965</v>
      </c>
      <c r="DQ78" s="39">
        <f t="shared" si="158"/>
        <v>8023510963885.1895</v>
      </c>
      <c r="EK78" s="21">
        <v>24</v>
      </c>
      <c r="EL78" s="39">
        <v>-675</v>
      </c>
      <c r="EM78" s="39">
        <v>-225</v>
      </c>
      <c r="EN78" s="39">
        <v>2500</v>
      </c>
      <c r="EO78" s="50">
        <f t="shared" si="163"/>
        <v>1.4629694862754415E-3</v>
      </c>
      <c r="EP78" s="40">
        <f t="shared" si="77"/>
        <v>23.661438699220696</v>
      </c>
      <c r="EQ78" s="41">
        <f t="shared" si="164"/>
        <v>59153.596748051743</v>
      </c>
      <c r="ER78" s="39">
        <f t="shared" si="165"/>
        <v>-13309559.268311642</v>
      </c>
      <c r="ES78" s="39">
        <f t="shared" si="166"/>
        <v>-39928677.804934926</v>
      </c>
      <c r="ET78" s="40">
        <f t="shared" si="78"/>
        <v>6847.1390499881218</v>
      </c>
      <c r="EU78" s="39">
        <f t="shared" si="167"/>
        <v>17117847.624970306</v>
      </c>
      <c r="EV78" s="39">
        <f t="shared" si="168"/>
        <v>-3851515715.6183186</v>
      </c>
      <c r="EW78" s="39">
        <f t="shared" si="169"/>
        <v>-11554547146.854956</v>
      </c>
      <c r="EX78" s="53">
        <f t="shared" si="170"/>
        <v>866591036014.1217</v>
      </c>
      <c r="EY78" s="39">
        <f t="shared" si="171"/>
        <v>2599773108042.3652</v>
      </c>
      <c r="EZ78" s="39">
        <f t="shared" si="172"/>
        <v>7799319324127.0957</v>
      </c>
      <c r="FT78" s="21">
        <v>24</v>
      </c>
      <c r="FU78" s="39">
        <v>-675</v>
      </c>
      <c r="FV78" s="39">
        <v>-225</v>
      </c>
      <c r="FW78" s="39">
        <v>2500</v>
      </c>
      <c r="FX78" s="50">
        <f t="shared" si="177"/>
        <v>1.5103630331272223E-3</v>
      </c>
      <c r="FY78" s="40">
        <f t="shared" si="82"/>
        <v>23.971629709281615</v>
      </c>
      <c r="FZ78" s="41">
        <f t="shared" si="178"/>
        <v>59929.074273204038</v>
      </c>
      <c r="GA78" s="39">
        <f t="shared" si="179"/>
        <v>-13484041.711470909</v>
      </c>
      <c r="GB78" s="39">
        <f t="shared" si="180"/>
        <v>-40452125.134412728</v>
      </c>
      <c r="GC78" s="40">
        <f t="shared" si="83"/>
        <v>6242.8713276279141</v>
      </c>
      <c r="GD78" s="39">
        <f t="shared" si="181"/>
        <v>15607178.319069786</v>
      </c>
      <c r="GE78" s="39">
        <f t="shared" si="182"/>
        <v>-3511615121.7907019</v>
      </c>
      <c r="GF78" s="39">
        <f t="shared" si="183"/>
        <v>-10534845365.372105</v>
      </c>
      <c r="GG78" s="53">
        <f t="shared" si="184"/>
        <v>790113402402.90796</v>
      </c>
      <c r="GH78" s="39">
        <f t="shared" si="185"/>
        <v>2370340207208.7236</v>
      </c>
      <c r="GI78" s="39">
        <f t="shared" si="186"/>
        <v>7111020621626.1709</v>
      </c>
      <c r="HC78" s="21">
        <v>24</v>
      </c>
      <c r="HD78" s="39">
        <v>-675</v>
      </c>
      <c r="HE78" s="39">
        <v>-225</v>
      </c>
      <c r="HF78" s="39">
        <v>2500</v>
      </c>
      <c r="HG78" s="50">
        <f t="shared" si="191"/>
        <v>1.5382561239934229E-3</v>
      </c>
      <c r="HH78" s="40">
        <f t="shared" si="87"/>
        <v>24.140802780186444</v>
      </c>
      <c r="HI78" s="41">
        <f t="shared" si="192"/>
        <v>60352.006950466108</v>
      </c>
      <c r="HJ78" s="39">
        <f t="shared" si="193"/>
        <v>-13579201.563854875</v>
      </c>
      <c r="HK78" s="39">
        <f t="shared" si="194"/>
        <v>-40737604.69156462</v>
      </c>
      <c r="HL78" s="40">
        <f t="shared" si="88"/>
        <v>5887.2344190838576</v>
      </c>
      <c r="HM78" s="39">
        <f t="shared" si="195"/>
        <v>14718086.047709644</v>
      </c>
      <c r="HN78" s="39">
        <f t="shared" si="196"/>
        <v>-3311569360.7346697</v>
      </c>
      <c r="HO78" s="39">
        <f t="shared" si="197"/>
        <v>-9934708082.20401</v>
      </c>
      <c r="HP78" s="53">
        <f t="shared" si="198"/>
        <v>745103106165.30066</v>
      </c>
      <c r="HQ78" s="39">
        <f t="shared" si="199"/>
        <v>2235309318495.9023</v>
      </c>
      <c r="HR78" s="39">
        <f t="shared" si="200"/>
        <v>6705927955487.7061</v>
      </c>
      <c r="IL78" s="21">
        <v>24</v>
      </c>
      <c r="IM78" s="39">
        <v>-675</v>
      </c>
      <c r="IN78" s="39">
        <v>-225</v>
      </c>
      <c r="IO78" s="39">
        <v>2500</v>
      </c>
      <c r="IP78" s="50">
        <f t="shared" si="205"/>
        <v>1.5408411090931252E-3</v>
      </c>
      <c r="IQ78" s="40">
        <f t="shared" si="92"/>
        <v>24.155978594744948</v>
      </c>
      <c r="IR78" s="41">
        <f t="shared" si="206"/>
        <v>60389.946486862369</v>
      </c>
      <c r="IS78" s="39">
        <f t="shared" si="207"/>
        <v>-13587737.959544033</v>
      </c>
      <c r="IT78" s="39">
        <f t="shared" si="208"/>
        <v>-40763213.878632098</v>
      </c>
      <c r="IU78" s="40">
        <f t="shared" si="93"/>
        <v>5854.2758590626545</v>
      </c>
      <c r="IV78" s="39">
        <f t="shared" si="209"/>
        <v>14635689.647656636</v>
      </c>
      <c r="IW78" s="39">
        <f t="shared" si="210"/>
        <v>-3293030170.722743</v>
      </c>
      <c r="IX78" s="39">
        <f t="shared" si="211"/>
        <v>-9879090512.1682301</v>
      </c>
      <c r="IY78" s="53">
        <f t="shared" si="212"/>
        <v>740931788412.61719</v>
      </c>
      <c r="IZ78" s="39">
        <f t="shared" si="213"/>
        <v>2222795365237.8516</v>
      </c>
      <c r="JA78" s="39">
        <f t="shared" si="214"/>
        <v>6668386095713.5547</v>
      </c>
      <c r="JU78" s="21">
        <v>24</v>
      </c>
      <c r="JV78" s="39">
        <v>-675</v>
      </c>
      <c r="JW78" s="39">
        <v>-225</v>
      </c>
      <c r="JX78" s="39">
        <v>2500</v>
      </c>
      <c r="JY78" s="50">
        <f t="shared" si="219"/>
        <v>1.5408819934766939E-3</v>
      </c>
      <c r="JZ78" s="40">
        <f t="shared" si="97"/>
        <v>24.156217932548667</v>
      </c>
      <c r="KA78" s="41">
        <f t="shared" si="220"/>
        <v>60390.54483137167</v>
      </c>
      <c r="KB78" s="39">
        <f t="shared" si="221"/>
        <v>-13587872.587058626</v>
      </c>
      <c r="KC78" s="39">
        <f t="shared" si="222"/>
        <v>-40763617.761175878</v>
      </c>
      <c r="KD78" s="40">
        <f t="shared" si="98"/>
        <v>5853.7545831721518</v>
      </c>
      <c r="KE78" s="39">
        <f t="shared" si="223"/>
        <v>14634386.457930379</v>
      </c>
      <c r="KF78" s="39">
        <f t="shared" si="224"/>
        <v>-3292736953.0343351</v>
      </c>
      <c r="KG78" s="39">
        <f t="shared" si="225"/>
        <v>-9878210859.1030064</v>
      </c>
      <c r="KH78" s="53">
        <f t="shared" si="226"/>
        <v>740865814432.72546</v>
      </c>
      <c r="KI78" s="39">
        <f t="shared" si="227"/>
        <v>2222597443298.1763</v>
      </c>
      <c r="KJ78" s="39">
        <f t="shared" si="228"/>
        <v>6667792329894.5283</v>
      </c>
      <c r="LD78" s="21">
        <v>24</v>
      </c>
      <c r="LE78" s="39">
        <v>-675</v>
      </c>
      <c r="LF78" s="39">
        <v>-225</v>
      </c>
      <c r="LG78" s="39">
        <v>2500</v>
      </c>
      <c r="LH78" s="50">
        <f t="shared" si="233"/>
        <v>1.5408819999198694E-3</v>
      </c>
      <c r="LI78" s="40">
        <f t="shared" si="102"/>
        <v>24.156217970265434</v>
      </c>
      <c r="LJ78" s="41">
        <f t="shared" si="234"/>
        <v>60390.544925663584</v>
      </c>
      <c r="LK78" s="39">
        <f t="shared" si="235"/>
        <v>-13587872.608274307</v>
      </c>
      <c r="LL78" s="39">
        <f t="shared" si="236"/>
        <v>-40763617.824822918</v>
      </c>
      <c r="LM78" s="40">
        <f t="shared" si="103"/>
        <v>5853.7545010216663</v>
      </c>
      <c r="LN78" s="39">
        <f t="shared" si="237"/>
        <v>14634386.252554165</v>
      </c>
      <c r="LO78" s="39">
        <f t="shared" si="238"/>
        <v>-3292736906.824687</v>
      </c>
      <c r="LP78" s="39">
        <f t="shared" si="239"/>
        <v>-9878210720.474062</v>
      </c>
      <c r="LQ78" s="53">
        <f t="shared" si="240"/>
        <v>740865804035.55457</v>
      </c>
      <c r="LR78" s="39">
        <f t="shared" si="241"/>
        <v>2222597412106.6641</v>
      </c>
      <c r="LS78" s="39">
        <f t="shared" si="242"/>
        <v>6667792236319.9912</v>
      </c>
    </row>
    <row r="79" spans="1:349" x14ac:dyDescent="0.25">
      <c r="A79" s="21">
        <v>25</v>
      </c>
      <c r="B79" s="39">
        <v>-675</v>
      </c>
      <c r="C79" s="39">
        <v>-175</v>
      </c>
      <c r="D79" s="39">
        <v>2500</v>
      </c>
      <c r="E79" s="50">
        <f t="shared" si="107"/>
        <v>9.3999999999999997E-4</v>
      </c>
      <c r="F79" s="40">
        <f t="shared" si="57"/>
        <v>18.337049999999998</v>
      </c>
      <c r="G79" s="41">
        <f t="shared" si="108"/>
        <v>45842.624999999993</v>
      </c>
      <c r="H79" s="39">
        <f t="shared" si="109"/>
        <v>-8022459.3749999991</v>
      </c>
      <c r="I79" s="39">
        <f t="shared" si="110"/>
        <v>-30943771.874999996</v>
      </c>
      <c r="J79" s="40">
        <f t="shared" si="58"/>
        <v>13515</v>
      </c>
      <c r="K79" s="39">
        <f t="shared" si="111"/>
        <v>33787500</v>
      </c>
      <c r="L79" s="39">
        <f t="shared" si="112"/>
        <v>-5912812500</v>
      </c>
      <c r="M79" s="39">
        <f t="shared" si="113"/>
        <v>-22806562500</v>
      </c>
      <c r="N79" s="53">
        <f t="shared" si="114"/>
        <v>1034742187500</v>
      </c>
      <c r="O79" s="39">
        <f t="shared" si="115"/>
        <v>3991148437500</v>
      </c>
      <c r="P79" s="39">
        <f t="shared" si="116"/>
        <v>15394429687500</v>
      </c>
      <c r="AJ79" s="21">
        <v>25</v>
      </c>
      <c r="AK79" s="39">
        <v>-675</v>
      </c>
      <c r="AL79" s="39">
        <v>-175</v>
      </c>
      <c r="AM79" s="39">
        <v>2500</v>
      </c>
      <c r="AN79" s="50">
        <f t="shared" si="121"/>
        <v>1.36158910566919E-3</v>
      </c>
      <c r="AO79" s="40">
        <f t="shared" si="62"/>
        <v>22.901751003748313</v>
      </c>
      <c r="AP79" s="41">
        <f t="shared" si="122"/>
        <v>57254.377509370781</v>
      </c>
      <c r="AQ79" s="39">
        <f t="shared" si="123"/>
        <v>-10019516.064139886</v>
      </c>
      <c r="AR79" s="39">
        <f t="shared" si="124"/>
        <v>-38646704.818825275</v>
      </c>
      <c r="AS79" s="40">
        <f t="shared" si="63"/>
        <v>8139.7389027178278</v>
      </c>
      <c r="AT79" s="39">
        <f t="shared" si="125"/>
        <v>20349347.256794568</v>
      </c>
      <c r="AU79" s="39">
        <f t="shared" si="126"/>
        <v>-3561135769.9390492</v>
      </c>
      <c r="AV79" s="39">
        <f t="shared" si="127"/>
        <v>-13735809398.336334</v>
      </c>
      <c r="AW79" s="53">
        <f t="shared" si="128"/>
        <v>623198759739.33362</v>
      </c>
      <c r="AX79" s="39">
        <f t="shared" si="129"/>
        <v>2403766644708.8584</v>
      </c>
      <c r="AY79" s="39">
        <f t="shared" si="130"/>
        <v>9271671343877.0254</v>
      </c>
      <c r="BS79" s="21">
        <v>25</v>
      </c>
      <c r="BT79" s="39">
        <v>-675</v>
      </c>
      <c r="BU79" s="39">
        <v>-175</v>
      </c>
      <c r="BV79" s="39">
        <v>2500</v>
      </c>
      <c r="BW79" s="50">
        <f t="shared" si="135"/>
        <v>1.4735653725183487E-3</v>
      </c>
      <c r="BX79" s="40">
        <f t="shared" si="67"/>
        <v>23.733274466550125</v>
      </c>
      <c r="BY79" s="41">
        <f t="shared" si="136"/>
        <v>59333.186166375308</v>
      </c>
      <c r="BZ79" s="39">
        <f t="shared" si="137"/>
        <v>-10383307.579115679</v>
      </c>
      <c r="CA79" s="39">
        <f t="shared" si="138"/>
        <v>-40049900.662303336</v>
      </c>
      <c r="CB79" s="40">
        <f t="shared" si="68"/>
        <v>6712.0415003910548</v>
      </c>
      <c r="CC79" s="39">
        <f t="shared" si="139"/>
        <v>16780103.750977635</v>
      </c>
      <c r="CD79" s="39">
        <f t="shared" si="140"/>
        <v>-2936518156.4210863</v>
      </c>
      <c r="CE79" s="39">
        <f t="shared" si="141"/>
        <v>-11326570031.909904</v>
      </c>
      <c r="CF79" s="53">
        <f t="shared" si="142"/>
        <v>513890677373.69012</v>
      </c>
      <c r="CG79" s="39">
        <f t="shared" si="143"/>
        <v>1982149755584.2334</v>
      </c>
      <c r="CH79" s="39">
        <f t="shared" si="144"/>
        <v>7645434771539.1855</v>
      </c>
      <c r="DB79" s="21">
        <v>25</v>
      </c>
      <c r="DC79" s="39">
        <v>-675</v>
      </c>
      <c r="DD79" s="39">
        <v>-175</v>
      </c>
      <c r="DE79" s="39">
        <v>2500</v>
      </c>
      <c r="DF79" s="50">
        <f t="shared" si="149"/>
        <v>1.4865648698913513E-3</v>
      </c>
      <c r="DG79" s="40">
        <f t="shared" si="72"/>
        <v>23.819450340710759</v>
      </c>
      <c r="DH79" s="41">
        <f t="shared" si="150"/>
        <v>59548.625851776895</v>
      </c>
      <c r="DI79" s="39">
        <f t="shared" si="151"/>
        <v>-10421009.524060957</v>
      </c>
      <c r="DJ79" s="39">
        <f t="shared" si="152"/>
        <v>-40195322.449949406</v>
      </c>
      <c r="DK79" s="40">
        <f t="shared" si="73"/>
        <v>6546.2979088852699</v>
      </c>
      <c r="DL79" s="39">
        <f t="shared" si="153"/>
        <v>16365744.772213174</v>
      </c>
      <c r="DM79" s="39">
        <f t="shared" si="154"/>
        <v>-2864005335.1373053</v>
      </c>
      <c r="DN79" s="39">
        <f t="shared" si="155"/>
        <v>-11046877721.243893</v>
      </c>
      <c r="DO79" s="53">
        <f t="shared" si="156"/>
        <v>501200933649.02844</v>
      </c>
      <c r="DP79" s="39">
        <f t="shared" si="157"/>
        <v>1933203601217.6812</v>
      </c>
      <c r="DQ79" s="39">
        <f t="shared" si="158"/>
        <v>7456642461839.627</v>
      </c>
      <c r="EK79" s="21">
        <v>25</v>
      </c>
      <c r="EL79" s="39">
        <v>-675</v>
      </c>
      <c r="EM79" s="39">
        <v>-175</v>
      </c>
      <c r="EN79" s="39">
        <v>2500</v>
      </c>
      <c r="EO79" s="50">
        <f t="shared" si="163"/>
        <v>1.5245193519178915E-3</v>
      </c>
      <c r="EP79" s="40">
        <f t="shared" si="77"/>
        <v>24.05872822728379</v>
      </c>
      <c r="EQ79" s="41">
        <f t="shared" si="164"/>
        <v>60146.820568209478</v>
      </c>
      <c r="ER79" s="39">
        <f t="shared" si="165"/>
        <v>-10525693.599436659</v>
      </c>
      <c r="ES79" s="39">
        <f t="shared" si="166"/>
        <v>-40599103.883541398</v>
      </c>
      <c r="ET79" s="40">
        <f t="shared" si="78"/>
        <v>6062.3782630468841</v>
      </c>
      <c r="EU79" s="39">
        <f t="shared" si="167"/>
        <v>15155945.657617209</v>
      </c>
      <c r="EV79" s="39">
        <f t="shared" si="168"/>
        <v>-2652290490.0830116</v>
      </c>
      <c r="EW79" s="39">
        <f t="shared" si="169"/>
        <v>-10230263318.891617</v>
      </c>
      <c r="EX79" s="53">
        <f t="shared" si="170"/>
        <v>464150835764.52704</v>
      </c>
      <c r="EY79" s="39">
        <f t="shared" si="171"/>
        <v>1790296080806.033</v>
      </c>
      <c r="EZ79" s="39">
        <f t="shared" si="172"/>
        <v>6905427740251.8408</v>
      </c>
      <c r="FT79" s="21">
        <v>25</v>
      </c>
      <c r="FU79" s="39">
        <v>-675</v>
      </c>
      <c r="FV79" s="39">
        <v>-175</v>
      </c>
      <c r="FW79" s="39">
        <v>2500</v>
      </c>
      <c r="FX79" s="50">
        <f t="shared" si="177"/>
        <v>1.5909211383617972E-3</v>
      </c>
      <c r="FY79" s="40">
        <f t="shared" si="82"/>
        <v>24.433172341625053</v>
      </c>
      <c r="FZ79" s="41">
        <f t="shared" si="178"/>
        <v>61082.93085406263</v>
      </c>
      <c r="GA79" s="39">
        <f t="shared" si="179"/>
        <v>-10689512.89946096</v>
      </c>
      <c r="GB79" s="39">
        <f t="shared" si="180"/>
        <v>-41230978.326492272</v>
      </c>
      <c r="GC79" s="40">
        <f t="shared" si="83"/>
        <v>5215.7554858870863</v>
      </c>
      <c r="GD79" s="39">
        <f t="shared" si="181"/>
        <v>13039388.714717716</v>
      </c>
      <c r="GE79" s="39">
        <f t="shared" si="182"/>
        <v>-2281893025.0756001</v>
      </c>
      <c r="GF79" s="39">
        <f t="shared" si="183"/>
        <v>-8801587382.4344578</v>
      </c>
      <c r="GG79" s="53">
        <f t="shared" si="184"/>
        <v>399331279388.23004</v>
      </c>
      <c r="GH79" s="39">
        <f t="shared" si="185"/>
        <v>1540277791926.03</v>
      </c>
      <c r="GI79" s="39">
        <f t="shared" si="186"/>
        <v>5941071483143.2598</v>
      </c>
      <c r="HC79" s="21">
        <v>25</v>
      </c>
      <c r="HD79" s="39">
        <v>-675</v>
      </c>
      <c r="HE79" s="39">
        <v>-175</v>
      </c>
      <c r="HF79" s="39">
        <v>2500</v>
      </c>
      <c r="HG79" s="50">
        <f t="shared" si="191"/>
        <v>1.6254871556946448E-3</v>
      </c>
      <c r="HH79" s="40">
        <f t="shared" si="87"/>
        <v>24.60584332524574</v>
      </c>
      <c r="HI79" s="41">
        <f t="shared" si="192"/>
        <v>61514.608313114346</v>
      </c>
      <c r="HJ79" s="39">
        <f t="shared" si="193"/>
        <v>-10765056.45479501</v>
      </c>
      <c r="HK79" s="39">
        <f t="shared" si="194"/>
        <v>-41522360.611352183</v>
      </c>
      <c r="HL79" s="40">
        <f t="shared" si="88"/>
        <v>4775.0387648932783</v>
      </c>
      <c r="HM79" s="39">
        <f t="shared" si="195"/>
        <v>11937596.912233196</v>
      </c>
      <c r="HN79" s="39">
        <f t="shared" si="196"/>
        <v>-2089079459.6408093</v>
      </c>
      <c r="HO79" s="39">
        <f t="shared" si="197"/>
        <v>-8057877915.7574072</v>
      </c>
      <c r="HP79" s="53">
        <f t="shared" si="198"/>
        <v>365588905437.1416</v>
      </c>
      <c r="HQ79" s="39">
        <f t="shared" si="199"/>
        <v>1410128635257.5461</v>
      </c>
      <c r="HR79" s="39">
        <f t="shared" si="200"/>
        <v>5439067593136.25</v>
      </c>
      <c r="IL79" s="21">
        <v>25</v>
      </c>
      <c r="IM79" s="39">
        <v>-675</v>
      </c>
      <c r="IN79" s="39">
        <v>-175</v>
      </c>
      <c r="IO79" s="39">
        <v>2500</v>
      </c>
      <c r="IP79" s="50">
        <f t="shared" si="205"/>
        <v>1.6292888930991211E-3</v>
      </c>
      <c r="IQ79" s="40">
        <f t="shared" si="92"/>
        <v>24.623904629529573</v>
      </c>
      <c r="IR79" s="41">
        <f t="shared" si="206"/>
        <v>61559.761573823933</v>
      </c>
      <c r="IS79" s="39">
        <f t="shared" si="207"/>
        <v>-10772958.275419189</v>
      </c>
      <c r="IT79" s="39">
        <f t="shared" si="208"/>
        <v>-41552839.062331155</v>
      </c>
      <c r="IU79" s="40">
        <f t="shared" si="93"/>
        <v>4726.5666129862047</v>
      </c>
      <c r="IV79" s="39">
        <f t="shared" si="209"/>
        <v>11816416.532465512</v>
      </c>
      <c r="IW79" s="39">
        <f t="shared" si="210"/>
        <v>-2067872893.1814647</v>
      </c>
      <c r="IX79" s="39">
        <f t="shared" si="211"/>
        <v>-7976081159.4142208</v>
      </c>
      <c r="IY79" s="53">
        <f t="shared" si="212"/>
        <v>361877756306.75635</v>
      </c>
      <c r="IZ79" s="39">
        <f t="shared" si="213"/>
        <v>1395814202897.4885</v>
      </c>
      <c r="JA79" s="39">
        <f t="shared" si="214"/>
        <v>5383854782604.5986</v>
      </c>
      <c r="JU79" s="21">
        <v>25</v>
      </c>
      <c r="JV79" s="39">
        <v>-675</v>
      </c>
      <c r="JW79" s="39">
        <v>-175</v>
      </c>
      <c r="JX79" s="39">
        <v>2500</v>
      </c>
      <c r="JY79" s="50">
        <f t="shared" si="219"/>
        <v>1.6293441586346022E-3</v>
      </c>
      <c r="JZ79" s="40">
        <f t="shared" si="97"/>
        <v>24.624165826293396</v>
      </c>
      <c r="KA79" s="41">
        <f t="shared" si="220"/>
        <v>61560.414565733488</v>
      </c>
      <c r="KB79" s="39">
        <f t="shared" si="221"/>
        <v>-10773072.549003361</v>
      </c>
      <c r="KC79" s="39">
        <f t="shared" si="222"/>
        <v>-41553279.831870101</v>
      </c>
      <c r="KD79" s="40">
        <f t="shared" si="98"/>
        <v>4725.8619774088211</v>
      </c>
      <c r="KE79" s="39">
        <f t="shared" si="223"/>
        <v>11814654.943522053</v>
      </c>
      <c r="KF79" s="39">
        <f t="shared" si="224"/>
        <v>-2067564615.1163592</v>
      </c>
      <c r="KG79" s="39">
        <f t="shared" si="225"/>
        <v>-7974892086.8773861</v>
      </c>
      <c r="KH79" s="53">
        <f t="shared" si="226"/>
        <v>361823807645.36285</v>
      </c>
      <c r="KI79" s="39">
        <f t="shared" si="227"/>
        <v>1395606115203.5425</v>
      </c>
      <c r="KJ79" s="39">
        <f t="shared" si="228"/>
        <v>5383052158642.2354</v>
      </c>
      <c r="LD79" s="21">
        <v>25</v>
      </c>
      <c r="LE79" s="39">
        <v>-675</v>
      </c>
      <c r="LF79" s="39">
        <v>-175</v>
      </c>
      <c r="LG79" s="39">
        <v>2500</v>
      </c>
      <c r="LH79" s="50">
        <f t="shared" si="233"/>
        <v>1.6293441672106778E-3</v>
      </c>
      <c r="LI79" s="40">
        <f t="shared" si="102"/>
        <v>24.624165866822747</v>
      </c>
      <c r="LJ79" s="41">
        <f t="shared" si="234"/>
        <v>61560.414667056866</v>
      </c>
      <c r="LK79" s="39">
        <f t="shared" si="235"/>
        <v>-10773072.566734951</v>
      </c>
      <c r="LL79" s="39">
        <f t="shared" si="236"/>
        <v>-41553279.900263384</v>
      </c>
      <c r="LM79" s="40">
        <f t="shared" si="103"/>
        <v>4725.8618680638574</v>
      </c>
      <c r="LN79" s="39">
        <f t="shared" si="237"/>
        <v>11814654.670159644</v>
      </c>
      <c r="LO79" s="39">
        <f t="shared" si="238"/>
        <v>-2067564567.2779377</v>
      </c>
      <c r="LP79" s="39">
        <f t="shared" si="239"/>
        <v>-7974891902.3577595</v>
      </c>
      <c r="LQ79" s="53">
        <f t="shared" si="240"/>
        <v>361823799273.6391</v>
      </c>
      <c r="LR79" s="39">
        <f t="shared" si="241"/>
        <v>1395606082912.6079</v>
      </c>
      <c r="LS79" s="39">
        <f t="shared" si="242"/>
        <v>5383052034091.4873</v>
      </c>
    </row>
    <row r="80" spans="1:349" x14ac:dyDescent="0.25">
      <c r="A80" s="21">
        <v>26</v>
      </c>
      <c r="B80" s="39">
        <v>-675</v>
      </c>
      <c r="C80" s="39">
        <v>-125</v>
      </c>
      <c r="D80" s="39">
        <v>2500</v>
      </c>
      <c r="E80" s="50">
        <f t="shared" si="107"/>
        <v>9.4749999999999988E-4</v>
      </c>
      <c r="F80" s="40">
        <f t="shared" si="57"/>
        <v>18.438053906249998</v>
      </c>
      <c r="G80" s="41">
        <f t="shared" si="108"/>
        <v>46095.134765624993</v>
      </c>
      <c r="H80" s="39">
        <f t="shared" si="109"/>
        <v>-5761891.8457031241</v>
      </c>
      <c r="I80" s="39">
        <f t="shared" si="110"/>
        <v>-31114215.966796871</v>
      </c>
      <c r="J80" s="40">
        <f t="shared" si="58"/>
        <v>13419.375000000002</v>
      </c>
      <c r="K80" s="39">
        <f t="shared" si="111"/>
        <v>33548437.500000004</v>
      </c>
      <c r="L80" s="39">
        <f t="shared" si="112"/>
        <v>-4193554687.5000005</v>
      </c>
      <c r="M80" s="39">
        <f t="shared" si="113"/>
        <v>-22645195312.500004</v>
      </c>
      <c r="N80" s="53">
        <f t="shared" si="114"/>
        <v>524194335937.50006</v>
      </c>
      <c r="O80" s="39">
        <f t="shared" si="115"/>
        <v>2830649414062.5005</v>
      </c>
      <c r="P80" s="39">
        <f t="shared" si="116"/>
        <v>15285506835937.502</v>
      </c>
      <c r="AJ80" s="21">
        <v>26</v>
      </c>
      <c r="AK80" s="39">
        <v>-675</v>
      </c>
      <c r="AL80" s="39">
        <v>-125</v>
      </c>
      <c r="AM80" s="39">
        <v>2500</v>
      </c>
      <c r="AN80" s="50">
        <f t="shared" si="121"/>
        <v>1.3789023922591058E-3</v>
      </c>
      <c r="AO80" s="40">
        <f t="shared" si="62"/>
        <v>23.040765730573181</v>
      </c>
      <c r="AP80" s="41">
        <f t="shared" si="122"/>
        <v>57601.914326432954</v>
      </c>
      <c r="AQ80" s="39">
        <f t="shared" si="123"/>
        <v>-7200239.2908041188</v>
      </c>
      <c r="AR80" s="39">
        <f t="shared" si="124"/>
        <v>-38881292.170342244</v>
      </c>
      <c r="AS80" s="40">
        <f t="shared" si="63"/>
        <v>7918.9944986964019</v>
      </c>
      <c r="AT80" s="39">
        <f t="shared" si="125"/>
        <v>19797486.246741004</v>
      </c>
      <c r="AU80" s="39">
        <f t="shared" si="126"/>
        <v>-2474685780.8426256</v>
      </c>
      <c r="AV80" s="39">
        <f t="shared" si="127"/>
        <v>-13363303216.550179</v>
      </c>
      <c r="AW80" s="53">
        <f t="shared" si="128"/>
        <v>309335722605.32819</v>
      </c>
      <c r="AX80" s="39">
        <f t="shared" si="129"/>
        <v>1670412902068.7722</v>
      </c>
      <c r="AY80" s="39">
        <f t="shared" si="130"/>
        <v>9020229671171.3691</v>
      </c>
      <c r="BS80" s="21">
        <v>26</v>
      </c>
      <c r="BT80" s="39">
        <v>-675</v>
      </c>
      <c r="BU80" s="39">
        <v>-125</v>
      </c>
      <c r="BV80" s="39">
        <v>2500</v>
      </c>
      <c r="BW80" s="50">
        <f t="shared" si="135"/>
        <v>1.5019826656304915E-3</v>
      </c>
      <c r="BX80" s="40">
        <f t="shared" si="67"/>
        <v>23.918864433505245</v>
      </c>
      <c r="BY80" s="41">
        <f t="shared" si="136"/>
        <v>59797.161083763116</v>
      </c>
      <c r="BZ80" s="39">
        <f t="shared" si="137"/>
        <v>-7474645.1354703894</v>
      </c>
      <c r="CA80" s="39">
        <f t="shared" si="138"/>
        <v>-40363083.731540106</v>
      </c>
      <c r="CB80" s="40">
        <f t="shared" si="68"/>
        <v>6349.7210132112332</v>
      </c>
      <c r="CC80" s="39">
        <f t="shared" si="139"/>
        <v>15874302.533028083</v>
      </c>
      <c r="CD80" s="39">
        <f t="shared" si="140"/>
        <v>-1984287816.6285105</v>
      </c>
      <c r="CE80" s="39">
        <f t="shared" si="141"/>
        <v>-10715154209.793957</v>
      </c>
      <c r="CF80" s="53">
        <f t="shared" si="142"/>
        <v>248035977078.56381</v>
      </c>
      <c r="CG80" s="39">
        <f t="shared" si="143"/>
        <v>1339394276224.2446</v>
      </c>
      <c r="CH80" s="39">
        <f t="shared" si="144"/>
        <v>7232729091610.9199</v>
      </c>
      <c r="DB80" s="21">
        <v>26</v>
      </c>
      <c r="DC80" s="39">
        <v>-675</v>
      </c>
      <c r="DD80" s="39">
        <v>-125</v>
      </c>
      <c r="DE80" s="39">
        <v>2500</v>
      </c>
      <c r="DF80" s="50">
        <f t="shared" si="149"/>
        <v>1.5255972097938939E-3</v>
      </c>
      <c r="DG80" s="40">
        <f t="shared" si="72"/>
        <v>24.065255203109714</v>
      </c>
      <c r="DH80" s="41">
        <f t="shared" si="150"/>
        <v>60163.138007774287</v>
      </c>
      <c r="DI80" s="39">
        <f t="shared" si="151"/>
        <v>-7520392.2509717857</v>
      </c>
      <c r="DJ80" s="39">
        <f t="shared" si="152"/>
        <v>-40610118.155247644</v>
      </c>
      <c r="DK80" s="40">
        <f t="shared" si="73"/>
        <v>6048.6355751278525</v>
      </c>
      <c r="DL80" s="39">
        <f t="shared" si="153"/>
        <v>15121588.937819632</v>
      </c>
      <c r="DM80" s="39">
        <f t="shared" si="154"/>
        <v>-1890198617.2274539</v>
      </c>
      <c r="DN80" s="39">
        <f t="shared" si="155"/>
        <v>-10207072533.028252</v>
      </c>
      <c r="DO80" s="53">
        <f t="shared" si="156"/>
        <v>236274827153.43173</v>
      </c>
      <c r="DP80" s="39">
        <f t="shared" si="157"/>
        <v>1275884066628.5315</v>
      </c>
      <c r="DQ80" s="39">
        <f t="shared" si="158"/>
        <v>6889773959794.0693</v>
      </c>
      <c r="EK80" s="21">
        <v>26</v>
      </c>
      <c r="EL80" s="39">
        <v>-675</v>
      </c>
      <c r="EM80" s="39">
        <v>-125</v>
      </c>
      <c r="EN80" s="39">
        <v>2500</v>
      </c>
      <c r="EO80" s="50">
        <f t="shared" si="163"/>
        <v>1.5860692175603416E-3</v>
      </c>
      <c r="EP80" s="40">
        <f t="shared" si="77"/>
        <v>24.407715834349187</v>
      </c>
      <c r="EQ80" s="41">
        <f t="shared" si="164"/>
        <v>61019.289585872968</v>
      </c>
      <c r="ER80" s="39">
        <f t="shared" si="165"/>
        <v>-7627411.1982341213</v>
      </c>
      <c r="ES80" s="39">
        <f t="shared" si="166"/>
        <v>-41188020.470464252</v>
      </c>
      <c r="ET80" s="40">
        <f t="shared" si="78"/>
        <v>5277.6174761056463</v>
      </c>
      <c r="EU80" s="39">
        <f t="shared" si="167"/>
        <v>13194043.690264115</v>
      </c>
      <c r="EV80" s="39">
        <f t="shared" si="168"/>
        <v>-1649255461.2830143</v>
      </c>
      <c r="EW80" s="39">
        <f t="shared" si="169"/>
        <v>-8905979490.928278</v>
      </c>
      <c r="EX80" s="53">
        <f t="shared" si="170"/>
        <v>206156932660.3768</v>
      </c>
      <c r="EY80" s="39">
        <f t="shared" si="171"/>
        <v>1113247436366.0347</v>
      </c>
      <c r="EZ80" s="39">
        <f t="shared" si="172"/>
        <v>6011536156376.5879</v>
      </c>
      <c r="FT80" s="21">
        <v>26</v>
      </c>
      <c r="FU80" s="39">
        <v>-675</v>
      </c>
      <c r="FV80" s="39">
        <v>-125</v>
      </c>
      <c r="FW80" s="39">
        <v>2500</v>
      </c>
      <c r="FX80" s="50">
        <f t="shared" si="177"/>
        <v>1.671479243596372E-3</v>
      </c>
      <c r="FY80" s="40">
        <f t="shared" si="82"/>
        <v>24.811972467901423</v>
      </c>
      <c r="FZ80" s="41">
        <f t="shared" si="178"/>
        <v>62029.93116975356</v>
      </c>
      <c r="GA80" s="39">
        <f t="shared" si="179"/>
        <v>-7753741.3962191949</v>
      </c>
      <c r="GB80" s="39">
        <f t="shared" si="180"/>
        <v>-41870203.539583653</v>
      </c>
      <c r="GC80" s="40">
        <f t="shared" si="83"/>
        <v>4188.6396441462584</v>
      </c>
      <c r="GD80" s="39">
        <f t="shared" si="181"/>
        <v>10471599.110365646</v>
      </c>
      <c r="GE80" s="39">
        <f t="shared" si="182"/>
        <v>-1308949888.7957058</v>
      </c>
      <c r="GF80" s="39">
        <f t="shared" si="183"/>
        <v>-7068329399.4968109</v>
      </c>
      <c r="GG80" s="53">
        <f t="shared" si="184"/>
        <v>163618736099.46323</v>
      </c>
      <c r="GH80" s="39">
        <f t="shared" si="185"/>
        <v>883541174937.10132</v>
      </c>
      <c r="GI80" s="39">
        <f t="shared" si="186"/>
        <v>4771122344660.3477</v>
      </c>
      <c r="HC80" s="21">
        <v>26</v>
      </c>
      <c r="HD80" s="39">
        <v>-675</v>
      </c>
      <c r="HE80" s="39">
        <v>-125</v>
      </c>
      <c r="HF80" s="39">
        <v>2500</v>
      </c>
      <c r="HG80" s="50">
        <f t="shared" si="191"/>
        <v>1.7127181873958664E-3</v>
      </c>
      <c r="HH80" s="40">
        <f t="shared" si="87"/>
        <v>24.973865895936381</v>
      </c>
      <c r="HI80" s="41">
        <f t="shared" si="192"/>
        <v>62434.664739840955</v>
      </c>
      <c r="HJ80" s="39">
        <f t="shared" si="193"/>
        <v>-7804333.0924801193</v>
      </c>
      <c r="HK80" s="39">
        <f t="shared" si="194"/>
        <v>-42143398.699392647</v>
      </c>
      <c r="HL80" s="40">
        <f t="shared" si="88"/>
        <v>3662.8431107027041</v>
      </c>
      <c r="HM80" s="39">
        <f t="shared" si="195"/>
        <v>9157107.7767567597</v>
      </c>
      <c r="HN80" s="39">
        <f t="shared" si="196"/>
        <v>-1144638472.094595</v>
      </c>
      <c r="HO80" s="39">
        <f t="shared" si="197"/>
        <v>-6181047749.310813</v>
      </c>
      <c r="HP80" s="53">
        <f t="shared" si="198"/>
        <v>143079809011.82437</v>
      </c>
      <c r="HQ80" s="39">
        <f t="shared" si="199"/>
        <v>772630968663.85156</v>
      </c>
      <c r="HR80" s="39">
        <f t="shared" si="200"/>
        <v>4172207230784.7988</v>
      </c>
      <c r="IL80" s="21">
        <v>26</v>
      </c>
      <c r="IM80" s="39">
        <v>-675</v>
      </c>
      <c r="IN80" s="39">
        <v>-125</v>
      </c>
      <c r="IO80" s="39">
        <v>2500</v>
      </c>
      <c r="IP80" s="50">
        <f t="shared" si="205"/>
        <v>1.7177366771051169E-3</v>
      </c>
      <c r="IQ80" s="40">
        <f t="shared" si="92"/>
        <v>24.99208728049566</v>
      </c>
      <c r="IR80" s="41">
        <f t="shared" si="206"/>
        <v>62480.218201239149</v>
      </c>
      <c r="IS80" s="39">
        <f t="shared" si="207"/>
        <v>-7810027.2751548933</v>
      </c>
      <c r="IT80" s="39">
        <f t="shared" si="208"/>
        <v>-42174147.285836428</v>
      </c>
      <c r="IU80" s="40">
        <f t="shared" si="93"/>
        <v>3598.8573669097609</v>
      </c>
      <c r="IV80" s="39">
        <f t="shared" si="209"/>
        <v>8997143.4172744025</v>
      </c>
      <c r="IW80" s="39">
        <f t="shared" si="210"/>
        <v>-1124642927.1593003</v>
      </c>
      <c r="IX80" s="39">
        <f t="shared" si="211"/>
        <v>-6073071806.6602221</v>
      </c>
      <c r="IY80" s="53">
        <f t="shared" si="212"/>
        <v>140580365894.91254</v>
      </c>
      <c r="IZ80" s="39">
        <f t="shared" si="213"/>
        <v>759133975832.52771</v>
      </c>
      <c r="JA80" s="39">
        <f t="shared" si="214"/>
        <v>4099323469495.6494</v>
      </c>
      <c r="JU80" s="21">
        <v>26</v>
      </c>
      <c r="JV80" s="39">
        <v>-675</v>
      </c>
      <c r="JW80" s="39">
        <v>-125</v>
      </c>
      <c r="JX80" s="39">
        <v>2500</v>
      </c>
      <c r="JY80" s="50">
        <f t="shared" si="219"/>
        <v>1.7178063237925105E-3</v>
      </c>
      <c r="JZ80" s="40">
        <f t="shared" si="97"/>
        <v>24.992337898066701</v>
      </c>
      <c r="KA80" s="41">
        <f t="shared" si="220"/>
        <v>62480.844745166753</v>
      </c>
      <c r="KB80" s="39">
        <f t="shared" si="221"/>
        <v>-7810105.5931458445</v>
      </c>
      <c r="KC80" s="39">
        <f t="shared" si="222"/>
        <v>-42174570.202987559</v>
      </c>
      <c r="KD80" s="40">
        <f t="shared" si="98"/>
        <v>3597.9693716454908</v>
      </c>
      <c r="KE80" s="39">
        <f t="shared" si="223"/>
        <v>8994923.4291137271</v>
      </c>
      <c r="KF80" s="39">
        <f t="shared" si="224"/>
        <v>-1124365428.6392159</v>
      </c>
      <c r="KG80" s="39">
        <f t="shared" si="225"/>
        <v>-6071573314.6517658</v>
      </c>
      <c r="KH80" s="53">
        <f t="shared" si="226"/>
        <v>140545678579.90201</v>
      </c>
      <c r="KI80" s="39">
        <f t="shared" si="227"/>
        <v>758946664331.4707</v>
      </c>
      <c r="KJ80" s="39">
        <f t="shared" si="228"/>
        <v>4098311987389.9419</v>
      </c>
      <c r="LD80" s="21">
        <v>26</v>
      </c>
      <c r="LE80" s="39">
        <v>-675</v>
      </c>
      <c r="LF80" s="39">
        <v>-125</v>
      </c>
      <c r="LG80" s="39">
        <v>2500</v>
      </c>
      <c r="LH80" s="50">
        <f t="shared" si="233"/>
        <v>1.7178063345014859E-3</v>
      </c>
      <c r="LI80" s="40">
        <f t="shared" si="102"/>
        <v>24.992337936597266</v>
      </c>
      <c r="LJ80" s="41">
        <f t="shared" si="234"/>
        <v>62480.844841493163</v>
      </c>
      <c r="LK80" s="39">
        <f t="shared" si="235"/>
        <v>-7810105.6051866449</v>
      </c>
      <c r="LL80" s="39">
        <f t="shared" si="236"/>
        <v>-42174570.268007882</v>
      </c>
      <c r="LM80" s="40">
        <f t="shared" si="103"/>
        <v>3597.9692351060562</v>
      </c>
      <c r="LN80" s="39">
        <f t="shared" si="237"/>
        <v>8994923.0877651405</v>
      </c>
      <c r="LO80" s="39">
        <f t="shared" si="238"/>
        <v>-1124365385.9706426</v>
      </c>
      <c r="LP80" s="39">
        <f t="shared" si="239"/>
        <v>-6071573084.2414694</v>
      </c>
      <c r="LQ80" s="53">
        <f t="shared" si="240"/>
        <v>140545673246.33032</v>
      </c>
      <c r="LR80" s="39">
        <f t="shared" si="241"/>
        <v>758946635530.18372</v>
      </c>
      <c r="LS80" s="39">
        <f t="shared" si="242"/>
        <v>4098311831862.9922</v>
      </c>
    </row>
    <row r="81" spans="1:331" x14ac:dyDescent="0.25">
      <c r="A81" s="21">
        <v>27</v>
      </c>
      <c r="B81" s="39">
        <v>-675</v>
      </c>
      <c r="C81" s="39">
        <v>-75</v>
      </c>
      <c r="D81" s="39">
        <v>2500</v>
      </c>
      <c r="E81" s="50">
        <f t="shared" si="107"/>
        <v>9.5500000000000001E-4</v>
      </c>
      <c r="F81" s="40">
        <f t="shared" si="57"/>
        <v>18.538340625000004</v>
      </c>
      <c r="G81" s="41">
        <f t="shared" si="108"/>
        <v>46345.851562500007</v>
      </c>
      <c r="H81" s="39">
        <f t="shared" si="109"/>
        <v>-3475938.8671875005</v>
      </c>
      <c r="I81" s="39">
        <f t="shared" si="110"/>
        <v>-31283449.804687504</v>
      </c>
      <c r="J81" s="40">
        <f t="shared" si="58"/>
        <v>13323.75</v>
      </c>
      <c r="K81" s="39">
        <f t="shared" si="111"/>
        <v>33309375</v>
      </c>
      <c r="L81" s="39">
        <f t="shared" si="112"/>
        <v>-2498203125</v>
      </c>
      <c r="M81" s="39">
        <f t="shared" si="113"/>
        <v>-22483828125</v>
      </c>
      <c r="N81" s="53">
        <f t="shared" si="114"/>
        <v>187365234375</v>
      </c>
      <c r="O81" s="39">
        <f t="shared" si="115"/>
        <v>1686287109375</v>
      </c>
      <c r="P81" s="39">
        <f t="shared" si="116"/>
        <v>15176583984375</v>
      </c>
      <c r="AJ81" s="21">
        <v>27</v>
      </c>
      <c r="AK81" s="39">
        <v>-675</v>
      </c>
      <c r="AL81" s="39">
        <v>-75</v>
      </c>
      <c r="AM81" s="39">
        <v>2500</v>
      </c>
      <c r="AN81" s="50">
        <f t="shared" si="121"/>
        <v>1.3962156788490218E-3</v>
      </c>
      <c r="AO81" s="40">
        <f t="shared" si="62"/>
        <v>23.175958646268111</v>
      </c>
      <c r="AP81" s="41">
        <f t="shared" si="122"/>
        <v>57939.896615670274</v>
      </c>
      <c r="AQ81" s="39">
        <f t="shared" si="123"/>
        <v>-4345492.2461752705</v>
      </c>
      <c r="AR81" s="39">
        <f t="shared" si="124"/>
        <v>-39109430.215577431</v>
      </c>
      <c r="AS81" s="40">
        <f t="shared" si="63"/>
        <v>7698.2500946749715</v>
      </c>
      <c r="AT81" s="39">
        <f t="shared" si="125"/>
        <v>19245625.236687429</v>
      </c>
      <c r="AU81" s="39">
        <f t="shared" si="126"/>
        <v>-1443421892.7515571</v>
      </c>
      <c r="AV81" s="39">
        <f t="shared" si="127"/>
        <v>-12990797034.764015</v>
      </c>
      <c r="AW81" s="53">
        <f t="shared" si="128"/>
        <v>108256641956.36679</v>
      </c>
      <c r="AX81" s="39">
        <f t="shared" si="129"/>
        <v>974309777607.30115</v>
      </c>
      <c r="AY81" s="39">
        <f t="shared" si="130"/>
        <v>8768787998465.71</v>
      </c>
      <c r="BS81" s="21">
        <v>27</v>
      </c>
      <c r="BT81" s="39">
        <v>-675</v>
      </c>
      <c r="BU81" s="39">
        <v>-75</v>
      </c>
      <c r="BV81" s="39">
        <v>2500</v>
      </c>
      <c r="BW81" s="50">
        <f t="shared" si="135"/>
        <v>1.5303999587426348E-3</v>
      </c>
      <c r="BX81" s="40">
        <f t="shared" si="67"/>
        <v>24.094158232975641</v>
      </c>
      <c r="BY81" s="41">
        <f t="shared" si="136"/>
        <v>60235.395582439101</v>
      </c>
      <c r="BZ81" s="39">
        <f t="shared" si="137"/>
        <v>-4517654.6686829329</v>
      </c>
      <c r="CA81" s="39">
        <f t="shared" si="138"/>
        <v>-40658892.018146396</v>
      </c>
      <c r="CB81" s="40">
        <f t="shared" si="68"/>
        <v>5987.4005260314079</v>
      </c>
      <c r="CC81" s="39">
        <f t="shared" si="139"/>
        <v>14968501.315078519</v>
      </c>
      <c r="CD81" s="39">
        <f t="shared" si="140"/>
        <v>-1122637598.6308889</v>
      </c>
      <c r="CE81" s="39">
        <f t="shared" si="141"/>
        <v>-10103738387.678001</v>
      </c>
      <c r="CF81" s="53">
        <f t="shared" si="142"/>
        <v>84197819897.316666</v>
      </c>
      <c r="CG81" s="39">
        <f t="shared" si="143"/>
        <v>757780379075.8501</v>
      </c>
      <c r="CH81" s="39">
        <f t="shared" si="144"/>
        <v>6820023411682.6504</v>
      </c>
      <c r="DB81" s="21">
        <v>27</v>
      </c>
      <c r="DC81" s="39">
        <v>-675</v>
      </c>
      <c r="DD81" s="39">
        <v>-75</v>
      </c>
      <c r="DE81" s="39">
        <v>2500</v>
      </c>
      <c r="DF81" s="50">
        <f t="shared" si="149"/>
        <v>1.5646295496964363E-3</v>
      </c>
      <c r="DG81" s="40">
        <f t="shared" si="72"/>
        <v>24.291635140140759</v>
      </c>
      <c r="DH81" s="41">
        <f t="shared" si="150"/>
        <v>60729.087850351898</v>
      </c>
      <c r="DI81" s="39">
        <f t="shared" si="151"/>
        <v>-4554681.5887763919</v>
      </c>
      <c r="DJ81" s="39">
        <f t="shared" si="152"/>
        <v>-40992134.29898753</v>
      </c>
      <c r="DK81" s="40">
        <f t="shared" si="73"/>
        <v>5550.9732413704387</v>
      </c>
      <c r="DL81" s="39">
        <f t="shared" si="153"/>
        <v>13877433.103426097</v>
      </c>
      <c r="DM81" s="39">
        <f t="shared" si="154"/>
        <v>-1040807482.7569573</v>
      </c>
      <c r="DN81" s="39">
        <f t="shared" si="155"/>
        <v>-9367267344.8126163</v>
      </c>
      <c r="DO81" s="53">
        <f t="shared" si="156"/>
        <v>78060561206.77179</v>
      </c>
      <c r="DP81" s="39">
        <f t="shared" si="157"/>
        <v>702545050860.94617</v>
      </c>
      <c r="DQ81" s="39">
        <f t="shared" si="158"/>
        <v>6322905457748.5156</v>
      </c>
      <c r="EK81" s="21">
        <v>27</v>
      </c>
      <c r="EL81" s="39">
        <v>-675</v>
      </c>
      <c r="EM81" s="39">
        <v>-75</v>
      </c>
      <c r="EN81" s="39">
        <v>2500</v>
      </c>
      <c r="EO81" s="50">
        <f t="shared" si="163"/>
        <v>1.6476190832027916E-3</v>
      </c>
      <c r="EP81" s="40">
        <f t="shared" si="77"/>
        <v>24.708401520416885</v>
      </c>
      <c r="EQ81" s="41">
        <f t="shared" si="164"/>
        <v>61771.003801042214</v>
      </c>
      <c r="ER81" s="39">
        <f t="shared" si="165"/>
        <v>-4632825.2850781661</v>
      </c>
      <c r="ES81" s="39">
        <f t="shared" si="166"/>
        <v>-41695427.565703496</v>
      </c>
      <c r="ET81" s="40">
        <f t="shared" si="78"/>
        <v>4492.8566891644086</v>
      </c>
      <c r="EU81" s="39">
        <f t="shared" si="167"/>
        <v>11232141.722911021</v>
      </c>
      <c r="EV81" s="39">
        <f t="shared" si="168"/>
        <v>-842410629.21832657</v>
      </c>
      <c r="EW81" s="39">
        <f t="shared" si="169"/>
        <v>-7581695662.9649391</v>
      </c>
      <c r="EX81" s="53">
        <f t="shared" si="170"/>
        <v>63180797191.374496</v>
      </c>
      <c r="EY81" s="39">
        <f t="shared" si="171"/>
        <v>568627174722.37048</v>
      </c>
      <c r="EZ81" s="39">
        <f t="shared" si="172"/>
        <v>5117644572501.334</v>
      </c>
      <c r="FT81" s="21">
        <v>27</v>
      </c>
      <c r="FU81" s="39">
        <v>-675</v>
      </c>
      <c r="FV81" s="39">
        <v>-75</v>
      </c>
      <c r="FW81" s="39">
        <v>2500</v>
      </c>
      <c r="FX81" s="50">
        <f t="shared" si="177"/>
        <v>1.7520373488309467E-3</v>
      </c>
      <c r="FY81" s="40">
        <f t="shared" si="82"/>
        <v>25.108030088110741</v>
      </c>
      <c r="FZ81" s="41">
        <f t="shared" si="178"/>
        <v>62770.075220276856</v>
      </c>
      <c r="GA81" s="39">
        <f t="shared" si="179"/>
        <v>-4707755.6415207647</v>
      </c>
      <c r="GB81" s="39">
        <f t="shared" si="180"/>
        <v>-42369800.773686878</v>
      </c>
      <c r="GC81" s="40">
        <f t="shared" si="83"/>
        <v>3161.5238024054302</v>
      </c>
      <c r="GD81" s="39">
        <f t="shared" si="181"/>
        <v>7903809.506013575</v>
      </c>
      <c r="GE81" s="39">
        <f t="shared" si="182"/>
        <v>-592785712.9510181</v>
      </c>
      <c r="GF81" s="39">
        <f t="shared" si="183"/>
        <v>-5335071416.5591631</v>
      </c>
      <c r="GG81" s="53">
        <f t="shared" si="184"/>
        <v>44458928471.326355</v>
      </c>
      <c r="GH81" s="39">
        <f t="shared" si="185"/>
        <v>400130356241.93726</v>
      </c>
      <c r="GI81" s="39">
        <f t="shared" si="186"/>
        <v>3601173206177.4351</v>
      </c>
      <c r="HC81" s="21">
        <v>27</v>
      </c>
      <c r="HD81" s="39">
        <v>-675</v>
      </c>
      <c r="HE81" s="39">
        <v>-75</v>
      </c>
      <c r="HF81" s="39">
        <v>2500</v>
      </c>
      <c r="HG81" s="50">
        <f t="shared" si="191"/>
        <v>1.7999492190970885E-3</v>
      </c>
      <c r="HH81" s="40">
        <f t="shared" si="87"/>
        <v>25.244870492258364</v>
      </c>
      <c r="HI81" s="41">
        <f t="shared" si="192"/>
        <v>63112.176230645913</v>
      </c>
      <c r="HJ81" s="39">
        <f t="shared" si="193"/>
        <v>-4733413.2172984434</v>
      </c>
      <c r="HK81" s="39">
        <f t="shared" si="194"/>
        <v>-42600718.955685988</v>
      </c>
      <c r="HL81" s="40">
        <f t="shared" si="88"/>
        <v>2550.6474565121216</v>
      </c>
      <c r="HM81" s="39">
        <f t="shared" si="195"/>
        <v>6376618.6412803037</v>
      </c>
      <c r="HN81" s="39">
        <f t="shared" si="196"/>
        <v>-478246398.09602278</v>
      </c>
      <c r="HO81" s="39">
        <f t="shared" si="197"/>
        <v>-4304217582.8642054</v>
      </c>
      <c r="HP81" s="53">
        <f t="shared" si="198"/>
        <v>35868479857.201706</v>
      </c>
      <c r="HQ81" s="39">
        <f t="shared" si="199"/>
        <v>322816318714.81543</v>
      </c>
      <c r="HR81" s="39">
        <f t="shared" si="200"/>
        <v>2905346868433.3384</v>
      </c>
      <c r="IL81" s="21">
        <v>27</v>
      </c>
      <c r="IM81" s="39">
        <v>-675</v>
      </c>
      <c r="IN81" s="39">
        <v>-75</v>
      </c>
      <c r="IO81" s="39">
        <v>2500</v>
      </c>
      <c r="IP81" s="50">
        <f t="shared" si="205"/>
        <v>1.806184461111113E-3</v>
      </c>
      <c r="IQ81" s="40">
        <f t="shared" si="92"/>
        <v>25.260526547643217</v>
      </c>
      <c r="IR81" s="41">
        <f t="shared" si="206"/>
        <v>63151.316369108041</v>
      </c>
      <c r="IS81" s="39">
        <f t="shared" si="207"/>
        <v>-4736348.7276831027</v>
      </c>
      <c r="IT81" s="39">
        <f t="shared" si="208"/>
        <v>-42627138.549147926</v>
      </c>
      <c r="IU81" s="40">
        <f t="shared" si="93"/>
        <v>2471.148120833308</v>
      </c>
      <c r="IV81" s="39">
        <f t="shared" si="209"/>
        <v>6177870.3020832697</v>
      </c>
      <c r="IW81" s="39">
        <f t="shared" si="210"/>
        <v>-463340272.65624523</v>
      </c>
      <c r="IX81" s="39">
        <f t="shared" si="211"/>
        <v>-4170062453.9062071</v>
      </c>
      <c r="IY81" s="53">
        <f t="shared" si="212"/>
        <v>34750520449.218391</v>
      </c>
      <c r="IZ81" s="39">
        <f t="shared" si="213"/>
        <v>312754684042.96552</v>
      </c>
      <c r="JA81" s="39">
        <f t="shared" si="214"/>
        <v>2814792156386.6899</v>
      </c>
      <c r="JU81" s="21">
        <v>27</v>
      </c>
      <c r="JV81" s="39">
        <v>-675</v>
      </c>
      <c r="JW81" s="39">
        <v>-75</v>
      </c>
      <c r="JX81" s="39">
        <v>2500</v>
      </c>
      <c r="JY81" s="50">
        <f t="shared" si="219"/>
        <v>1.8062684889504188E-3</v>
      </c>
      <c r="JZ81" s="40">
        <f t="shared" si="97"/>
        <v>25.26073414786859</v>
      </c>
      <c r="KA81" s="41">
        <f t="shared" si="220"/>
        <v>63151.835369671477</v>
      </c>
      <c r="KB81" s="39">
        <f t="shared" si="221"/>
        <v>-4736387.6527253604</v>
      </c>
      <c r="KC81" s="39">
        <f t="shared" si="222"/>
        <v>-42627488.874528244</v>
      </c>
      <c r="KD81" s="40">
        <f t="shared" si="98"/>
        <v>2470.0767658821601</v>
      </c>
      <c r="KE81" s="39">
        <f t="shared" si="223"/>
        <v>6175191.9147054004</v>
      </c>
      <c r="KF81" s="39">
        <f t="shared" si="224"/>
        <v>-463139393.60290504</v>
      </c>
      <c r="KG81" s="39">
        <f t="shared" si="225"/>
        <v>-4168254542.4261451</v>
      </c>
      <c r="KH81" s="53">
        <f t="shared" si="226"/>
        <v>34735454520.21788</v>
      </c>
      <c r="KI81" s="39">
        <f t="shared" si="227"/>
        <v>312619090681.96088</v>
      </c>
      <c r="KJ81" s="39">
        <f t="shared" si="228"/>
        <v>2813571816137.6479</v>
      </c>
      <c r="LD81" s="21">
        <v>27</v>
      </c>
      <c r="LE81" s="39">
        <v>-675</v>
      </c>
      <c r="LF81" s="39">
        <v>-75</v>
      </c>
      <c r="LG81" s="39">
        <v>2500</v>
      </c>
      <c r="LH81" s="50">
        <f t="shared" si="233"/>
        <v>1.8062685017922943E-3</v>
      </c>
      <c r="LI81" s="40">
        <f t="shared" si="102"/>
        <v>25.260734179589008</v>
      </c>
      <c r="LJ81" s="41">
        <f t="shared" si="234"/>
        <v>63151.835448972517</v>
      </c>
      <c r="LK81" s="39">
        <f t="shared" si="235"/>
        <v>-4736387.6586729391</v>
      </c>
      <c r="LL81" s="39">
        <f t="shared" si="236"/>
        <v>-42627488.928056449</v>
      </c>
      <c r="LM81" s="40">
        <f t="shared" si="103"/>
        <v>2470.0766021482468</v>
      </c>
      <c r="LN81" s="39">
        <f t="shared" si="237"/>
        <v>6175191.5053706169</v>
      </c>
      <c r="LO81" s="39">
        <f t="shared" si="238"/>
        <v>-463139362.90279627</v>
      </c>
      <c r="LP81" s="39">
        <f t="shared" si="239"/>
        <v>-4168254266.1251664</v>
      </c>
      <c r="LQ81" s="53">
        <f t="shared" si="240"/>
        <v>34735452217.709717</v>
      </c>
      <c r="LR81" s="39">
        <f t="shared" si="241"/>
        <v>312619069959.38745</v>
      </c>
      <c r="LS81" s="39">
        <f t="shared" si="242"/>
        <v>2813571629634.4873</v>
      </c>
    </row>
    <row r="82" spans="1:331" x14ac:dyDescent="0.25">
      <c r="A82" s="21">
        <v>28</v>
      </c>
      <c r="B82" s="39">
        <v>-675</v>
      </c>
      <c r="C82" s="39">
        <v>-25</v>
      </c>
      <c r="D82" s="39">
        <v>2500</v>
      </c>
      <c r="E82" s="50">
        <f t="shared" si="107"/>
        <v>9.6249999999999992E-4</v>
      </c>
      <c r="F82" s="40">
        <f t="shared" si="57"/>
        <v>18.637910156250001</v>
      </c>
      <c r="G82" s="41">
        <f t="shared" si="108"/>
        <v>46594.775390625</v>
      </c>
      <c r="H82" s="39">
        <f t="shared" si="109"/>
        <v>-1164869.384765625</v>
      </c>
      <c r="I82" s="39">
        <f t="shared" si="110"/>
        <v>-31451473.388671875</v>
      </c>
      <c r="J82" s="40">
        <f t="shared" si="58"/>
        <v>13228.125000000002</v>
      </c>
      <c r="K82" s="39">
        <f t="shared" si="111"/>
        <v>33070312.500000004</v>
      </c>
      <c r="L82" s="39">
        <f t="shared" si="112"/>
        <v>-826757812.50000012</v>
      </c>
      <c r="M82" s="39">
        <f t="shared" si="113"/>
        <v>-22322460937.500004</v>
      </c>
      <c r="N82" s="53">
        <f t="shared" si="114"/>
        <v>20668945312.500004</v>
      </c>
      <c r="O82" s="39">
        <f t="shared" si="115"/>
        <v>558061523437.50012</v>
      </c>
      <c r="P82" s="39">
        <f t="shared" si="116"/>
        <v>15067661132812.502</v>
      </c>
      <c r="AJ82" s="21">
        <v>28</v>
      </c>
      <c r="AK82" s="39">
        <v>-675</v>
      </c>
      <c r="AL82" s="39">
        <v>-25</v>
      </c>
      <c r="AM82" s="39">
        <v>2500</v>
      </c>
      <c r="AN82" s="50">
        <f t="shared" si="121"/>
        <v>1.4135289654389376E-3</v>
      </c>
      <c r="AO82" s="40">
        <f t="shared" si="62"/>
        <v>23.307329750833091</v>
      </c>
      <c r="AP82" s="41">
        <f t="shared" si="122"/>
        <v>58268.324377082725</v>
      </c>
      <c r="AQ82" s="39">
        <f t="shared" si="123"/>
        <v>-1456708.1094270681</v>
      </c>
      <c r="AR82" s="39">
        <f t="shared" si="124"/>
        <v>-39331118.954530843</v>
      </c>
      <c r="AS82" s="40">
        <f t="shared" si="63"/>
        <v>7477.5056906535456</v>
      </c>
      <c r="AT82" s="39">
        <f t="shared" si="125"/>
        <v>18693764.226633865</v>
      </c>
      <c r="AU82" s="39">
        <f t="shared" si="126"/>
        <v>-467344105.66584665</v>
      </c>
      <c r="AV82" s="39">
        <f t="shared" si="127"/>
        <v>-12618290852.977859</v>
      </c>
      <c r="AW82" s="53">
        <f t="shared" si="128"/>
        <v>11683602641.646166</v>
      </c>
      <c r="AX82" s="39">
        <f t="shared" si="129"/>
        <v>315457271324.44647</v>
      </c>
      <c r="AY82" s="39">
        <f t="shared" si="130"/>
        <v>8517346325760.0547</v>
      </c>
      <c r="BS82" s="21">
        <v>28</v>
      </c>
      <c r="BT82" s="39">
        <v>-675</v>
      </c>
      <c r="BU82" s="39">
        <v>-25</v>
      </c>
      <c r="BV82" s="39">
        <v>2500</v>
      </c>
      <c r="BW82" s="50">
        <f t="shared" si="135"/>
        <v>1.5588172518547776E-3</v>
      </c>
      <c r="BX82" s="40">
        <f t="shared" si="67"/>
        <v>24.259155864961311</v>
      </c>
      <c r="BY82" s="41">
        <f t="shared" si="136"/>
        <v>60647.889662403279</v>
      </c>
      <c r="BZ82" s="39">
        <f t="shared" si="137"/>
        <v>-1516197.241560082</v>
      </c>
      <c r="CA82" s="39">
        <f t="shared" si="138"/>
        <v>-40937325.522122212</v>
      </c>
      <c r="CB82" s="40">
        <f t="shared" si="68"/>
        <v>5625.0800388515854</v>
      </c>
      <c r="CC82" s="39">
        <f t="shared" si="139"/>
        <v>14062700.097128963</v>
      </c>
      <c r="CD82" s="39">
        <f t="shared" si="140"/>
        <v>-351567502.42822409</v>
      </c>
      <c r="CE82" s="39">
        <f t="shared" si="141"/>
        <v>-9492322565.5620499</v>
      </c>
      <c r="CF82" s="53">
        <f t="shared" si="142"/>
        <v>8789187560.7056026</v>
      </c>
      <c r="CG82" s="39">
        <f t="shared" si="143"/>
        <v>237308064139.05124</v>
      </c>
      <c r="CH82" s="39">
        <f t="shared" si="144"/>
        <v>6407317731754.3838</v>
      </c>
      <c r="DB82" s="21">
        <v>28</v>
      </c>
      <c r="DC82" s="39">
        <v>-675</v>
      </c>
      <c r="DD82" s="39">
        <v>-25</v>
      </c>
      <c r="DE82" s="39">
        <v>2500</v>
      </c>
      <c r="DF82" s="50">
        <f t="shared" si="149"/>
        <v>1.6036618895989788E-3</v>
      </c>
      <c r="DG82" s="40">
        <f t="shared" si="72"/>
        <v>24.498590151803892</v>
      </c>
      <c r="DH82" s="41">
        <f t="shared" si="150"/>
        <v>61246.475379509728</v>
      </c>
      <c r="DI82" s="39">
        <f t="shared" si="151"/>
        <v>-1531161.8844877433</v>
      </c>
      <c r="DJ82" s="39">
        <f t="shared" si="152"/>
        <v>-41341370.881169066</v>
      </c>
      <c r="DK82" s="40">
        <f t="shared" si="73"/>
        <v>5053.3109076130213</v>
      </c>
      <c r="DL82" s="39">
        <f t="shared" si="153"/>
        <v>12633277.269032553</v>
      </c>
      <c r="DM82" s="39">
        <f t="shared" si="154"/>
        <v>-315831931.72581381</v>
      </c>
      <c r="DN82" s="39">
        <f t="shared" si="155"/>
        <v>-8527462156.5969734</v>
      </c>
      <c r="DO82" s="53">
        <f t="shared" si="156"/>
        <v>7895798293.1453447</v>
      </c>
      <c r="DP82" s="39">
        <f t="shared" si="157"/>
        <v>213186553914.92435</v>
      </c>
      <c r="DQ82" s="39">
        <f t="shared" si="158"/>
        <v>5756036955702.957</v>
      </c>
      <c r="EK82" s="21">
        <v>28</v>
      </c>
      <c r="EL82" s="39">
        <v>-675</v>
      </c>
      <c r="EM82" s="39">
        <v>-25</v>
      </c>
      <c r="EN82" s="39">
        <v>2500</v>
      </c>
      <c r="EO82" s="50">
        <f t="shared" si="163"/>
        <v>1.7091689488452416E-3</v>
      </c>
      <c r="EP82" s="40">
        <f t="shared" si="77"/>
        <v>24.960785285486892</v>
      </c>
      <c r="EQ82" s="41">
        <f t="shared" si="164"/>
        <v>62401.96321371723</v>
      </c>
      <c r="ER82" s="39">
        <f t="shared" si="165"/>
        <v>-1560049.0803429307</v>
      </c>
      <c r="ES82" s="39">
        <f t="shared" si="166"/>
        <v>-42121325.169259131</v>
      </c>
      <c r="ET82" s="40">
        <f t="shared" si="78"/>
        <v>3708.0959022231709</v>
      </c>
      <c r="EU82" s="39">
        <f t="shared" si="167"/>
        <v>9270239.7555579282</v>
      </c>
      <c r="EV82" s="39">
        <f t="shared" si="168"/>
        <v>-231755993.8889482</v>
      </c>
      <c r="EW82" s="39">
        <f t="shared" si="169"/>
        <v>-6257411835.0016012</v>
      </c>
      <c r="EX82" s="53">
        <f t="shared" si="170"/>
        <v>5793899847.2237053</v>
      </c>
      <c r="EY82" s="39">
        <f t="shared" si="171"/>
        <v>156435295875.04004</v>
      </c>
      <c r="EZ82" s="39">
        <f t="shared" si="172"/>
        <v>4223752988626.0811</v>
      </c>
      <c r="FT82" s="21">
        <v>28</v>
      </c>
      <c r="FU82" s="39">
        <v>-675</v>
      </c>
      <c r="FV82" s="39">
        <v>-25</v>
      </c>
      <c r="FW82" s="39">
        <v>2500</v>
      </c>
      <c r="FX82" s="50">
        <f t="shared" si="177"/>
        <v>1.8325954540655213E-3</v>
      </c>
      <c r="FY82" s="40">
        <f t="shared" si="82"/>
        <v>25.321345202253003</v>
      </c>
      <c r="FZ82" s="41">
        <f t="shared" si="178"/>
        <v>63303.363005632506</v>
      </c>
      <c r="GA82" s="39">
        <f t="shared" si="179"/>
        <v>-1582584.0751408127</v>
      </c>
      <c r="GB82" s="39">
        <f t="shared" si="180"/>
        <v>-42729770.02880194</v>
      </c>
      <c r="GC82" s="40">
        <f t="shared" si="83"/>
        <v>2134.4079606646023</v>
      </c>
      <c r="GD82" s="39">
        <f t="shared" si="181"/>
        <v>5336019.9016615059</v>
      </c>
      <c r="GE82" s="39">
        <f t="shared" si="182"/>
        <v>-133400497.54153764</v>
      </c>
      <c r="GF82" s="39">
        <f t="shared" si="183"/>
        <v>-3601813433.6215167</v>
      </c>
      <c r="GG82" s="53">
        <f t="shared" si="184"/>
        <v>3335012438.5384412</v>
      </c>
      <c r="GH82" s="39">
        <f t="shared" si="185"/>
        <v>90045335840.537918</v>
      </c>
      <c r="GI82" s="39">
        <f t="shared" si="186"/>
        <v>2431224067694.5234</v>
      </c>
      <c r="HC82" s="21">
        <v>28</v>
      </c>
      <c r="HD82" s="39">
        <v>-675</v>
      </c>
      <c r="HE82" s="39">
        <v>-25</v>
      </c>
      <c r="HF82" s="39">
        <v>2500</v>
      </c>
      <c r="HG82" s="50">
        <f t="shared" si="191"/>
        <v>1.8871802507983105E-3</v>
      </c>
      <c r="HH82" s="40">
        <f t="shared" si="87"/>
        <v>25.418857114211679</v>
      </c>
      <c r="HI82" s="41">
        <f t="shared" si="192"/>
        <v>63547.142785529199</v>
      </c>
      <c r="HJ82" s="39">
        <f t="shared" si="193"/>
        <v>-1588678.5696382299</v>
      </c>
      <c r="HK82" s="39">
        <f t="shared" si="194"/>
        <v>-42894321.380232207</v>
      </c>
      <c r="HL82" s="40">
        <f t="shared" si="88"/>
        <v>1438.4518023215421</v>
      </c>
      <c r="HM82" s="39">
        <f t="shared" si="195"/>
        <v>3596129.5058038551</v>
      </c>
      <c r="HN82" s="39">
        <f t="shared" si="196"/>
        <v>-89903237.645096377</v>
      </c>
      <c r="HO82" s="39">
        <f t="shared" si="197"/>
        <v>-2427387416.4176021</v>
      </c>
      <c r="HP82" s="53">
        <f t="shared" si="198"/>
        <v>2247580941.1274095</v>
      </c>
      <c r="HQ82" s="39">
        <f t="shared" si="199"/>
        <v>60684685410.440048</v>
      </c>
      <c r="HR82" s="39">
        <f t="shared" si="200"/>
        <v>1638486506081.8816</v>
      </c>
      <c r="IL82" s="21">
        <v>28</v>
      </c>
      <c r="IM82" s="39">
        <v>-675</v>
      </c>
      <c r="IN82" s="39">
        <v>-25</v>
      </c>
      <c r="IO82" s="39">
        <v>2500</v>
      </c>
      <c r="IP82" s="50">
        <f t="shared" si="205"/>
        <v>1.8946322451171087E-3</v>
      </c>
      <c r="IQ82" s="40">
        <f t="shared" si="92"/>
        <v>25.429222430972235</v>
      </c>
      <c r="IR82" s="41">
        <f t="shared" si="206"/>
        <v>63573.056077430585</v>
      </c>
      <c r="IS82" s="39">
        <f t="shared" si="207"/>
        <v>-1589326.4019357646</v>
      </c>
      <c r="IT82" s="39">
        <f t="shared" si="208"/>
        <v>-42911812.852265649</v>
      </c>
      <c r="IU82" s="40">
        <f t="shared" si="93"/>
        <v>1343.4388747568639</v>
      </c>
      <c r="IV82" s="39">
        <f t="shared" si="209"/>
        <v>3358597.1868921597</v>
      </c>
      <c r="IW82" s="39">
        <f t="shared" si="210"/>
        <v>-83964929.67230399</v>
      </c>
      <c r="IX82" s="39">
        <f t="shared" si="211"/>
        <v>-2267053101.1522079</v>
      </c>
      <c r="IY82" s="53">
        <f t="shared" si="212"/>
        <v>2099123241.8075998</v>
      </c>
      <c r="IZ82" s="39">
        <f t="shared" si="213"/>
        <v>56676327528.805199</v>
      </c>
      <c r="JA82" s="39">
        <f t="shared" si="214"/>
        <v>1530260843277.7402</v>
      </c>
      <c r="JU82" s="21">
        <v>28</v>
      </c>
      <c r="JV82" s="39">
        <v>-675</v>
      </c>
      <c r="JW82" s="39">
        <v>-25</v>
      </c>
      <c r="JX82" s="39">
        <v>2500</v>
      </c>
      <c r="JY82" s="50">
        <f t="shared" si="219"/>
        <v>1.894730654108327E-3</v>
      </c>
      <c r="JZ82" s="40">
        <f t="shared" si="97"/>
        <v>25.429354575699062</v>
      </c>
      <c r="KA82" s="41">
        <f t="shared" si="220"/>
        <v>63573.386439247653</v>
      </c>
      <c r="KB82" s="39">
        <f t="shared" si="221"/>
        <v>-1589334.6609811913</v>
      </c>
      <c r="KC82" s="39">
        <f t="shared" si="222"/>
        <v>-42912035.846492164</v>
      </c>
      <c r="KD82" s="40">
        <f t="shared" si="98"/>
        <v>1342.1841601188296</v>
      </c>
      <c r="KE82" s="39">
        <f t="shared" si="223"/>
        <v>3355460.4002970741</v>
      </c>
      <c r="KF82" s="39">
        <f t="shared" si="224"/>
        <v>-83886510.007426858</v>
      </c>
      <c r="KG82" s="39">
        <f t="shared" si="225"/>
        <v>-2264935770.2005248</v>
      </c>
      <c r="KH82" s="53">
        <f t="shared" si="226"/>
        <v>2097162750.1856713</v>
      </c>
      <c r="KI82" s="39">
        <f t="shared" si="227"/>
        <v>56623394255.013123</v>
      </c>
      <c r="KJ82" s="39">
        <f t="shared" si="228"/>
        <v>1528831644885.3545</v>
      </c>
      <c r="LD82" s="21">
        <v>28</v>
      </c>
      <c r="LE82" s="39">
        <v>-675</v>
      </c>
      <c r="LF82" s="39">
        <v>-25</v>
      </c>
      <c r="LG82" s="39">
        <v>2500</v>
      </c>
      <c r="LH82" s="50">
        <f t="shared" si="233"/>
        <v>1.8947306690831028E-3</v>
      </c>
      <c r="LI82" s="40">
        <f t="shared" si="102"/>
        <v>25.429354595797967</v>
      </c>
      <c r="LJ82" s="41">
        <f t="shared" si="234"/>
        <v>63573.386489494922</v>
      </c>
      <c r="LK82" s="39">
        <f t="shared" si="235"/>
        <v>-1589334.6622373729</v>
      </c>
      <c r="LL82" s="39">
        <f t="shared" si="236"/>
        <v>-42912035.880409069</v>
      </c>
      <c r="LM82" s="40">
        <f t="shared" si="103"/>
        <v>1342.1839691904402</v>
      </c>
      <c r="LN82" s="39">
        <f t="shared" si="237"/>
        <v>3355459.9229761004</v>
      </c>
      <c r="LO82" s="39">
        <f t="shared" si="238"/>
        <v>-83886498.074402511</v>
      </c>
      <c r="LP82" s="39">
        <f t="shared" si="239"/>
        <v>-2264935448.0088677</v>
      </c>
      <c r="LQ82" s="53">
        <f t="shared" si="240"/>
        <v>2097162451.8600628</v>
      </c>
      <c r="LR82" s="39">
        <f t="shared" si="241"/>
        <v>56623386200.221695</v>
      </c>
      <c r="LS82" s="39">
        <f t="shared" si="242"/>
        <v>1528831427405.9858</v>
      </c>
    </row>
    <row r="83" spans="1:331" x14ac:dyDescent="0.25">
      <c r="A83" s="21">
        <v>29</v>
      </c>
      <c r="B83" s="39">
        <v>-675</v>
      </c>
      <c r="C83" s="39">
        <v>25</v>
      </c>
      <c r="D83" s="39">
        <v>2500</v>
      </c>
      <c r="E83" s="50">
        <f t="shared" si="107"/>
        <v>9.7000000000000005E-4</v>
      </c>
      <c r="F83" s="40">
        <f t="shared" si="57"/>
        <v>18.736762500000005</v>
      </c>
      <c r="G83" s="41">
        <f t="shared" si="108"/>
        <v>46841.906250000015</v>
      </c>
      <c r="H83" s="39">
        <f t="shared" si="109"/>
        <v>1171047.6562500005</v>
      </c>
      <c r="I83" s="39">
        <f t="shared" si="110"/>
        <v>-31618286.718750011</v>
      </c>
      <c r="J83" s="40">
        <f t="shared" si="58"/>
        <v>13132.499999999998</v>
      </c>
      <c r="K83" s="39">
        <f t="shared" si="111"/>
        <v>32831249.999999996</v>
      </c>
      <c r="L83" s="39">
        <f t="shared" si="112"/>
        <v>820781249.99999988</v>
      </c>
      <c r="M83" s="39">
        <f t="shared" si="113"/>
        <v>-22161093749.999996</v>
      </c>
      <c r="N83" s="53">
        <f t="shared" si="114"/>
        <v>20519531249.999996</v>
      </c>
      <c r="O83" s="39">
        <f t="shared" si="115"/>
        <v>-554027343749.99988</v>
      </c>
      <c r="P83" s="39">
        <f t="shared" si="116"/>
        <v>14958738281249.998</v>
      </c>
      <c r="AJ83" s="21">
        <v>29</v>
      </c>
      <c r="AK83" s="39">
        <v>-675</v>
      </c>
      <c r="AL83" s="39">
        <v>25</v>
      </c>
      <c r="AM83" s="39">
        <v>2500</v>
      </c>
      <c r="AN83" s="50">
        <f t="shared" si="121"/>
        <v>1.4308422520288536E-3</v>
      </c>
      <c r="AO83" s="40">
        <f t="shared" si="62"/>
        <v>23.434879044268133</v>
      </c>
      <c r="AP83" s="41">
        <f t="shared" si="122"/>
        <v>58587.19761067033</v>
      </c>
      <c r="AQ83" s="39">
        <f t="shared" si="123"/>
        <v>1464679.9402667582</v>
      </c>
      <c r="AR83" s="39">
        <f t="shared" si="124"/>
        <v>-39546358.387202471</v>
      </c>
      <c r="AS83" s="40">
        <f t="shared" si="63"/>
        <v>7256.7612866321178</v>
      </c>
      <c r="AT83" s="39">
        <f t="shared" si="125"/>
        <v>18141903.216580294</v>
      </c>
      <c r="AU83" s="39">
        <f t="shared" si="126"/>
        <v>453547580.41450733</v>
      </c>
      <c r="AV83" s="39">
        <f t="shared" si="127"/>
        <v>-12245784671.191698</v>
      </c>
      <c r="AW83" s="53">
        <f t="shared" si="128"/>
        <v>11338689510.362682</v>
      </c>
      <c r="AX83" s="39">
        <f t="shared" si="129"/>
        <v>-306144616779.79248</v>
      </c>
      <c r="AY83" s="39">
        <f t="shared" si="130"/>
        <v>8265904653054.3965</v>
      </c>
      <c r="BS83" s="21">
        <v>29</v>
      </c>
      <c r="BT83" s="39">
        <v>-675</v>
      </c>
      <c r="BU83" s="39">
        <v>25</v>
      </c>
      <c r="BV83" s="39">
        <v>2500</v>
      </c>
      <c r="BW83" s="50">
        <f t="shared" si="135"/>
        <v>1.5872345449669204E-3</v>
      </c>
      <c r="BX83" s="40">
        <f t="shared" si="67"/>
        <v>24.41385732946226</v>
      </c>
      <c r="BY83" s="41">
        <f t="shared" si="136"/>
        <v>61034.643323655648</v>
      </c>
      <c r="BZ83" s="39">
        <f t="shared" si="137"/>
        <v>1525866.0830913913</v>
      </c>
      <c r="CA83" s="39">
        <f t="shared" si="138"/>
        <v>-41198384.243467562</v>
      </c>
      <c r="CB83" s="40">
        <f t="shared" si="68"/>
        <v>5262.7595516717665</v>
      </c>
      <c r="CC83" s="39">
        <f t="shared" si="139"/>
        <v>13156898.879179416</v>
      </c>
      <c r="CD83" s="39">
        <f t="shared" si="140"/>
        <v>328922471.97948539</v>
      </c>
      <c r="CE83" s="39">
        <f t="shared" si="141"/>
        <v>-8880906743.446106</v>
      </c>
      <c r="CF83" s="53">
        <f t="shared" si="142"/>
        <v>8223061799.4871349</v>
      </c>
      <c r="CG83" s="39">
        <f t="shared" si="143"/>
        <v>-222022668586.15265</v>
      </c>
      <c r="CH83" s="39">
        <f t="shared" si="144"/>
        <v>5994612051826.1211</v>
      </c>
      <c r="DB83" s="21">
        <v>29</v>
      </c>
      <c r="DC83" s="39">
        <v>-675</v>
      </c>
      <c r="DD83" s="39">
        <v>25</v>
      </c>
      <c r="DE83" s="39">
        <v>2500</v>
      </c>
      <c r="DF83" s="50">
        <f t="shared" si="149"/>
        <v>1.6426942295015212E-3</v>
      </c>
      <c r="DG83" s="40">
        <f t="shared" si="72"/>
        <v>24.686120238099114</v>
      </c>
      <c r="DH83" s="41">
        <f t="shared" si="150"/>
        <v>61715.300595247783</v>
      </c>
      <c r="DI83" s="39">
        <f t="shared" si="151"/>
        <v>1542882.5148811946</v>
      </c>
      <c r="DJ83" s="39">
        <f t="shared" si="152"/>
        <v>-41657827.901792251</v>
      </c>
      <c r="DK83" s="40">
        <f t="shared" si="73"/>
        <v>4555.6485738556048</v>
      </c>
      <c r="DL83" s="39">
        <f t="shared" si="153"/>
        <v>11389121.434639012</v>
      </c>
      <c r="DM83" s="39">
        <f t="shared" si="154"/>
        <v>284728035.86597532</v>
      </c>
      <c r="DN83" s="39">
        <f t="shared" si="155"/>
        <v>-7687656968.3813334</v>
      </c>
      <c r="DO83" s="53">
        <f t="shared" si="156"/>
        <v>7118200896.6493826</v>
      </c>
      <c r="DP83" s="39">
        <f t="shared" si="157"/>
        <v>-192191424209.53333</v>
      </c>
      <c r="DQ83" s="39">
        <f t="shared" si="158"/>
        <v>5189168453657.4004</v>
      </c>
      <c r="EK83" s="21">
        <v>29</v>
      </c>
      <c r="EL83" s="39">
        <v>-675</v>
      </c>
      <c r="EM83" s="39">
        <v>25</v>
      </c>
      <c r="EN83" s="39">
        <v>2500</v>
      </c>
      <c r="EO83" s="50">
        <f t="shared" si="163"/>
        <v>1.7707188144876918E-3</v>
      </c>
      <c r="EP83" s="40">
        <f t="shared" si="77"/>
        <v>25.164867129559198</v>
      </c>
      <c r="EQ83" s="41">
        <f t="shared" si="164"/>
        <v>62912.167823897995</v>
      </c>
      <c r="ER83" s="39">
        <f t="shared" si="165"/>
        <v>1572804.1955974498</v>
      </c>
      <c r="ES83" s="39">
        <f t="shared" si="166"/>
        <v>-42465713.281131148</v>
      </c>
      <c r="ET83" s="40">
        <f t="shared" si="78"/>
        <v>2923.33511528193</v>
      </c>
      <c r="EU83" s="39">
        <f t="shared" si="167"/>
        <v>7308337.7882048255</v>
      </c>
      <c r="EV83" s="39">
        <f t="shared" si="168"/>
        <v>182708444.70512062</v>
      </c>
      <c r="EW83" s="39">
        <f t="shared" si="169"/>
        <v>-4933128007.0382576</v>
      </c>
      <c r="EX83" s="53">
        <f t="shared" si="170"/>
        <v>4567711117.6280155</v>
      </c>
      <c r="EY83" s="39">
        <f t="shared" si="171"/>
        <v>-123328200175.95644</v>
      </c>
      <c r="EZ83" s="39">
        <f t="shared" si="172"/>
        <v>3329861404750.8237</v>
      </c>
      <c r="FT83" s="21">
        <v>29</v>
      </c>
      <c r="FU83" s="39">
        <v>-675</v>
      </c>
      <c r="FV83" s="39">
        <v>25</v>
      </c>
      <c r="FW83" s="39">
        <v>2500</v>
      </c>
      <c r="FX83" s="50">
        <f t="shared" si="177"/>
        <v>1.9131535593000964E-3</v>
      </c>
      <c r="FY83" s="40">
        <f t="shared" si="82"/>
        <v>25.451917810328204</v>
      </c>
      <c r="FZ83" s="41">
        <f t="shared" si="178"/>
        <v>63629.794525820515</v>
      </c>
      <c r="GA83" s="39">
        <f t="shared" si="179"/>
        <v>1590744.8631455128</v>
      </c>
      <c r="GB83" s="39">
        <f t="shared" si="180"/>
        <v>-42950111.304928847</v>
      </c>
      <c r="GC83" s="40">
        <f t="shared" si="83"/>
        <v>1107.2921189237716</v>
      </c>
      <c r="GD83" s="39">
        <f t="shared" si="181"/>
        <v>2768230.2973094289</v>
      </c>
      <c r="GE83" s="39">
        <f t="shared" si="182"/>
        <v>69205757.432735726</v>
      </c>
      <c r="GF83" s="39">
        <f t="shared" si="183"/>
        <v>-1868555450.6838646</v>
      </c>
      <c r="GG83" s="53">
        <f t="shared" si="184"/>
        <v>1730143935.8183932</v>
      </c>
      <c r="GH83" s="39">
        <f t="shared" si="185"/>
        <v>-46713886267.096619</v>
      </c>
      <c r="GI83" s="39">
        <f t="shared" si="186"/>
        <v>1261274929211.6086</v>
      </c>
      <c r="HC83" s="21">
        <v>29</v>
      </c>
      <c r="HD83" s="39">
        <v>-675</v>
      </c>
      <c r="HE83" s="39">
        <v>25</v>
      </c>
      <c r="HF83" s="39">
        <v>2500</v>
      </c>
      <c r="HG83" s="50">
        <f t="shared" si="191"/>
        <v>1.9744112824995321E-3</v>
      </c>
      <c r="HH83" s="40">
        <f t="shared" si="87"/>
        <v>25.49582576179634</v>
      </c>
      <c r="HI83" s="41">
        <f t="shared" si="192"/>
        <v>63739.564404490848</v>
      </c>
      <c r="HJ83" s="39">
        <f t="shared" si="193"/>
        <v>1593489.1101122713</v>
      </c>
      <c r="HK83" s="39">
        <f t="shared" si="194"/>
        <v>-43024205.97303132</v>
      </c>
      <c r="HL83" s="40">
        <f t="shared" si="88"/>
        <v>326.25614813096536</v>
      </c>
      <c r="HM83" s="39">
        <f t="shared" si="195"/>
        <v>815640.37032741343</v>
      </c>
      <c r="HN83" s="39">
        <f t="shared" si="196"/>
        <v>20391009.258185335</v>
      </c>
      <c r="HO83" s="39">
        <f t="shared" si="197"/>
        <v>-550557249.97100401</v>
      </c>
      <c r="HP83" s="53">
        <f t="shared" si="198"/>
        <v>509775231.45463336</v>
      </c>
      <c r="HQ83" s="39">
        <f t="shared" si="199"/>
        <v>-13763931249.275101</v>
      </c>
      <c r="HR83" s="39">
        <f t="shared" si="200"/>
        <v>371626143730.42773</v>
      </c>
      <c r="IL83" s="21">
        <v>29</v>
      </c>
      <c r="IM83" s="39">
        <v>-675</v>
      </c>
      <c r="IN83" s="39">
        <v>25</v>
      </c>
      <c r="IO83" s="39">
        <v>2500</v>
      </c>
      <c r="IP83" s="50">
        <f t="shared" si="205"/>
        <v>1.9830800291231044E-3</v>
      </c>
      <c r="IQ83" s="40">
        <f t="shared" si="92"/>
        <v>25.498174930482719</v>
      </c>
      <c r="IR83" s="41">
        <f t="shared" si="206"/>
        <v>63745.437326206797</v>
      </c>
      <c r="IS83" s="39">
        <f t="shared" si="207"/>
        <v>1593635.9331551699</v>
      </c>
      <c r="IT83" s="39">
        <f t="shared" si="208"/>
        <v>-43028170.195189588</v>
      </c>
      <c r="IU83" s="40">
        <f t="shared" si="93"/>
        <v>215.72962868041984</v>
      </c>
      <c r="IV83" s="39">
        <f t="shared" si="209"/>
        <v>539324.07170104957</v>
      </c>
      <c r="IW83" s="39">
        <f t="shared" si="210"/>
        <v>13483101.79252624</v>
      </c>
      <c r="IX83" s="39">
        <f t="shared" si="211"/>
        <v>-364043748.39820844</v>
      </c>
      <c r="IY83" s="53">
        <f t="shared" si="212"/>
        <v>337077544.81315601</v>
      </c>
      <c r="IZ83" s="39">
        <f t="shared" si="213"/>
        <v>-9101093709.9552116</v>
      </c>
      <c r="JA83" s="39">
        <f t="shared" si="214"/>
        <v>245729530168.79071</v>
      </c>
      <c r="JU83" s="21">
        <v>29</v>
      </c>
      <c r="JV83" s="39">
        <v>-675</v>
      </c>
      <c r="JW83" s="39">
        <v>25</v>
      </c>
      <c r="JX83" s="39">
        <v>2500</v>
      </c>
      <c r="JY83" s="50">
        <f t="shared" si="219"/>
        <v>1.9831928192662355E-3</v>
      </c>
      <c r="JZ83" s="40">
        <f t="shared" si="97"/>
        <v>25.498199181558114</v>
      </c>
      <c r="KA83" s="41">
        <f t="shared" si="220"/>
        <v>63745.497953895283</v>
      </c>
      <c r="KB83" s="39">
        <f t="shared" si="221"/>
        <v>1593637.4488473821</v>
      </c>
      <c r="KC83" s="39">
        <f t="shared" si="222"/>
        <v>-43028211.118879318</v>
      </c>
      <c r="KD83" s="40">
        <f t="shared" si="98"/>
        <v>214.29155435549629</v>
      </c>
      <c r="KE83" s="39">
        <f t="shared" si="223"/>
        <v>535728.88588874077</v>
      </c>
      <c r="KF83" s="39">
        <f t="shared" si="224"/>
        <v>13393222.14721852</v>
      </c>
      <c r="KG83" s="39">
        <f t="shared" si="225"/>
        <v>-361616997.97490001</v>
      </c>
      <c r="KH83" s="53">
        <f t="shared" si="226"/>
        <v>334830553.68046302</v>
      </c>
      <c r="KI83" s="39">
        <f t="shared" si="227"/>
        <v>-9040424949.3724995</v>
      </c>
      <c r="KJ83" s="39">
        <f t="shared" si="228"/>
        <v>244091473633.05753</v>
      </c>
      <c r="LD83" s="21">
        <v>29</v>
      </c>
      <c r="LE83" s="39">
        <v>-675</v>
      </c>
      <c r="LF83" s="39">
        <v>25</v>
      </c>
      <c r="LG83" s="39">
        <v>2500</v>
      </c>
      <c r="LH83" s="50">
        <f t="shared" si="233"/>
        <v>1.9831928363739106E-3</v>
      </c>
      <c r="LI83" s="40">
        <f t="shared" si="102"/>
        <v>25.498199185224141</v>
      </c>
      <c r="LJ83" s="41">
        <f t="shared" si="234"/>
        <v>63745.497963060356</v>
      </c>
      <c r="LK83" s="39">
        <f t="shared" si="235"/>
        <v>1593637.4490765089</v>
      </c>
      <c r="LL83" s="39">
        <f t="shared" si="236"/>
        <v>-43028211.125065736</v>
      </c>
      <c r="LM83" s="40">
        <f t="shared" si="103"/>
        <v>214.29133623263934</v>
      </c>
      <c r="LN83" s="39">
        <f t="shared" si="237"/>
        <v>535728.34058159834</v>
      </c>
      <c r="LO83" s="39">
        <f t="shared" si="238"/>
        <v>13393208.514539959</v>
      </c>
      <c r="LP83" s="39">
        <f t="shared" si="239"/>
        <v>-361616629.8925789</v>
      </c>
      <c r="LQ83" s="53">
        <f t="shared" si="240"/>
        <v>334830212.86349899</v>
      </c>
      <c r="LR83" s="39">
        <f t="shared" si="241"/>
        <v>-9040415747.3144722</v>
      </c>
      <c r="LS83" s="39">
        <f t="shared" si="242"/>
        <v>244091225177.49075</v>
      </c>
    </row>
    <row r="84" spans="1:331" x14ac:dyDescent="0.25">
      <c r="A84" s="21">
        <v>30</v>
      </c>
      <c r="B84" s="39">
        <v>-675</v>
      </c>
      <c r="C84" s="39">
        <v>75</v>
      </c>
      <c r="D84" s="39">
        <v>2500</v>
      </c>
      <c r="E84" s="50">
        <f t="shared" si="107"/>
        <v>9.7750000000000007E-4</v>
      </c>
      <c r="F84" s="40">
        <f t="shared" si="57"/>
        <v>18.83489765625</v>
      </c>
      <c r="G84" s="41">
        <f t="shared" si="108"/>
        <v>47087.244140625</v>
      </c>
      <c r="H84" s="39">
        <f t="shared" si="109"/>
        <v>3531543.310546875</v>
      </c>
      <c r="I84" s="39">
        <f t="shared" si="110"/>
        <v>-31783889.794921875</v>
      </c>
      <c r="J84" s="40">
        <f t="shared" si="58"/>
        <v>13036.875</v>
      </c>
      <c r="K84" s="39">
        <f t="shared" si="111"/>
        <v>32592187.5</v>
      </c>
      <c r="L84" s="39">
        <f t="shared" si="112"/>
        <v>2444414062.5</v>
      </c>
      <c r="M84" s="39">
        <f t="shared" si="113"/>
        <v>-21999726562.5</v>
      </c>
      <c r="N84" s="53">
        <f t="shared" si="114"/>
        <v>183331054687.5</v>
      </c>
      <c r="O84" s="39">
        <f t="shared" si="115"/>
        <v>-1649979492187.5</v>
      </c>
      <c r="P84" s="39">
        <f t="shared" si="116"/>
        <v>14849815429687.5</v>
      </c>
      <c r="AJ84" s="21">
        <v>30</v>
      </c>
      <c r="AK84" s="39">
        <v>-675</v>
      </c>
      <c r="AL84" s="39">
        <v>75</v>
      </c>
      <c r="AM84" s="39">
        <v>2500</v>
      </c>
      <c r="AN84" s="50">
        <f t="shared" si="121"/>
        <v>1.4481555386187694E-3</v>
      </c>
      <c r="AO84" s="40">
        <f t="shared" si="62"/>
        <v>23.558606526573229</v>
      </c>
      <c r="AP84" s="41">
        <f t="shared" si="122"/>
        <v>58896.516316433073</v>
      </c>
      <c r="AQ84" s="39">
        <f t="shared" si="123"/>
        <v>4417238.7237324808</v>
      </c>
      <c r="AR84" s="39">
        <f t="shared" si="124"/>
        <v>-39755148.513592325</v>
      </c>
      <c r="AS84" s="40">
        <f t="shared" si="63"/>
        <v>7036.0168826106892</v>
      </c>
      <c r="AT84" s="39">
        <f t="shared" si="125"/>
        <v>17590042.206526723</v>
      </c>
      <c r="AU84" s="39">
        <f t="shared" si="126"/>
        <v>1319253165.4895041</v>
      </c>
      <c r="AV84" s="39">
        <f t="shared" si="127"/>
        <v>-11873278489.405539</v>
      </c>
      <c r="AW84" s="53">
        <f t="shared" si="128"/>
        <v>98943987411.712814</v>
      </c>
      <c r="AX84" s="39">
        <f t="shared" si="129"/>
        <v>-890495886705.41541</v>
      </c>
      <c r="AY84" s="39">
        <f t="shared" si="130"/>
        <v>8014462980348.7383</v>
      </c>
      <c r="BS84" s="21">
        <v>30</v>
      </c>
      <c r="BT84" s="39">
        <v>-675</v>
      </c>
      <c r="BU84" s="39">
        <v>75</v>
      </c>
      <c r="BV84" s="39">
        <v>2500</v>
      </c>
      <c r="BW84" s="50">
        <f t="shared" si="135"/>
        <v>1.6156518380790637E-3</v>
      </c>
      <c r="BX84" s="40">
        <f t="shared" si="67"/>
        <v>24.558262626478484</v>
      </c>
      <c r="BY84" s="41">
        <f t="shared" si="136"/>
        <v>61395.656566196209</v>
      </c>
      <c r="BZ84" s="39">
        <f t="shared" si="137"/>
        <v>4604674.2424647156</v>
      </c>
      <c r="CA84" s="39">
        <f t="shared" si="138"/>
        <v>-41442068.182182439</v>
      </c>
      <c r="CB84" s="40">
        <f t="shared" si="68"/>
        <v>4900.4390644919386</v>
      </c>
      <c r="CC84" s="39">
        <f t="shared" si="139"/>
        <v>12251097.661229847</v>
      </c>
      <c r="CD84" s="39">
        <f t="shared" si="140"/>
        <v>918832324.59223855</v>
      </c>
      <c r="CE84" s="39">
        <f t="shared" si="141"/>
        <v>-8269490921.3301468</v>
      </c>
      <c r="CF84" s="53">
        <f t="shared" si="142"/>
        <v>68912424344.417892</v>
      </c>
      <c r="CG84" s="39">
        <f t="shared" si="143"/>
        <v>-620211819099.76099</v>
      </c>
      <c r="CH84" s="39">
        <f t="shared" si="144"/>
        <v>5581906371897.8486</v>
      </c>
      <c r="DB84" s="21">
        <v>30</v>
      </c>
      <c r="DC84" s="39">
        <v>-675</v>
      </c>
      <c r="DD84" s="39">
        <v>75</v>
      </c>
      <c r="DE84" s="39">
        <v>2500</v>
      </c>
      <c r="DF84" s="50">
        <f t="shared" si="149"/>
        <v>1.6817265694040638E-3</v>
      </c>
      <c r="DG84" s="40">
        <f t="shared" si="72"/>
        <v>24.854225399026422</v>
      </c>
      <c r="DH84" s="41">
        <f t="shared" si="150"/>
        <v>62135.563497566058</v>
      </c>
      <c r="DI84" s="39">
        <f t="shared" si="151"/>
        <v>4660167.2623174544</v>
      </c>
      <c r="DJ84" s="39">
        <f t="shared" si="152"/>
        <v>-41941505.360857092</v>
      </c>
      <c r="DK84" s="40">
        <f t="shared" si="73"/>
        <v>4057.9862400981874</v>
      </c>
      <c r="DL84" s="39">
        <f t="shared" si="153"/>
        <v>10144965.600245468</v>
      </c>
      <c r="DM84" s="39">
        <f t="shared" si="154"/>
        <v>760872420.01841009</v>
      </c>
      <c r="DN84" s="39">
        <f t="shared" si="155"/>
        <v>-6847851780.1656914</v>
      </c>
      <c r="DO84" s="53">
        <f t="shared" si="156"/>
        <v>57065431501.38076</v>
      </c>
      <c r="DP84" s="39">
        <f t="shared" si="157"/>
        <v>-513588883512.42688</v>
      </c>
      <c r="DQ84" s="39">
        <f t="shared" si="158"/>
        <v>4622299951611.8418</v>
      </c>
      <c r="EK84" s="21">
        <v>30</v>
      </c>
      <c r="EL84" s="39">
        <v>-675</v>
      </c>
      <c r="EM84" s="39">
        <v>75</v>
      </c>
      <c r="EN84" s="39">
        <v>2500</v>
      </c>
      <c r="EO84" s="50">
        <f t="shared" si="163"/>
        <v>1.8322686801301416E-3</v>
      </c>
      <c r="EP84" s="40">
        <f t="shared" si="77"/>
        <v>25.320647052633809</v>
      </c>
      <c r="EQ84" s="41">
        <f t="shared" si="164"/>
        <v>63301.617631584522</v>
      </c>
      <c r="ER84" s="39">
        <f t="shared" si="165"/>
        <v>4747621.3223688388</v>
      </c>
      <c r="ES84" s="39">
        <f t="shared" si="166"/>
        <v>-42728591.901319556</v>
      </c>
      <c r="ET84" s="40">
        <f t="shared" si="78"/>
        <v>2138.5743283406955</v>
      </c>
      <c r="EU84" s="39">
        <f t="shared" si="167"/>
        <v>5346435.8208517386</v>
      </c>
      <c r="EV84" s="39">
        <f t="shared" si="168"/>
        <v>400982686.56388038</v>
      </c>
      <c r="EW84" s="39">
        <f t="shared" si="169"/>
        <v>-3608844179.0749235</v>
      </c>
      <c r="EX84" s="53">
        <f t="shared" si="170"/>
        <v>30073701492.291027</v>
      </c>
      <c r="EY84" s="39">
        <f t="shared" si="171"/>
        <v>-270663313430.61926</v>
      </c>
      <c r="EZ84" s="39">
        <f t="shared" si="172"/>
        <v>2435969820875.5732</v>
      </c>
      <c r="FT84" s="21">
        <v>30</v>
      </c>
      <c r="FU84" s="39">
        <v>-675</v>
      </c>
      <c r="FV84" s="39">
        <v>75</v>
      </c>
      <c r="FW84" s="39">
        <v>2500</v>
      </c>
      <c r="FX84" s="50">
        <f t="shared" si="177"/>
        <v>1.9937116645346708E-3</v>
      </c>
      <c r="FY84" s="40">
        <f t="shared" si="82"/>
        <v>25.499747912336357</v>
      </c>
      <c r="FZ84" s="41">
        <f t="shared" si="178"/>
        <v>63749.369780840891</v>
      </c>
      <c r="GA84" s="39">
        <f t="shared" si="179"/>
        <v>4781202.7335630665</v>
      </c>
      <c r="GB84" s="39">
        <f t="shared" si="180"/>
        <v>-43030824.602067605</v>
      </c>
      <c r="GC84" s="40">
        <f t="shared" si="83"/>
        <v>80.176277182946563</v>
      </c>
      <c r="GD84" s="39">
        <f t="shared" si="181"/>
        <v>200440.69295736641</v>
      </c>
      <c r="GE84" s="39">
        <f t="shared" si="182"/>
        <v>15033051.971802481</v>
      </c>
      <c r="GF84" s="39">
        <f t="shared" si="183"/>
        <v>-135297467.74622232</v>
      </c>
      <c r="GG84" s="53">
        <f t="shared" si="184"/>
        <v>1127478897.885186</v>
      </c>
      <c r="GH84" s="39">
        <f t="shared" si="185"/>
        <v>-10147310080.966673</v>
      </c>
      <c r="GI84" s="39">
        <f t="shared" si="186"/>
        <v>91325790728.700073</v>
      </c>
      <c r="HC84" s="21">
        <v>30</v>
      </c>
      <c r="HD84" s="39">
        <v>-675</v>
      </c>
      <c r="HE84" s="39">
        <v>75</v>
      </c>
      <c r="HF84" s="39">
        <v>2500</v>
      </c>
      <c r="HG84" s="50">
        <f t="shared" si="191"/>
        <v>2.0616423142007542E-3</v>
      </c>
      <c r="HH84" s="40">
        <f t="shared" si="87"/>
        <v>25.5</v>
      </c>
      <c r="HI84" s="41">
        <f t="shared" si="192"/>
        <v>63750</v>
      </c>
      <c r="HJ84" s="39">
        <f t="shared" si="193"/>
        <v>4781250</v>
      </c>
      <c r="HK84" s="39">
        <f t="shared" si="194"/>
        <v>-43031250</v>
      </c>
      <c r="HL84" s="40">
        <f t="shared" si="88"/>
        <v>0</v>
      </c>
      <c r="HM84" s="39">
        <f t="shared" si="195"/>
        <v>0</v>
      </c>
      <c r="HN84" s="39">
        <f t="shared" si="196"/>
        <v>0</v>
      </c>
      <c r="HO84" s="39">
        <f t="shared" si="197"/>
        <v>0</v>
      </c>
      <c r="HP84" s="53">
        <f t="shared" si="198"/>
        <v>0</v>
      </c>
      <c r="HQ84" s="39">
        <f t="shared" si="199"/>
        <v>0</v>
      </c>
      <c r="HR84" s="39">
        <f t="shared" si="200"/>
        <v>0</v>
      </c>
      <c r="IL84" s="21">
        <v>30</v>
      </c>
      <c r="IM84" s="39">
        <v>-675</v>
      </c>
      <c r="IN84" s="39">
        <v>75</v>
      </c>
      <c r="IO84" s="39">
        <v>2500</v>
      </c>
      <c r="IP84" s="50">
        <f t="shared" si="205"/>
        <v>2.0715278131291002E-3</v>
      </c>
      <c r="IQ84" s="40">
        <f t="shared" si="92"/>
        <v>25.5</v>
      </c>
      <c r="IR84" s="41">
        <f t="shared" si="206"/>
        <v>63750</v>
      </c>
      <c r="IS84" s="39">
        <f t="shared" si="207"/>
        <v>4781250</v>
      </c>
      <c r="IT84" s="39">
        <f t="shared" si="208"/>
        <v>-43031250</v>
      </c>
      <c r="IU84" s="40">
        <f t="shared" si="93"/>
        <v>0</v>
      </c>
      <c r="IV84" s="39">
        <f t="shared" si="209"/>
        <v>0</v>
      </c>
      <c r="IW84" s="39">
        <f t="shared" si="210"/>
        <v>0</v>
      </c>
      <c r="IX84" s="39">
        <f t="shared" si="211"/>
        <v>0</v>
      </c>
      <c r="IY84" s="53">
        <f t="shared" si="212"/>
        <v>0</v>
      </c>
      <c r="IZ84" s="39">
        <f t="shared" si="213"/>
        <v>0</v>
      </c>
      <c r="JA84" s="39">
        <f t="shared" si="214"/>
        <v>0</v>
      </c>
      <c r="JU84" s="21">
        <v>30</v>
      </c>
      <c r="JV84" s="39">
        <v>-675</v>
      </c>
      <c r="JW84" s="39">
        <v>75</v>
      </c>
      <c r="JX84" s="39">
        <v>2500</v>
      </c>
      <c r="JY84" s="50">
        <f t="shared" si="219"/>
        <v>2.0716549844241438E-3</v>
      </c>
      <c r="JZ84" s="40">
        <f t="shared" si="97"/>
        <v>25.5</v>
      </c>
      <c r="KA84" s="41">
        <f t="shared" si="220"/>
        <v>63750</v>
      </c>
      <c r="KB84" s="39">
        <f t="shared" si="221"/>
        <v>4781250</v>
      </c>
      <c r="KC84" s="39">
        <f t="shared" si="222"/>
        <v>-43031250</v>
      </c>
      <c r="KD84" s="40">
        <f t="shared" si="98"/>
        <v>0</v>
      </c>
      <c r="KE84" s="39">
        <f t="shared" si="223"/>
        <v>0</v>
      </c>
      <c r="KF84" s="39">
        <f t="shared" si="224"/>
        <v>0</v>
      </c>
      <c r="KG84" s="39">
        <f t="shared" si="225"/>
        <v>0</v>
      </c>
      <c r="KH84" s="53">
        <f t="shared" si="226"/>
        <v>0</v>
      </c>
      <c r="KI84" s="39">
        <f t="shared" si="227"/>
        <v>0</v>
      </c>
      <c r="KJ84" s="39">
        <f t="shared" si="228"/>
        <v>0</v>
      </c>
      <c r="LD84" s="21">
        <v>30</v>
      </c>
      <c r="LE84" s="39">
        <v>-675</v>
      </c>
      <c r="LF84" s="39">
        <v>75</v>
      </c>
      <c r="LG84" s="39">
        <v>2500</v>
      </c>
      <c r="LH84" s="50">
        <f t="shared" si="233"/>
        <v>2.0716550036647191E-3</v>
      </c>
      <c r="LI84" s="40">
        <f t="shared" si="102"/>
        <v>25.5</v>
      </c>
      <c r="LJ84" s="41">
        <f t="shared" si="234"/>
        <v>63750</v>
      </c>
      <c r="LK84" s="39">
        <f t="shared" si="235"/>
        <v>4781250</v>
      </c>
      <c r="LL84" s="39">
        <f t="shared" si="236"/>
        <v>-43031250</v>
      </c>
      <c r="LM84" s="40">
        <f t="shared" si="103"/>
        <v>0</v>
      </c>
      <c r="LN84" s="39">
        <f t="shared" si="237"/>
        <v>0</v>
      </c>
      <c r="LO84" s="39">
        <f t="shared" si="238"/>
        <v>0</v>
      </c>
      <c r="LP84" s="39">
        <f t="shared" si="239"/>
        <v>0</v>
      </c>
      <c r="LQ84" s="53">
        <f t="shared" si="240"/>
        <v>0</v>
      </c>
      <c r="LR84" s="39">
        <f t="shared" si="241"/>
        <v>0</v>
      </c>
      <c r="LS84" s="39">
        <f t="shared" si="242"/>
        <v>0</v>
      </c>
    </row>
    <row r="85" spans="1:331" x14ac:dyDescent="0.25">
      <c r="A85" s="21">
        <v>31</v>
      </c>
      <c r="B85" s="39">
        <v>-675</v>
      </c>
      <c r="C85" s="39">
        <v>125</v>
      </c>
      <c r="D85" s="39">
        <v>2500</v>
      </c>
      <c r="E85" s="50">
        <f t="shared" si="107"/>
        <v>9.850000000000002E-4</v>
      </c>
      <c r="F85" s="40">
        <f t="shared" si="57"/>
        <v>18.932315625000005</v>
      </c>
      <c r="G85" s="41">
        <f t="shared" si="108"/>
        <v>47330.789062500015</v>
      </c>
      <c r="H85" s="39">
        <f t="shared" si="109"/>
        <v>5916348.6328125019</v>
      </c>
      <c r="I85" s="39">
        <f t="shared" si="110"/>
        <v>-31948282.617187511</v>
      </c>
      <c r="J85" s="40">
        <f t="shared" si="58"/>
        <v>12941.249999999996</v>
      </c>
      <c r="K85" s="39">
        <f t="shared" si="111"/>
        <v>32353124.999999993</v>
      </c>
      <c r="L85" s="39">
        <f t="shared" si="112"/>
        <v>4044140624.999999</v>
      </c>
      <c r="M85" s="39">
        <f t="shared" si="113"/>
        <v>-21838359374.999996</v>
      </c>
      <c r="N85" s="53">
        <f t="shared" si="114"/>
        <v>505517578124.99988</v>
      </c>
      <c r="O85" s="39">
        <f t="shared" si="115"/>
        <v>-2729794921874.9995</v>
      </c>
      <c r="P85" s="39">
        <f t="shared" si="116"/>
        <v>14740892578124.996</v>
      </c>
      <c r="AJ85" s="21">
        <v>31</v>
      </c>
      <c r="AK85" s="39">
        <v>-675</v>
      </c>
      <c r="AL85" s="39">
        <v>125</v>
      </c>
      <c r="AM85" s="39">
        <v>2500</v>
      </c>
      <c r="AN85" s="50">
        <f t="shared" si="121"/>
        <v>1.4654688252086854E-3</v>
      </c>
      <c r="AO85" s="40">
        <f t="shared" si="62"/>
        <v>23.678512197748386</v>
      </c>
      <c r="AP85" s="41">
        <f t="shared" si="122"/>
        <v>59196.280494370963</v>
      </c>
      <c r="AQ85" s="39">
        <f t="shared" si="123"/>
        <v>7399535.0617963709</v>
      </c>
      <c r="AR85" s="39">
        <f t="shared" si="124"/>
        <v>-39957489.333700404</v>
      </c>
      <c r="AS85" s="40">
        <f t="shared" si="63"/>
        <v>6815.2724785892615</v>
      </c>
      <c r="AT85" s="39">
        <f t="shared" si="125"/>
        <v>17038181.196473155</v>
      </c>
      <c r="AU85" s="39">
        <f t="shared" si="126"/>
        <v>2129772649.5591445</v>
      </c>
      <c r="AV85" s="39">
        <f t="shared" si="127"/>
        <v>-11500772307.619379</v>
      </c>
      <c r="AW85" s="53">
        <f t="shared" si="128"/>
        <v>266221581194.89307</v>
      </c>
      <c r="AX85" s="39">
        <f t="shared" si="129"/>
        <v>-1437596538452.4224</v>
      </c>
      <c r="AY85" s="39">
        <f t="shared" si="130"/>
        <v>7763021307643.0811</v>
      </c>
      <c r="BS85" s="21">
        <v>31</v>
      </c>
      <c r="BT85" s="39">
        <v>-675</v>
      </c>
      <c r="BU85" s="39">
        <v>125</v>
      </c>
      <c r="BV85" s="39">
        <v>2500</v>
      </c>
      <c r="BW85" s="50">
        <f t="shared" si="135"/>
        <v>1.6440691311912065E-3</v>
      </c>
      <c r="BX85" s="40">
        <f t="shared" si="67"/>
        <v>24.692371756009983</v>
      </c>
      <c r="BY85" s="41">
        <f t="shared" si="136"/>
        <v>61730.929390024961</v>
      </c>
      <c r="BZ85" s="39">
        <f t="shared" si="137"/>
        <v>7716366.17375312</v>
      </c>
      <c r="CA85" s="39">
        <f t="shared" si="138"/>
        <v>-41668377.33826685</v>
      </c>
      <c r="CB85" s="40">
        <f t="shared" si="68"/>
        <v>4538.118577312116</v>
      </c>
      <c r="CC85" s="39">
        <f t="shared" si="139"/>
        <v>11345296.443280291</v>
      </c>
      <c r="CD85" s="39">
        <f t="shared" si="140"/>
        <v>1418162055.4100363</v>
      </c>
      <c r="CE85" s="39">
        <f t="shared" si="141"/>
        <v>-7658075099.2141962</v>
      </c>
      <c r="CF85" s="53">
        <f t="shared" si="142"/>
        <v>177270256926.25455</v>
      </c>
      <c r="CG85" s="39">
        <f t="shared" si="143"/>
        <v>-957259387401.77454</v>
      </c>
      <c r="CH85" s="39">
        <f t="shared" si="144"/>
        <v>5169200691969.582</v>
      </c>
      <c r="DB85" s="21">
        <v>31</v>
      </c>
      <c r="DC85" s="39">
        <v>-675</v>
      </c>
      <c r="DD85" s="39">
        <v>125</v>
      </c>
      <c r="DE85" s="39">
        <v>2500</v>
      </c>
      <c r="DF85" s="50">
        <f t="shared" si="149"/>
        <v>1.7207589093066061E-3</v>
      </c>
      <c r="DG85" s="40">
        <f t="shared" si="72"/>
        <v>25.002905634585819</v>
      </c>
      <c r="DH85" s="41">
        <f t="shared" si="150"/>
        <v>62507.264086464544</v>
      </c>
      <c r="DI85" s="39">
        <f t="shared" si="151"/>
        <v>7813408.0108080683</v>
      </c>
      <c r="DJ85" s="39">
        <f t="shared" si="152"/>
        <v>-42192403.258363567</v>
      </c>
      <c r="DK85" s="40">
        <f t="shared" si="73"/>
        <v>3560.3239063407732</v>
      </c>
      <c r="DL85" s="39">
        <f t="shared" si="153"/>
        <v>8900809.7658519335</v>
      </c>
      <c r="DM85" s="39">
        <f t="shared" si="154"/>
        <v>1112601220.7314918</v>
      </c>
      <c r="DN85" s="39">
        <f t="shared" si="155"/>
        <v>-6008046591.9500551</v>
      </c>
      <c r="DO85" s="53">
        <f t="shared" si="156"/>
        <v>139075152591.43646</v>
      </c>
      <c r="DP85" s="39">
        <f t="shared" si="157"/>
        <v>-751005823993.75684</v>
      </c>
      <c r="DQ85" s="39">
        <f t="shared" si="158"/>
        <v>4055431449566.2871</v>
      </c>
      <c r="EK85" s="21">
        <v>31</v>
      </c>
      <c r="EL85" s="39">
        <v>-675</v>
      </c>
      <c r="EM85" s="39">
        <v>125</v>
      </c>
      <c r="EN85" s="39">
        <v>2500</v>
      </c>
      <c r="EO85" s="50">
        <f t="shared" si="163"/>
        <v>1.8938185457725919E-3</v>
      </c>
      <c r="EP85" s="40">
        <f t="shared" si="77"/>
        <v>25.428125054710723</v>
      </c>
      <c r="EQ85" s="41">
        <f t="shared" si="164"/>
        <v>63570.312636776805</v>
      </c>
      <c r="ER85" s="39">
        <f t="shared" si="165"/>
        <v>7946289.0795971006</v>
      </c>
      <c r="ES85" s="39">
        <f t="shared" si="166"/>
        <v>-42909961.029824346</v>
      </c>
      <c r="ET85" s="40">
        <f t="shared" si="78"/>
        <v>1353.8135413994546</v>
      </c>
      <c r="EU85" s="39">
        <f t="shared" si="167"/>
        <v>3384533.8534986367</v>
      </c>
      <c r="EV85" s="39">
        <f t="shared" si="168"/>
        <v>423066731.68732959</v>
      </c>
      <c r="EW85" s="39">
        <f t="shared" si="169"/>
        <v>-2284560351.1115799</v>
      </c>
      <c r="EX85" s="53">
        <f t="shared" si="170"/>
        <v>52883341460.916199</v>
      </c>
      <c r="EY85" s="39">
        <f t="shared" si="171"/>
        <v>-285570043888.94751</v>
      </c>
      <c r="EZ85" s="39">
        <f t="shared" si="172"/>
        <v>1542078237000.3164</v>
      </c>
      <c r="FT85" s="21">
        <v>31</v>
      </c>
      <c r="FU85" s="39">
        <v>-675</v>
      </c>
      <c r="FV85" s="39">
        <v>125</v>
      </c>
      <c r="FW85" s="39">
        <v>2500</v>
      </c>
      <c r="FX85" s="50">
        <f t="shared" si="177"/>
        <v>2.0742697697692454E-3</v>
      </c>
      <c r="FY85" s="40">
        <f t="shared" si="82"/>
        <v>25.5</v>
      </c>
      <c r="FZ85" s="41">
        <f t="shared" si="178"/>
        <v>63750</v>
      </c>
      <c r="GA85" s="39">
        <f t="shared" si="179"/>
        <v>7968750</v>
      </c>
      <c r="GB85" s="39">
        <f t="shared" si="180"/>
        <v>-43031250</v>
      </c>
      <c r="GC85" s="40">
        <f t="shared" si="83"/>
        <v>0</v>
      </c>
      <c r="GD85" s="39">
        <f t="shared" si="181"/>
        <v>0</v>
      </c>
      <c r="GE85" s="39">
        <f t="shared" si="182"/>
        <v>0</v>
      </c>
      <c r="GF85" s="39">
        <f t="shared" si="183"/>
        <v>0</v>
      </c>
      <c r="GG85" s="53">
        <f t="shared" si="184"/>
        <v>0</v>
      </c>
      <c r="GH85" s="39">
        <f t="shared" si="185"/>
        <v>0</v>
      </c>
      <c r="GI85" s="39">
        <f t="shared" si="186"/>
        <v>0</v>
      </c>
      <c r="HC85" s="21">
        <v>31</v>
      </c>
      <c r="HD85" s="39">
        <v>-675</v>
      </c>
      <c r="HE85" s="39">
        <v>125</v>
      </c>
      <c r="HF85" s="39">
        <v>2500</v>
      </c>
      <c r="HG85" s="50">
        <f t="shared" si="191"/>
        <v>2.1488733459019763E-3</v>
      </c>
      <c r="HH85" s="40">
        <f t="shared" si="87"/>
        <v>25.5</v>
      </c>
      <c r="HI85" s="41">
        <f t="shared" si="192"/>
        <v>63750</v>
      </c>
      <c r="HJ85" s="39">
        <f t="shared" si="193"/>
        <v>7968750</v>
      </c>
      <c r="HK85" s="39">
        <f t="shared" si="194"/>
        <v>-43031250</v>
      </c>
      <c r="HL85" s="40">
        <f t="shared" si="88"/>
        <v>0</v>
      </c>
      <c r="HM85" s="39">
        <f t="shared" si="195"/>
        <v>0</v>
      </c>
      <c r="HN85" s="39">
        <f t="shared" si="196"/>
        <v>0</v>
      </c>
      <c r="HO85" s="39">
        <f t="shared" si="197"/>
        <v>0</v>
      </c>
      <c r="HP85" s="53">
        <f t="shared" si="198"/>
        <v>0</v>
      </c>
      <c r="HQ85" s="39">
        <f t="shared" si="199"/>
        <v>0</v>
      </c>
      <c r="HR85" s="39">
        <f t="shared" si="200"/>
        <v>0</v>
      </c>
      <c r="IL85" s="21">
        <v>31</v>
      </c>
      <c r="IM85" s="39">
        <v>-675</v>
      </c>
      <c r="IN85" s="39">
        <v>125</v>
      </c>
      <c r="IO85" s="39">
        <v>2500</v>
      </c>
      <c r="IP85" s="50">
        <f t="shared" si="205"/>
        <v>2.1599755971350963E-3</v>
      </c>
      <c r="IQ85" s="40">
        <f t="shared" si="92"/>
        <v>25.5</v>
      </c>
      <c r="IR85" s="41">
        <f t="shared" si="206"/>
        <v>63750</v>
      </c>
      <c r="IS85" s="39">
        <f t="shared" si="207"/>
        <v>7968750</v>
      </c>
      <c r="IT85" s="39">
        <f t="shared" si="208"/>
        <v>-43031250</v>
      </c>
      <c r="IU85" s="40">
        <f t="shared" si="93"/>
        <v>0</v>
      </c>
      <c r="IV85" s="39">
        <f t="shared" si="209"/>
        <v>0</v>
      </c>
      <c r="IW85" s="39">
        <f t="shared" si="210"/>
        <v>0</v>
      </c>
      <c r="IX85" s="39">
        <f t="shared" si="211"/>
        <v>0</v>
      </c>
      <c r="IY85" s="53">
        <f t="shared" si="212"/>
        <v>0</v>
      </c>
      <c r="IZ85" s="39">
        <f t="shared" si="213"/>
        <v>0</v>
      </c>
      <c r="JA85" s="39">
        <f t="shared" si="214"/>
        <v>0</v>
      </c>
      <c r="JU85" s="21">
        <v>31</v>
      </c>
      <c r="JV85" s="39">
        <v>-675</v>
      </c>
      <c r="JW85" s="39">
        <v>125</v>
      </c>
      <c r="JX85" s="39">
        <v>2500</v>
      </c>
      <c r="JY85" s="50">
        <f t="shared" si="219"/>
        <v>2.1601171495820521E-3</v>
      </c>
      <c r="JZ85" s="40">
        <f t="shared" si="97"/>
        <v>25.5</v>
      </c>
      <c r="KA85" s="41">
        <f t="shared" si="220"/>
        <v>63750</v>
      </c>
      <c r="KB85" s="39">
        <f t="shared" si="221"/>
        <v>7968750</v>
      </c>
      <c r="KC85" s="39">
        <f t="shared" si="222"/>
        <v>-43031250</v>
      </c>
      <c r="KD85" s="40">
        <f t="shared" si="98"/>
        <v>0</v>
      </c>
      <c r="KE85" s="39">
        <f t="shared" si="223"/>
        <v>0</v>
      </c>
      <c r="KF85" s="39">
        <f t="shared" si="224"/>
        <v>0</v>
      </c>
      <c r="KG85" s="39">
        <f t="shared" si="225"/>
        <v>0</v>
      </c>
      <c r="KH85" s="53">
        <f t="shared" si="226"/>
        <v>0</v>
      </c>
      <c r="KI85" s="39">
        <f t="shared" si="227"/>
        <v>0</v>
      </c>
      <c r="KJ85" s="39">
        <f t="shared" si="228"/>
        <v>0</v>
      </c>
      <c r="LD85" s="21">
        <v>31</v>
      </c>
      <c r="LE85" s="39">
        <v>-675</v>
      </c>
      <c r="LF85" s="39">
        <v>125</v>
      </c>
      <c r="LG85" s="39">
        <v>2500</v>
      </c>
      <c r="LH85" s="50">
        <f t="shared" si="233"/>
        <v>2.1601171709555275E-3</v>
      </c>
      <c r="LI85" s="40">
        <f t="shared" si="102"/>
        <v>25.5</v>
      </c>
      <c r="LJ85" s="41">
        <f t="shared" si="234"/>
        <v>63750</v>
      </c>
      <c r="LK85" s="39">
        <f t="shared" si="235"/>
        <v>7968750</v>
      </c>
      <c r="LL85" s="39">
        <f t="shared" si="236"/>
        <v>-43031250</v>
      </c>
      <c r="LM85" s="40">
        <f t="shared" si="103"/>
        <v>0</v>
      </c>
      <c r="LN85" s="39">
        <f t="shared" si="237"/>
        <v>0</v>
      </c>
      <c r="LO85" s="39">
        <f t="shared" si="238"/>
        <v>0</v>
      </c>
      <c r="LP85" s="39">
        <f t="shared" si="239"/>
        <v>0</v>
      </c>
      <c r="LQ85" s="53">
        <f t="shared" si="240"/>
        <v>0</v>
      </c>
      <c r="LR85" s="39">
        <f t="shared" si="241"/>
        <v>0</v>
      </c>
      <c r="LS85" s="39">
        <f t="shared" si="242"/>
        <v>0</v>
      </c>
    </row>
    <row r="86" spans="1:331" x14ac:dyDescent="0.25">
      <c r="A86" s="21">
        <v>32</v>
      </c>
      <c r="B86" s="39">
        <v>-675</v>
      </c>
      <c r="C86" s="39">
        <v>175</v>
      </c>
      <c r="D86" s="39">
        <v>2500</v>
      </c>
      <c r="E86" s="50">
        <f t="shared" si="107"/>
        <v>9.9250000000000011E-4</v>
      </c>
      <c r="F86" s="40">
        <f t="shared" si="57"/>
        <v>19.029016406250001</v>
      </c>
      <c r="G86" s="41">
        <f t="shared" si="108"/>
        <v>47572.541015625</v>
      </c>
      <c r="H86" s="39">
        <f t="shared" si="109"/>
        <v>8325194.677734375</v>
      </c>
      <c r="I86" s="39">
        <f t="shared" si="110"/>
        <v>-32111465.185546875</v>
      </c>
      <c r="J86" s="40">
        <f t="shared" si="58"/>
        <v>12845.624999999998</v>
      </c>
      <c r="K86" s="39">
        <f t="shared" si="111"/>
        <v>32114062.499999996</v>
      </c>
      <c r="L86" s="39">
        <f t="shared" si="112"/>
        <v>5619960937.499999</v>
      </c>
      <c r="M86" s="39">
        <f t="shared" si="113"/>
        <v>-21676992187.499996</v>
      </c>
      <c r="N86" s="53">
        <f t="shared" si="114"/>
        <v>983493164062.49988</v>
      </c>
      <c r="O86" s="39">
        <f t="shared" si="115"/>
        <v>-3793473632812.4995</v>
      </c>
      <c r="P86" s="39">
        <f t="shared" si="116"/>
        <v>14631969726562.498</v>
      </c>
      <c r="AJ86" s="21">
        <v>32</v>
      </c>
      <c r="AK86" s="39">
        <v>-675</v>
      </c>
      <c r="AL86" s="39">
        <v>175</v>
      </c>
      <c r="AM86" s="39">
        <v>2500</v>
      </c>
      <c r="AN86" s="50">
        <f t="shared" si="121"/>
        <v>1.4827821117986012E-3</v>
      </c>
      <c r="AO86" s="40">
        <f t="shared" si="62"/>
        <v>23.794596057793591</v>
      </c>
      <c r="AP86" s="41">
        <f t="shared" si="122"/>
        <v>59486.490144483978</v>
      </c>
      <c r="AQ86" s="39">
        <f t="shared" si="123"/>
        <v>10410135.775284696</v>
      </c>
      <c r="AR86" s="39">
        <f t="shared" si="124"/>
        <v>-40153380.847526684</v>
      </c>
      <c r="AS86" s="40">
        <f t="shared" si="63"/>
        <v>6594.5280745678365</v>
      </c>
      <c r="AT86" s="39">
        <f t="shared" si="125"/>
        <v>16486320.186419591</v>
      </c>
      <c r="AU86" s="39">
        <f t="shared" si="126"/>
        <v>2885106032.6234283</v>
      </c>
      <c r="AV86" s="39">
        <f t="shared" si="127"/>
        <v>-11128266125.833223</v>
      </c>
      <c r="AW86" s="53">
        <f t="shared" si="128"/>
        <v>504893555709.09998</v>
      </c>
      <c r="AX86" s="39">
        <f t="shared" si="129"/>
        <v>-1947446572020.814</v>
      </c>
      <c r="AY86" s="39">
        <f t="shared" si="130"/>
        <v>7511579634937.4268</v>
      </c>
      <c r="BS86" s="21">
        <v>32</v>
      </c>
      <c r="BT86" s="39">
        <v>-675</v>
      </c>
      <c r="BU86" s="39">
        <v>175</v>
      </c>
      <c r="BV86" s="39">
        <v>2500</v>
      </c>
      <c r="BW86" s="50">
        <f t="shared" si="135"/>
        <v>1.6724864243033493E-3</v>
      </c>
      <c r="BX86" s="40">
        <f t="shared" si="67"/>
        <v>24.816184718056761</v>
      </c>
      <c r="BY86" s="41">
        <f t="shared" si="136"/>
        <v>62040.461795141899</v>
      </c>
      <c r="BZ86" s="39">
        <f t="shared" si="137"/>
        <v>10857080.814149832</v>
      </c>
      <c r="CA86" s="39">
        <f t="shared" si="138"/>
        <v>-41877311.71172078</v>
      </c>
      <c r="CB86" s="40">
        <f t="shared" si="68"/>
        <v>4175.7980901322971</v>
      </c>
      <c r="CC86" s="39">
        <f t="shared" si="139"/>
        <v>10439495.225330742</v>
      </c>
      <c r="CD86" s="39">
        <f t="shared" si="140"/>
        <v>1826911664.4328799</v>
      </c>
      <c r="CE86" s="39">
        <f t="shared" si="141"/>
        <v>-7046659277.0982513</v>
      </c>
      <c r="CF86" s="53">
        <f t="shared" si="142"/>
        <v>319709541275.75397</v>
      </c>
      <c r="CG86" s="39">
        <f t="shared" si="143"/>
        <v>-1233165373492.1941</v>
      </c>
      <c r="CH86" s="39">
        <f t="shared" si="144"/>
        <v>4756495012041.3193</v>
      </c>
      <c r="DB86" s="21">
        <v>32</v>
      </c>
      <c r="DC86" s="39">
        <v>-675</v>
      </c>
      <c r="DD86" s="39">
        <v>175</v>
      </c>
      <c r="DE86" s="39">
        <v>2500</v>
      </c>
      <c r="DF86" s="50">
        <f t="shared" si="149"/>
        <v>1.7597912492091487E-3</v>
      </c>
      <c r="DG86" s="40">
        <f t="shared" si="72"/>
        <v>25.132160944777301</v>
      </c>
      <c r="DH86" s="41">
        <f t="shared" si="150"/>
        <v>62830.402361943248</v>
      </c>
      <c r="DI86" s="39">
        <f t="shared" si="151"/>
        <v>10995320.413340069</v>
      </c>
      <c r="DJ86" s="39">
        <f t="shared" si="152"/>
        <v>-42410521.594311692</v>
      </c>
      <c r="DK86" s="40">
        <f t="shared" si="73"/>
        <v>3062.6615725833562</v>
      </c>
      <c r="DL86" s="39">
        <f t="shared" si="153"/>
        <v>7656653.9314583903</v>
      </c>
      <c r="DM86" s="39">
        <f t="shared" si="154"/>
        <v>1339914438.0052183</v>
      </c>
      <c r="DN86" s="39">
        <f t="shared" si="155"/>
        <v>-5168241403.7344131</v>
      </c>
      <c r="DO86" s="53">
        <f t="shared" si="156"/>
        <v>234485026650.91321</v>
      </c>
      <c r="DP86" s="39">
        <f t="shared" si="157"/>
        <v>-904442245653.52234</v>
      </c>
      <c r="DQ86" s="39">
        <f t="shared" si="158"/>
        <v>3488562947520.729</v>
      </c>
      <c r="EK86" s="21">
        <v>32</v>
      </c>
      <c r="EL86" s="39">
        <v>-675</v>
      </c>
      <c r="EM86" s="39">
        <v>175</v>
      </c>
      <c r="EN86" s="39">
        <v>2500</v>
      </c>
      <c r="EO86" s="50">
        <f t="shared" si="163"/>
        <v>1.9553684114150421E-3</v>
      </c>
      <c r="EP86" s="40">
        <f t="shared" si="77"/>
        <v>25.487301135789941</v>
      </c>
      <c r="EQ86" s="41">
        <f t="shared" si="164"/>
        <v>63718.252839474851</v>
      </c>
      <c r="ER86" s="39">
        <f t="shared" si="165"/>
        <v>11150694.246908098</v>
      </c>
      <c r="ES86" s="39">
        <f t="shared" si="166"/>
        <v>-43009820.666645527</v>
      </c>
      <c r="ET86" s="40">
        <f t="shared" si="78"/>
        <v>569.05275445821417</v>
      </c>
      <c r="EU86" s="39">
        <f t="shared" si="167"/>
        <v>1422631.8861455354</v>
      </c>
      <c r="EV86" s="39">
        <f t="shared" si="168"/>
        <v>248960580.07546869</v>
      </c>
      <c r="EW86" s="39">
        <f t="shared" si="169"/>
        <v>-960276523.14823639</v>
      </c>
      <c r="EX86" s="53">
        <f t="shared" si="170"/>
        <v>43568101513.207024</v>
      </c>
      <c r="EY86" s="39">
        <f t="shared" si="171"/>
        <v>-168048391550.94138</v>
      </c>
      <c r="EZ86" s="39">
        <f t="shared" si="172"/>
        <v>648186653125.05957</v>
      </c>
      <c r="FT86" s="21">
        <v>32</v>
      </c>
      <c r="FU86" s="39">
        <v>-675</v>
      </c>
      <c r="FV86" s="39">
        <v>175</v>
      </c>
      <c r="FW86" s="39">
        <v>2500</v>
      </c>
      <c r="FX86" s="50">
        <f t="shared" si="177"/>
        <v>2.1548278750038201E-3</v>
      </c>
      <c r="FY86" s="40">
        <f t="shared" si="82"/>
        <v>25.5</v>
      </c>
      <c r="FZ86" s="41">
        <f t="shared" si="178"/>
        <v>63750</v>
      </c>
      <c r="GA86" s="39">
        <f t="shared" si="179"/>
        <v>11156250</v>
      </c>
      <c r="GB86" s="39">
        <f t="shared" si="180"/>
        <v>-43031250</v>
      </c>
      <c r="GC86" s="40">
        <f t="shared" si="83"/>
        <v>0</v>
      </c>
      <c r="GD86" s="39">
        <f t="shared" si="181"/>
        <v>0</v>
      </c>
      <c r="GE86" s="39">
        <f t="shared" si="182"/>
        <v>0</v>
      </c>
      <c r="GF86" s="39">
        <f t="shared" si="183"/>
        <v>0</v>
      </c>
      <c r="GG86" s="53">
        <f t="shared" si="184"/>
        <v>0</v>
      </c>
      <c r="GH86" s="39">
        <f t="shared" si="185"/>
        <v>0</v>
      </c>
      <c r="GI86" s="39">
        <f t="shared" si="186"/>
        <v>0</v>
      </c>
      <c r="HC86" s="21">
        <v>32</v>
      </c>
      <c r="HD86" s="39">
        <v>-675</v>
      </c>
      <c r="HE86" s="39">
        <v>175</v>
      </c>
      <c r="HF86" s="39">
        <v>2500</v>
      </c>
      <c r="HG86" s="50">
        <f t="shared" si="191"/>
        <v>2.2361043776031979E-3</v>
      </c>
      <c r="HH86" s="40">
        <f t="shared" si="87"/>
        <v>25.5</v>
      </c>
      <c r="HI86" s="41">
        <f t="shared" si="192"/>
        <v>63750</v>
      </c>
      <c r="HJ86" s="39">
        <f t="shared" si="193"/>
        <v>11156250</v>
      </c>
      <c r="HK86" s="39">
        <f t="shared" si="194"/>
        <v>-43031250</v>
      </c>
      <c r="HL86" s="40">
        <f t="shared" si="88"/>
        <v>0</v>
      </c>
      <c r="HM86" s="39">
        <f t="shared" si="195"/>
        <v>0</v>
      </c>
      <c r="HN86" s="39">
        <f t="shared" si="196"/>
        <v>0</v>
      </c>
      <c r="HO86" s="39">
        <f t="shared" si="197"/>
        <v>0</v>
      </c>
      <c r="HP86" s="53">
        <f t="shared" si="198"/>
        <v>0</v>
      </c>
      <c r="HQ86" s="39">
        <f t="shared" si="199"/>
        <v>0</v>
      </c>
      <c r="HR86" s="39">
        <f t="shared" si="200"/>
        <v>0</v>
      </c>
      <c r="IL86" s="21">
        <v>32</v>
      </c>
      <c r="IM86" s="39">
        <v>-675</v>
      </c>
      <c r="IN86" s="39">
        <v>175</v>
      </c>
      <c r="IO86" s="39">
        <v>2500</v>
      </c>
      <c r="IP86" s="50">
        <f t="shared" si="205"/>
        <v>2.248423381141092E-3</v>
      </c>
      <c r="IQ86" s="40">
        <f t="shared" si="92"/>
        <v>25.5</v>
      </c>
      <c r="IR86" s="41">
        <f t="shared" si="206"/>
        <v>63750</v>
      </c>
      <c r="IS86" s="39">
        <f t="shared" si="207"/>
        <v>11156250</v>
      </c>
      <c r="IT86" s="39">
        <f t="shared" si="208"/>
        <v>-43031250</v>
      </c>
      <c r="IU86" s="40">
        <f t="shared" si="93"/>
        <v>0</v>
      </c>
      <c r="IV86" s="39">
        <f t="shared" si="209"/>
        <v>0</v>
      </c>
      <c r="IW86" s="39">
        <f t="shared" si="210"/>
        <v>0</v>
      </c>
      <c r="IX86" s="39">
        <f t="shared" si="211"/>
        <v>0</v>
      </c>
      <c r="IY86" s="53">
        <f t="shared" si="212"/>
        <v>0</v>
      </c>
      <c r="IZ86" s="39">
        <f t="shared" si="213"/>
        <v>0</v>
      </c>
      <c r="JA86" s="39">
        <f t="shared" si="214"/>
        <v>0</v>
      </c>
      <c r="JU86" s="21">
        <v>32</v>
      </c>
      <c r="JV86" s="39">
        <v>-675</v>
      </c>
      <c r="JW86" s="39">
        <v>175</v>
      </c>
      <c r="JX86" s="39">
        <v>2500</v>
      </c>
      <c r="JY86" s="50">
        <f t="shared" si="219"/>
        <v>2.2485793147399603E-3</v>
      </c>
      <c r="JZ86" s="40">
        <f t="shared" si="97"/>
        <v>25.5</v>
      </c>
      <c r="KA86" s="41">
        <f t="shared" si="220"/>
        <v>63750</v>
      </c>
      <c r="KB86" s="39">
        <f t="shared" si="221"/>
        <v>11156250</v>
      </c>
      <c r="KC86" s="39">
        <f t="shared" si="222"/>
        <v>-43031250</v>
      </c>
      <c r="KD86" s="40">
        <f t="shared" si="98"/>
        <v>0</v>
      </c>
      <c r="KE86" s="39">
        <f t="shared" si="223"/>
        <v>0</v>
      </c>
      <c r="KF86" s="39">
        <f t="shared" si="224"/>
        <v>0</v>
      </c>
      <c r="KG86" s="39">
        <f t="shared" si="225"/>
        <v>0</v>
      </c>
      <c r="KH86" s="53">
        <f t="shared" si="226"/>
        <v>0</v>
      </c>
      <c r="KI86" s="39">
        <f t="shared" si="227"/>
        <v>0</v>
      </c>
      <c r="KJ86" s="39">
        <f t="shared" si="228"/>
        <v>0</v>
      </c>
      <c r="LD86" s="21">
        <v>32</v>
      </c>
      <c r="LE86" s="39">
        <v>-675</v>
      </c>
      <c r="LF86" s="39">
        <v>175</v>
      </c>
      <c r="LG86" s="39">
        <v>2500</v>
      </c>
      <c r="LH86" s="50">
        <f t="shared" si="233"/>
        <v>2.2485793382463356E-3</v>
      </c>
      <c r="LI86" s="40">
        <f t="shared" si="102"/>
        <v>25.5</v>
      </c>
      <c r="LJ86" s="41">
        <f t="shared" si="234"/>
        <v>63750</v>
      </c>
      <c r="LK86" s="39">
        <f t="shared" si="235"/>
        <v>11156250</v>
      </c>
      <c r="LL86" s="39">
        <f t="shared" si="236"/>
        <v>-43031250</v>
      </c>
      <c r="LM86" s="40">
        <f t="shared" si="103"/>
        <v>0</v>
      </c>
      <c r="LN86" s="39">
        <f t="shared" si="237"/>
        <v>0</v>
      </c>
      <c r="LO86" s="39">
        <f t="shared" si="238"/>
        <v>0</v>
      </c>
      <c r="LP86" s="39">
        <f t="shared" si="239"/>
        <v>0</v>
      </c>
      <c r="LQ86" s="53">
        <f t="shared" si="240"/>
        <v>0</v>
      </c>
      <c r="LR86" s="39">
        <f t="shared" si="241"/>
        <v>0</v>
      </c>
      <c r="LS86" s="39">
        <f t="shared" si="242"/>
        <v>0</v>
      </c>
    </row>
    <row r="87" spans="1:331" x14ac:dyDescent="0.25">
      <c r="A87" s="21">
        <v>33</v>
      </c>
      <c r="B87" s="39">
        <v>-675</v>
      </c>
      <c r="C87" s="39">
        <v>225</v>
      </c>
      <c r="D87" s="39">
        <v>2500</v>
      </c>
      <c r="E87" s="50">
        <f t="shared" si="107"/>
        <v>1E-3</v>
      </c>
      <c r="F87" s="40">
        <f t="shared" si="57"/>
        <v>19.125</v>
      </c>
      <c r="G87" s="41">
        <f t="shared" si="108"/>
        <v>47812.5</v>
      </c>
      <c r="H87" s="39">
        <f t="shared" si="109"/>
        <v>10757812.5</v>
      </c>
      <c r="I87" s="39">
        <f t="shared" si="110"/>
        <v>-32273437.5</v>
      </c>
      <c r="J87" s="40">
        <f t="shared" si="58"/>
        <v>12750</v>
      </c>
      <c r="K87" s="39">
        <f t="shared" si="111"/>
        <v>31875000</v>
      </c>
      <c r="L87" s="39">
        <f t="shared" si="112"/>
        <v>7171875000</v>
      </c>
      <c r="M87" s="39">
        <f t="shared" si="113"/>
        <v>-21515625000</v>
      </c>
      <c r="N87" s="53">
        <f t="shared" si="114"/>
        <v>1613671875000</v>
      </c>
      <c r="O87" s="39">
        <f t="shared" si="115"/>
        <v>-4841015625000</v>
      </c>
      <c r="P87" s="39">
        <f t="shared" si="116"/>
        <v>14523046875000</v>
      </c>
      <c r="AJ87" s="21">
        <v>33</v>
      </c>
      <c r="AK87" s="39">
        <v>-675</v>
      </c>
      <c r="AL87" s="39">
        <v>225</v>
      </c>
      <c r="AM87" s="39">
        <v>2500</v>
      </c>
      <c r="AN87" s="50">
        <f t="shared" si="121"/>
        <v>1.500095398388517E-3</v>
      </c>
      <c r="AO87" s="40">
        <f t="shared" si="62"/>
        <v>23.906858106708857</v>
      </c>
      <c r="AP87" s="41">
        <f t="shared" si="122"/>
        <v>59767.145266772139</v>
      </c>
      <c r="AQ87" s="39">
        <f t="shared" si="123"/>
        <v>13447607.685023731</v>
      </c>
      <c r="AR87" s="39">
        <f t="shared" si="124"/>
        <v>-40342823.05507119</v>
      </c>
      <c r="AS87" s="40">
        <f t="shared" si="63"/>
        <v>6373.7836705464078</v>
      </c>
      <c r="AT87" s="39">
        <f t="shared" si="125"/>
        <v>15934459.17636602</v>
      </c>
      <c r="AU87" s="39">
        <f t="shared" si="126"/>
        <v>3585253314.6823545</v>
      </c>
      <c r="AV87" s="39">
        <f t="shared" si="127"/>
        <v>-10755759944.047064</v>
      </c>
      <c r="AW87" s="53">
        <f t="shared" si="128"/>
        <v>806681995803.52979</v>
      </c>
      <c r="AX87" s="39">
        <f t="shared" si="129"/>
        <v>-2420045987410.5894</v>
      </c>
      <c r="AY87" s="39">
        <f t="shared" si="130"/>
        <v>7260137962231.7676</v>
      </c>
      <c r="BS87" s="21">
        <v>33</v>
      </c>
      <c r="BT87" s="39">
        <v>-675</v>
      </c>
      <c r="BU87" s="39">
        <v>225</v>
      </c>
      <c r="BV87" s="39">
        <v>2500</v>
      </c>
      <c r="BW87" s="50">
        <f t="shared" si="135"/>
        <v>1.7009037174154926E-3</v>
      </c>
      <c r="BX87" s="40">
        <f t="shared" si="67"/>
        <v>24.92970151261882</v>
      </c>
      <c r="BY87" s="41">
        <f t="shared" si="136"/>
        <v>62324.25378154705</v>
      </c>
      <c r="BZ87" s="39">
        <f t="shared" si="137"/>
        <v>14022957.100848086</v>
      </c>
      <c r="CA87" s="39">
        <f t="shared" si="138"/>
        <v>-42068871.302544259</v>
      </c>
      <c r="CB87" s="40">
        <f t="shared" si="68"/>
        <v>3813.4776029524692</v>
      </c>
      <c r="CC87" s="39">
        <f t="shared" si="139"/>
        <v>9533694.0073811729</v>
      </c>
      <c r="CD87" s="39">
        <f t="shared" si="140"/>
        <v>2145081151.660764</v>
      </c>
      <c r="CE87" s="39">
        <f t="shared" si="141"/>
        <v>-6435243454.9822912</v>
      </c>
      <c r="CF87" s="53">
        <f t="shared" si="142"/>
        <v>482643259123.67188</v>
      </c>
      <c r="CG87" s="39">
        <f t="shared" si="143"/>
        <v>-1447929777371.0156</v>
      </c>
      <c r="CH87" s="39">
        <f t="shared" si="144"/>
        <v>4343789332113.0469</v>
      </c>
      <c r="DB87" s="21">
        <v>33</v>
      </c>
      <c r="DC87" s="39">
        <v>-675</v>
      </c>
      <c r="DD87" s="39">
        <v>225</v>
      </c>
      <c r="DE87" s="39">
        <v>2500</v>
      </c>
      <c r="DF87" s="50">
        <f t="shared" si="149"/>
        <v>1.7988235891116912E-3</v>
      </c>
      <c r="DG87" s="40">
        <f t="shared" si="72"/>
        <v>25.241991329600875</v>
      </c>
      <c r="DH87" s="41">
        <f t="shared" si="150"/>
        <v>63104.978324002186</v>
      </c>
      <c r="DI87" s="39">
        <f t="shared" si="151"/>
        <v>14198620.122900492</v>
      </c>
      <c r="DJ87" s="39">
        <f t="shared" si="152"/>
        <v>-42595860.368701473</v>
      </c>
      <c r="DK87" s="40">
        <f t="shared" si="73"/>
        <v>2564.9992388259361</v>
      </c>
      <c r="DL87" s="39">
        <f t="shared" si="153"/>
        <v>6412498.0970648406</v>
      </c>
      <c r="DM87" s="39">
        <f t="shared" si="154"/>
        <v>1442812071.8395891</v>
      </c>
      <c r="DN87" s="39">
        <f t="shared" si="155"/>
        <v>-4328436215.5187674</v>
      </c>
      <c r="DO87" s="53">
        <f t="shared" si="156"/>
        <v>324632716163.90753</v>
      </c>
      <c r="DP87" s="39">
        <f t="shared" si="157"/>
        <v>-973898148491.72266</v>
      </c>
      <c r="DQ87" s="39">
        <f t="shared" si="158"/>
        <v>2921694445475.168</v>
      </c>
      <c r="EK87" s="21">
        <v>33</v>
      </c>
      <c r="EL87" s="39">
        <v>-675</v>
      </c>
      <c r="EM87" s="39">
        <v>225</v>
      </c>
      <c r="EN87" s="39">
        <v>2500</v>
      </c>
      <c r="EO87" s="50">
        <f t="shared" si="163"/>
        <v>2.0169182770574919E-3</v>
      </c>
      <c r="EP87" s="40">
        <f t="shared" si="77"/>
        <v>25.5</v>
      </c>
      <c r="EQ87" s="41">
        <f t="shared" si="164"/>
        <v>63750</v>
      </c>
      <c r="ER87" s="39">
        <f t="shared" si="165"/>
        <v>14343750</v>
      </c>
      <c r="ES87" s="39">
        <f t="shared" si="166"/>
        <v>-43031250</v>
      </c>
      <c r="ET87" s="40">
        <f t="shared" si="78"/>
        <v>0</v>
      </c>
      <c r="EU87" s="39">
        <f t="shared" si="167"/>
        <v>0</v>
      </c>
      <c r="EV87" s="39">
        <f t="shared" si="168"/>
        <v>0</v>
      </c>
      <c r="EW87" s="39">
        <f t="shared" si="169"/>
        <v>0</v>
      </c>
      <c r="EX87" s="53">
        <f t="shared" si="170"/>
        <v>0</v>
      </c>
      <c r="EY87" s="39">
        <f t="shared" si="171"/>
        <v>0</v>
      </c>
      <c r="EZ87" s="39">
        <f t="shared" si="172"/>
        <v>0</v>
      </c>
      <c r="FT87" s="21">
        <v>33</v>
      </c>
      <c r="FU87" s="39">
        <v>-675</v>
      </c>
      <c r="FV87" s="39">
        <v>225</v>
      </c>
      <c r="FW87" s="39">
        <v>2500</v>
      </c>
      <c r="FX87" s="50">
        <f t="shared" si="177"/>
        <v>2.2353859802383951E-3</v>
      </c>
      <c r="FY87" s="40">
        <f t="shared" si="82"/>
        <v>25.5</v>
      </c>
      <c r="FZ87" s="41">
        <f t="shared" si="178"/>
        <v>63750</v>
      </c>
      <c r="GA87" s="39">
        <f t="shared" si="179"/>
        <v>14343750</v>
      </c>
      <c r="GB87" s="39">
        <f t="shared" si="180"/>
        <v>-43031250</v>
      </c>
      <c r="GC87" s="40">
        <f t="shared" si="83"/>
        <v>0</v>
      </c>
      <c r="GD87" s="39">
        <f t="shared" si="181"/>
        <v>0</v>
      </c>
      <c r="GE87" s="39">
        <f t="shared" si="182"/>
        <v>0</v>
      </c>
      <c r="GF87" s="39">
        <f t="shared" si="183"/>
        <v>0</v>
      </c>
      <c r="GG87" s="53">
        <f t="shared" si="184"/>
        <v>0</v>
      </c>
      <c r="GH87" s="39">
        <f t="shared" si="185"/>
        <v>0</v>
      </c>
      <c r="GI87" s="39">
        <f t="shared" si="186"/>
        <v>0</v>
      </c>
      <c r="HC87" s="21">
        <v>33</v>
      </c>
      <c r="HD87" s="39">
        <v>-675</v>
      </c>
      <c r="HE87" s="39">
        <v>225</v>
      </c>
      <c r="HF87" s="39">
        <v>2500</v>
      </c>
      <c r="HG87" s="50">
        <f t="shared" si="191"/>
        <v>2.3233354093044199E-3</v>
      </c>
      <c r="HH87" s="40">
        <f t="shared" si="87"/>
        <v>25.5</v>
      </c>
      <c r="HI87" s="41">
        <f t="shared" si="192"/>
        <v>63750</v>
      </c>
      <c r="HJ87" s="39">
        <f t="shared" si="193"/>
        <v>14343750</v>
      </c>
      <c r="HK87" s="39">
        <f t="shared" si="194"/>
        <v>-43031250</v>
      </c>
      <c r="HL87" s="40">
        <f t="shared" si="88"/>
        <v>0</v>
      </c>
      <c r="HM87" s="39">
        <f t="shared" si="195"/>
        <v>0</v>
      </c>
      <c r="HN87" s="39">
        <f t="shared" si="196"/>
        <v>0</v>
      </c>
      <c r="HO87" s="39">
        <f t="shared" si="197"/>
        <v>0</v>
      </c>
      <c r="HP87" s="53">
        <f t="shared" si="198"/>
        <v>0</v>
      </c>
      <c r="HQ87" s="39">
        <f t="shared" si="199"/>
        <v>0</v>
      </c>
      <c r="HR87" s="39">
        <f t="shared" si="200"/>
        <v>0</v>
      </c>
      <c r="IL87" s="21">
        <v>33</v>
      </c>
      <c r="IM87" s="39">
        <v>-675</v>
      </c>
      <c r="IN87" s="39">
        <v>225</v>
      </c>
      <c r="IO87" s="39">
        <v>2500</v>
      </c>
      <c r="IP87" s="50">
        <f t="shared" si="205"/>
        <v>2.3368711651470878E-3</v>
      </c>
      <c r="IQ87" s="40">
        <f t="shared" si="92"/>
        <v>25.5</v>
      </c>
      <c r="IR87" s="41">
        <f t="shared" si="206"/>
        <v>63750</v>
      </c>
      <c r="IS87" s="39">
        <f t="shared" si="207"/>
        <v>14343750</v>
      </c>
      <c r="IT87" s="39">
        <f t="shared" si="208"/>
        <v>-43031250</v>
      </c>
      <c r="IU87" s="40">
        <f t="shared" si="93"/>
        <v>0</v>
      </c>
      <c r="IV87" s="39">
        <f t="shared" si="209"/>
        <v>0</v>
      </c>
      <c r="IW87" s="39">
        <f t="shared" si="210"/>
        <v>0</v>
      </c>
      <c r="IX87" s="39">
        <f t="shared" si="211"/>
        <v>0</v>
      </c>
      <c r="IY87" s="53">
        <f t="shared" si="212"/>
        <v>0</v>
      </c>
      <c r="IZ87" s="39">
        <f t="shared" si="213"/>
        <v>0</v>
      </c>
      <c r="JA87" s="39">
        <f t="shared" si="214"/>
        <v>0</v>
      </c>
      <c r="JU87" s="21">
        <v>33</v>
      </c>
      <c r="JV87" s="39">
        <v>-675</v>
      </c>
      <c r="JW87" s="39">
        <v>225</v>
      </c>
      <c r="JX87" s="39">
        <v>2500</v>
      </c>
      <c r="JY87" s="50">
        <f t="shared" si="219"/>
        <v>2.3370414798978686E-3</v>
      </c>
      <c r="JZ87" s="40">
        <f t="shared" si="97"/>
        <v>25.5</v>
      </c>
      <c r="KA87" s="41">
        <f t="shared" si="220"/>
        <v>63750</v>
      </c>
      <c r="KB87" s="39">
        <f t="shared" si="221"/>
        <v>14343750</v>
      </c>
      <c r="KC87" s="39">
        <f t="shared" si="222"/>
        <v>-43031250</v>
      </c>
      <c r="KD87" s="40">
        <f t="shared" si="98"/>
        <v>0</v>
      </c>
      <c r="KE87" s="39">
        <f t="shared" si="223"/>
        <v>0</v>
      </c>
      <c r="KF87" s="39">
        <f t="shared" si="224"/>
        <v>0</v>
      </c>
      <c r="KG87" s="39">
        <f t="shared" si="225"/>
        <v>0</v>
      </c>
      <c r="KH87" s="53">
        <f t="shared" si="226"/>
        <v>0</v>
      </c>
      <c r="KI87" s="39">
        <f t="shared" si="227"/>
        <v>0</v>
      </c>
      <c r="KJ87" s="39">
        <f t="shared" si="228"/>
        <v>0</v>
      </c>
      <c r="LD87" s="21">
        <v>33</v>
      </c>
      <c r="LE87" s="39">
        <v>-675</v>
      </c>
      <c r="LF87" s="39">
        <v>225</v>
      </c>
      <c r="LG87" s="39">
        <v>2500</v>
      </c>
      <c r="LH87" s="50">
        <f t="shared" si="233"/>
        <v>2.337041505537144E-3</v>
      </c>
      <c r="LI87" s="40">
        <f t="shared" si="102"/>
        <v>25.5</v>
      </c>
      <c r="LJ87" s="41">
        <f t="shared" si="234"/>
        <v>63750</v>
      </c>
      <c r="LK87" s="39">
        <f t="shared" si="235"/>
        <v>14343750</v>
      </c>
      <c r="LL87" s="39">
        <f t="shared" si="236"/>
        <v>-43031250</v>
      </c>
      <c r="LM87" s="40">
        <f t="shared" si="103"/>
        <v>0</v>
      </c>
      <c r="LN87" s="39">
        <f t="shared" si="237"/>
        <v>0</v>
      </c>
      <c r="LO87" s="39">
        <f t="shared" si="238"/>
        <v>0</v>
      </c>
      <c r="LP87" s="39">
        <f t="shared" si="239"/>
        <v>0</v>
      </c>
      <c r="LQ87" s="53">
        <f t="shared" si="240"/>
        <v>0</v>
      </c>
      <c r="LR87" s="39">
        <f t="shared" si="241"/>
        <v>0</v>
      </c>
      <c r="LS87" s="39">
        <f t="shared" si="242"/>
        <v>0</v>
      </c>
    </row>
    <row r="88" spans="1:331" x14ac:dyDescent="0.25">
      <c r="A88" s="21">
        <v>34</v>
      </c>
      <c r="B88" s="39">
        <v>-675</v>
      </c>
      <c r="C88" s="39">
        <v>275</v>
      </c>
      <c r="D88" s="39">
        <v>2500</v>
      </c>
      <c r="E88" s="50">
        <f t="shared" si="107"/>
        <v>1.0075000000000001E-3</v>
      </c>
      <c r="F88" s="40">
        <f t="shared" si="57"/>
        <v>19.220266406249998</v>
      </c>
      <c r="G88" s="41">
        <f t="shared" si="108"/>
        <v>48050.666015624993</v>
      </c>
      <c r="H88" s="39">
        <f t="shared" si="109"/>
        <v>13213933.154296873</v>
      </c>
      <c r="I88" s="39">
        <f t="shared" si="110"/>
        <v>-32434199.560546871</v>
      </c>
      <c r="J88" s="40">
        <f t="shared" si="58"/>
        <v>12654.375</v>
      </c>
      <c r="K88" s="39">
        <f t="shared" si="111"/>
        <v>31635937.5</v>
      </c>
      <c r="L88" s="39">
        <f t="shared" si="112"/>
        <v>8699882812.5</v>
      </c>
      <c r="M88" s="39">
        <f t="shared" si="113"/>
        <v>-21354257812.5</v>
      </c>
      <c r="N88" s="53">
        <f t="shared" si="114"/>
        <v>2392467773437.5</v>
      </c>
      <c r="O88" s="39">
        <f t="shared" si="115"/>
        <v>-5872420898437.5</v>
      </c>
      <c r="P88" s="39">
        <f t="shared" si="116"/>
        <v>14414124023437.5</v>
      </c>
      <c r="AJ88" s="21">
        <v>34</v>
      </c>
      <c r="AK88" s="39">
        <v>-675</v>
      </c>
      <c r="AL88" s="39">
        <v>275</v>
      </c>
      <c r="AM88" s="39">
        <v>2500</v>
      </c>
      <c r="AN88" s="50">
        <f t="shared" si="121"/>
        <v>1.517408684978433E-3</v>
      </c>
      <c r="AO88" s="40">
        <f t="shared" si="62"/>
        <v>24.015298344494184</v>
      </c>
      <c r="AP88" s="41">
        <f t="shared" si="122"/>
        <v>60038.24586123546</v>
      </c>
      <c r="AQ88" s="39">
        <f t="shared" si="123"/>
        <v>16510517.611839751</v>
      </c>
      <c r="AR88" s="39">
        <f t="shared" si="124"/>
        <v>-40525815.956333935</v>
      </c>
      <c r="AS88" s="40">
        <f t="shared" si="63"/>
        <v>6153.0392665249801</v>
      </c>
      <c r="AT88" s="39">
        <f t="shared" si="125"/>
        <v>15382598.166312451</v>
      </c>
      <c r="AU88" s="39">
        <f t="shared" si="126"/>
        <v>4230214495.7359238</v>
      </c>
      <c r="AV88" s="39">
        <f t="shared" si="127"/>
        <v>-10383253762.260904</v>
      </c>
      <c r="AW88" s="53">
        <f t="shared" si="128"/>
        <v>1163308986327.3792</v>
      </c>
      <c r="AX88" s="39">
        <f t="shared" si="129"/>
        <v>-2855394784621.7485</v>
      </c>
      <c r="AY88" s="39">
        <f t="shared" si="130"/>
        <v>7008696289526.1104</v>
      </c>
      <c r="BS88" s="21">
        <v>34</v>
      </c>
      <c r="BT88" s="39">
        <v>-675</v>
      </c>
      <c r="BU88" s="39">
        <v>275</v>
      </c>
      <c r="BV88" s="39">
        <v>2500</v>
      </c>
      <c r="BW88" s="50">
        <f t="shared" si="135"/>
        <v>1.7293210105276354E-3</v>
      </c>
      <c r="BX88" s="40">
        <f t="shared" si="67"/>
        <v>25.032922139696151</v>
      </c>
      <c r="BY88" s="41">
        <f t="shared" si="136"/>
        <v>62582.305349240378</v>
      </c>
      <c r="BZ88" s="39">
        <f t="shared" si="137"/>
        <v>17210133.971041106</v>
      </c>
      <c r="CA88" s="39">
        <f t="shared" si="138"/>
        <v>-42243056.110737257</v>
      </c>
      <c r="CB88" s="40">
        <f t="shared" si="68"/>
        <v>3451.1571157726498</v>
      </c>
      <c r="CC88" s="39">
        <f t="shared" si="139"/>
        <v>8627892.7894316241</v>
      </c>
      <c r="CD88" s="39">
        <f t="shared" si="140"/>
        <v>2372670517.0936966</v>
      </c>
      <c r="CE88" s="39">
        <f t="shared" si="141"/>
        <v>-5823827632.8663464</v>
      </c>
      <c r="CF88" s="53">
        <f t="shared" si="142"/>
        <v>652484392200.7666</v>
      </c>
      <c r="CG88" s="39">
        <f t="shared" si="143"/>
        <v>-1601552599038.2454</v>
      </c>
      <c r="CH88" s="39">
        <f t="shared" si="144"/>
        <v>3931083652184.7837</v>
      </c>
      <c r="DB88" s="21">
        <v>34</v>
      </c>
      <c r="DC88" s="39">
        <v>-675</v>
      </c>
      <c r="DD88" s="39">
        <v>275</v>
      </c>
      <c r="DE88" s="39">
        <v>2500</v>
      </c>
      <c r="DF88" s="50">
        <f t="shared" si="149"/>
        <v>1.8378559290142336E-3</v>
      </c>
      <c r="DG88" s="40">
        <f t="shared" si="72"/>
        <v>25.332396789056535</v>
      </c>
      <c r="DH88" s="41">
        <f t="shared" si="150"/>
        <v>63330.991972641335</v>
      </c>
      <c r="DI88" s="39">
        <f t="shared" si="151"/>
        <v>17416022.792476367</v>
      </c>
      <c r="DJ88" s="39">
        <f t="shared" si="152"/>
        <v>-42748419.581532903</v>
      </c>
      <c r="DK88" s="40">
        <f t="shared" si="73"/>
        <v>2067.3369050685224</v>
      </c>
      <c r="DL88" s="39">
        <f t="shared" si="153"/>
        <v>5168342.2626713058</v>
      </c>
      <c r="DM88" s="39">
        <f t="shared" si="154"/>
        <v>1421294122.2346091</v>
      </c>
      <c r="DN88" s="39">
        <f t="shared" si="155"/>
        <v>-3488631027.3031316</v>
      </c>
      <c r="DO88" s="53">
        <f t="shared" si="156"/>
        <v>390855883614.51752</v>
      </c>
      <c r="DP88" s="39">
        <f t="shared" si="157"/>
        <v>-959373532508.36121</v>
      </c>
      <c r="DQ88" s="39">
        <f t="shared" si="158"/>
        <v>2354825943429.6138</v>
      </c>
      <c r="EK88" s="21">
        <v>34</v>
      </c>
      <c r="EL88" s="39">
        <v>-675</v>
      </c>
      <c r="EM88" s="39">
        <v>275</v>
      </c>
      <c r="EN88" s="39">
        <v>2500</v>
      </c>
      <c r="EO88" s="50">
        <f t="shared" si="163"/>
        <v>2.0784681426999421E-3</v>
      </c>
      <c r="EP88" s="40">
        <f t="shared" si="77"/>
        <v>25.5</v>
      </c>
      <c r="EQ88" s="41">
        <f t="shared" si="164"/>
        <v>63750</v>
      </c>
      <c r="ER88" s="39">
        <f t="shared" si="165"/>
        <v>17531250</v>
      </c>
      <c r="ES88" s="39">
        <f t="shared" si="166"/>
        <v>-43031250</v>
      </c>
      <c r="ET88" s="40">
        <f t="shared" si="78"/>
        <v>0</v>
      </c>
      <c r="EU88" s="39">
        <f t="shared" si="167"/>
        <v>0</v>
      </c>
      <c r="EV88" s="39">
        <f t="shared" si="168"/>
        <v>0</v>
      </c>
      <c r="EW88" s="39">
        <f t="shared" si="169"/>
        <v>0</v>
      </c>
      <c r="EX88" s="53">
        <f t="shared" si="170"/>
        <v>0</v>
      </c>
      <c r="EY88" s="39">
        <f t="shared" si="171"/>
        <v>0</v>
      </c>
      <c r="EZ88" s="39">
        <f t="shared" si="172"/>
        <v>0</v>
      </c>
      <c r="FT88" s="21">
        <v>34</v>
      </c>
      <c r="FU88" s="39">
        <v>-675</v>
      </c>
      <c r="FV88" s="39">
        <v>275</v>
      </c>
      <c r="FW88" s="39">
        <v>2500</v>
      </c>
      <c r="FX88" s="50">
        <f t="shared" si="177"/>
        <v>2.3159440854729697E-3</v>
      </c>
      <c r="FY88" s="40">
        <f t="shared" si="82"/>
        <v>25.5</v>
      </c>
      <c r="FZ88" s="41">
        <f t="shared" si="178"/>
        <v>63750</v>
      </c>
      <c r="GA88" s="39">
        <f t="shared" si="179"/>
        <v>17531250</v>
      </c>
      <c r="GB88" s="39">
        <f t="shared" si="180"/>
        <v>-43031250</v>
      </c>
      <c r="GC88" s="40">
        <f t="shared" si="83"/>
        <v>0</v>
      </c>
      <c r="GD88" s="39">
        <f t="shared" si="181"/>
        <v>0</v>
      </c>
      <c r="GE88" s="39">
        <f t="shared" si="182"/>
        <v>0</v>
      </c>
      <c r="GF88" s="39">
        <f t="shared" si="183"/>
        <v>0</v>
      </c>
      <c r="GG88" s="53">
        <f t="shared" si="184"/>
        <v>0</v>
      </c>
      <c r="GH88" s="39">
        <f t="shared" si="185"/>
        <v>0</v>
      </c>
      <c r="GI88" s="39">
        <f t="shared" si="186"/>
        <v>0</v>
      </c>
      <c r="HC88" s="21">
        <v>34</v>
      </c>
      <c r="HD88" s="39">
        <v>-675</v>
      </c>
      <c r="HE88" s="39">
        <v>275</v>
      </c>
      <c r="HF88" s="39">
        <v>2500</v>
      </c>
      <c r="HG88" s="50">
        <f t="shared" si="191"/>
        <v>2.4105664410056416E-3</v>
      </c>
      <c r="HH88" s="40">
        <f t="shared" si="87"/>
        <v>25.5</v>
      </c>
      <c r="HI88" s="41">
        <f t="shared" si="192"/>
        <v>63750</v>
      </c>
      <c r="HJ88" s="39">
        <f t="shared" si="193"/>
        <v>17531250</v>
      </c>
      <c r="HK88" s="39">
        <f t="shared" si="194"/>
        <v>-43031250</v>
      </c>
      <c r="HL88" s="40">
        <f t="shared" si="88"/>
        <v>0</v>
      </c>
      <c r="HM88" s="39">
        <f t="shared" si="195"/>
        <v>0</v>
      </c>
      <c r="HN88" s="39">
        <f t="shared" si="196"/>
        <v>0</v>
      </c>
      <c r="HO88" s="39">
        <f t="shared" si="197"/>
        <v>0</v>
      </c>
      <c r="HP88" s="53">
        <f t="shared" si="198"/>
        <v>0</v>
      </c>
      <c r="HQ88" s="39">
        <f t="shared" si="199"/>
        <v>0</v>
      </c>
      <c r="HR88" s="39">
        <f t="shared" si="200"/>
        <v>0</v>
      </c>
      <c r="IL88" s="21">
        <v>34</v>
      </c>
      <c r="IM88" s="39">
        <v>-675</v>
      </c>
      <c r="IN88" s="39">
        <v>275</v>
      </c>
      <c r="IO88" s="39">
        <v>2500</v>
      </c>
      <c r="IP88" s="50">
        <f t="shared" si="205"/>
        <v>2.4253189491530839E-3</v>
      </c>
      <c r="IQ88" s="40">
        <f t="shared" si="92"/>
        <v>25.5</v>
      </c>
      <c r="IR88" s="41">
        <f t="shared" si="206"/>
        <v>63750</v>
      </c>
      <c r="IS88" s="39">
        <f t="shared" si="207"/>
        <v>17531250</v>
      </c>
      <c r="IT88" s="39">
        <f t="shared" si="208"/>
        <v>-43031250</v>
      </c>
      <c r="IU88" s="40">
        <f t="shared" si="93"/>
        <v>0</v>
      </c>
      <c r="IV88" s="39">
        <f t="shared" si="209"/>
        <v>0</v>
      </c>
      <c r="IW88" s="39">
        <f t="shared" si="210"/>
        <v>0</v>
      </c>
      <c r="IX88" s="39">
        <f t="shared" si="211"/>
        <v>0</v>
      </c>
      <c r="IY88" s="53">
        <f t="shared" si="212"/>
        <v>0</v>
      </c>
      <c r="IZ88" s="39">
        <f t="shared" si="213"/>
        <v>0</v>
      </c>
      <c r="JA88" s="39">
        <f t="shared" si="214"/>
        <v>0</v>
      </c>
      <c r="JU88" s="21">
        <v>34</v>
      </c>
      <c r="JV88" s="39">
        <v>-675</v>
      </c>
      <c r="JW88" s="39">
        <v>275</v>
      </c>
      <c r="JX88" s="39">
        <v>2500</v>
      </c>
      <c r="JY88" s="50">
        <f t="shared" si="219"/>
        <v>2.4255036450557769E-3</v>
      </c>
      <c r="JZ88" s="40">
        <f t="shared" si="97"/>
        <v>25.5</v>
      </c>
      <c r="KA88" s="41">
        <f t="shared" si="220"/>
        <v>63750</v>
      </c>
      <c r="KB88" s="39">
        <f t="shared" si="221"/>
        <v>17531250</v>
      </c>
      <c r="KC88" s="39">
        <f t="shared" si="222"/>
        <v>-43031250</v>
      </c>
      <c r="KD88" s="40">
        <f t="shared" si="98"/>
        <v>0</v>
      </c>
      <c r="KE88" s="39">
        <f t="shared" si="223"/>
        <v>0</v>
      </c>
      <c r="KF88" s="39">
        <f t="shared" si="224"/>
        <v>0</v>
      </c>
      <c r="KG88" s="39">
        <f t="shared" si="225"/>
        <v>0</v>
      </c>
      <c r="KH88" s="53">
        <f t="shared" si="226"/>
        <v>0</v>
      </c>
      <c r="KI88" s="39">
        <f t="shared" si="227"/>
        <v>0</v>
      </c>
      <c r="KJ88" s="39">
        <f t="shared" si="228"/>
        <v>0</v>
      </c>
      <c r="LD88" s="21">
        <v>34</v>
      </c>
      <c r="LE88" s="39">
        <v>-675</v>
      </c>
      <c r="LF88" s="39">
        <v>275</v>
      </c>
      <c r="LG88" s="39">
        <v>2500</v>
      </c>
      <c r="LH88" s="50">
        <f t="shared" si="233"/>
        <v>2.4255036728279521E-3</v>
      </c>
      <c r="LI88" s="40">
        <f t="shared" si="102"/>
        <v>25.5</v>
      </c>
      <c r="LJ88" s="41">
        <f t="shared" si="234"/>
        <v>63750</v>
      </c>
      <c r="LK88" s="39">
        <f t="shared" si="235"/>
        <v>17531250</v>
      </c>
      <c r="LL88" s="39">
        <f t="shared" si="236"/>
        <v>-43031250</v>
      </c>
      <c r="LM88" s="40">
        <f t="shared" si="103"/>
        <v>0</v>
      </c>
      <c r="LN88" s="39">
        <f t="shared" si="237"/>
        <v>0</v>
      </c>
      <c r="LO88" s="39">
        <f t="shared" si="238"/>
        <v>0</v>
      </c>
      <c r="LP88" s="39">
        <f t="shared" si="239"/>
        <v>0</v>
      </c>
      <c r="LQ88" s="53">
        <f t="shared" si="240"/>
        <v>0</v>
      </c>
      <c r="LR88" s="39">
        <f t="shared" si="241"/>
        <v>0</v>
      </c>
      <c r="LS88" s="39">
        <f t="shared" si="242"/>
        <v>0</v>
      </c>
    </row>
    <row r="89" spans="1:331" x14ac:dyDescent="0.25">
      <c r="A89" s="21">
        <v>35</v>
      </c>
      <c r="B89" s="39">
        <v>-675</v>
      </c>
      <c r="C89" s="39">
        <v>325</v>
      </c>
      <c r="D89" s="39">
        <v>2500</v>
      </c>
      <c r="E89" s="50">
        <f t="shared" si="107"/>
        <v>1.0150000000000001E-3</v>
      </c>
      <c r="F89" s="40">
        <f t="shared" si="57"/>
        <v>19.314815625000001</v>
      </c>
      <c r="G89" s="41">
        <f t="shared" si="108"/>
        <v>48287.0390625</v>
      </c>
      <c r="H89" s="39">
        <f t="shared" si="109"/>
        <v>15693287.6953125</v>
      </c>
      <c r="I89" s="39">
        <f t="shared" si="110"/>
        <v>-32593751.3671875</v>
      </c>
      <c r="J89" s="40">
        <f t="shared" si="58"/>
        <v>12558.749999999998</v>
      </c>
      <c r="K89" s="39">
        <f t="shared" si="111"/>
        <v>31396874.999999996</v>
      </c>
      <c r="L89" s="39">
        <f t="shared" si="112"/>
        <v>10203984374.999998</v>
      </c>
      <c r="M89" s="39">
        <f t="shared" si="113"/>
        <v>-21192890624.999996</v>
      </c>
      <c r="N89" s="53">
        <f t="shared" si="114"/>
        <v>3316294921874.9995</v>
      </c>
      <c r="O89" s="39">
        <f t="shared" si="115"/>
        <v>-6887689453124.999</v>
      </c>
      <c r="P89" s="39">
        <f t="shared" si="116"/>
        <v>14305201171874.998</v>
      </c>
      <c r="AJ89" s="21">
        <v>35</v>
      </c>
      <c r="AK89" s="39">
        <v>-675</v>
      </c>
      <c r="AL89" s="39">
        <v>325</v>
      </c>
      <c r="AM89" s="39">
        <v>2500</v>
      </c>
      <c r="AN89" s="50">
        <f t="shared" si="121"/>
        <v>1.5347219715683487E-3</v>
      </c>
      <c r="AO89" s="40">
        <f t="shared" si="62"/>
        <v>24.119916771149565</v>
      </c>
      <c r="AP89" s="41">
        <f t="shared" si="122"/>
        <v>60299.791927873914</v>
      </c>
      <c r="AQ89" s="39">
        <f t="shared" si="123"/>
        <v>19597432.376559023</v>
      </c>
      <c r="AR89" s="39">
        <f t="shared" si="124"/>
        <v>-40702359.55131489</v>
      </c>
      <c r="AS89" s="40">
        <f t="shared" si="63"/>
        <v>5932.2948625035542</v>
      </c>
      <c r="AT89" s="39">
        <f t="shared" si="125"/>
        <v>14830737.156258885</v>
      </c>
      <c r="AU89" s="39">
        <f t="shared" si="126"/>
        <v>4819989575.7841377</v>
      </c>
      <c r="AV89" s="39">
        <f t="shared" si="127"/>
        <v>-10010747580.474747</v>
      </c>
      <c r="AW89" s="53">
        <f t="shared" si="128"/>
        <v>1566496612129.8447</v>
      </c>
      <c r="AX89" s="39">
        <f t="shared" si="129"/>
        <v>-3253492963654.2925</v>
      </c>
      <c r="AY89" s="39">
        <f t="shared" si="130"/>
        <v>6757254616820.4541</v>
      </c>
      <c r="BS89" s="21">
        <v>35</v>
      </c>
      <c r="BT89" s="39">
        <v>-675</v>
      </c>
      <c r="BU89" s="39">
        <v>325</v>
      </c>
      <c r="BV89" s="39">
        <v>2500</v>
      </c>
      <c r="BW89" s="50">
        <f t="shared" si="135"/>
        <v>1.7577383036397783E-3</v>
      </c>
      <c r="BX89" s="40">
        <f t="shared" si="67"/>
        <v>25.125846599288757</v>
      </c>
      <c r="BY89" s="41">
        <f t="shared" si="136"/>
        <v>62814.616498221891</v>
      </c>
      <c r="BZ89" s="39">
        <f t="shared" si="137"/>
        <v>20414750.361922115</v>
      </c>
      <c r="CA89" s="39">
        <f t="shared" si="138"/>
        <v>-42399866.136299774</v>
      </c>
      <c r="CB89" s="40">
        <f t="shared" si="68"/>
        <v>3088.8366285928278</v>
      </c>
      <c r="CC89" s="39">
        <f t="shared" si="139"/>
        <v>7722091.5714820698</v>
      </c>
      <c r="CD89" s="39">
        <f t="shared" si="140"/>
        <v>2509679760.7316728</v>
      </c>
      <c r="CE89" s="39">
        <f t="shared" si="141"/>
        <v>-5212411810.7503967</v>
      </c>
      <c r="CF89" s="53">
        <f t="shared" si="142"/>
        <v>815645922237.7937</v>
      </c>
      <c r="CG89" s="39">
        <f t="shared" si="143"/>
        <v>-1694033838493.8789</v>
      </c>
      <c r="CH89" s="39">
        <f t="shared" si="144"/>
        <v>3518377972256.5181</v>
      </c>
      <c r="DB89" s="21">
        <v>35</v>
      </c>
      <c r="DC89" s="39">
        <v>-675</v>
      </c>
      <c r="DD89" s="39">
        <v>325</v>
      </c>
      <c r="DE89" s="39">
        <v>2500</v>
      </c>
      <c r="DF89" s="50">
        <f t="shared" si="149"/>
        <v>1.876888268916776E-3</v>
      </c>
      <c r="DG89" s="40">
        <f t="shared" si="72"/>
        <v>25.403377323144284</v>
      </c>
      <c r="DH89" s="41">
        <f t="shared" si="150"/>
        <v>63508.443307860711</v>
      </c>
      <c r="DI89" s="39">
        <f t="shared" si="151"/>
        <v>20640244.075054731</v>
      </c>
      <c r="DJ89" s="39">
        <f t="shared" si="152"/>
        <v>-42868199.232805982</v>
      </c>
      <c r="DK89" s="40">
        <f t="shared" si="73"/>
        <v>1569.6745713111079</v>
      </c>
      <c r="DL89" s="39">
        <f t="shared" si="153"/>
        <v>3924186.4282777696</v>
      </c>
      <c r="DM89" s="39">
        <f t="shared" si="154"/>
        <v>1275360589.1902752</v>
      </c>
      <c r="DN89" s="39">
        <f t="shared" si="155"/>
        <v>-2648825839.0874944</v>
      </c>
      <c r="DO89" s="53">
        <f t="shared" si="156"/>
        <v>414492191486.83942</v>
      </c>
      <c r="DP89" s="39">
        <f t="shared" si="157"/>
        <v>-860868397703.43567</v>
      </c>
      <c r="DQ89" s="39">
        <f t="shared" si="158"/>
        <v>1787957441384.0588</v>
      </c>
      <c r="EK89" s="21">
        <v>35</v>
      </c>
      <c r="EL89" s="39">
        <v>-675</v>
      </c>
      <c r="EM89" s="39">
        <v>325</v>
      </c>
      <c r="EN89" s="39">
        <v>2500</v>
      </c>
      <c r="EO89" s="50">
        <f t="shared" si="163"/>
        <v>2.1400180083423919E-3</v>
      </c>
      <c r="EP89" s="40">
        <f t="shared" si="77"/>
        <v>25.5</v>
      </c>
      <c r="EQ89" s="41">
        <f t="shared" si="164"/>
        <v>63750</v>
      </c>
      <c r="ER89" s="39">
        <f t="shared" si="165"/>
        <v>20718750</v>
      </c>
      <c r="ES89" s="39">
        <f t="shared" si="166"/>
        <v>-43031250</v>
      </c>
      <c r="ET89" s="40">
        <f t="shared" si="78"/>
        <v>0</v>
      </c>
      <c r="EU89" s="39">
        <f t="shared" si="167"/>
        <v>0</v>
      </c>
      <c r="EV89" s="39">
        <f t="shared" si="168"/>
        <v>0</v>
      </c>
      <c r="EW89" s="39">
        <f t="shared" si="169"/>
        <v>0</v>
      </c>
      <c r="EX89" s="53">
        <f t="shared" si="170"/>
        <v>0</v>
      </c>
      <c r="EY89" s="39">
        <f t="shared" si="171"/>
        <v>0</v>
      </c>
      <c r="EZ89" s="39">
        <f t="shared" si="172"/>
        <v>0</v>
      </c>
      <c r="FT89" s="21">
        <v>35</v>
      </c>
      <c r="FU89" s="39">
        <v>-675</v>
      </c>
      <c r="FV89" s="39">
        <v>325</v>
      </c>
      <c r="FW89" s="39">
        <v>2500</v>
      </c>
      <c r="FX89" s="50">
        <f t="shared" si="177"/>
        <v>2.3965021907075444E-3</v>
      </c>
      <c r="FY89" s="40">
        <f t="shared" si="82"/>
        <v>25.5</v>
      </c>
      <c r="FZ89" s="41">
        <f t="shared" si="178"/>
        <v>63750</v>
      </c>
      <c r="GA89" s="39">
        <f t="shared" si="179"/>
        <v>20718750</v>
      </c>
      <c r="GB89" s="39">
        <f t="shared" si="180"/>
        <v>-43031250</v>
      </c>
      <c r="GC89" s="40">
        <f t="shared" si="83"/>
        <v>0</v>
      </c>
      <c r="GD89" s="39">
        <f t="shared" si="181"/>
        <v>0</v>
      </c>
      <c r="GE89" s="39">
        <f t="shared" si="182"/>
        <v>0</v>
      </c>
      <c r="GF89" s="39">
        <f t="shared" si="183"/>
        <v>0</v>
      </c>
      <c r="GG89" s="53">
        <f t="shared" si="184"/>
        <v>0</v>
      </c>
      <c r="GH89" s="39">
        <f t="shared" si="185"/>
        <v>0</v>
      </c>
      <c r="GI89" s="39">
        <f t="shared" si="186"/>
        <v>0</v>
      </c>
      <c r="HC89" s="21">
        <v>35</v>
      </c>
      <c r="HD89" s="39">
        <v>-675</v>
      </c>
      <c r="HE89" s="39">
        <v>325</v>
      </c>
      <c r="HF89" s="39">
        <v>2500</v>
      </c>
      <c r="HG89" s="50">
        <f t="shared" si="191"/>
        <v>2.4977974727068636E-3</v>
      </c>
      <c r="HH89" s="40">
        <f t="shared" si="87"/>
        <v>25.5</v>
      </c>
      <c r="HI89" s="41">
        <f t="shared" si="192"/>
        <v>63750</v>
      </c>
      <c r="HJ89" s="39">
        <f t="shared" si="193"/>
        <v>20718750</v>
      </c>
      <c r="HK89" s="39">
        <f t="shared" si="194"/>
        <v>-43031250</v>
      </c>
      <c r="HL89" s="40">
        <f t="shared" si="88"/>
        <v>0</v>
      </c>
      <c r="HM89" s="39">
        <f t="shared" si="195"/>
        <v>0</v>
      </c>
      <c r="HN89" s="39">
        <f t="shared" si="196"/>
        <v>0</v>
      </c>
      <c r="HO89" s="39">
        <f t="shared" si="197"/>
        <v>0</v>
      </c>
      <c r="HP89" s="53">
        <f t="shared" si="198"/>
        <v>0</v>
      </c>
      <c r="HQ89" s="39">
        <f t="shared" si="199"/>
        <v>0</v>
      </c>
      <c r="HR89" s="39">
        <f t="shared" si="200"/>
        <v>0</v>
      </c>
      <c r="IL89" s="21">
        <v>35</v>
      </c>
      <c r="IM89" s="39">
        <v>-675</v>
      </c>
      <c r="IN89" s="39">
        <v>325</v>
      </c>
      <c r="IO89" s="39">
        <v>2500</v>
      </c>
      <c r="IP89" s="50">
        <f t="shared" si="205"/>
        <v>2.5137667331590796E-3</v>
      </c>
      <c r="IQ89" s="40">
        <f t="shared" si="92"/>
        <v>25.5</v>
      </c>
      <c r="IR89" s="41">
        <f t="shared" si="206"/>
        <v>63750</v>
      </c>
      <c r="IS89" s="39">
        <f t="shared" si="207"/>
        <v>20718750</v>
      </c>
      <c r="IT89" s="39">
        <f t="shared" si="208"/>
        <v>-43031250</v>
      </c>
      <c r="IU89" s="40">
        <f t="shared" si="93"/>
        <v>0</v>
      </c>
      <c r="IV89" s="39">
        <f t="shared" si="209"/>
        <v>0</v>
      </c>
      <c r="IW89" s="39">
        <f t="shared" si="210"/>
        <v>0</v>
      </c>
      <c r="IX89" s="39">
        <f t="shared" si="211"/>
        <v>0</v>
      </c>
      <c r="IY89" s="53">
        <f t="shared" si="212"/>
        <v>0</v>
      </c>
      <c r="IZ89" s="39">
        <f t="shared" si="213"/>
        <v>0</v>
      </c>
      <c r="JA89" s="39">
        <f t="shared" si="214"/>
        <v>0</v>
      </c>
      <c r="JU89" s="21">
        <v>35</v>
      </c>
      <c r="JV89" s="39">
        <v>-675</v>
      </c>
      <c r="JW89" s="39">
        <v>325</v>
      </c>
      <c r="JX89" s="39">
        <v>2500</v>
      </c>
      <c r="JY89" s="50">
        <f t="shared" si="219"/>
        <v>2.5139658102136852E-3</v>
      </c>
      <c r="JZ89" s="40">
        <f t="shared" si="97"/>
        <v>25.5</v>
      </c>
      <c r="KA89" s="41">
        <f t="shared" si="220"/>
        <v>63750</v>
      </c>
      <c r="KB89" s="39">
        <f t="shared" si="221"/>
        <v>20718750</v>
      </c>
      <c r="KC89" s="39">
        <f t="shared" si="222"/>
        <v>-43031250</v>
      </c>
      <c r="KD89" s="40">
        <f t="shared" si="98"/>
        <v>0</v>
      </c>
      <c r="KE89" s="39">
        <f t="shared" si="223"/>
        <v>0</v>
      </c>
      <c r="KF89" s="39">
        <f t="shared" si="224"/>
        <v>0</v>
      </c>
      <c r="KG89" s="39">
        <f t="shared" si="225"/>
        <v>0</v>
      </c>
      <c r="KH89" s="53">
        <f t="shared" si="226"/>
        <v>0</v>
      </c>
      <c r="KI89" s="39">
        <f t="shared" si="227"/>
        <v>0</v>
      </c>
      <c r="KJ89" s="39">
        <f t="shared" si="228"/>
        <v>0</v>
      </c>
      <c r="LD89" s="21">
        <v>35</v>
      </c>
      <c r="LE89" s="39">
        <v>-675</v>
      </c>
      <c r="LF89" s="39">
        <v>325</v>
      </c>
      <c r="LG89" s="39">
        <v>2500</v>
      </c>
      <c r="LH89" s="50">
        <f t="shared" si="233"/>
        <v>2.5139658401187605E-3</v>
      </c>
      <c r="LI89" s="40">
        <f t="shared" si="102"/>
        <v>25.5</v>
      </c>
      <c r="LJ89" s="41">
        <f t="shared" si="234"/>
        <v>63750</v>
      </c>
      <c r="LK89" s="39">
        <f t="shared" si="235"/>
        <v>20718750</v>
      </c>
      <c r="LL89" s="39">
        <f t="shared" si="236"/>
        <v>-43031250</v>
      </c>
      <c r="LM89" s="40">
        <f t="shared" si="103"/>
        <v>0</v>
      </c>
      <c r="LN89" s="39">
        <f t="shared" si="237"/>
        <v>0</v>
      </c>
      <c r="LO89" s="39">
        <f t="shared" si="238"/>
        <v>0</v>
      </c>
      <c r="LP89" s="39">
        <f t="shared" si="239"/>
        <v>0</v>
      </c>
      <c r="LQ89" s="53">
        <f t="shared" si="240"/>
        <v>0</v>
      </c>
      <c r="LR89" s="39">
        <f t="shared" si="241"/>
        <v>0</v>
      </c>
      <c r="LS89" s="39">
        <f t="shared" si="242"/>
        <v>0</v>
      </c>
    </row>
    <row r="90" spans="1:331" x14ac:dyDescent="0.25">
      <c r="A90" s="21">
        <v>36</v>
      </c>
      <c r="B90" s="39">
        <v>-675</v>
      </c>
      <c r="C90" s="39">
        <v>375</v>
      </c>
      <c r="D90" s="39">
        <v>2500</v>
      </c>
      <c r="E90" s="50">
        <f t="shared" si="107"/>
        <v>1.0225000000000002E-3</v>
      </c>
      <c r="F90" s="40">
        <f t="shared" si="57"/>
        <v>19.40864765625</v>
      </c>
      <c r="G90" s="41">
        <f t="shared" si="108"/>
        <v>48521.619140625</v>
      </c>
      <c r="H90" s="39">
        <f t="shared" si="109"/>
        <v>18195607.177734375</v>
      </c>
      <c r="I90" s="39">
        <f t="shared" si="110"/>
        <v>-32752092.919921875</v>
      </c>
      <c r="J90" s="40">
        <f t="shared" si="58"/>
        <v>12463.124999999998</v>
      </c>
      <c r="K90" s="39">
        <f t="shared" si="111"/>
        <v>31157812.499999996</v>
      </c>
      <c r="L90" s="39">
        <f t="shared" si="112"/>
        <v>11684179687.499998</v>
      </c>
      <c r="M90" s="39">
        <f t="shared" si="113"/>
        <v>-21031523437.499996</v>
      </c>
      <c r="N90" s="53">
        <f t="shared" si="114"/>
        <v>4381567382812.4995</v>
      </c>
      <c r="O90" s="39">
        <f t="shared" si="115"/>
        <v>-7886821289062.499</v>
      </c>
      <c r="P90" s="39">
        <f t="shared" si="116"/>
        <v>14196278320312.498</v>
      </c>
      <c r="AJ90" s="21">
        <v>36</v>
      </c>
      <c r="AK90" s="39">
        <v>-675</v>
      </c>
      <c r="AL90" s="39">
        <v>375</v>
      </c>
      <c r="AM90" s="39">
        <v>2500</v>
      </c>
      <c r="AN90" s="50">
        <f t="shared" si="121"/>
        <v>1.5520352581582647E-3</v>
      </c>
      <c r="AO90" s="40">
        <f t="shared" si="62"/>
        <v>24.220713386675005</v>
      </c>
      <c r="AP90" s="41">
        <f t="shared" si="122"/>
        <v>60551.783466687513</v>
      </c>
      <c r="AQ90" s="39">
        <f t="shared" si="123"/>
        <v>22706918.800007816</v>
      </c>
      <c r="AR90" s="39">
        <f t="shared" si="124"/>
        <v>-40872453.84001407</v>
      </c>
      <c r="AS90" s="40">
        <f t="shared" si="63"/>
        <v>5711.5504584821265</v>
      </c>
      <c r="AT90" s="39">
        <f t="shared" si="125"/>
        <v>14278876.146205315</v>
      </c>
      <c r="AU90" s="39">
        <f t="shared" si="126"/>
        <v>5354578554.826993</v>
      </c>
      <c r="AV90" s="39">
        <f t="shared" si="127"/>
        <v>-9638241398.6885872</v>
      </c>
      <c r="AW90" s="53">
        <f t="shared" si="128"/>
        <v>2007966958060.1223</v>
      </c>
      <c r="AX90" s="39">
        <f t="shared" si="129"/>
        <v>-3614340524508.2202</v>
      </c>
      <c r="AY90" s="39">
        <f t="shared" si="130"/>
        <v>6505812944114.7969</v>
      </c>
      <c r="BS90" s="21">
        <v>36</v>
      </c>
      <c r="BT90" s="39">
        <v>-675</v>
      </c>
      <c r="BU90" s="39">
        <v>375</v>
      </c>
      <c r="BV90" s="39">
        <v>2500</v>
      </c>
      <c r="BW90" s="50">
        <f t="shared" si="135"/>
        <v>1.7861555967519215E-3</v>
      </c>
      <c r="BX90" s="40">
        <f t="shared" si="67"/>
        <v>25.208474891396641</v>
      </c>
      <c r="BY90" s="41">
        <f t="shared" si="136"/>
        <v>63021.187228491603</v>
      </c>
      <c r="BZ90" s="39">
        <f t="shared" si="137"/>
        <v>23632945.210684352</v>
      </c>
      <c r="CA90" s="39">
        <f t="shared" si="138"/>
        <v>-42539301.379231833</v>
      </c>
      <c r="CB90" s="40">
        <f t="shared" si="68"/>
        <v>2726.5161414129998</v>
      </c>
      <c r="CC90" s="39">
        <f t="shared" si="139"/>
        <v>6816290.3535324996</v>
      </c>
      <c r="CD90" s="39">
        <f t="shared" si="140"/>
        <v>2556108882.5746875</v>
      </c>
      <c r="CE90" s="39">
        <f t="shared" si="141"/>
        <v>-4600995988.6344376</v>
      </c>
      <c r="CF90" s="53">
        <f t="shared" si="142"/>
        <v>958540830965.50781</v>
      </c>
      <c r="CG90" s="39">
        <f t="shared" si="143"/>
        <v>-1725373495737.9141</v>
      </c>
      <c r="CH90" s="39">
        <f t="shared" si="144"/>
        <v>3105672292328.2451</v>
      </c>
      <c r="DB90" s="21">
        <v>36</v>
      </c>
      <c r="DC90" s="39">
        <v>-675</v>
      </c>
      <c r="DD90" s="39">
        <v>375</v>
      </c>
      <c r="DE90" s="39">
        <v>2500</v>
      </c>
      <c r="DF90" s="50">
        <f t="shared" si="149"/>
        <v>1.9159206088193183E-3</v>
      </c>
      <c r="DG90" s="40">
        <f t="shared" si="72"/>
        <v>25.454932931864121</v>
      </c>
      <c r="DH90" s="41">
        <f t="shared" si="150"/>
        <v>63637.332329660305</v>
      </c>
      <c r="DI90" s="39">
        <f t="shared" si="151"/>
        <v>23863999.623622615</v>
      </c>
      <c r="DJ90" s="39">
        <f t="shared" si="152"/>
        <v>-42955199.322520703</v>
      </c>
      <c r="DK90" s="40">
        <f t="shared" si="73"/>
        <v>1072.012237553691</v>
      </c>
      <c r="DL90" s="39">
        <f t="shared" si="153"/>
        <v>2680030.5938842273</v>
      </c>
      <c r="DM90" s="39">
        <f t="shared" si="154"/>
        <v>1005011472.7065853</v>
      </c>
      <c r="DN90" s="39">
        <f t="shared" si="155"/>
        <v>-1809020650.8718534</v>
      </c>
      <c r="DO90" s="53">
        <f t="shared" si="156"/>
        <v>376879302264.96948</v>
      </c>
      <c r="DP90" s="39">
        <f t="shared" si="157"/>
        <v>-678382744076.94495</v>
      </c>
      <c r="DQ90" s="39">
        <f t="shared" si="158"/>
        <v>1221088939338.501</v>
      </c>
      <c r="EK90" s="21">
        <v>36</v>
      </c>
      <c r="EL90" s="39">
        <v>-675</v>
      </c>
      <c r="EM90" s="39">
        <v>375</v>
      </c>
      <c r="EN90" s="39">
        <v>2500</v>
      </c>
      <c r="EO90" s="50">
        <f t="shared" si="163"/>
        <v>2.2015678739848422E-3</v>
      </c>
      <c r="EP90" s="40">
        <f t="shared" si="77"/>
        <v>25.5</v>
      </c>
      <c r="EQ90" s="41">
        <f t="shared" si="164"/>
        <v>63750</v>
      </c>
      <c r="ER90" s="39">
        <f t="shared" si="165"/>
        <v>23906250</v>
      </c>
      <c r="ES90" s="39">
        <f t="shared" si="166"/>
        <v>-43031250</v>
      </c>
      <c r="ET90" s="40">
        <f t="shared" si="78"/>
        <v>0</v>
      </c>
      <c r="EU90" s="39">
        <f t="shared" si="167"/>
        <v>0</v>
      </c>
      <c r="EV90" s="39">
        <f t="shared" si="168"/>
        <v>0</v>
      </c>
      <c r="EW90" s="39">
        <f t="shared" si="169"/>
        <v>0</v>
      </c>
      <c r="EX90" s="53">
        <f t="shared" si="170"/>
        <v>0</v>
      </c>
      <c r="EY90" s="39">
        <f t="shared" si="171"/>
        <v>0</v>
      </c>
      <c r="EZ90" s="39">
        <f t="shared" si="172"/>
        <v>0</v>
      </c>
      <c r="FT90" s="21">
        <v>36</v>
      </c>
      <c r="FU90" s="39">
        <v>-675</v>
      </c>
      <c r="FV90" s="39">
        <v>375</v>
      </c>
      <c r="FW90" s="39">
        <v>2500</v>
      </c>
      <c r="FX90" s="50">
        <f t="shared" si="177"/>
        <v>2.4770602959421194E-3</v>
      </c>
      <c r="FY90" s="40">
        <f t="shared" si="82"/>
        <v>25.5</v>
      </c>
      <c r="FZ90" s="41">
        <f t="shared" si="178"/>
        <v>63750</v>
      </c>
      <c r="GA90" s="39">
        <f t="shared" si="179"/>
        <v>23906250</v>
      </c>
      <c r="GB90" s="39">
        <f t="shared" si="180"/>
        <v>-43031250</v>
      </c>
      <c r="GC90" s="40">
        <f t="shared" si="83"/>
        <v>0</v>
      </c>
      <c r="GD90" s="39">
        <f t="shared" si="181"/>
        <v>0</v>
      </c>
      <c r="GE90" s="39">
        <f t="shared" si="182"/>
        <v>0</v>
      </c>
      <c r="GF90" s="39">
        <f t="shared" si="183"/>
        <v>0</v>
      </c>
      <c r="GG90" s="53">
        <f t="shared" si="184"/>
        <v>0</v>
      </c>
      <c r="GH90" s="39">
        <f t="shared" si="185"/>
        <v>0</v>
      </c>
      <c r="GI90" s="39">
        <f t="shared" si="186"/>
        <v>0</v>
      </c>
      <c r="HC90" s="21">
        <v>36</v>
      </c>
      <c r="HD90" s="39">
        <v>-675</v>
      </c>
      <c r="HE90" s="39">
        <v>375</v>
      </c>
      <c r="HF90" s="39">
        <v>2500</v>
      </c>
      <c r="HG90" s="50">
        <f t="shared" si="191"/>
        <v>2.5850285044080852E-3</v>
      </c>
      <c r="HH90" s="40">
        <f t="shared" si="87"/>
        <v>25.5</v>
      </c>
      <c r="HI90" s="41">
        <f t="shared" si="192"/>
        <v>63750</v>
      </c>
      <c r="HJ90" s="39">
        <f t="shared" si="193"/>
        <v>23906250</v>
      </c>
      <c r="HK90" s="39">
        <f t="shared" si="194"/>
        <v>-43031250</v>
      </c>
      <c r="HL90" s="40">
        <f t="shared" si="88"/>
        <v>0</v>
      </c>
      <c r="HM90" s="39">
        <f t="shared" si="195"/>
        <v>0</v>
      </c>
      <c r="HN90" s="39">
        <f t="shared" si="196"/>
        <v>0</v>
      </c>
      <c r="HO90" s="39">
        <f t="shared" si="197"/>
        <v>0</v>
      </c>
      <c r="HP90" s="53">
        <f t="shared" si="198"/>
        <v>0</v>
      </c>
      <c r="HQ90" s="39">
        <f t="shared" si="199"/>
        <v>0</v>
      </c>
      <c r="HR90" s="39">
        <f t="shared" si="200"/>
        <v>0</v>
      </c>
      <c r="IL90" s="21">
        <v>36</v>
      </c>
      <c r="IM90" s="39">
        <v>-675</v>
      </c>
      <c r="IN90" s="39">
        <v>375</v>
      </c>
      <c r="IO90" s="39">
        <v>2500</v>
      </c>
      <c r="IP90" s="50">
        <f t="shared" si="205"/>
        <v>2.6022145171650754E-3</v>
      </c>
      <c r="IQ90" s="40">
        <f t="shared" si="92"/>
        <v>25.5</v>
      </c>
      <c r="IR90" s="41">
        <f t="shared" si="206"/>
        <v>63750</v>
      </c>
      <c r="IS90" s="39">
        <f t="shared" si="207"/>
        <v>23906250</v>
      </c>
      <c r="IT90" s="39">
        <f t="shared" si="208"/>
        <v>-43031250</v>
      </c>
      <c r="IU90" s="40">
        <f t="shared" si="93"/>
        <v>0</v>
      </c>
      <c r="IV90" s="39">
        <f t="shared" si="209"/>
        <v>0</v>
      </c>
      <c r="IW90" s="39">
        <f t="shared" si="210"/>
        <v>0</v>
      </c>
      <c r="IX90" s="39">
        <f t="shared" si="211"/>
        <v>0</v>
      </c>
      <c r="IY90" s="53">
        <f t="shared" si="212"/>
        <v>0</v>
      </c>
      <c r="IZ90" s="39">
        <f t="shared" si="213"/>
        <v>0</v>
      </c>
      <c r="JA90" s="39">
        <f t="shared" si="214"/>
        <v>0</v>
      </c>
      <c r="JU90" s="21">
        <v>36</v>
      </c>
      <c r="JV90" s="39">
        <v>-675</v>
      </c>
      <c r="JW90" s="39">
        <v>375</v>
      </c>
      <c r="JX90" s="39">
        <v>2500</v>
      </c>
      <c r="JY90" s="50">
        <f t="shared" si="219"/>
        <v>2.6024279753715934E-3</v>
      </c>
      <c r="JZ90" s="40">
        <f t="shared" si="97"/>
        <v>25.5</v>
      </c>
      <c r="KA90" s="41">
        <f t="shared" si="220"/>
        <v>63750</v>
      </c>
      <c r="KB90" s="39">
        <f t="shared" si="221"/>
        <v>23906250</v>
      </c>
      <c r="KC90" s="39">
        <f t="shared" si="222"/>
        <v>-43031250</v>
      </c>
      <c r="KD90" s="40">
        <f t="shared" si="98"/>
        <v>0</v>
      </c>
      <c r="KE90" s="39">
        <f t="shared" si="223"/>
        <v>0</v>
      </c>
      <c r="KF90" s="39">
        <f t="shared" si="224"/>
        <v>0</v>
      </c>
      <c r="KG90" s="39">
        <f t="shared" si="225"/>
        <v>0</v>
      </c>
      <c r="KH90" s="53">
        <f t="shared" si="226"/>
        <v>0</v>
      </c>
      <c r="KI90" s="39">
        <f t="shared" si="227"/>
        <v>0</v>
      </c>
      <c r="KJ90" s="39">
        <f t="shared" si="228"/>
        <v>0</v>
      </c>
      <c r="LD90" s="21">
        <v>36</v>
      </c>
      <c r="LE90" s="39">
        <v>-675</v>
      </c>
      <c r="LF90" s="39">
        <v>375</v>
      </c>
      <c r="LG90" s="39">
        <v>2500</v>
      </c>
      <c r="LH90" s="50">
        <f t="shared" si="233"/>
        <v>2.6024280074095686E-3</v>
      </c>
      <c r="LI90" s="40">
        <f t="shared" si="102"/>
        <v>25.5</v>
      </c>
      <c r="LJ90" s="41">
        <f t="shared" si="234"/>
        <v>63750</v>
      </c>
      <c r="LK90" s="39">
        <f t="shared" si="235"/>
        <v>23906250</v>
      </c>
      <c r="LL90" s="39">
        <f t="shared" si="236"/>
        <v>-43031250</v>
      </c>
      <c r="LM90" s="40">
        <f t="shared" si="103"/>
        <v>0</v>
      </c>
      <c r="LN90" s="39">
        <f t="shared" si="237"/>
        <v>0</v>
      </c>
      <c r="LO90" s="39">
        <f t="shared" si="238"/>
        <v>0</v>
      </c>
      <c r="LP90" s="39">
        <f t="shared" si="239"/>
        <v>0</v>
      </c>
      <c r="LQ90" s="53">
        <f t="shared" si="240"/>
        <v>0</v>
      </c>
      <c r="LR90" s="39">
        <f t="shared" si="241"/>
        <v>0</v>
      </c>
      <c r="LS90" s="39">
        <f t="shared" si="242"/>
        <v>0</v>
      </c>
    </row>
    <row r="91" spans="1:331" x14ac:dyDescent="0.25">
      <c r="A91" s="21">
        <v>37</v>
      </c>
      <c r="B91" s="39">
        <v>-675</v>
      </c>
      <c r="C91" s="39">
        <v>425</v>
      </c>
      <c r="D91" s="39">
        <v>2500</v>
      </c>
      <c r="E91" s="50">
        <f t="shared" si="107"/>
        <v>1.0300000000000001E-3</v>
      </c>
      <c r="F91" s="40">
        <f t="shared" si="57"/>
        <v>19.501762500000002</v>
      </c>
      <c r="G91" s="41">
        <f t="shared" si="108"/>
        <v>48754.406250000007</v>
      </c>
      <c r="H91" s="39">
        <f t="shared" si="109"/>
        <v>20720622.656250004</v>
      </c>
      <c r="I91" s="39">
        <f t="shared" si="110"/>
        <v>-32909224.218750004</v>
      </c>
      <c r="J91" s="40">
        <f t="shared" si="58"/>
        <v>12367.5</v>
      </c>
      <c r="K91" s="39">
        <f t="shared" si="111"/>
        <v>30918750</v>
      </c>
      <c r="L91" s="39">
        <f t="shared" si="112"/>
        <v>13140468750</v>
      </c>
      <c r="M91" s="39">
        <f t="shared" si="113"/>
        <v>-20870156250</v>
      </c>
      <c r="N91" s="53">
        <f t="shared" si="114"/>
        <v>5584699218750</v>
      </c>
      <c r="O91" s="39">
        <f t="shared" si="115"/>
        <v>-8869816406250</v>
      </c>
      <c r="P91" s="39">
        <f t="shared" si="116"/>
        <v>14087355468750</v>
      </c>
      <c r="AJ91" s="21">
        <v>37</v>
      </c>
      <c r="AK91" s="39">
        <v>-675</v>
      </c>
      <c r="AL91" s="39">
        <v>425</v>
      </c>
      <c r="AM91" s="39">
        <v>2500</v>
      </c>
      <c r="AN91" s="50">
        <f t="shared" si="121"/>
        <v>1.5693485447481805E-3</v>
      </c>
      <c r="AO91" s="40">
        <f t="shared" si="62"/>
        <v>24.317688191070499</v>
      </c>
      <c r="AP91" s="41">
        <f t="shared" si="122"/>
        <v>60794.220477676245</v>
      </c>
      <c r="AQ91" s="39">
        <f t="shared" si="123"/>
        <v>25837543.703012403</v>
      </c>
      <c r="AR91" s="39">
        <f t="shared" si="124"/>
        <v>-41036098.822431467</v>
      </c>
      <c r="AS91" s="40">
        <f t="shared" si="63"/>
        <v>5490.8060544606979</v>
      </c>
      <c r="AT91" s="39">
        <f t="shared" si="125"/>
        <v>13727015.136151744</v>
      </c>
      <c r="AU91" s="39">
        <f t="shared" si="126"/>
        <v>5833981432.8644915</v>
      </c>
      <c r="AV91" s="39">
        <f t="shared" si="127"/>
        <v>-9265735216.9024277</v>
      </c>
      <c r="AW91" s="53">
        <f t="shared" si="128"/>
        <v>2479442108967.4087</v>
      </c>
      <c r="AX91" s="39">
        <f t="shared" si="129"/>
        <v>-3937937467183.5317</v>
      </c>
      <c r="AY91" s="39">
        <f t="shared" si="130"/>
        <v>6254371271409.1387</v>
      </c>
      <c r="BS91" s="21">
        <v>37</v>
      </c>
      <c r="BT91" s="39">
        <v>-675</v>
      </c>
      <c r="BU91" s="39">
        <v>425</v>
      </c>
      <c r="BV91" s="39">
        <v>2500</v>
      </c>
      <c r="BW91" s="50">
        <f t="shared" si="135"/>
        <v>1.8145728898640644E-3</v>
      </c>
      <c r="BX91" s="40">
        <f t="shared" si="67"/>
        <v>25.2808070160198</v>
      </c>
      <c r="BY91" s="41">
        <f t="shared" si="136"/>
        <v>63202.017540049499</v>
      </c>
      <c r="BZ91" s="39">
        <f t="shared" si="137"/>
        <v>26860857.454521038</v>
      </c>
      <c r="CA91" s="39">
        <f t="shared" si="138"/>
        <v>-42661361.839533411</v>
      </c>
      <c r="CB91" s="40">
        <f t="shared" si="68"/>
        <v>2364.1956542331804</v>
      </c>
      <c r="CC91" s="39">
        <f t="shared" si="139"/>
        <v>5910489.1355829509</v>
      </c>
      <c r="CD91" s="39">
        <f t="shared" si="140"/>
        <v>2511957882.6227541</v>
      </c>
      <c r="CE91" s="39">
        <f t="shared" si="141"/>
        <v>-3989580166.5184917</v>
      </c>
      <c r="CF91" s="53">
        <f t="shared" si="142"/>
        <v>1067582100114.6705</v>
      </c>
      <c r="CG91" s="39">
        <f t="shared" si="143"/>
        <v>-1695571570770.3589</v>
      </c>
      <c r="CH91" s="39">
        <f t="shared" si="144"/>
        <v>2692966612399.9819</v>
      </c>
      <c r="DB91" s="21">
        <v>37</v>
      </c>
      <c r="DC91" s="39">
        <v>-675</v>
      </c>
      <c r="DD91" s="39">
        <v>425</v>
      </c>
      <c r="DE91" s="39">
        <v>2500</v>
      </c>
      <c r="DF91" s="50">
        <f t="shared" si="149"/>
        <v>1.9549529487218609E-3</v>
      </c>
      <c r="DG91" s="40">
        <f t="shared" si="72"/>
        <v>25.487063615216044</v>
      </c>
      <c r="DH91" s="41">
        <f t="shared" si="150"/>
        <v>63717.65903804011</v>
      </c>
      <c r="DI91" s="39">
        <f t="shared" si="151"/>
        <v>27080005.091167048</v>
      </c>
      <c r="DJ91" s="39">
        <f t="shared" si="152"/>
        <v>-43009419.850677073</v>
      </c>
      <c r="DK91" s="40">
        <f t="shared" si="73"/>
        <v>574.34990379627391</v>
      </c>
      <c r="DL91" s="39">
        <f t="shared" si="153"/>
        <v>1435874.7594906848</v>
      </c>
      <c r="DM91" s="39">
        <f t="shared" si="154"/>
        <v>610246772.78354108</v>
      </c>
      <c r="DN91" s="39">
        <f t="shared" si="155"/>
        <v>-969215462.65621221</v>
      </c>
      <c r="DO91" s="53">
        <f t="shared" si="156"/>
        <v>259354878433.00497</v>
      </c>
      <c r="DP91" s="39">
        <f t="shared" si="157"/>
        <v>-411916571628.8902</v>
      </c>
      <c r="DQ91" s="39">
        <f t="shared" si="158"/>
        <v>654220437292.94324</v>
      </c>
      <c r="EK91" s="21">
        <v>37</v>
      </c>
      <c r="EL91" s="39">
        <v>-675</v>
      </c>
      <c r="EM91" s="39">
        <v>425</v>
      </c>
      <c r="EN91" s="39">
        <v>2500</v>
      </c>
      <c r="EO91" s="50">
        <f t="shared" si="163"/>
        <v>2.263117739627292E-3</v>
      </c>
      <c r="EP91" s="40">
        <f t="shared" si="77"/>
        <v>25.5</v>
      </c>
      <c r="EQ91" s="41">
        <f t="shared" si="164"/>
        <v>63750</v>
      </c>
      <c r="ER91" s="39">
        <f t="shared" si="165"/>
        <v>27093750</v>
      </c>
      <c r="ES91" s="39">
        <f t="shared" si="166"/>
        <v>-43031250</v>
      </c>
      <c r="ET91" s="40">
        <f t="shared" si="78"/>
        <v>0</v>
      </c>
      <c r="EU91" s="39">
        <f t="shared" si="167"/>
        <v>0</v>
      </c>
      <c r="EV91" s="39">
        <f t="shared" si="168"/>
        <v>0</v>
      </c>
      <c r="EW91" s="39">
        <f t="shared" si="169"/>
        <v>0</v>
      </c>
      <c r="EX91" s="53">
        <f t="shared" si="170"/>
        <v>0</v>
      </c>
      <c r="EY91" s="39">
        <f t="shared" si="171"/>
        <v>0</v>
      </c>
      <c r="EZ91" s="39">
        <f t="shared" si="172"/>
        <v>0</v>
      </c>
      <c r="FT91" s="21">
        <v>37</v>
      </c>
      <c r="FU91" s="39">
        <v>-675</v>
      </c>
      <c r="FV91" s="39">
        <v>425</v>
      </c>
      <c r="FW91" s="39">
        <v>2500</v>
      </c>
      <c r="FX91" s="50">
        <f t="shared" si="177"/>
        <v>2.5576184011766941E-3</v>
      </c>
      <c r="FY91" s="40">
        <f t="shared" si="82"/>
        <v>25.5</v>
      </c>
      <c r="FZ91" s="41">
        <f t="shared" si="178"/>
        <v>63750</v>
      </c>
      <c r="GA91" s="39">
        <f t="shared" si="179"/>
        <v>27093750</v>
      </c>
      <c r="GB91" s="39">
        <f t="shared" si="180"/>
        <v>-43031250</v>
      </c>
      <c r="GC91" s="40">
        <f t="shared" si="83"/>
        <v>0</v>
      </c>
      <c r="GD91" s="39">
        <f t="shared" si="181"/>
        <v>0</v>
      </c>
      <c r="GE91" s="39">
        <f t="shared" si="182"/>
        <v>0</v>
      </c>
      <c r="GF91" s="39">
        <f t="shared" si="183"/>
        <v>0</v>
      </c>
      <c r="GG91" s="53">
        <f t="shared" si="184"/>
        <v>0</v>
      </c>
      <c r="GH91" s="39">
        <f t="shared" si="185"/>
        <v>0</v>
      </c>
      <c r="GI91" s="39">
        <f t="shared" si="186"/>
        <v>0</v>
      </c>
      <c r="HC91" s="21">
        <v>37</v>
      </c>
      <c r="HD91" s="39">
        <v>-675</v>
      </c>
      <c r="HE91" s="39">
        <v>425</v>
      </c>
      <c r="HF91" s="39">
        <v>2500</v>
      </c>
      <c r="HG91" s="50">
        <f t="shared" si="191"/>
        <v>2.6722595361093073E-3</v>
      </c>
      <c r="HH91" s="40">
        <f t="shared" si="87"/>
        <v>25.5</v>
      </c>
      <c r="HI91" s="41">
        <f t="shared" si="192"/>
        <v>63750</v>
      </c>
      <c r="HJ91" s="39">
        <f t="shared" si="193"/>
        <v>27093750</v>
      </c>
      <c r="HK91" s="39">
        <f t="shared" si="194"/>
        <v>-43031250</v>
      </c>
      <c r="HL91" s="40">
        <f t="shared" si="88"/>
        <v>0</v>
      </c>
      <c r="HM91" s="39">
        <f t="shared" si="195"/>
        <v>0</v>
      </c>
      <c r="HN91" s="39">
        <f t="shared" si="196"/>
        <v>0</v>
      </c>
      <c r="HO91" s="39">
        <f t="shared" si="197"/>
        <v>0</v>
      </c>
      <c r="HP91" s="53">
        <f t="shared" si="198"/>
        <v>0</v>
      </c>
      <c r="HQ91" s="39">
        <f t="shared" si="199"/>
        <v>0</v>
      </c>
      <c r="HR91" s="39">
        <f t="shared" si="200"/>
        <v>0</v>
      </c>
      <c r="IL91" s="21">
        <v>37</v>
      </c>
      <c r="IM91" s="39">
        <v>-675</v>
      </c>
      <c r="IN91" s="39">
        <v>425</v>
      </c>
      <c r="IO91" s="39">
        <v>2500</v>
      </c>
      <c r="IP91" s="50">
        <f t="shared" si="205"/>
        <v>2.6906623011710715E-3</v>
      </c>
      <c r="IQ91" s="40">
        <f t="shared" si="92"/>
        <v>25.5</v>
      </c>
      <c r="IR91" s="41">
        <f t="shared" si="206"/>
        <v>63750</v>
      </c>
      <c r="IS91" s="39">
        <f t="shared" si="207"/>
        <v>27093750</v>
      </c>
      <c r="IT91" s="39">
        <f t="shared" si="208"/>
        <v>-43031250</v>
      </c>
      <c r="IU91" s="40">
        <f t="shared" si="93"/>
        <v>0</v>
      </c>
      <c r="IV91" s="39">
        <f t="shared" si="209"/>
        <v>0</v>
      </c>
      <c r="IW91" s="39">
        <f t="shared" si="210"/>
        <v>0</v>
      </c>
      <c r="IX91" s="39">
        <f t="shared" si="211"/>
        <v>0</v>
      </c>
      <c r="IY91" s="53">
        <f t="shared" si="212"/>
        <v>0</v>
      </c>
      <c r="IZ91" s="39">
        <f t="shared" si="213"/>
        <v>0</v>
      </c>
      <c r="JA91" s="39">
        <f t="shared" si="214"/>
        <v>0</v>
      </c>
      <c r="JU91" s="21">
        <v>37</v>
      </c>
      <c r="JV91" s="39">
        <v>-675</v>
      </c>
      <c r="JW91" s="39">
        <v>425</v>
      </c>
      <c r="JX91" s="39">
        <v>2500</v>
      </c>
      <c r="JY91" s="50">
        <f t="shared" si="219"/>
        <v>2.6908901405295017E-3</v>
      </c>
      <c r="JZ91" s="40">
        <f t="shared" si="97"/>
        <v>25.5</v>
      </c>
      <c r="KA91" s="41">
        <f t="shared" si="220"/>
        <v>63750</v>
      </c>
      <c r="KB91" s="39">
        <f t="shared" si="221"/>
        <v>27093750</v>
      </c>
      <c r="KC91" s="39">
        <f t="shared" si="222"/>
        <v>-43031250</v>
      </c>
      <c r="KD91" s="40">
        <f t="shared" si="98"/>
        <v>0</v>
      </c>
      <c r="KE91" s="39">
        <f t="shared" si="223"/>
        <v>0</v>
      </c>
      <c r="KF91" s="39">
        <f t="shared" si="224"/>
        <v>0</v>
      </c>
      <c r="KG91" s="39">
        <f t="shared" si="225"/>
        <v>0</v>
      </c>
      <c r="KH91" s="53">
        <f t="shared" si="226"/>
        <v>0</v>
      </c>
      <c r="KI91" s="39">
        <f t="shared" si="227"/>
        <v>0</v>
      </c>
      <c r="KJ91" s="39">
        <f t="shared" si="228"/>
        <v>0</v>
      </c>
      <c r="LD91" s="21">
        <v>37</v>
      </c>
      <c r="LE91" s="39">
        <v>-675</v>
      </c>
      <c r="LF91" s="39">
        <v>425</v>
      </c>
      <c r="LG91" s="39">
        <v>2500</v>
      </c>
      <c r="LH91" s="50">
        <f t="shared" si="233"/>
        <v>2.690890174700377E-3</v>
      </c>
      <c r="LI91" s="40">
        <f t="shared" si="102"/>
        <v>25.5</v>
      </c>
      <c r="LJ91" s="41">
        <f t="shared" si="234"/>
        <v>63750</v>
      </c>
      <c r="LK91" s="39">
        <f t="shared" si="235"/>
        <v>27093750</v>
      </c>
      <c r="LL91" s="39">
        <f t="shared" si="236"/>
        <v>-43031250</v>
      </c>
      <c r="LM91" s="40">
        <f t="shared" si="103"/>
        <v>0</v>
      </c>
      <c r="LN91" s="39">
        <f t="shared" si="237"/>
        <v>0</v>
      </c>
      <c r="LO91" s="39">
        <f t="shared" si="238"/>
        <v>0</v>
      </c>
      <c r="LP91" s="39">
        <f t="shared" si="239"/>
        <v>0</v>
      </c>
      <c r="LQ91" s="53">
        <f t="shared" si="240"/>
        <v>0</v>
      </c>
      <c r="LR91" s="39">
        <f t="shared" si="241"/>
        <v>0</v>
      </c>
      <c r="LS91" s="39">
        <f t="shared" si="242"/>
        <v>0</v>
      </c>
    </row>
    <row r="92" spans="1:331" x14ac:dyDescent="0.25">
      <c r="A92" s="21">
        <v>38</v>
      </c>
      <c r="B92" s="39">
        <v>-666.66700000000003</v>
      </c>
      <c r="C92" s="39">
        <v>466.66699999999997</v>
      </c>
      <c r="D92" s="39">
        <v>1250</v>
      </c>
      <c r="E92" s="50">
        <f t="shared" si="107"/>
        <v>1.0366666999999999E-3</v>
      </c>
      <c r="F92" s="40">
        <f t="shared" si="57"/>
        <v>19.583929576083325</v>
      </c>
      <c r="G92" s="41">
        <f t="shared" si="108"/>
        <v>24479.911970104156</v>
      </c>
      <c r="H92" s="39">
        <f t="shared" si="109"/>
        <v>11423967.079352595</v>
      </c>
      <c r="I92" s="39">
        <f t="shared" si="110"/>
        <v>-16319949.473373428</v>
      </c>
      <c r="J92" s="40">
        <f t="shared" si="58"/>
        <v>12282.499575000002</v>
      </c>
      <c r="K92" s="39">
        <f t="shared" si="111"/>
        <v>15353124.468750002</v>
      </c>
      <c r="L92" s="39">
        <f t="shared" si="112"/>
        <v>7164796536.4581566</v>
      </c>
      <c r="M92" s="39">
        <f t="shared" si="113"/>
        <v>-10235421430.208158</v>
      </c>
      <c r="N92" s="53">
        <f t="shared" si="114"/>
        <v>3343574105279.3184</v>
      </c>
      <c r="O92" s="39">
        <f t="shared" si="115"/>
        <v>-4776533412570.9502</v>
      </c>
      <c r="P92" s="39">
        <f t="shared" si="116"/>
        <v>6823617698612.583</v>
      </c>
      <c r="AJ92" s="21">
        <v>38</v>
      </c>
      <c r="AK92" s="39">
        <v>-666.66700000000003</v>
      </c>
      <c r="AL92" s="39">
        <v>466.66699999999997</v>
      </c>
      <c r="AM92" s="39">
        <v>1250</v>
      </c>
      <c r="AN92" s="50">
        <f t="shared" si="121"/>
        <v>1.5847263180193596E-3</v>
      </c>
      <c r="AO92" s="40">
        <f t="shared" si="62"/>
        <v>24.400617027720791</v>
      </c>
      <c r="AP92" s="41">
        <f t="shared" si="122"/>
        <v>30500.771284650989</v>
      </c>
      <c r="AQ92" s="39">
        <f t="shared" si="123"/>
        <v>14233703.433094222</v>
      </c>
      <c r="AR92" s="39">
        <f t="shared" si="124"/>
        <v>-20333857.690024421</v>
      </c>
      <c r="AS92" s="40">
        <f t="shared" si="63"/>
        <v>5294.7394452531653</v>
      </c>
      <c r="AT92" s="39">
        <f t="shared" si="125"/>
        <v>6618424.3065664563</v>
      </c>
      <c r="AU92" s="39">
        <f t="shared" si="126"/>
        <v>3088600215.8724484</v>
      </c>
      <c r="AV92" s="39">
        <f t="shared" si="127"/>
        <v>-4412285077.1857395</v>
      </c>
      <c r="AW92" s="53">
        <f t="shared" si="128"/>
        <v>1441347796940.5479</v>
      </c>
      <c r="AX92" s="39">
        <f t="shared" si="129"/>
        <v>-2059067840115.0374</v>
      </c>
      <c r="AY92" s="39">
        <f t="shared" si="130"/>
        <v>2941524855552.186</v>
      </c>
      <c r="BS92" s="21">
        <v>38</v>
      </c>
      <c r="BT92" s="39">
        <v>-666.66700000000003</v>
      </c>
      <c r="BU92" s="39">
        <v>466.66699999999997</v>
      </c>
      <c r="BV92" s="39">
        <v>1250</v>
      </c>
      <c r="BW92" s="50">
        <f t="shared" si="135"/>
        <v>1.8397995158092172E-3</v>
      </c>
      <c r="BX92" s="40">
        <f t="shared" si="67"/>
        <v>25.33639075601462</v>
      </c>
      <c r="BY92" s="41">
        <f t="shared" si="136"/>
        <v>31670.488445018273</v>
      </c>
      <c r="BZ92" s="39">
        <f t="shared" si="137"/>
        <v>14779571.831171341</v>
      </c>
      <c r="CA92" s="39">
        <f t="shared" si="138"/>
        <v>-21113669.520174999</v>
      </c>
      <c r="CB92" s="40">
        <f t="shared" si="68"/>
        <v>2042.5561734324822</v>
      </c>
      <c r="CC92" s="39">
        <f t="shared" si="139"/>
        <v>2553195.2167906025</v>
      </c>
      <c r="CD92" s="39">
        <f t="shared" si="140"/>
        <v>1191491952.23402</v>
      </c>
      <c r="CE92" s="39">
        <f t="shared" si="141"/>
        <v>-1702130995.5921407</v>
      </c>
      <c r="CF92" s="53">
        <f t="shared" si="142"/>
        <v>556029974873.19336</v>
      </c>
      <c r="CG92" s="39">
        <f t="shared" si="143"/>
        <v>-794328365319.99744</v>
      </c>
      <c r="CH92" s="39">
        <f t="shared" si="144"/>
        <v>1134754564438.4258</v>
      </c>
      <c r="DB92" s="21">
        <v>38</v>
      </c>
      <c r="DC92" s="39">
        <v>-666.66700000000003</v>
      </c>
      <c r="DD92" s="39">
        <v>466.66699999999997</v>
      </c>
      <c r="DE92" s="39">
        <v>1250</v>
      </c>
      <c r="DF92" s="50">
        <f t="shared" si="149"/>
        <v>1.9895988784477099E-3</v>
      </c>
      <c r="DG92" s="40">
        <f t="shared" si="72"/>
        <v>25.499310331274149</v>
      </c>
      <c r="DH92" s="41">
        <f t="shared" si="150"/>
        <v>31874.137914092687</v>
      </c>
      <c r="DI92" s="39">
        <f t="shared" si="151"/>
        <v>14874608.317955891</v>
      </c>
      <c r="DJ92" s="39">
        <f t="shared" si="152"/>
        <v>-21249435.90077443</v>
      </c>
      <c r="DK92" s="40">
        <f t="shared" si="73"/>
        <v>132.61429979169898</v>
      </c>
      <c r="DL92" s="39">
        <f t="shared" si="153"/>
        <v>165767.87473962372</v>
      </c>
      <c r="DM92" s="39">
        <f t="shared" si="154"/>
        <v>77358396.801115975</v>
      </c>
      <c r="DN92" s="39">
        <f t="shared" si="155"/>
        <v>-110511971.74904072</v>
      </c>
      <c r="DO92" s="53">
        <f t="shared" si="156"/>
        <v>36100610959.986389</v>
      </c>
      <c r="DP92" s="39">
        <f t="shared" si="157"/>
        <v>-51572290320.209587</v>
      </c>
      <c r="DQ92" s="39">
        <f t="shared" si="158"/>
        <v>73674684670.017746</v>
      </c>
      <c r="EK92" s="21">
        <v>38</v>
      </c>
      <c r="EL92" s="39">
        <v>-666.66700000000003</v>
      </c>
      <c r="EM92" s="39">
        <v>466.66699999999997</v>
      </c>
      <c r="EN92" s="39">
        <v>1250</v>
      </c>
      <c r="EO92" s="50">
        <f t="shared" si="163"/>
        <v>2.3174393116580441E-3</v>
      </c>
      <c r="EP92" s="40">
        <f t="shared" si="77"/>
        <v>25.5</v>
      </c>
      <c r="EQ92" s="41">
        <f t="shared" si="164"/>
        <v>31875</v>
      </c>
      <c r="ER92" s="39">
        <f t="shared" si="165"/>
        <v>14875010.625</v>
      </c>
      <c r="ES92" s="39">
        <f t="shared" si="166"/>
        <v>-21250010.625</v>
      </c>
      <c r="ET92" s="40">
        <f t="shared" si="78"/>
        <v>0</v>
      </c>
      <c r="EU92" s="39">
        <f t="shared" si="167"/>
        <v>0</v>
      </c>
      <c r="EV92" s="39">
        <f t="shared" si="168"/>
        <v>0</v>
      </c>
      <c r="EW92" s="39">
        <f t="shared" si="169"/>
        <v>0</v>
      </c>
      <c r="EX92" s="53">
        <f t="shared" si="170"/>
        <v>0</v>
      </c>
      <c r="EY92" s="39">
        <f t="shared" si="171"/>
        <v>0</v>
      </c>
      <c r="EZ92" s="39">
        <f t="shared" si="172"/>
        <v>0</v>
      </c>
      <c r="FT92" s="21">
        <v>38</v>
      </c>
      <c r="FU92" s="39">
        <v>-666.66700000000003</v>
      </c>
      <c r="FV92" s="39">
        <v>466.66699999999997</v>
      </c>
      <c r="FW92" s="39">
        <v>1250</v>
      </c>
      <c r="FX92" s="50">
        <f t="shared" si="177"/>
        <v>2.6284044401473231E-3</v>
      </c>
      <c r="FY92" s="40">
        <f t="shared" si="82"/>
        <v>25.5</v>
      </c>
      <c r="FZ92" s="41">
        <f t="shared" si="178"/>
        <v>31875</v>
      </c>
      <c r="GA92" s="39">
        <f t="shared" si="179"/>
        <v>14875010.625</v>
      </c>
      <c r="GB92" s="39">
        <f t="shared" si="180"/>
        <v>-21250010.625</v>
      </c>
      <c r="GC92" s="40">
        <f t="shared" si="83"/>
        <v>0</v>
      </c>
      <c r="GD92" s="39">
        <f t="shared" si="181"/>
        <v>0</v>
      </c>
      <c r="GE92" s="39">
        <f t="shared" si="182"/>
        <v>0</v>
      </c>
      <c r="GF92" s="39">
        <f t="shared" si="183"/>
        <v>0</v>
      </c>
      <c r="GG92" s="53">
        <f t="shared" si="184"/>
        <v>0</v>
      </c>
      <c r="GH92" s="39">
        <f t="shared" si="185"/>
        <v>0</v>
      </c>
      <c r="GI92" s="39">
        <f t="shared" si="186"/>
        <v>0</v>
      </c>
      <c r="HC92" s="21">
        <v>38</v>
      </c>
      <c r="HD92" s="39">
        <v>-666.66700000000003</v>
      </c>
      <c r="HE92" s="39">
        <v>466.66699999999997</v>
      </c>
      <c r="HF92" s="39">
        <v>1250</v>
      </c>
      <c r="HG92" s="50">
        <f t="shared" si="191"/>
        <v>2.7487026908702894E-3</v>
      </c>
      <c r="HH92" s="40">
        <f t="shared" si="87"/>
        <v>25.5</v>
      </c>
      <c r="HI92" s="41">
        <f t="shared" si="192"/>
        <v>31875</v>
      </c>
      <c r="HJ92" s="39">
        <f t="shared" si="193"/>
        <v>14875010.625</v>
      </c>
      <c r="HK92" s="39">
        <f t="shared" si="194"/>
        <v>-21250010.625</v>
      </c>
      <c r="HL92" s="40">
        <f t="shared" si="88"/>
        <v>0</v>
      </c>
      <c r="HM92" s="39">
        <f t="shared" si="195"/>
        <v>0</v>
      </c>
      <c r="HN92" s="39">
        <f t="shared" si="196"/>
        <v>0</v>
      </c>
      <c r="HO92" s="39">
        <f t="shared" si="197"/>
        <v>0</v>
      </c>
      <c r="HP92" s="53">
        <f t="shared" si="198"/>
        <v>0</v>
      </c>
      <c r="HQ92" s="39">
        <f t="shared" si="199"/>
        <v>0</v>
      </c>
      <c r="HR92" s="39">
        <f t="shared" si="200"/>
        <v>0</v>
      </c>
      <c r="IL92" s="21">
        <v>38</v>
      </c>
      <c r="IM92" s="39">
        <v>-666.66700000000003</v>
      </c>
      <c r="IN92" s="39">
        <v>466.66699999999997</v>
      </c>
      <c r="IO92" s="39">
        <v>1250</v>
      </c>
      <c r="IP92" s="50">
        <f t="shared" si="205"/>
        <v>2.7681841049729886E-3</v>
      </c>
      <c r="IQ92" s="40">
        <f t="shared" si="92"/>
        <v>25.5</v>
      </c>
      <c r="IR92" s="41">
        <f t="shared" si="206"/>
        <v>31875</v>
      </c>
      <c r="IS92" s="39">
        <f t="shared" si="207"/>
        <v>14875010.625</v>
      </c>
      <c r="IT92" s="39">
        <f t="shared" si="208"/>
        <v>-21250010.625</v>
      </c>
      <c r="IU92" s="40">
        <f t="shared" si="93"/>
        <v>0</v>
      </c>
      <c r="IV92" s="39">
        <f t="shared" si="209"/>
        <v>0</v>
      </c>
      <c r="IW92" s="39">
        <f t="shared" si="210"/>
        <v>0</v>
      </c>
      <c r="IX92" s="39">
        <f t="shared" si="211"/>
        <v>0</v>
      </c>
      <c r="IY92" s="53">
        <f t="shared" si="212"/>
        <v>0</v>
      </c>
      <c r="IZ92" s="39">
        <f t="shared" si="213"/>
        <v>0</v>
      </c>
      <c r="JA92" s="39">
        <f t="shared" si="214"/>
        <v>0</v>
      </c>
      <c r="JU92" s="21">
        <v>38</v>
      </c>
      <c r="JV92" s="39">
        <v>-666.66700000000003</v>
      </c>
      <c r="JW92" s="39">
        <v>466.66699999999997</v>
      </c>
      <c r="JX92" s="39">
        <v>1250</v>
      </c>
      <c r="JY92" s="50">
        <f t="shared" si="219"/>
        <v>2.7684246126917712E-3</v>
      </c>
      <c r="JZ92" s="40">
        <f t="shared" si="97"/>
        <v>25.5</v>
      </c>
      <c r="KA92" s="41">
        <f t="shared" si="220"/>
        <v>31875</v>
      </c>
      <c r="KB92" s="39">
        <f t="shared" si="221"/>
        <v>14875010.625</v>
      </c>
      <c r="KC92" s="39">
        <f t="shared" si="222"/>
        <v>-21250010.625</v>
      </c>
      <c r="KD92" s="40">
        <f t="shared" si="98"/>
        <v>0</v>
      </c>
      <c r="KE92" s="39">
        <f t="shared" si="223"/>
        <v>0</v>
      </c>
      <c r="KF92" s="39">
        <f t="shared" si="224"/>
        <v>0</v>
      </c>
      <c r="KG92" s="39">
        <f t="shared" si="225"/>
        <v>0</v>
      </c>
      <c r="KH92" s="53">
        <f t="shared" si="226"/>
        <v>0</v>
      </c>
      <c r="KI92" s="39">
        <f t="shared" si="227"/>
        <v>0</v>
      </c>
      <c r="KJ92" s="39">
        <f t="shared" si="228"/>
        <v>0</v>
      </c>
      <c r="LD92" s="21">
        <v>38</v>
      </c>
      <c r="LE92" s="39">
        <v>-666.66700000000003</v>
      </c>
      <c r="LF92" s="39">
        <v>466.66699999999997</v>
      </c>
      <c r="LG92" s="39">
        <v>1250</v>
      </c>
      <c r="LH92" s="50">
        <f t="shared" si="233"/>
        <v>2.7684246487336799E-3</v>
      </c>
      <c r="LI92" s="40">
        <f t="shared" si="102"/>
        <v>25.5</v>
      </c>
      <c r="LJ92" s="41">
        <f t="shared" si="234"/>
        <v>31875</v>
      </c>
      <c r="LK92" s="39">
        <f t="shared" si="235"/>
        <v>14875010.625</v>
      </c>
      <c r="LL92" s="39">
        <f t="shared" si="236"/>
        <v>-21250010.625</v>
      </c>
      <c r="LM92" s="40">
        <f t="shared" si="103"/>
        <v>0</v>
      </c>
      <c r="LN92" s="39">
        <f t="shared" si="237"/>
        <v>0</v>
      </c>
      <c r="LO92" s="39">
        <f t="shared" si="238"/>
        <v>0</v>
      </c>
      <c r="LP92" s="39">
        <f t="shared" si="239"/>
        <v>0</v>
      </c>
      <c r="LQ92" s="53">
        <f t="shared" si="240"/>
        <v>0</v>
      </c>
      <c r="LR92" s="39">
        <f t="shared" si="241"/>
        <v>0</v>
      </c>
      <c r="LS92" s="39">
        <f t="shared" si="242"/>
        <v>0</v>
      </c>
    </row>
    <row r="93" spans="1:331" x14ac:dyDescent="0.25">
      <c r="A93" s="21">
        <v>39</v>
      </c>
      <c r="B93" s="39">
        <v>-616.66700000000003</v>
      </c>
      <c r="C93" s="39">
        <v>-516.66700000000003</v>
      </c>
      <c r="D93" s="39">
        <v>1250</v>
      </c>
      <c r="E93" s="50">
        <f t="shared" si="107"/>
        <v>8.9166660000000004E-4</v>
      </c>
      <c r="F93" s="40">
        <f t="shared" si="57"/>
        <v>17.668931349583303</v>
      </c>
      <c r="G93" s="41">
        <f t="shared" si="108"/>
        <v>22086.164186979127</v>
      </c>
      <c r="H93" s="39">
        <f t="shared" si="109"/>
        <v>-11411192.191993946</v>
      </c>
      <c r="I93" s="39">
        <f t="shared" si="110"/>
        <v>-13619808.610691858</v>
      </c>
      <c r="J93" s="40">
        <f t="shared" si="58"/>
        <v>14131.25085</v>
      </c>
      <c r="K93" s="39">
        <f t="shared" si="111"/>
        <v>17664063.5625</v>
      </c>
      <c r="L93" s="39">
        <f t="shared" si="112"/>
        <v>-9126438728.6461887</v>
      </c>
      <c r="M93" s="39">
        <f t="shared" si="113"/>
        <v>-10892845084.896189</v>
      </c>
      <c r="N93" s="53">
        <f t="shared" si="114"/>
        <v>4715329718613.4404</v>
      </c>
      <c r="O93" s="39">
        <f t="shared" si="115"/>
        <v>5627973591478.0596</v>
      </c>
      <c r="P93" s="39">
        <f t="shared" si="116"/>
        <v>6717258099967.6777</v>
      </c>
      <c r="AJ93" s="21">
        <v>39</v>
      </c>
      <c r="AK93" s="39">
        <v>-616.66700000000003</v>
      </c>
      <c r="AL93" s="39">
        <v>-516.66700000000003</v>
      </c>
      <c r="AM93" s="39">
        <v>1250</v>
      </c>
      <c r="AN93" s="50">
        <f t="shared" si="121"/>
        <v>1.2499311930429099E-3</v>
      </c>
      <c r="AO93" s="40">
        <f t="shared" si="62"/>
        <v>21.913404503291041</v>
      </c>
      <c r="AP93" s="41">
        <f t="shared" si="122"/>
        <v>27391.755629113803</v>
      </c>
      <c r="AQ93" s="39">
        <f t="shared" si="123"/>
        <v>-14152416.205627343</v>
      </c>
      <c r="AR93" s="39">
        <f t="shared" si="124"/>
        <v>-16891591.768538721</v>
      </c>
      <c r="AS93" s="40">
        <f t="shared" si="63"/>
        <v>9563.3772887029008</v>
      </c>
      <c r="AT93" s="39">
        <f t="shared" si="125"/>
        <v>11954221.610878626</v>
      </c>
      <c r="AU93" s="39">
        <f t="shared" si="126"/>
        <v>-6176351817.0278273</v>
      </c>
      <c r="AV93" s="39">
        <f t="shared" si="127"/>
        <v>-7371773978.1156902</v>
      </c>
      <c r="AW93" s="53">
        <f t="shared" si="128"/>
        <v>3191117164248.3164</v>
      </c>
      <c r="AX93" s="39">
        <f t="shared" si="129"/>
        <v>3808752345951.0996</v>
      </c>
      <c r="AY93" s="39">
        <f t="shared" si="130"/>
        <v>4545929743762.668</v>
      </c>
      <c r="BS93" s="21">
        <v>39</v>
      </c>
      <c r="BT93" s="39">
        <v>-616.66700000000003</v>
      </c>
      <c r="BU93" s="39">
        <v>-516.66700000000003</v>
      </c>
      <c r="BV93" s="39">
        <v>1250</v>
      </c>
      <c r="BW93" s="50">
        <f t="shared" si="135"/>
        <v>1.2901982300259482E-3</v>
      </c>
      <c r="BX93" s="40">
        <f t="shared" si="67"/>
        <v>22.288156726803358</v>
      </c>
      <c r="BY93" s="41">
        <f t="shared" si="136"/>
        <v>27860.195908504196</v>
      </c>
      <c r="BZ93" s="39">
        <f t="shared" si="137"/>
        <v>-14394443.839459138</v>
      </c>
      <c r="CA93" s="39">
        <f t="shared" si="138"/>
        <v>-17180463.430309556</v>
      </c>
      <c r="CB93" s="40">
        <f t="shared" si="68"/>
        <v>9049.9725671691631</v>
      </c>
      <c r="CC93" s="39">
        <f t="shared" si="139"/>
        <v>11312465.708961453</v>
      </c>
      <c r="CD93" s="39">
        <f t="shared" si="140"/>
        <v>-5844777720.4519873</v>
      </c>
      <c r="CE93" s="39">
        <f t="shared" si="141"/>
        <v>-6976024291.3481331</v>
      </c>
      <c r="CF93" s="53">
        <f t="shared" si="142"/>
        <v>3019803770492.7671</v>
      </c>
      <c r="CG93" s="39">
        <f t="shared" si="143"/>
        <v>3604281542537.9663</v>
      </c>
      <c r="CH93" s="39">
        <f t="shared" si="144"/>
        <v>4301883971672.7793</v>
      </c>
      <c r="DB93" s="21">
        <v>39</v>
      </c>
      <c r="DC93" s="39">
        <v>-616.66700000000003</v>
      </c>
      <c r="DD93" s="39">
        <v>-516.66700000000003</v>
      </c>
      <c r="DE93" s="39">
        <v>1250</v>
      </c>
      <c r="DF93" s="50">
        <f t="shared" si="149"/>
        <v>1.2346751659950026E-3</v>
      </c>
      <c r="DG93" s="40">
        <f t="shared" si="72"/>
        <v>21.766021602652049</v>
      </c>
      <c r="DH93" s="41">
        <f t="shared" si="150"/>
        <v>27207.527003315063</v>
      </c>
      <c r="DI93" s="39">
        <f t="shared" si="151"/>
        <v>-14057231.354221784</v>
      </c>
      <c r="DJ93" s="39">
        <f t="shared" si="152"/>
        <v>-16777984.054553289</v>
      </c>
      <c r="DK93" s="40">
        <f t="shared" si="73"/>
        <v>9757.8916335637168</v>
      </c>
      <c r="DL93" s="39">
        <f t="shared" si="153"/>
        <v>12197364.541954646</v>
      </c>
      <c r="DM93" s="39">
        <f t="shared" si="154"/>
        <v>-6301975745.7980814</v>
      </c>
      <c r="DN93" s="39">
        <f t="shared" si="155"/>
        <v>-7521712199.9935455</v>
      </c>
      <c r="DO93" s="53">
        <f t="shared" si="156"/>
        <v>3256022902654.2573</v>
      </c>
      <c r="DP93" s="39">
        <f t="shared" si="157"/>
        <v>3886220477234.0654</v>
      </c>
      <c r="DQ93" s="39">
        <f t="shared" si="158"/>
        <v>4638391697233.4199</v>
      </c>
      <c r="EK93" s="21">
        <v>39</v>
      </c>
      <c r="EL93" s="39">
        <v>-616.66700000000003</v>
      </c>
      <c r="EM93" s="39">
        <v>-516.66700000000003</v>
      </c>
      <c r="EN93" s="39">
        <v>1250</v>
      </c>
      <c r="EO93" s="50">
        <f t="shared" si="163"/>
        <v>1.1251361691373832E-3</v>
      </c>
      <c r="EP93" s="40">
        <f t="shared" si="77"/>
        <v>20.620659643733465</v>
      </c>
      <c r="EQ93" s="41">
        <f t="shared" si="164"/>
        <v>25775.824554666829</v>
      </c>
      <c r="ER93" s="39">
        <f t="shared" si="165"/>
        <v>-13317517.945186047</v>
      </c>
      <c r="ES93" s="39">
        <f t="shared" si="166"/>
        <v>-15895100.400652731</v>
      </c>
      <c r="ET93" s="40">
        <f t="shared" si="78"/>
        <v>11154.513843498366</v>
      </c>
      <c r="EU93" s="39">
        <f t="shared" si="167"/>
        <v>13943142.304372957</v>
      </c>
      <c r="EV93" s="39">
        <f t="shared" si="168"/>
        <v>-7203961504.9734631</v>
      </c>
      <c r="EW93" s="39">
        <f t="shared" si="169"/>
        <v>-8598275735.410759</v>
      </c>
      <c r="EX93" s="53">
        <f t="shared" si="170"/>
        <v>3722049178890.1245</v>
      </c>
      <c r="EY93" s="39">
        <f t="shared" si="171"/>
        <v>4442445329387.4707</v>
      </c>
      <c r="EZ93" s="39">
        <f t="shared" si="172"/>
        <v>5302272902928.5469</v>
      </c>
      <c r="FT93" s="21">
        <v>39</v>
      </c>
      <c r="FU93" s="39">
        <v>-616.66700000000003</v>
      </c>
      <c r="FV93" s="39">
        <v>-516.66700000000003</v>
      </c>
      <c r="FW93" s="39">
        <v>1250</v>
      </c>
      <c r="FX93" s="50">
        <f t="shared" si="177"/>
        <v>1.0660173253537984E-3</v>
      </c>
      <c r="FY93" s="40">
        <f t="shared" si="82"/>
        <v>19.938936817062139</v>
      </c>
      <c r="FZ93" s="41">
        <f t="shared" si="178"/>
        <v>24923.671021327675</v>
      </c>
      <c r="GA93" s="39">
        <f t="shared" si="179"/>
        <v>-12877238.335576307</v>
      </c>
      <c r="GB93" s="39">
        <f t="shared" si="180"/>
        <v>-15369605.437709074</v>
      </c>
      <c r="GC93" s="40">
        <f t="shared" si="83"/>
        <v>11908.279101739072</v>
      </c>
      <c r="GD93" s="39">
        <f t="shared" si="181"/>
        <v>14885348.877173839</v>
      </c>
      <c r="GE93" s="39">
        <f t="shared" si="182"/>
        <v>-7690768548.3227768</v>
      </c>
      <c r="GF93" s="39">
        <f t="shared" si="183"/>
        <v>-9179303436.0401611</v>
      </c>
      <c r="GG93" s="53">
        <f t="shared" si="184"/>
        <v>3973566313556.2842</v>
      </c>
      <c r="GH93" s="39">
        <f t="shared" si="185"/>
        <v>4742643168388.5625</v>
      </c>
      <c r="GI93" s="39">
        <f t="shared" si="186"/>
        <v>5660573511992.5781</v>
      </c>
      <c r="HC93" s="21">
        <v>39</v>
      </c>
      <c r="HD93" s="39">
        <v>-616.66700000000003</v>
      </c>
      <c r="HE93" s="39">
        <v>-516.66700000000003</v>
      </c>
      <c r="HF93" s="39">
        <v>1250</v>
      </c>
      <c r="HG93" s="50">
        <f t="shared" si="191"/>
        <v>1.0556590851982523E-3</v>
      </c>
      <c r="HH93" s="40">
        <f t="shared" si="87"/>
        <v>19.814904008525165</v>
      </c>
      <c r="HI93" s="41">
        <f t="shared" si="192"/>
        <v>24768.630010656456</v>
      </c>
      <c r="HJ93" s="39">
        <f t="shared" si="193"/>
        <v>-12797133.761715841</v>
      </c>
      <c r="HK93" s="39">
        <f t="shared" si="194"/>
        <v>-15273996.762781486</v>
      </c>
      <c r="HL93" s="40">
        <f t="shared" si="88"/>
        <v>12040.346663722283</v>
      </c>
      <c r="HM93" s="39">
        <f t="shared" si="195"/>
        <v>15050433.329652853</v>
      </c>
      <c r="HN93" s="39">
        <f t="shared" si="196"/>
        <v>-7776062237.1317511</v>
      </c>
      <c r="HO93" s="39">
        <f t="shared" si="197"/>
        <v>-9281105570.0970364</v>
      </c>
      <c r="HP93" s="53">
        <f t="shared" si="198"/>
        <v>4017634747872.1509</v>
      </c>
      <c r="HQ93" s="39">
        <f t="shared" si="199"/>
        <v>4795240971585.3262</v>
      </c>
      <c r="HR93" s="39">
        <f t="shared" si="200"/>
        <v>5723351528595.0293</v>
      </c>
      <c r="IL93" s="21">
        <v>39</v>
      </c>
      <c r="IM93" s="39">
        <v>-616.66700000000003</v>
      </c>
      <c r="IN93" s="39">
        <v>-516.66700000000003</v>
      </c>
      <c r="IO93" s="39">
        <v>1250</v>
      </c>
      <c r="IP93" s="50">
        <f t="shared" si="205"/>
        <v>1.0515991206593326E-3</v>
      </c>
      <c r="IQ93" s="40">
        <f t="shared" si="92"/>
        <v>19.765915546919789</v>
      </c>
      <c r="IR93" s="41">
        <f t="shared" si="206"/>
        <v>24707.394433649737</v>
      </c>
      <c r="IS93" s="39">
        <f t="shared" si="207"/>
        <v>-12765495.359850509</v>
      </c>
      <c r="IT93" s="39">
        <f t="shared" si="208"/>
        <v>-15236234.803215483</v>
      </c>
      <c r="IU93" s="40">
        <f t="shared" si="93"/>
        <v>12092.111211593508</v>
      </c>
      <c r="IV93" s="39">
        <f t="shared" si="209"/>
        <v>15115139.014491886</v>
      </c>
      <c r="IW93" s="39">
        <f t="shared" si="210"/>
        <v>-7809493529.2004795</v>
      </c>
      <c r="IX93" s="39">
        <f t="shared" si="211"/>
        <v>-9321007430.6496677</v>
      </c>
      <c r="IY93" s="53">
        <f t="shared" si="212"/>
        <v>4034907593251.4243</v>
      </c>
      <c r="IZ93" s="39">
        <f t="shared" si="213"/>
        <v>4815856946171.4717</v>
      </c>
      <c r="JA93" s="39">
        <f t="shared" si="214"/>
        <v>5747957689236.4395</v>
      </c>
      <c r="JU93" s="21">
        <v>39</v>
      </c>
      <c r="JV93" s="39">
        <v>-616.66700000000003</v>
      </c>
      <c r="JW93" s="39">
        <v>-516.66700000000003</v>
      </c>
      <c r="JX93" s="39">
        <v>1250</v>
      </c>
      <c r="JY93" s="50">
        <f t="shared" si="219"/>
        <v>1.0515609028568917E-3</v>
      </c>
      <c r="JZ93" s="40">
        <f t="shared" si="97"/>
        <v>19.76545340369108</v>
      </c>
      <c r="KA93" s="41">
        <f t="shared" si="220"/>
        <v>24706.81675461385</v>
      </c>
      <c r="KB93" s="39">
        <f t="shared" si="221"/>
        <v>-12765196.892156076</v>
      </c>
      <c r="KC93" s="39">
        <f t="shared" si="222"/>
        <v>-15235878.567617459</v>
      </c>
      <c r="KD93" s="40">
        <f t="shared" si="98"/>
        <v>12092.598488574631</v>
      </c>
      <c r="KE93" s="39">
        <f t="shared" si="223"/>
        <v>15115748.110718289</v>
      </c>
      <c r="KF93" s="39">
        <f t="shared" si="224"/>
        <v>-7809808229.1204872</v>
      </c>
      <c r="KG93" s="39">
        <f t="shared" si="225"/>
        <v>-9321383040.1923161</v>
      </c>
      <c r="KH93" s="53">
        <f t="shared" si="226"/>
        <v>4035070188314.9951</v>
      </c>
      <c r="KI93" s="39">
        <f t="shared" si="227"/>
        <v>4816051011227.0439</v>
      </c>
      <c r="KJ93" s="39">
        <f t="shared" si="228"/>
        <v>5748189315246.2754</v>
      </c>
      <c r="LD93" s="21">
        <v>39</v>
      </c>
      <c r="LE93" s="39">
        <v>-616.66700000000003</v>
      </c>
      <c r="LF93" s="39">
        <v>-516.66700000000003</v>
      </c>
      <c r="LG93" s="39">
        <v>1250</v>
      </c>
      <c r="LH93" s="50">
        <f t="shared" si="233"/>
        <v>1.0515608975133694E-3</v>
      </c>
      <c r="LI93" s="40">
        <f t="shared" si="102"/>
        <v>19.765453339074011</v>
      </c>
      <c r="LJ93" s="41">
        <f t="shared" si="234"/>
        <v>24706.816673842513</v>
      </c>
      <c r="LK93" s="39">
        <f t="shared" si="235"/>
        <v>-12765196.850424191</v>
      </c>
      <c r="LL93" s="39">
        <f t="shared" si="236"/>
        <v>-15235878.517808441</v>
      </c>
      <c r="LM93" s="40">
        <f t="shared" si="103"/>
        <v>12092.598556704539</v>
      </c>
      <c r="LN93" s="39">
        <f t="shared" si="237"/>
        <v>15115748.195880674</v>
      </c>
      <c r="LO93" s="39">
        <f t="shared" si="238"/>
        <v>-7809808273.1210804</v>
      </c>
      <c r="LP93" s="39">
        <f t="shared" si="239"/>
        <v>-9321383092.7091484</v>
      </c>
      <c r="LQ93" s="53">
        <f t="shared" si="240"/>
        <v>4035070211048.6494</v>
      </c>
      <c r="LR93" s="39">
        <f t="shared" si="241"/>
        <v>4816051038360.7578</v>
      </c>
      <c r="LS93" s="39">
        <f t="shared" si="242"/>
        <v>5748189347631.6729</v>
      </c>
    </row>
    <row r="94" spans="1:331" x14ac:dyDescent="0.25">
      <c r="A94" s="21">
        <v>40</v>
      </c>
      <c r="B94" s="39">
        <v>-625</v>
      </c>
      <c r="C94" s="39">
        <v>-475</v>
      </c>
      <c r="D94" s="39">
        <v>2500</v>
      </c>
      <c r="E94" s="50">
        <f t="shared" si="107"/>
        <v>8.9749999999999997E-4</v>
      </c>
      <c r="F94" s="40">
        <f t="shared" si="57"/>
        <v>17.751147656250001</v>
      </c>
      <c r="G94" s="41">
        <f t="shared" si="108"/>
        <v>44377.869140625007</v>
      </c>
      <c r="H94" s="39">
        <f t="shared" si="109"/>
        <v>-21079487.841796879</v>
      </c>
      <c r="I94" s="39">
        <f t="shared" si="110"/>
        <v>-27736168.212890629</v>
      </c>
      <c r="J94" s="40">
        <f t="shared" si="58"/>
        <v>14056.875</v>
      </c>
      <c r="K94" s="39">
        <f t="shared" si="111"/>
        <v>35142187.5</v>
      </c>
      <c r="L94" s="39">
        <f t="shared" si="112"/>
        <v>-16692539062.5</v>
      </c>
      <c r="M94" s="39">
        <f t="shared" si="113"/>
        <v>-21963867187.5</v>
      </c>
      <c r="N94" s="53">
        <f t="shared" si="114"/>
        <v>7928956054687.5</v>
      </c>
      <c r="O94" s="39">
        <f t="shared" si="115"/>
        <v>10432836914062.5</v>
      </c>
      <c r="P94" s="39">
        <f t="shared" si="116"/>
        <v>13727416992187.5</v>
      </c>
      <c r="AJ94" s="21">
        <v>40</v>
      </c>
      <c r="AK94" s="39">
        <v>-625</v>
      </c>
      <c r="AL94" s="39">
        <v>-475</v>
      </c>
      <c r="AM94" s="39">
        <v>2500</v>
      </c>
      <c r="AN94" s="50">
        <f t="shared" si="121"/>
        <v>1.2634091282654116E-3</v>
      </c>
      <c r="AO94" s="40">
        <f t="shared" si="62"/>
        <v>22.041141033942655</v>
      </c>
      <c r="AP94" s="41">
        <f t="shared" si="122"/>
        <v>55102.852584856635</v>
      </c>
      <c r="AQ94" s="39">
        <f t="shared" si="123"/>
        <v>-26173854.977806903</v>
      </c>
      <c r="AR94" s="39">
        <f t="shared" si="124"/>
        <v>-34439282.865535393</v>
      </c>
      <c r="AS94" s="40">
        <f t="shared" si="63"/>
        <v>9391.5336146160025</v>
      </c>
      <c r="AT94" s="39">
        <f t="shared" si="125"/>
        <v>23478834.036540005</v>
      </c>
      <c r="AU94" s="39">
        <f t="shared" si="126"/>
        <v>-11152446167.356503</v>
      </c>
      <c r="AV94" s="39">
        <f t="shared" si="127"/>
        <v>-14674271272.837503</v>
      </c>
      <c r="AW94" s="53">
        <f t="shared" si="128"/>
        <v>5297411929494.3389</v>
      </c>
      <c r="AX94" s="39">
        <f t="shared" si="129"/>
        <v>6970278854597.8145</v>
      </c>
      <c r="AY94" s="39">
        <f t="shared" si="130"/>
        <v>9171419545523.4395</v>
      </c>
      <c r="BS94" s="21">
        <v>40</v>
      </c>
      <c r="BT94" s="39">
        <v>-625</v>
      </c>
      <c r="BU94" s="39">
        <v>-475</v>
      </c>
      <c r="BV94" s="39">
        <v>2500</v>
      </c>
      <c r="BW94" s="50">
        <f t="shared" si="135"/>
        <v>1.3123341381649416E-3</v>
      </c>
      <c r="BX94" s="40">
        <f t="shared" si="67"/>
        <v>22.485362348224871</v>
      </c>
      <c r="BY94" s="41">
        <f t="shared" si="136"/>
        <v>56213.405870562179</v>
      </c>
      <c r="BZ94" s="39">
        <f t="shared" si="137"/>
        <v>-26701367.788517036</v>
      </c>
      <c r="CA94" s="39">
        <f t="shared" si="138"/>
        <v>-35133378.669101365</v>
      </c>
      <c r="CB94" s="40">
        <f t="shared" si="68"/>
        <v>8767.7397383969947</v>
      </c>
      <c r="CC94" s="39">
        <f t="shared" si="139"/>
        <v>21919349.345992487</v>
      </c>
      <c r="CD94" s="39">
        <f t="shared" si="140"/>
        <v>-10411690939.346432</v>
      </c>
      <c r="CE94" s="39">
        <f t="shared" si="141"/>
        <v>-13699593341.245304</v>
      </c>
      <c r="CF94" s="53">
        <f t="shared" si="142"/>
        <v>4945553196189.5547</v>
      </c>
      <c r="CG94" s="39">
        <f t="shared" si="143"/>
        <v>6507306837091.5195</v>
      </c>
      <c r="CH94" s="39">
        <f t="shared" si="144"/>
        <v>8562245838278.3154</v>
      </c>
      <c r="DB94" s="21">
        <v>40</v>
      </c>
      <c r="DC94" s="39">
        <v>-625</v>
      </c>
      <c r="DD94" s="39">
        <v>-475</v>
      </c>
      <c r="DE94" s="39">
        <v>2500</v>
      </c>
      <c r="DF94" s="50">
        <f t="shared" si="149"/>
        <v>1.2650836565379236E-3</v>
      </c>
      <c r="DG94" s="40">
        <f t="shared" si="72"/>
        <v>22.056849546716112</v>
      </c>
      <c r="DH94" s="41">
        <f t="shared" si="150"/>
        <v>55142.12386679028</v>
      </c>
      <c r="DI94" s="39">
        <f t="shared" si="151"/>
        <v>-26192508.836725384</v>
      </c>
      <c r="DJ94" s="39">
        <f t="shared" si="152"/>
        <v>-34463827.416743927</v>
      </c>
      <c r="DK94" s="40">
        <f t="shared" si="73"/>
        <v>9370.1833791414756</v>
      </c>
      <c r="DL94" s="39">
        <f t="shared" si="153"/>
        <v>23425458.447853688</v>
      </c>
      <c r="DM94" s="39">
        <f t="shared" si="154"/>
        <v>-11127092762.730501</v>
      </c>
      <c r="DN94" s="39">
        <f t="shared" si="155"/>
        <v>-14640911529.908556</v>
      </c>
      <c r="DO94" s="53">
        <f t="shared" si="156"/>
        <v>5285369062296.9883</v>
      </c>
      <c r="DP94" s="39">
        <f t="shared" si="157"/>
        <v>6954432976706.5645</v>
      </c>
      <c r="DQ94" s="39">
        <f t="shared" si="158"/>
        <v>9150569706192.8477</v>
      </c>
      <c r="EK94" s="21">
        <v>40</v>
      </c>
      <c r="EL94" s="39">
        <v>-625</v>
      </c>
      <c r="EM94" s="39">
        <v>-475</v>
      </c>
      <c r="EN94" s="39">
        <v>2500</v>
      </c>
      <c r="EO94" s="50">
        <f t="shared" si="163"/>
        <v>1.17339852717559E-3</v>
      </c>
      <c r="EP94" s="40">
        <f t="shared" si="77"/>
        <v>21.144153782668788</v>
      </c>
      <c r="EQ94" s="41">
        <f t="shared" si="164"/>
        <v>52860.384456671971</v>
      </c>
      <c r="ER94" s="39">
        <f t="shared" si="165"/>
        <v>-25108682.616919186</v>
      </c>
      <c r="ES94" s="39">
        <f t="shared" si="166"/>
        <v>-33037740.285419982</v>
      </c>
      <c r="ET94" s="40">
        <f t="shared" si="78"/>
        <v>10539.168778511228</v>
      </c>
      <c r="EU94" s="39">
        <f t="shared" si="167"/>
        <v>26347921.946278069</v>
      </c>
      <c r="EV94" s="39">
        <f t="shared" si="168"/>
        <v>-12515262924.482082</v>
      </c>
      <c r="EW94" s="39">
        <f t="shared" si="169"/>
        <v>-16467451216.423794</v>
      </c>
      <c r="EX94" s="53">
        <f t="shared" si="170"/>
        <v>5944749889128.9893</v>
      </c>
      <c r="EY94" s="39">
        <f t="shared" si="171"/>
        <v>7822039327801.3018</v>
      </c>
      <c r="EZ94" s="39">
        <f t="shared" si="172"/>
        <v>10292157010264.871</v>
      </c>
      <c r="FT94" s="21">
        <v>40</v>
      </c>
      <c r="FU94" s="39">
        <v>-625</v>
      </c>
      <c r="FV94" s="39">
        <v>-475</v>
      </c>
      <c r="FW94" s="39">
        <v>2500</v>
      </c>
      <c r="FX94" s="50">
        <f t="shared" si="177"/>
        <v>1.1294958692155306E-3</v>
      </c>
      <c r="FY94" s="40">
        <f t="shared" si="82"/>
        <v>20.669168809080741</v>
      </c>
      <c r="FZ94" s="41">
        <f t="shared" si="178"/>
        <v>51672.922022701852</v>
      </c>
      <c r="GA94" s="39">
        <f t="shared" si="179"/>
        <v>-24544637.960783381</v>
      </c>
      <c r="GB94" s="39">
        <f t="shared" si="180"/>
        <v>-32295576.264188658</v>
      </c>
      <c r="GC94" s="40">
        <f t="shared" si="83"/>
        <v>11098.927667501985</v>
      </c>
      <c r="GD94" s="39">
        <f t="shared" si="181"/>
        <v>27747319.168754961</v>
      </c>
      <c r="GE94" s="39">
        <f t="shared" si="182"/>
        <v>-13179976605.158607</v>
      </c>
      <c r="GF94" s="39">
        <f t="shared" si="183"/>
        <v>-17342074480.471851</v>
      </c>
      <c r="GG94" s="53">
        <f t="shared" si="184"/>
        <v>6260488887450.3389</v>
      </c>
      <c r="GH94" s="39">
        <f t="shared" si="185"/>
        <v>8237485378224.1289</v>
      </c>
      <c r="GI94" s="39">
        <f t="shared" si="186"/>
        <v>10838796550294.906</v>
      </c>
      <c r="HC94" s="21">
        <v>40</v>
      </c>
      <c r="HD94" s="39">
        <v>-625</v>
      </c>
      <c r="HE94" s="39">
        <v>-475</v>
      </c>
      <c r="HF94" s="39">
        <v>2500</v>
      </c>
      <c r="HG94" s="50">
        <f t="shared" si="191"/>
        <v>1.1246021463530626E-3</v>
      </c>
      <c r="HH94" s="40">
        <f t="shared" si="87"/>
        <v>20.614701061168386</v>
      </c>
      <c r="HI94" s="41">
        <f t="shared" si="192"/>
        <v>51536.752652920964</v>
      </c>
      <c r="HJ94" s="39">
        <f t="shared" si="193"/>
        <v>-24479957.510137457</v>
      </c>
      <c r="HK94" s="39">
        <f t="shared" si="194"/>
        <v>-32210470.408075605</v>
      </c>
      <c r="HL94" s="40">
        <f t="shared" si="88"/>
        <v>11161.32263399845</v>
      </c>
      <c r="HM94" s="39">
        <f t="shared" si="195"/>
        <v>27903306.584996127</v>
      </c>
      <c r="HN94" s="39">
        <f t="shared" si="196"/>
        <v>-13254070627.873159</v>
      </c>
      <c r="HO94" s="39">
        <f t="shared" si="197"/>
        <v>-17439566615.622578</v>
      </c>
      <c r="HP94" s="53">
        <f t="shared" si="198"/>
        <v>6295683548239.751</v>
      </c>
      <c r="HQ94" s="39">
        <f t="shared" si="199"/>
        <v>8283794142420.7246</v>
      </c>
      <c r="HR94" s="39">
        <f t="shared" si="200"/>
        <v>10899729134764.111</v>
      </c>
      <c r="IL94" s="21">
        <v>40</v>
      </c>
      <c r="IM94" s="39">
        <v>-625</v>
      </c>
      <c r="IN94" s="39">
        <v>-475</v>
      </c>
      <c r="IO94" s="39">
        <v>2500</v>
      </c>
      <c r="IP94" s="50">
        <f t="shared" si="205"/>
        <v>1.1214914695045284E-3</v>
      </c>
      <c r="IQ94" s="40">
        <f t="shared" si="92"/>
        <v>20.579920106772629</v>
      </c>
      <c r="IR94" s="41">
        <f t="shared" si="206"/>
        <v>51449.800266931576</v>
      </c>
      <c r="IS94" s="39">
        <f t="shared" si="207"/>
        <v>-24438655.126792498</v>
      </c>
      <c r="IT94" s="39">
        <f t="shared" si="208"/>
        <v>-32156125.166832235</v>
      </c>
      <c r="IU94" s="40">
        <f t="shared" si="93"/>
        <v>11200.983763817263</v>
      </c>
      <c r="IV94" s="39">
        <f t="shared" si="209"/>
        <v>28002459.409543157</v>
      </c>
      <c r="IW94" s="39">
        <f t="shared" si="210"/>
        <v>-13301168219.532999</v>
      </c>
      <c r="IX94" s="39">
        <f t="shared" si="211"/>
        <v>-17501537130.964474</v>
      </c>
      <c r="IY94" s="53">
        <f t="shared" si="212"/>
        <v>6318054904278.1748</v>
      </c>
      <c r="IZ94" s="39">
        <f t="shared" si="213"/>
        <v>8313230137208.125</v>
      </c>
      <c r="JA94" s="39">
        <f t="shared" si="214"/>
        <v>10938460706852.795</v>
      </c>
      <c r="JU94" s="21">
        <v>40</v>
      </c>
      <c r="JV94" s="39">
        <v>-625</v>
      </c>
      <c r="JW94" s="39">
        <v>-475</v>
      </c>
      <c r="JX94" s="39">
        <v>2500</v>
      </c>
      <c r="JY94" s="50">
        <f t="shared" si="219"/>
        <v>1.1214645521200042E-3</v>
      </c>
      <c r="JZ94" s="40">
        <f t="shared" si="97"/>
        <v>20.579618600966633</v>
      </c>
      <c r="KA94" s="41">
        <f t="shared" si="220"/>
        <v>51449.046502416582</v>
      </c>
      <c r="KB94" s="39">
        <f t="shared" si="221"/>
        <v>-24438297.088647876</v>
      </c>
      <c r="KC94" s="39">
        <f t="shared" si="222"/>
        <v>-32155654.064010363</v>
      </c>
      <c r="KD94" s="40">
        <f t="shared" si="98"/>
        <v>11201.326960469947</v>
      </c>
      <c r="KE94" s="39">
        <f t="shared" si="223"/>
        <v>28003317.401174869</v>
      </c>
      <c r="KF94" s="39">
        <f t="shared" si="224"/>
        <v>-13301575765.558064</v>
      </c>
      <c r="KG94" s="39">
        <f t="shared" si="225"/>
        <v>-17502073375.734295</v>
      </c>
      <c r="KH94" s="53">
        <f t="shared" si="226"/>
        <v>6318248488640.0801</v>
      </c>
      <c r="KI94" s="39">
        <f t="shared" si="227"/>
        <v>8313484853473.79</v>
      </c>
      <c r="KJ94" s="39">
        <f t="shared" si="228"/>
        <v>10938795859833.934</v>
      </c>
      <c r="LD94" s="21">
        <v>40</v>
      </c>
      <c r="LE94" s="39">
        <v>-625</v>
      </c>
      <c r="LF94" s="39">
        <v>-475</v>
      </c>
      <c r="LG94" s="39">
        <v>2500</v>
      </c>
      <c r="LH94" s="50">
        <f t="shared" si="233"/>
        <v>1.121464548460311E-3</v>
      </c>
      <c r="LI94" s="40">
        <f t="shared" si="102"/>
        <v>20.579618559973209</v>
      </c>
      <c r="LJ94" s="41">
        <f t="shared" si="234"/>
        <v>51449.046399933024</v>
      </c>
      <c r="LK94" s="39">
        <f t="shared" si="235"/>
        <v>-24438297.039968185</v>
      </c>
      <c r="LL94" s="39">
        <f t="shared" si="236"/>
        <v>-32155653.999958139</v>
      </c>
      <c r="LM94" s="40">
        <f t="shared" si="103"/>
        <v>11201.327007131034</v>
      </c>
      <c r="LN94" s="39">
        <f t="shared" si="237"/>
        <v>28003317.517827585</v>
      </c>
      <c r="LO94" s="39">
        <f t="shared" si="238"/>
        <v>-13301575820.968103</v>
      </c>
      <c r="LP94" s="39">
        <f t="shared" si="239"/>
        <v>-17502073448.642242</v>
      </c>
      <c r="LQ94" s="53">
        <f t="shared" si="240"/>
        <v>6318248514959.8486</v>
      </c>
      <c r="LR94" s="39">
        <f t="shared" si="241"/>
        <v>8313484888105.0654</v>
      </c>
      <c r="LS94" s="39">
        <f t="shared" si="242"/>
        <v>10938795905401.4</v>
      </c>
    </row>
    <row r="95" spans="1:331" x14ac:dyDescent="0.25">
      <c r="A95" s="21">
        <v>41</v>
      </c>
      <c r="B95" s="39">
        <v>-625</v>
      </c>
      <c r="C95" s="39">
        <v>-425</v>
      </c>
      <c r="D95" s="39">
        <v>2500</v>
      </c>
      <c r="E95" s="50">
        <f t="shared" si="107"/>
        <v>9.0499999999999999E-4</v>
      </c>
      <c r="F95" s="40">
        <f t="shared" si="57"/>
        <v>17.856215624999994</v>
      </c>
      <c r="G95" s="41">
        <f t="shared" si="108"/>
        <v>44640.539062499985</v>
      </c>
      <c r="H95" s="39">
        <f t="shared" si="109"/>
        <v>-18972229.101562493</v>
      </c>
      <c r="I95" s="39">
        <f t="shared" si="110"/>
        <v>-27900336.914062493</v>
      </c>
      <c r="J95" s="40">
        <f t="shared" si="58"/>
        <v>13961.250000000002</v>
      </c>
      <c r="K95" s="39">
        <f t="shared" si="111"/>
        <v>34903125.000000007</v>
      </c>
      <c r="L95" s="39">
        <f t="shared" si="112"/>
        <v>-14833828125.000004</v>
      </c>
      <c r="M95" s="39">
        <f t="shared" si="113"/>
        <v>-21814453125.000004</v>
      </c>
      <c r="N95" s="53">
        <f t="shared" si="114"/>
        <v>6304376953125.002</v>
      </c>
      <c r="O95" s="39">
        <f t="shared" si="115"/>
        <v>9271142578125.002</v>
      </c>
      <c r="P95" s="39">
        <f t="shared" si="116"/>
        <v>13634033203125.002</v>
      </c>
      <c r="AJ95" s="21">
        <v>41</v>
      </c>
      <c r="AK95" s="39">
        <v>-625</v>
      </c>
      <c r="AL95" s="39">
        <v>-425</v>
      </c>
      <c r="AM95" s="39">
        <v>2500</v>
      </c>
      <c r="AN95" s="50">
        <f t="shared" si="121"/>
        <v>1.2807224148553276E-3</v>
      </c>
      <c r="AO95" s="40">
        <f t="shared" si="62"/>
        <v>22.201828441366359</v>
      </c>
      <c r="AP95" s="41">
        <f t="shared" si="122"/>
        <v>55504.571103415896</v>
      </c>
      <c r="AQ95" s="39">
        <f t="shared" si="123"/>
        <v>-23589442.718951754</v>
      </c>
      <c r="AR95" s="39">
        <f t="shared" si="124"/>
        <v>-34690356.939634934</v>
      </c>
      <c r="AS95" s="40">
        <f t="shared" si="63"/>
        <v>9170.7892105945739</v>
      </c>
      <c r="AT95" s="39">
        <f t="shared" si="125"/>
        <v>22926973.026486434</v>
      </c>
      <c r="AU95" s="39">
        <f t="shared" si="126"/>
        <v>-9743963536.2567348</v>
      </c>
      <c r="AV95" s="39">
        <f t="shared" si="127"/>
        <v>-14329358141.554022</v>
      </c>
      <c r="AW95" s="53">
        <f t="shared" si="128"/>
        <v>4141184502909.1123</v>
      </c>
      <c r="AX95" s="39">
        <f t="shared" si="129"/>
        <v>6089977210160.459</v>
      </c>
      <c r="AY95" s="39">
        <f t="shared" si="130"/>
        <v>8955848838471.2637</v>
      </c>
      <c r="BS95" s="21">
        <v>41</v>
      </c>
      <c r="BT95" s="39">
        <v>-625</v>
      </c>
      <c r="BU95" s="39">
        <v>-425</v>
      </c>
      <c r="BV95" s="39">
        <v>2500</v>
      </c>
      <c r="BW95" s="50">
        <f t="shared" si="135"/>
        <v>1.3407514312770846E-3</v>
      </c>
      <c r="BX95" s="40">
        <f t="shared" si="67"/>
        <v>22.729369694559516</v>
      </c>
      <c r="BY95" s="41">
        <f t="shared" si="136"/>
        <v>56823.424236398787</v>
      </c>
      <c r="BZ95" s="39">
        <f t="shared" si="137"/>
        <v>-24149955.300469484</v>
      </c>
      <c r="CA95" s="39">
        <f t="shared" si="138"/>
        <v>-35514640.147749245</v>
      </c>
      <c r="CB95" s="40">
        <f t="shared" si="68"/>
        <v>8405.4192512171721</v>
      </c>
      <c r="CC95" s="39">
        <f t="shared" si="139"/>
        <v>21013548.128042929</v>
      </c>
      <c r="CD95" s="39">
        <f t="shared" si="140"/>
        <v>-8930757954.4182453</v>
      </c>
      <c r="CE95" s="39">
        <f t="shared" si="141"/>
        <v>-13133467580.026831</v>
      </c>
      <c r="CF95" s="53">
        <f t="shared" si="142"/>
        <v>3795572130627.7544</v>
      </c>
      <c r="CG95" s="39">
        <f t="shared" si="143"/>
        <v>5581723721511.4033</v>
      </c>
      <c r="CH95" s="39">
        <f t="shared" si="144"/>
        <v>8208417237516.7695</v>
      </c>
      <c r="DB95" s="21">
        <v>41</v>
      </c>
      <c r="DC95" s="39">
        <v>-625</v>
      </c>
      <c r="DD95" s="39">
        <v>-425</v>
      </c>
      <c r="DE95" s="39">
        <v>2500</v>
      </c>
      <c r="DF95" s="50">
        <f t="shared" si="149"/>
        <v>1.304115996440466E-3</v>
      </c>
      <c r="DG95" s="40">
        <f t="shared" si="72"/>
        <v>22.412877266635959</v>
      </c>
      <c r="DH95" s="41">
        <f t="shared" si="150"/>
        <v>56032.193166589896</v>
      </c>
      <c r="DI95" s="39">
        <f t="shared" si="151"/>
        <v>-23813682.095800705</v>
      </c>
      <c r="DJ95" s="39">
        <f t="shared" si="152"/>
        <v>-35020120.729118682</v>
      </c>
      <c r="DK95" s="40">
        <f t="shared" si="73"/>
        <v>8872.5210453840609</v>
      </c>
      <c r="DL95" s="39">
        <f t="shared" si="153"/>
        <v>22181302.613460153</v>
      </c>
      <c r="DM95" s="39">
        <f t="shared" si="154"/>
        <v>-9427053610.7205658</v>
      </c>
      <c r="DN95" s="39">
        <f t="shared" si="155"/>
        <v>-13863314133.412596</v>
      </c>
      <c r="DO95" s="53">
        <f t="shared" si="156"/>
        <v>4006497784556.2402</v>
      </c>
      <c r="DP95" s="39">
        <f t="shared" si="157"/>
        <v>5891908506700.3535</v>
      </c>
      <c r="DQ95" s="39">
        <f t="shared" si="158"/>
        <v>8664571333382.8721</v>
      </c>
      <c r="EK95" s="21">
        <v>41</v>
      </c>
      <c r="EL95" s="39">
        <v>-625</v>
      </c>
      <c r="EM95" s="39">
        <v>-425</v>
      </c>
      <c r="EN95" s="39">
        <v>2500</v>
      </c>
      <c r="EO95" s="50">
        <f t="shared" si="163"/>
        <v>1.2349483928180403E-3</v>
      </c>
      <c r="EP95" s="40">
        <f t="shared" si="77"/>
        <v>21.768687244470414</v>
      </c>
      <c r="EQ95" s="41">
        <f t="shared" si="164"/>
        <v>54421.718111176036</v>
      </c>
      <c r="ER95" s="39">
        <f t="shared" si="165"/>
        <v>-23129230.197249815</v>
      </c>
      <c r="ES95" s="39">
        <f t="shared" si="166"/>
        <v>-34013573.819485024</v>
      </c>
      <c r="ET95" s="40">
        <f t="shared" si="78"/>
        <v>9754.4079915699876</v>
      </c>
      <c r="EU95" s="39">
        <f t="shared" si="167"/>
        <v>24386019.978924967</v>
      </c>
      <c r="EV95" s="39">
        <f t="shared" si="168"/>
        <v>-10364058491.043112</v>
      </c>
      <c r="EW95" s="39">
        <f t="shared" si="169"/>
        <v>-15241262486.828104</v>
      </c>
      <c r="EX95" s="53">
        <f t="shared" si="170"/>
        <v>4404724858693.3223</v>
      </c>
      <c r="EY95" s="39">
        <f t="shared" si="171"/>
        <v>6477536556901.9443</v>
      </c>
      <c r="EZ95" s="39">
        <f t="shared" si="172"/>
        <v>9525789054267.5645</v>
      </c>
      <c r="FT95" s="21">
        <v>41</v>
      </c>
      <c r="FU95" s="39">
        <v>-625</v>
      </c>
      <c r="FV95" s="39">
        <v>-425</v>
      </c>
      <c r="FW95" s="39">
        <v>2500</v>
      </c>
      <c r="FX95" s="50">
        <f t="shared" si="177"/>
        <v>1.2100539744501052E-3</v>
      </c>
      <c r="FY95" s="40">
        <f t="shared" si="82"/>
        <v>21.521906139076769</v>
      </c>
      <c r="FZ95" s="41">
        <f t="shared" si="178"/>
        <v>53804.765347691922</v>
      </c>
      <c r="GA95" s="39">
        <f t="shared" si="179"/>
        <v>-22867025.272769067</v>
      </c>
      <c r="GB95" s="39">
        <f t="shared" si="180"/>
        <v>-33627978.342307448</v>
      </c>
      <c r="GC95" s="40">
        <f t="shared" si="83"/>
        <v>10071.811825761157</v>
      </c>
      <c r="GD95" s="39">
        <f t="shared" si="181"/>
        <v>25179529.564402893</v>
      </c>
      <c r="GE95" s="39">
        <f t="shared" si="182"/>
        <v>-10701300064.871229</v>
      </c>
      <c r="GF95" s="39">
        <f t="shared" si="183"/>
        <v>-15737205977.751808</v>
      </c>
      <c r="GG95" s="53">
        <f t="shared" si="184"/>
        <v>4548052527570.2725</v>
      </c>
      <c r="GH95" s="39">
        <f t="shared" si="185"/>
        <v>6688312540544.5186</v>
      </c>
      <c r="GI95" s="39">
        <f t="shared" si="186"/>
        <v>9835753736094.8809</v>
      </c>
      <c r="HC95" s="21">
        <v>41</v>
      </c>
      <c r="HD95" s="39">
        <v>-625</v>
      </c>
      <c r="HE95" s="39">
        <v>-425</v>
      </c>
      <c r="HF95" s="39">
        <v>2500</v>
      </c>
      <c r="HG95" s="50">
        <f t="shared" si="191"/>
        <v>1.2118331780542847E-3</v>
      </c>
      <c r="HH95" s="40">
        <f t="shared" si="87"/>
        <v>21.539805762497942</v>
      </c>
      <c r="HI95" s="41">
        <f t="shared" si="192"/>
        <v>53849.514406244853</v>
      </c>
      <c r="HJ95" s="39">
        <f t="shared" si="193"/>
        <v>-22886043.622654062</v>
      </c>
      <c r="HK95" s="39">
        <f t="shared" si="194"/>
        <v>-33655946.503903031</v>
      </c>
      <c r="HL95" s="40">
        <f t="shared" si="88"/>
        <v>10049.126979807872</v>
      </c>
      <c r="HM95" s="39">
        <f t="shared" si="195"/>
        <v>25122817.449519679</v>
      </c>
      <c r="HN95" s="39">
        <f t="shared" si="196"/>
        <v>-10677197416.045864</v>
      </c>
      <c r="HO95" s="39">
        <f t="shared" si="197"/>
        <v>-15701760905.949799</v>
      </c>
      <c r="HP95" s="53">
        <f t="shared" si="198"/>
        <v>4537808901819.4922</v>
      </c>
      <c r="HQ95" s="39">
        <f t="shared" si="199"/>
        <v>6673248385028.6641</v>
      </c>
      <c r="HR95" s="39">
        <f t="shared" si="200"/>
        <v>9813600566218.625</v>
      </c>
      <c r="IL95" s="21">
        <v>41</v>
      </c>
      <c r="IM95" s="39">
        <v>-625</v>
      </c>
      <c r="IN95" s="39">
        <v>-425</v>
      </c>
      <c r="IO95" s="39">
        <v>2500</v>
      </c>
      <c r="IP95" s="50">
        <f t="shared" si="205"/>
        <v>1.2099392535105241E-3</v>
      </c>
      <c r="IQ95" s="40">
        <f t="shared" si="92"/>
        <v>21.520750607460137</v>
      </c>
      <c r="IR95" s="41">
        <f t="shared" si="206"/>
        <v>53801.876518650344</v>
      </c>
      <c r="IS95" s="39">
        <f t="shared" si="207"/>
        <v>-22865797.520426396</v>
      </c>
      <c r="IT95" s="39">
        <f t="shared" si="208"/>
        <v>-33626172.824156463</v>
      </c>
      <c r="IU95" s="40">
        <f t="shared" si="93"/>
        <v>10073.274517740816</v>
      </c>
      <c r="IV95" s="39">
        <f t="shared" si="209"/>
        <v>25183186.29435204</v>
      </c>
      <c r="IW95" s="39">
        <f t="shared" si="210"/>
        <v>-10702854175.099617</v>
      </c>
      <c r="IX95" s="39">
        <f t="shared" si="211"/>
        <v>-15739491433.970024</v>
      </c>
      <c r="IY95" s="53">
        <f t="shared" si="212"/>
        <v>4548713024417.3369</v>
      </c>
      <c r="IZ95" s="39">
        <f t="shared" si="213"/>
        <v>6689283859437.2598</v>
      </c>
      <c r="JA95" s="39">
        <f t="shared" si="214"/>
        <v>9837182146231.2656</v>
      </c>
      <c r="JU95" s="21">
        <v>41</v>
      </c>
      <c r="JV95" s="39">
        <v>-625</v>
      </c>
      <c r="JW95" s="39">
        <v>-425</v>
      </c>
      <c r="JX95" s="39">
        <v>2500</v>
      </c>
      <c r="JY95" s="50">
        <f t="shared" si="219"/>
        <v>1.2099267172779125E-3</v>
      </c>
      <c r="JZ95" s="40">
        <f t="shared" si="97"/>
        <v>21.520624325545743</v>
      </c>
      <c r="KA95" s="41">
        <f t="shared" si="220"/>
        <v>53801.560813864358</v>
      </c>
      <c r="KB95" s="39">
        <f t="shared" si="221"/>
        <v>-22865663.345892351</v>
      </c>
      <c r="KC95" s="39">
        <f t="shared" si="222"/>
        <v>-33625975.508665226</v>
      </c>
      <c r="KD95" s="40">
        <f t="shared" si="98"/>
        <v>10073.434354706616</v>
      </c>
      <c r="KE95" s="39">
        <f t="shared" si="223"/>
        <v>25183585.886766542</v>
      </c>
      <c r="KF95" s="39">
        <f t="shared" si="224"/>
        <v>-10703024001.87578</v>
      </c>
      <c r="KG95" s="39">
        <f t="shared" si="225"/>
        <v>-15739741179.229088</v>
      </c>
      <c r="KH95" s="53">
        <f t="shared" si="226"/>
        <v>4548785200797.207</v>
      </c>
      <c r="KI95" s="39">
        <f t="shared" si="227"/>
        <v>6689390001172.3623</v>
      </c>
      <c r="KJ95" s="39">
        <f t="shared" si="228"/>
        <v>9837338237018.1797</v>
      </c>
      <c r="LD95" s="21">
        <v>41</v>
      </c>
      <c r="LE95" s="39">
        <v>-625</v>
      </c>
      <c r="LF95" s="39">
        <v>-425</v>
      </c>
      <c r="LG95" s="39">
        <v>2500</v>
      </c>
      <c r="LH95" s="50">
        <f t="shared" si="233"/>
        <v>1.2099267157511195E-3</v>
      </c>
      <c r="LI95" s="40">
        <f t="shared" si="102"/>
        <v>21.520624310165697</v>
      </c>
      <c r="LJ95" s="41">
        <f t="shared" si="234"/>
        <v>53801.56077541424</v>
      </c>
      <c r="LK95" s="39">
        <f t="shared" si="235"/>
        <v>-22865663.329551052</v>
      </c>
      <c r="LL95" s="39">
        <f t="shared" si="236"/>
        <v>-33625975.4846339</v>
      </c>
      <c r="LM95" s="40">
        <f t="shared" si="103"/>
        <v>10073.434374173228</v>
      </c>
      <c r="LN95" s="39">
        <f t="shared" si="237"/>
        <v>25183585.935433071</v>
      </c>
      <c r="LO95" s="39">
        <f t="shared" si="238"/>
        <v>-10703024022.559055</v>
      </c>
      <c r="LP95" s="39">
        <f t="shared" si="239"/>
        <v>-15739741209.64567</v>
      </c>
      <c r="LQ95" s="53">
        <f t="shared" si="240"/>
        <v>4548785209587.5986</v>
      </c>
      <c r="LR95" s="39">
        <f t="shared" si="241"/>
        <v>6689390014099.4102</v>
      </c>
      <c r="LS95" s="39">
        <f t="shared" si="242"/>
        <v>9837338256028.543</v>
      </c>
    </row>
    <row r="96" spans="1:331" x14ac:dyDescent="0.25">
      <c r="A96" s="21">
        <v>42</v>
      </c>
      <c r="B96" s="39">
        <v>-625</v>
      </c>
      <c r="C96" s="39">
        <v>-375</v>
      </c>
      <c r="D96" s="39">
        <v>2500</v>
      </c>
      <c r="E96" s="50">
        <f t="shared" si="107"/>
        <v>9.1250000000000001E-4</v>
      </c>
      <c r="F96" s="40">
        <f t="shared" si="57"/>
        <v>17.960566406249999</v>
      </c>
      <c r="G96" s="41">
        <f t="shared" si="108"/>
        <v>44901.416015625</v>
      </c>
      <c r="H96" s="39">
        <f t="shared" si="109"/>
        <v>-16838031.005859375</v>
      </c>
      <c r="I96" s="39">
        <f t="shared" si="110"/>
        <v>-28063385.009765625</v>
      </c>
      <c r="J96" s="40">
        <f t="shared" si="58"/>
        <v>13865.624999999998</v>
      </c>
      <c r="K96" s="39">
        <f t="shared" si="111"/>
        <v>34664062.499999993</v>
      </c>
      <c r="L96" s="39">
        <f t="shared" si="112"/>
        <v>-12999023437.499998</v>
      </c>
      <c r="M96" s="39">
        <f t="shared" si="113"/>
        <v>-21665039062.499996</v>
      </c>
      <c r="N96" s="53">
        <f t="shared" si="114"/>
        <v>4874633789062.499</v>
      </c>
      <c r="O96" s="39">
        <f t="shared" si="115"/>
        <v>8124389648437.499</v>
      </c>
      <c r="P96" s="39">
        <f t="shared" si="116"/>
        <v>13540649414062.498</v>
      </c>
      <c r="AJ96" s="21">
        <v>42</v>
      </c>
      <c r="AK96" s="39">
        <v>-625</v>
      </c>
      <c r="AL96" s="39">
        <v>-375</v>
      </c>
      <c r="AM96" s="39">
        <v>2500</v>
      </c>
      <c r="AN96" s="50">
        <f t="shared" si="121"/>
        <v>1.2980357014452434E-3</v>
      </c>
      <c r="AO96" s="40">
        <f t="shared" si="62"/>
        <v>22.358694037660118</v>
      </c>
      <c r="AP96" s="41">
        <f t="shared" si="122"/>
        <v>55896.735094150295</v>
      </c>
      <c r="AQ96" s="39">
        <f t="shared" si="123"/>
        <v>-20961275.660306361</v>
      </c>
      <c r="AR96" s="39">
        <f t="shared" si="124"/>
        <v>-34935459.433843933</v>
      </c>
      <c r="AS96" s="40">
        <f t="shared" si="63"/>
        <v>8950.0448065731489</v>
      </c>
      <c r="AT96" s="39">
        <f t="shared" si="125"/>
        <v>22375112.016432874</v>
      </c>
      <c r="AU96" s="39">
        <f t="shared" si="126"/>
        <v>-8390667006.1623278</v>
      </c>
      <c r="AV96" s="39">
        <f t="shared" si="127"/>
        <v>-13984445010.270546</v>
      </c>
      <c r="AW96" s="53">
        <f t="shared" si="128"/>
        <v>3146500127310.873</v>
      </c>
      <c r="AX96" s="39">
        <f t="shared" si="129"/>
        <v>5244166878851.4551</v>
      </c>
      <c r="AY96" s="39">
        <f t="shared" si="130"/>
        <v>8740278131419.0918</v>
      </c>
      <c r="BS96" s="21">
        <v>42</v>
      </c>
      <c r="BT96" s="39">
        <v>-625</v>
      </c>
      <c r="BU96" s="39">
        <v>-375</v>
      </c>
      <c r="BV96" s="39">
        <v>2500</v>
      </c>
      <c r="BW96" s="50">
        <f t="shared" si="135"/>
        <v>1.3691687243892275E-3</v>
      </c>
      <c r="BX96" s="40">
        <f t="shared" si="67"/>
        <v>22.963080873409446</v>
      </c>
      <c r="BY96" s="41">
        <f t="shared" si="136"/>
        <v>57407.702183523616</v>
      </c>
      <c r="BZ96" s="39">
        <f t="shared" si="137"/>
        <v>-21527888.318821356</v>
      </c>
      <c r="CA96" s="39">
        <f t="shared" si="138"/>
        <v>-35879813.864702262</v>
      </c>
      <c r="CB96" s="40">
        <f t="shared" si="68"/>
        <v>8043.0987640373505</v>
      </c>
      <c r="CC96" s="39">
        <f t="shared" si="139"/>
        <v>20107746.910093375</v>
      </c>
      <c r="CD96" s="39">
        <f t="shared" si="140"/>
        <v>-7540405091.2850151</v>
      </c>
      <c r="CE96" s="39">
        <f t="shared" si="141"/>
        <v>-12567341818.808359</v>
      </c>
      <c r="CF96" s="53">
        <f t="shared" si="142"/>
        <v>2827651909231.8809</v>
      </c>
      <c r="CG96" s="39">
        <f t="shared" si="143"/>
        <v>4712753182053.1348</v>
      </c>
      <c r="CH96" s="39">
        <f t="shared" si="144"/>
        <v>7854588636755.2246</v>
      </c>
      <c r="DB96" s="21">
        <v>42</v>
      </c>
      <c r="DC96" s="39">
        <v>-625</v>
      </c>
      <c r="DD96" s="39">
        <v>-375</v>
      </c>
      <c r="DE96" s="39">
        <v>2500</v>
      </c>
      <c r="DF96" s="50">
        <f t="shared" si="149"/>
        <v>1.3431483363430083E-3</v>
      </c>
      <c r="DG96" s="40">
        <f t="shared" si="72"/>
        <v>22.749480061187896</v>
      </c>
      <c r="DH96" s="41">
        <f t="shared" si="150"/>
        <v>56873.700152969737</v>
      </c>
      <c r="DI96" s="39">
        <f t="shared" si="151"/>
        <v>-21327637.557363652</v>
      </c>
      <c r="DJ96" s="39">
        <f t="shared" si="152"/>
        <v>-35546062.595606089</v>
      </c>
      <c r="DK96" s="40">
        <f t="shared" si="73"/>
        <v>8374.8587116266444</v>
      </c>
      <c r="DL96" s="39">
        <f t="shared" si="153"/>
        <v>20937146.779066611</v>
      </c>
      <c r="DM96" s="39">
        <f t="shared" si="154"/>
        <v>-7851430042.1499796</v>
      </c>
      <c r="DN96" s="39">
        <f t="shared" si="155"/>
        <v>-13085716736.916632</v>
      </c>
      <c r="DO96" s="53">
        <f t="shared" si="156"/>
        <v>2944286265806.2422</v>
      </c>
      <c r="DP96" s="39">
        <f t="shared" si="157"/>
        <v>4907143776343.7373</v>
      </c>
      <c r="DQ96" s="39">
        <f t="shared" si="158"/>
        <v>8178572960572.8945</v>
      </c>
      <c r="EK96" s="21">
        <v>42</v>
      </c>
      <c r="EL96" s="39">
        <v>-625</v>
      </c>
      <c r="EM96" s="39">
        <v>-375</v>
      </c>
      <c r="EN96" s="39">
        <v>2500</v>
      </c>
      <c r="EO96" s="50">
        <f t="shared" si="163"/>
        <v>1.2964982584604901E-3</v>
      </c>
      <c r="EP96" s="40">
        <f t="shared" si="77"/>
        <v>22.344918785274338</v>
      </c>
      <c r="EQ96" s="41">
        <f t="shared" si="164"/>
        <v>55862.296963185843</v>
      </c>
      <c r="ER96" s="39">
        <f t="shared" si="165"/>
        <v>-20948361.361194693</v>
      </c>
      <c r="ES96" s="39">
        <f t="shared" si="166"/>
        <v>-34913935.601991154</v>
      </c>
      <c r="ET96" s="40">
        <f t="shared" si="78"/>
        <v>8969.6472046287527</v>
      </c>
      <c r="EU96" s="39">
        <f t="shared" si="167"/>
        <v>22424118.01157188</v>
      </c>
      <c r="EV96" s="39">
        <f t="shared" si="168"/>
        <v>-8409044254.3394556</v>
      </c>
      <c r="EW96" s="39">
        <f t="shared" si="169"/>
        <v>-14015073757.232426</v>
      </c>
      <c r="EX96" s="53">
        <f t="shared" si="170"/>
        <v>3153391595377.2959</v>
      </c>
      <c r="EY96" s="39">
        <f t="shared" si="171"/>
        <v>5255652658962.1592</v>
      </c>
      <c r="EZ96" s="39">
        <f t="shared" si="172"/>
        <v>8759421098270.2656</v>
      </c>
      <c r="FT96" s="21">
        <v>42</v>
      </c>
      <c r="FU96" s="39">
        <v>-625</v>
      </c>
      <c r="FV96" s="39">
        <v>-375</v>
      </c>
      <c r="FW96" s="39">
        <v>2500</v>
      </c>
      <c r="FX96" s="50">
        <f t="shared" si="177"/>
        <v>1.2906120796846799E-3</v>
      </c>
      <c r="FY96" s="40">
        <f t="shared" si="82"/>
        <v>22.291900963005745</v>
      </c>
      <c r="FZ96" s="41">
        <f t="shared" si="178"/>
        <v>55729.752407514359</v>
      </c>
      <c r="GA96" s="39">
        <f t="shared" si="179"/>
        <v>-20898657.152817886</v>
      </c>
      <c r="GB96" s="39">
        <f t="shared" si="180"/>
        <v>-34831095.254696473</v>
      </c>
      <c r="GC96" s="40">
        <f t="shared" si="83"/>
        <v>9044.6959840203326</v>
      </c>
      <c r="GD96" s="39">
        <f t="shared" si="181"/>
        <v>22611739.960050832</v>
      </c>
      <c r="GE96" s="39">
        <f t="shared" si="182"/>
        <v>-8479402485.019062</v>
      </c>
      <c r="GF96" s="39">
        <f t="shared" si="183"/>
        <v>-14132337475.031771</v>
      </c>
      <c r="GG96" s="53">
        <f t="shared" si="184"/>
        <v>3179775931882.1484</v>
      </c>
      <c r="GH96" s="39">
        <f t="shared" si="185"/>
        <v>5299626553136.9141</v>
      </c>
      <c r="GI96" s="39">
        <f t="shared" si="186"/>
        <v>8832710921894.8555</v>
      </c>
      <c r="HC96" s="21">
        <v>42</v>
      </c>
      <c r="HD96" s="39">
        <v>-625</v>
      </c>
      <c r="HE96" s="39">
        <v>-375</v>
      </c>
      <c r="HF96" s="39">
        <v>2500</v>
      </c>
      <c r="HG96" s="50">
        <f t="shared" si="191"/>
        <v>1.2990642097555065E-3</v>
      </c>
      <c r="HH96" s="40">
        <f t="shared" si="87"/>
        <v>22.367892489458836</v>
      </c>
      <c r="HI96" s="41">
        <f t="shared" si="192"/>
        <v>55919.73122364709</v>
      </c>
      <c r="HJ96" s="39">
        <f t="shared" si="193"/>
        <v>-20969899.208867658</v>
      </c>
      <c r="HK96" s="39">
        <f t="shared" si="194"/>
        <v>-34949832.014779434</v>
      </c>
      <c r="HL96" s="40">
        <f t="shared" si="88"/>
        <v>8936.9313256172918</v>
      </c>
      <c r="HM96" s="39">
        <f t="shared" si="195"/>
        <v>22342328.314043231</v>
      </c>
      <c r="HN96" s="39">
        <f t="shared" si="196"/>
        <v>-8378373117.7662115</v>
      </c>
      <c r="HO96" s="39">
        <f t="shared" si="197"/>
        <v>-13963955196.27702</v>
      </c>
      <c r="HP96" s="53">
        <f t="shared" si="198"/>
        <v>3141889919162.3291</v>
      </c>
      <c r="HQ96" s="39">
        <f t="shared" si="199"/>
        <v>5236483198603.8818</v>
      </c>
      <c r="HR96" s="39">
        <f t="shared" si="200"/>
        <v>8727471997673.1377</v>
      </c>
      <c r="IL96" s="21">
        <v>42</v>
      </c>
      <c r="IM96" s="39">
        <v>-625</v>
      </c>
      <c r="IN96" s="39">
        <v>-375</v>
      </c>
      <c r="IO96" s="39">
        <v>2500</v>
      </c>
      <c r="IP96" s="50">
        <f t="shared" si="205"/>
        <v>1.2983870375165203E-3</v>
      </c>
      <c r="IQ96" s="40">
        <f t="shared" si="92"/>
        <v>22.361837724329114</v>
      </c>
      <c r="IR96" s="41">
        <f t="shared" si="206"/>
        <v>55904.59431082278</v>
      </c>
      <c r="IS96" s="39">
        <f t="shared" si="207"/>
        <v>-20964222.866558544</v>
      </c>
      <c r="IT96" s="39">
        <f t="shared" si="208"/>
        <v>-34940371.444264241</v>
      </c>
      <c r="IU96" s="40">
        <f t="shared" si="93"/>
        <v>8945.5652716643672</v>
      </c>
      <c r="IV96" s="39">
        <f t="shared" si="209"/>
        <v>22363913.179160919</v>
      </c>
      <c r="IW96" s="39">
        <f t="shared" si="210"/>
        <v>-8386467442.1853447</v>
      </c>
      <c r="IX96" s="39">
        <f t="shared" si="211"/>
        <v>-13977445736.975574</v>
      </c>
      <c r="IY96" s="53">
        <f t="shared" si="212"/>
        <v>3144925290819.5044</v>
      </c>
      <c r="IZ96" s="39">
        <f t="shared" si="213"/>
        <v>5241542151365.8408</v>
      </c>
      <c r="JA96" s="39">
        <f t="shared" si="214"/>
        <v>8735903585609.7344</v>
      </c>
      <c r="JU96" s="21">
        <v>42</v>
      </c>
      <c r="JV96" s="39">
        <v>-625</v>
      </c>
      <c r="JW96" s="39">
        <v>-375</v>
      </c>
      <c r="JX96" s="39">
        <v>2500</v>
      </c>
      <c r="JY96" s="50">
        <f t="shared" si="219"/>
        <v>1.2983888824358207E-3</v>
      </c>
      <c r="JZ96" s="40">
        <f t="shared" si="97"/>
        <v>22.361854228153437</v>
      </c>
      <c r="KA96" s="41">
        <f t="shared" si="220"/>
        <v>55904.635570383594</v>
      </c>
      <c r="KB96" s="39">
        <f t="shared" si="221"/>
        <v>-20964238.338893849</v>
      </c>
      <c r="KC96" s="39">
        <f t="shared" si="222"/>
        <v>-34940397.231489748</v>
      </c>
      <c r="KD96" s="40">
        <f t="shared" si="98"/>
        <v>8945.5417489432857</v>
      </c>
      <c r="KE96" s="39">
        <f t="shared" si="223"/>
        <v>22363854.372358214</v>
      </c>
      <c r="KF96" s="39">
        <f t="shared" si="224"/>
        <v>-8386445389.6343307</v>
      </c>
      <c r="KG96" s="39">
        <f t="shared" si="225"/>
        <v>-13977408982.723885</v>
      </c>
      <c r="KH96" s="53">
        <f t="shared" si="226"/>
        <v>3144917021112.874</v>
      </c>
      <c r="KI96" s="39">
        <f t="shared" si="227"/>
        <v>5241528368521.457</v>
      </c>
      <c r="KJ96" s="39">
        <f t="shared" si="228"/>
        <v>8735880614202.4277</v>
      </c>
      <c r="LD96" s="21">
        <v>42</v>
      </c>
      <c r="LE96" s="39">
        <v>-625</v>
      </c>
      <c r="LF96" s="39">
        <v>-375</v>
      </c>
      <c r="LG96" s="39">
        <v>2500</v>
      </c>
      <c r="LH96" s="50">
        <f t="shared" si="233"/>
        <v>1.2983888830419279E-3</v>
      </c>
      <c r="LI96" s="40">
        <f t="shared" si="102"/>
        <v>22.361854233575393</v>
      </c>
      <c r="LJ96" s="41">
        <f t="shared" si="234"/>
        <v>55904.635583938485</v>
      </c>
      <c r="LK96" s="39">
        <f t="shared" si="235"/>
        <v>-20964238.343976934</v>
      </c>
      <c r="LL96" s="39">
        <f t="shared" si="236"/>
        <v>-34940397.23996155</v>
      </c>
      <c r="LM96" s="40">
        <f t="shared" si="103"/>
        <v>8945.5417412154202</v>
      </c>
      <c r="LN96" s="39">
        <f t="shared" si="237"/>
        <v>22363854.353038549</v>
      </c>
      <c r="LO96" s="39">
        <f t="shared" si="238"/>
        <v>-8386445382.3894558</v>
      </c>
      <c r="LP96" s="39">
        <f t="shared" si="239"/>
        <v>-13977408970.649094</v>
      </c>
      <c r="LQ96" s="53">
        <f t="shared" si="240"/>
        <v>3144917018396.0459</v>
      </c>
      <c r="LR96" s="39">
        <f t="shared" si="241"/>
        <v>5241528363993.4102</v>
      </c>
      <c r="LS96" s="39">
        <f t="shared" si="242"/>
        <v>8735880606655.6836</v>
      </c>
    </row>
    <row r="97" spans="1:331" x14ac:dyDescent="0.25">
      <c r="A97" s="21">
        <v>43</v>
      </c>
      <c r="B97" s="39">
        <v>-625</v>
      </c>
      <c r="C97" s="39">
        <v>-325</v>
      </c>
      <c r="D97" s="39">
        <v>2500</v>
      </c>
      <c r="E97" s="50">
        <f t="shared" si="107"/>
        <v>9.2000000000000003E-4</v>
      </c>
      <c r="F97" s="40">
        <f t="shared" si="57"/>
        <v>18.064199999999996</v>
      </c>
      <c r="G97" s="41">
        <f t="shared" si="108"/>
        <v>45160.499999999993</v>
      </c>
      <c r="H97" s="39">
        <f t="shared" si="109"/>
        <v>-14677162.499999998</v>
      </c>
      <c r="I97" s="39">
        <f t="shared" si="110"/>
        <v>-28225312.499999996</v>
      </c>
      <c r="J97" s="40">
        <f t="shared" si="58"/>
        <v>13770</v>
      </c>
      <c r="K97" s="39">
        <f t="shared" si="111"/>
        <v>34425000</v>
      </c>
      <c r="L97" s="39">
        <f t="shared" si="112"/>
        <v>-11188125000</v>
      </c>
      <c r="M97" s="39">
        <f t="shared" si="113"/>
        <v>-21515625000</v>
      </c>
      <c r="N97" s="53">
        <f t="shared" si="114"/>
        <v>3636140625000</v>
      </c>
      <c r="O97" s="39">
        <f t="shared" si="115"/>
        <v>6992578125000</v>
      </c>
      <c r="P97" s="39">
        <f t="shared" si="116"/>
        <v>13447265625000</v>
      </c>
      <c r="AJ97" s="21">
        <v>43</v>
      </c>
      <c r="AK97" s="39">
        <v>-625</v>
      </c>
      <c r="AL97" s="39">
        <v>-325</v>
      </c>
      <c r="AM97" s="39">
        <v>2500</v>
      </c>
      <c r="AN97" s="50">
        <f t="shared" si="121"/>
        <v>1.3153489880351594E-3</v>
      </c>
      <c r="AO97" s="40">
        <f t="shared" si="62"/>
        <v>22.511737822823939</v>
      </c>
      <c r="AP97" s="41">
        <f t="shared" si="122"/>
        <v>56279.344557059849</v>
      </c>
      <c r="AQ97" s="39">
        <f t="shared" si="123"/>
        <v>-18290786.981044453</v>
      </c>
      <c r="AR97" s="39">
        <f t="shared" si="124"/>
        <v>-35174590.348162405</v>
      </c>
      <c r="AS97" s="40">
        <f t="shared" si="63"/>
        <v>8729.3004025517166</v>
      </c>
      <c r="AT97" s="39">
        <f t="shared" si="125"/>
        <v>21823251.006379291</v>
      </c>
      <c r="AU97" s="39">
        <f t="shared" si="126"/>
        <v>-7092556577.0732698</v>
      </c>
      <c r="AV97" s="39">
        <f t="shared" si="127"/>
        <v>-13639531878.987057</v>
      </c>
      <c r="AW97" s="53">
        <f t="shared" si="128"/>
        <v>2305080887548.8125</v>
      </c>
      <c r="AX97" s="39">
        <f t="shared" si="129"/>
        <v>4432847860670.793</v>
      </c>
      <c r="AY97" s="39">
        <f t="shared" si="130"/>
        <v>8524707424366.9111</v>
      </c>
      <c r="BS97" s="21">
        <v>43</v>
      </c>
      <c r="BT97" s="39">
        <v>-625</v>
      </c>
      <c r="BU97" s="39">
        <v>-325</v>
      </c>
      <c r="BV97" s="39">
        <v>2500</v>
      </c>
      <c r="BW97" s="50">
        <f t="shared" si="135"/>
        <v>1.3975860175013705E-3</v>
      </c>
      <c r="BX97" s="40">
        <f t="shared" si="67"/>
        <v>23.186495884774651</v>
      </c>
      <c r="BY97" s="41">
        <f t="shared" si="136"/>
        <v>57966.239711936629</v>
      </c>
      <c r="BZ97" s="39">
        <f t="shared" si="137"/>
        <v>-18839027.906379405</v>
      </c>
      <c r="CA97" s="39">
        <f t="shared" si="138"/>
        <v>-36228899.819960393</v>
      </c>
      <c r="CB97" s="40">
        <f t="shared" si="68"/>
        <v>7680.7782768575253</v>
      </c>
      <c r="CC97" s="39">
        <f t="shared" si="139"/>
        <v>19201945.692143813</v>
      </c>
      <c r="CD97" s="39">
        <f t="shared" si="140"/>
        <v>-6240632349.9467392</v>
      </c>
      <c r="CE97" s="39">
        <f t="shared" si="141"/>
        <v>-12001216057.589884</v>
      </c>
      <c r="CF97" s="53">
        <f t="shared" si="142"/>
        <v>2028205513732.6902</v>
      </c>
      <c r="CG97" s="39">
        <f t="shared" si="143"/>
        <v>3900395218716.7124</v>
      </c>
      <c r="CH97" s="39">
        <f t="shared" si="144"/>
        <v>7500760035993.6768</v>
      </c>
      <c r="DB97" s="21">
        <v>43</v>
      </c>
      <c r="DC97" s="39">
        <v>-625</v>
      </c>
      <c r="DD97" s="39">
        <v>-325</v>
      </c>
      <c r="DE97" s="39">
        <v>2500</v>
      </c>
      <c r="DF97" s="50">
        <f t="shared" si="149"/>
        <v>1.3821806762455511E-3</v>
      </c>
      <c r="DG97" s="40">
        <f t="shared" si="72"/>
        <v>23.066657930371921</v>
      </c>
      <c r="DH97" s="41">
        <f t="shared" si="150"/>
        <v>57666.644825929805</v>
      </c>
      <c r="DI97" s="39">
        <f t="shared" si="151"/>
        <v>-18741659.568427186</v>
      </c>
      <c r="DJ97" s="39">
        <f t="shared" si="152"/>
        <v>-36041653.01620613</v>
      </c>
      <c r="DK97" s="40">
        <f t="shared" si="73"/>
        <v>7877.1963778692234</v>
      </c>
      <c r="DL97" s="39">
        <f t="shared" si="153"/>
        <v>19692990.944673058</v>
      </c>
      <c r="DM97" s="39">
        <f t="shared" si="154"/>
        <v>-6400222057.0187435</v>
      </c>
      <c r="DN97" s="39">
        <f t="shared" si="155"/>
        <v>-12308119340.420662</v>
      </c>
      <c r="DO97" s="53">
        <f t="shared" si="156"/>
        <v>2080072168531.0916</v>
      </c>
      <c r="DP97" s="39">
        <f t="shared" si="157"/>
        <v>4000138785636.7153</v>
      </c>
      <c r="DQ97" s="39">
        <f t="shared" si="158"/>
        <v>7692574587762.9131</v>
      </c>
      <c r="EK97" s="21">
        <v>43</v>
      </c>
      <c r="EL97" s="39">
        <v>-625</v>
      </c>
      <c r="EM97" s="39">
        <v>-325</v>
      </c>
      <c r="EN97" s="39">
        <v>2500</v>
      </c>
      <c r="EO97" s="50">
        <f t="shared" si="163"/>
        <v>1.3580481241029403E-3</v>
      </c>
      <c r="EP97" s="40">
        <f t="shared" si="77"/>
        <v>22.872848405080568</v>
      </c>
      <c r="EQ97" s="41">
        <f t="shared" si="164"/>
        <v>57182.12101270142</v>
      </c>
      <c r="ER97" s="39">
        <f t="shared" si="165"/>
        <v>-18584189.32912796</v>
      </c>
      <c r="ES97" s="39">
        <f t="shared" si="166"/>
        <v>-35738825.632938385</v>
      </c>
      <c r="ET97" s="40">
        <f t="shared" si="78"/>
        <v>8184.8864176875113</v>
      </c>
      <c r="EU97" s="39">
        <f t="shared" si="167"/>
        <v>20462216.044218779</v>
      </c>
      <c r="EV97" s="39">
        <f t="shared" si="168"/>
        <v>-6650220214.3711033</v>
      </c>
      <c r="EW97" s="39">
        <f t="shared" si="169"/>
        <v>-12788885027.636736</v>
      </c>
      <c r="EX97" s="53">
        <f t="shared" si="170"/>
        <v>2161321569670.6086</v>
      </c>
      <c r="EY97" s="39">
        <f t="shared" si="171"/>
        <v>4156387633981.939</v>
      </c>
      <c r="EZ97" s="39">
        <f t="shared" si="172"/>
        <v>7993053142272.96</v>
      </c>
      <c r="FT97" s="21">
        <v>43</v>
      </c>
      <c r="FU97" s="39">
        <v>-625</v>
      </c>
      <c r="FV97" s="39">
        <v>-325</v>
      </c>
      <c r="FW97" s="39">
        <v>2500</v>
      </c>
      <c r="FX97" s="50">
        <f t="shared" si="177"/>
        <v>1.3711701849192549E-3</v>
      </c>
      <c r="FY97" s="40">
        <f t="shared" si="82"/>
        <v>22.979153280867664</v>
      </c>
      <c r="FZ97" s="41">
        <f t="shared" si="178"/>
        <v>57447.883202169156</v>
      </c>
      <c r="GA97" s="39">
        <f t="shared" si="179"/>
        <v>-18670562.040704977</v>
      </c>
      <c r="GB97" s="39">
        <f t="shared" si="180"/>
        <v>-35904927.001355723</v>
      </c>
      <c r="GC97" s="40">
        <f t="shared" si="83"/>
        <v>8017.5801422795012</v>
      </c>
      <c r="GD97" s="39">
        <f t="shared" si="181"/>
        <v>20043950.355698753</v>
      </c>
      <c r="GE97" s="39">
        <f t="shared" si="182"/>
        <v>-6514283865.6020947</v>
      </c>
      <c r="GF97" s="39">
        <f t="shared" si="183"/>
        <v>-12527468972.31172</v>
      </c>
      <c r="GG97" s="53">
        <f t="shared" si="184"/>
        <v>2117142256320.6807</v>
      </c>
      <c r="GH97" s="39">
        <f t="shared" si="185"/>
        <v>4071427416001.3091</v>
      </c>
      <c r="GI97" s="39">
        <f t="shared" si="186"/>
        <v>7829668107694.8252</v>
      </c>
      <c r="HC97" s="21">
        <v>43</v>
      </c>
      <c r="HD97" s="39">
        <v>-625</v>
      </c>
      <c r="HE97" s="39">
        <v>-325</v>
      </c>
      <c r="HF97" s="39">
        <v>2500</v>
      </c>
      <c r="HG97" s="50">
        <f t="shared" si="191"/>
        <v>1.3862952414567284E-3</v>
      </c>
      <c r="HH97" s="40">
        <f t="shared" si="87"/>
        <v>23.098961242051075</v>
      </c>
      <c r="HI97" s="41">
        <f t="shared" si="192"/>
        <v>57747.403105127691</v>
      </c>
      <c r="HJ97" s="39">
        <f t="shared" si="193"/>
        <v>-18767906.009166498</v>
      </c>
      <c r="HK97" s="39">
        <f t="shared" si="194"/>
        <v>-36092126.940704808</v>
      </c>
      <c r="HL97" s="40">
        <f t="shared" si="88"/>
        <v>7824.7356714267125</v>
      </c>
      <c r="HM97" s="39">
        <f t="shared" si="195"/>
        <v>19561839.17856678</v>
      </c>
      <c r="HN97" s="39">
        <f t="shared" si="196"/>
        <v>-6357597733.0342035</v>
      </c>
      <c r="HO97" s="39">
        <f t="shared" si="197"/>
        <v>-12226149486.604237</v>
      </c>
      <c r="HP97" s="53">
        <f t="shared" si="198"/>
        <v>2066219263236.1162</v>
      </c>
      <c r="HQ97" s="39">
        <f t="shared" si="199"/>
        <v>3973498583146.377</v>
      </c>
      <c r="HR97" s="39">
        <f t="shared" si="200"/>
        <v>7641343429127.6484</v>
      </c>
      <c r="IL97" s="21">
        <v>43</v>
      </c>
      <c r="IM97" s="39">
        <v>-625</v>
      </c>
      <c r="IN97" s="39">
        <v>-325</v>
      </c>
      <c r="IO97" s="39">
        <v>2500</v>
      </c>
      <c r="IP97" s="50">
        <f t="shared" si="205"/>
        <v>1.386834821522516E-3</v>
      </c>
      <c r="IQ97" s="40">
        <f t="shared" si="92"/>
        <v>23.103181457379552</v>
      </c>
      <c r="IR97" s="41">
        <f t="shared" si="206"/>
        <v>57757.953643448884</v>
      </c>
      <c r="IS97" s="39">
        <f t="shared" si="207"/>
        <v>-18771334.934120886</v>
      </c>
      <c r="IT97" s="39">
        <f t="shared" si="208"/>
        <v>-36098721.027155556</v>
      </c>
      <c r="IU97" s="40">
        <f t="shared" si="93"/>
        <v>7817.856025587922</v>
      </c>
      <c r="IV97" s="39">
        <f t="shared" si="209"/>
        <v>19544640.063969806</v>
      </c>
      <c r="IW97" s="39">
        <f t="shared" si="210"/>
        <v>-6352008020.7901869</v>
      </c>
      <c r="IX97" s="39">
        <f t="shared" si="211"/>
        <v>-12215400039.981129</v>
      </c>
      <c r="IY97" s="53">
        <f t="shared" si="212"/>
        <v>2064402606756.8108</v>
      </c>
      <c r="IZ97" s="39">
        <f t="shared" si="213"/>
        <v>3970005012993.8667</v>
      </c>
      <c r="JA97" s="39">
        <f t="shared" si="214"/>
        <v>7634625024988.2051</v>
      </c>
      <c r="JU97" s="21">
        <v>43</v>
      </c>
      <c r="JV97" s="39">
        <v>-625</v>
      </c>
      <c r="JW97" s="39">
        <v>-325</v>
      </c>
      <c r="JX97" s="39">
        <v>2500</v>
      </c>
      <c r="JY97" s="50">
        <f t="shared" si="219"/>
        <v>1.3868510475937288E-3</v>
      </c>
      <c r="JZ97" s="40">
        <f t="shared" si="97"/>
        <v>23.10330830878971</v>
      </c>
      <c r="KA97" s="41">
        <f t="shared" si="220"/>
        <v>57758.270771974276</v>
      </c>
      <c r="KB97" s="39">
        <f t="shared" si="221"/>
        <v>-18771438.000891641</v>
      </c>
      <c r="KC97" s="39">
        <f t="shared" si="222"/>
        <v>-36098919.232483923</v>
      </c>
      <c r="KD97" s="40">
        <f t="shared" si="98"/>
        <v>7817.6491431799577</v>
      </c>
      <c r="KE97" s="39">
        <f t="shared" si="223"/>
        <v>19544122.857949894</v>
      </c>
      <c r="KF97" s="39">
        <f t="shared" si="224"/>
        <v>-6351839928.8337154</v>
      </c>
      <c r="KG97" s="39">
        <f t="shared" si="225"/>
        <v>-12215076786.218683</v>
      </c>
      <c r="KH97" s="53">
        <f t="shared" si="226"/>
        <v>2064347976870.9575</v>
      </c>
      <c r="KI97" s="39">
        <f t="shared" si="227"/>
        <v>3969899955521.0723</v>
      </c>
      <c r="KJ97" s="39">
        <f t="shared" si="228"/>
        <v>7634422991386.6777</v>
      </c>
      <c r="LD97" s="21">
        <v>43</v>
      </c>
      <c r="LE97" s="39">
        <v>-625</v>
      </c>
      <c r="LF97" s="39">
        <v>-325</v>
      </c>
      <c r="LG97" s="39">
        <v>2500</v>
      </c>
      <c r="LH97" s="50">
        <f t="shared" si="233"/>
        <v>1.386851050332736E-3</v>
      </c>
      <c r="LI97" s="40">
        <f t="shared" si="102"/>
        <v>23.103308330202307</v>
      </c>
      <c r="LJ97" s="41">
        <f t="shared" si="234"/>
        <v>57758.270825505766</v>
      </c>
      <c r="LK97" s="39">
        <f t="shared" si="235"/>
        <v>-18771438.018289372</v>
      </c>
      <c r="LL97" s="39">
        <f t="shared" si="236"/>
        <v>-36098919.265941106</v>
      </c>
      <c r="LM97" s="40">
        <f t="shared" si="103"/>
        <v>7817.6491082576185</v>
      </c>
      <c r="LN97" s="39">
        <f t="shared" si="237"/>
        <v>19544122.770644046</v>
      </c>
      <c r="LO97" s="39">
        <f t="shared" si="238"/>
        <v>-6351839900.4593153</v>
      </c>
      <c r="LP97" s="39">
        <f t="shared" si="239"/>
        <v>-12215076731.652529</v>
      </c>
      <c r="LQ97" s="53">
        <f t="shared" si="240"/>
        <v>2064347967649.2776</v>
      </c>
      <c r="LR97" s="39">
        <f t="shared" si="241"/>
        <v>3969899937787.0718</v>
      </c>
      <c r="LS97" s="39">
        <f t="shared" si="242"/>
        <v>7634422957282.8311</v>
      </c>
    </row>
    <row r="98" spans="1:331" x14ac:dyDescent="0.25">
      <c r="A98" s="21">
        <v>44</v>
      </c>
      <c r="B98" s="39">
        <v>-625</v>
      </c>
      <c r="C98" s="39">
        <v>-275</v>
      </c>
      <c r="D98" s="39">
        <v>2500</v>
      </c>
      <c r="E98" s="50">
        <f t="shared" si="107"/>
        <v>9.2749999999999994E-4</v>
      </c>
      <c r="F98" s="40">
        <f t="shared" si="57"/>
        <v>18.167116406249995</v>
      </c>
      <c r="G98" s="41">
        <f t="shared" si="108"/>
        <v>45417.791015624985</v>
      </c>
      <c r="H98" s="39">
        <f t="shared" si="109"/>
        <v>-12489892.529296871</v>
      </c>
      <c r="I98" s="39">
        <f t="shared" si="110"/>
        <v>-28386119.384765618</v>
      </c>
      <c r="J98" s="40">
        <f t="shared" si="58"/>
        <v>13674.375000000004</v>
      </c>
      <c r="K98" s="39">
        <f t="shared" si="111"/>
        <v>34185937.500000007</v>
      </c>
      <c r="L98" s="39">
        <f t="shared" si="112"/>
        <v>-9401132812.5000019</v>
      </c>
      <c r="M98" s="39">
        <f t="shared" si="113"/>
        <v>-21366210937.500004</v>
      </c>
      <c r="N98" s="53">
        <f t="shared" si="114"/>
        <v>2585311523437.5005</v>
      </c>
      <c r="O98" s="39">
        <f t="shared" si="115"/>
        <v>5875708007812.501</v>
      </c>
      <c r="P98" s="39">
        <f t="shared" si="116"/>
        <v>13353881835937.502</v>
      </c>
      <c r="AJ98" s="21">
        <v>44</v>
      </c>
      <c r="AK98" s="39">
        <v>-625</v>
      </c>
      <c r="AL98" s="39">
        <v>-275</v>
      </c>
      <c r="AM98" s="39">
        <v>2500</v>
      </c>
      <c r="AN98" s="50">
        <f t="shared" si="121"/>
        <v>1.3326622746250752E-3</v>
      </c>
      <c r="AO98" s="40">
        <f t="shared" si="62"/>
        <v>22.66095979685781</v>
      </c>
      <c r="AP98" s="41">
        <f t="shared" si="122"/>
        <v>56652.399492144526</v>
      </c>
      <c r="AQ98" s="39">
        <f t="shared" si="123"/>
        <v>-15579409.860339744</v>
      </c>
      <c r="AR98" s="39">
        <f t="shared" si="124"/>
        <v>-35407749.682590328</v>
      </c>
      <c r="AS98" s="40">
        <f t="shared" si="63"/>
        <v>8508.5559985302916</v>
      </c>
      <c r="AT98" s="39">
        <f t="shared" si="125"/>
        <v>21271389.996325728</v>
      </c>
      <c r="AU98" s="39">
        <f t="shared" si="126"/>
        <v>-5849632248.9895754</v>
      </c>
      <c r="AV98" s="39">
        <f t="shared" si="127"/>
        <v>-13294618747.703579</v>
      </c>
      <c r="AW98" s="53">
        <f t="shared" si="128"/>
        <v>1608648868472.1333</v>
      </c>
      <c r="AX98" s="39">
        <f t="shared" si="129"/>
        <v>3656020155618.4844</v>
      </c>
      <c r="AY98" s="39">
        <f t="shared" si="130"/>
        <v>8309136717314.7373</v>
      </c>
      <c r="BS98" s="21">
        <v>44</v>
      </c>
      <c r="BT98" s="39">
        <v>-625</v>
      </c>
      <c r="BU98" s="39">
        <v>-275</v>
      </c>
      <c r="BV98" s="39">
        <v>2500</v>
      </c>
      <c r="BW98" s="50">
        <f t="shared" si="135"/>
        <v>1.4260033106135133E-3</v>
      </c>
      <c r="BX98" s="40">
        <f t="shared" si="67"/>
        <v>23.399614728655127</v>
      </c>
      <c r="BY98" s="41">
        <f t="shared" si="136"/>
        <v>58499.036821637819</v>
      </c>
      <c r="BZ98" s="39">
        <f t="shared" si="137"/>
        <v>-16087235.1259504</v>
      </c>
      <c r="CA98" s="39">
        <f t="shared" si="138"/>
        <v>-36561898.013523638</v>
      </c>
      <c r="CB98" s="40">
        <f t="shared" si="68"/>
        <v>7318.4577896777055</v>
      </c>
      <c r="CC98" s="39">
        <f t="shared" si="139"/>
        <v>18296144.474194262</v>
      </c>
      <c r="CD98" s="39">
        <f t="shared" si="140"/>
        <v>-5031439730.4034224</v>
      </c>
      <c r="CE98" s="39">
        <f t="shared" si="141"/>
        <v>-11435090296.371414</v>
      </c>
      <c r="CF98" s="53">
        <f t="shared" si="142"/>
        <v>1383645925860.9412</v>
      </c>
      <c r="CG98" s="39">
        <f t="shared" si="143"/>
        <v>3144649831502.1387</v>
      </c>
      <c r="CH98" s="39">
        <f t="shared" si="144"/>
        <v>7146931435232.1338</v>
      </c>
      <c r="DB98" s="21">
        <v>44</v>
      </c>
      <c r="DC98" s="39">
        <v>-625</v>
      </c>
      <c r="DD98" s="39">
        <v>-275</v>
      </c>
      <c r="DE98" s="39">
        <v>2500</v>
      </c>
      <c r="DF98" s="50">
        <f t="shared" si="149"/>
        <v>1.4212130161480934E-3</v>
      </c>
      <c r="DG98" s="40">
        <f t="shared" si="72"/>
        <v>23.364410874188032</v>
      </c>
      <c r="DH98" s="41">
        <f t="shared" si="150"/>
        <v>58411.027185470077</v>
      </c>
      <c r="DI98" s="39">
        <f t="shared" si="151"/>
        <v>-16063032.476004271</v>
      </c>
      <c r="DJ98" s="39">
        <f t="shared" si="152"/>
        <v>-36506891.9909188</v>
      </c>
      <c r="DK98" s="40">
        <f t="shared" si="73"/>
        <v>7379.5340441118096</v>
      </c>
      <c r="DL98" s="39">
        <f t="shared" si="153"/>
        <v>18448835.110279523</v>
      </c>
      <c r="DM98" s="39">
        <f t="shared" si="154"/>
        <v>-5073429655.326869</v>
      </c>
      <c r="DN98" s="39">
        <f t="shared" si="155"/>
        <v>-11530521943.924702</v>
      </c>
      <c r="DO98" s="53">
        <f t="shared" si="156"/>
        <v>1395193155214.8889</v>
      </c>
      <c r="DP98" s="39">
        <f t="shared" si="157"/>
        <v>3170893534579.293</v>
      </c>
      <c r="DQ98" s="39">
        <f t="shared" si="158"/>
        <v>7206576214952.9385</v>
      </c>
      <c r="EK98" s="21">
        <v>44</v>
      </c>
      <c r="EL98" s="39">
        <v>-625</v>
      </c>
      <c r="EM98" s="39">
        <v>-275</v>
      </c>
      <c r="EN98" s="39">
        <v>2500</v>
      </c>
      <c r="EO98" s="50">
        <f t="shared" si="163"/>
        <v>1.4195979897453906E-3</v>
      </c>
      <c r="EP98" s="40">
        <f t="shared" si="77"/>
        <v>23.352476103889103</v>
      </c>
      <c r="EQ98" s="41">
        <f t="shared" si="164"/>
        <v>58381.19025972276</v>
      </c>
      <c r="ER98" s="39">
        <f t="shared" si="165"/>
        <v>-16054827.32142376</v>
      </c>
      <c r="ES98" s="39">
        <f t="shared" si="166"/>
        <v>-36488243.912326723</v>
      </c>
      <c r="ET98" s="40">
        <f t="shared" si="78"/>
        <v>7400.1256307462709</v>
      </c>
      <c r="EU98" s="39">
        <f t="shared" si="167"/>
        <v>18500314.076865677</v>
      </c>
      <c r="EV98" s="39">
        <f t="shared" si="168"/>
        <v>-5087586371.1380615</v>
      </c>
      <c r="EW98" s="39">
        <f t="shared" si="169"/>
        <v>-11562696298.041048</v>
      </c>
      <c r="EX98" s="53">
        <f t="shared" si="170"/>
        <v>1399086252062.9668</v>
      </c>
      <c r="EY98" s="39">
        <f t="shared" si="171"/>
        <v>3179741481961.2881</v>
      </c>
      <c r="EZ98" s="39">
        <f t="shared" si="172"/>
        <v>7226685186275.6553</v>
      </c>
      <c r="FT98" s="21">
        <v>44</v>
      </c>
      <c r="FU98" s="39">
        <v>-625</v>
      </c>
      <c r="FV98" s="39">
        <v>-275</v>
      </c>
      <c r="FW98" s="39">
        <v>2500</v>
      </c>
      <c r="FX98" s="50">
        <f t="shared" si="177"/>
        <v>1.4517282901538296E-3</v>
      </c>
      <c r="FY98" s="40">
        <f t="shared" si="82"/>
        <v>23.583663092662523</v>
      </c>
      <c r="FZ98" s="41">
        <f t="shared" si="178"/>
        <v>58959.157731656305</v>
      </c>
      <c r="GA98" s="39">
        <f t="shared" si="179"/>
        <v>-16213768.376205483</v>
      </c>
      <c r="GB98" s="39">
        <f t="shared" si="180"/>
        <v>-36849473.582285188</v>
      </c>
      <c r="GC98" s="40">
        <f t="shared" si="83"/>
        <v>6990.4643005386733</v>
      </c>
      <c r="GD98" s="39">
        <f t="shared" si="181"/>
        <v>17476160.751346685</v>
      </c>
      <c r="GE98" s="39">
        <f t="shared" si="182"/>
        <v>-4805944206.6203384</v>
      </c>
      <c r="GF98" s="39">
        <f t="shared" si="183"/>
        <v>-10922600469.591679</v>
      </c>
      <c r="GG98" s="53">
        <f t="shared" si="184"/>
        <v>1321634656820.593</v>
      </c>
      <c r="GH98" s="39">
        <f t="shared" si="185"/>
        <v>3003715129137.7114</v>
      </c>
      <c r="GI98" s="39">
        <f t="shared" si="186"/>
        <v>6826625293494.7988</v>
      </c>
      <c r="HC98" s="21">
        <v>44</v>
      </c>
      <c r="HD98" s="39">
        <v>-625</v>
      </c>
      <c r="HE98" s="39">
        <v>-275</v>
      </c>
      <c r="HF98" s="39">
        <v>2500</v>
      </c>
      <c r="HG98" s="50">
        <f t="shared" si="191"/>
        <v>1.4735262731579504E-3</v>
      </c>
      <c r="HH98" s="40">
        <f t="shared" si="87"/>
        <v>23.73301202027465</v>
      </c>
      <c r="HI98" s="41">
        <f t="shared" si="192"/>
        <v>59332.530050686626</v>
      </c>
      <c r="HJ98" s="39">
        <f t="shared" si="193"/>
        <v>-16316445.763938822</v>
      </c>
      <c r="HK98" s="39">
        <f t="shared" si="194"/>
        <v>-37082831.281679139</v>
      </c>
      <c r="HL98" s="40">
        <f t="shared" si="88"/>
        <v>6712.5400172361324</v>
      </c>
      <c r="HM98" s="39">
        <f t="shared" si="195"/>
        <v>16781350.043090332</v>
      </c>
      <c r="HN98" s="39">
        <f t="shared" si="196"/>
        <v>-4614871261.8498411</v>
      </c>
      <c r="HO98" s="39">
        <f t="shared" si="197"/>
        <v>-10488343776.931458</v>
      </c>
      <c r="HP98" s="53">
        <f t="shared" si="198"/>
        <v>1269089597008.7063</v>
      </c>
      <c r="HQ98" s="39">
        <f t="shared" si="199"/>
        <v>2884294538656.1509</v>
      </c>
      <c r="HR98" s="39">
        <f t="shared" si="200"/>
        <v>6555214860582.1611</v>
      </c>
      <c r="IL98" s="21">
        <v>44</v>
      </c>
      <c r="IM98" s="39">
        <v>-625</v>
      </c>
      <c r="IN98" s="39">
        <v>-275</v>
      </c>
      <c r="IO98" s="39">
        <v>2500</v>
      </c>
      <c r="IP98" s="50">
        <f t="shared" si="205"/>
        <v>1.4752826055285117E-3</v>
      </c>
      <c r="IQ98" s="40">
        <f t="shared" si="92"/>
        <v>23.74478180661146</v>
      </c>
      <c r="IR98" s="41">
        <f t="shared" si="206"/>
        <v>59361.954516528647</v>
      </c>
      <c r="IS98" s="39">
        <f t="shared" si="207"/>
        <v>-16324537.492045378</v>
      </c>
      <c r="IT98" s="39">
        <f t="shared" si="208"/>
        <v>-37101221.572830401</v>
      </c>
      <c r="IU98" s="40">
        <f t="shared" si="93"/>
        <v>6690.146779511475</v>
      </c>
      <c r="IV98" s="39">
        <f t="shared" si="209"/>
        <v>16725366.948778687</v>
      </c>
      <c r="IW98" s="39">
        <f t="shared" si="210"/>
        <v>-4599475910.9141388</v>
      </c>
      <c r="IX98" s="39">
        <f t="shared" si="211"/>
        <v>-10453354342.986679</v>
      </c>
      <c r="IY98" s="53">
        <f t="shared" si="212"/>
        <v>1264855875501.3882</v>
      </c>
      <c r="IZ98" s="39">
        <f t="shared" si="213"/>
        <v>2874672444321.3369</v>
      </c>
      <c r="JA98" s="39">
        <f t="shared" si="214"/>
        <v>6533346464366.6748</v>
      </c>
      <c r="JU98" s="21">
        <v>44</v>
      </c>
      <c r="JV98" s="39">
        <v>-625</v>
      </c>
      <c r="JW98" s="39">
        <v>-275</v>
      </c>
      <c r="JX98" s="39">
        <v>2500</v>
      </c>
      <c r="JY98" s="50">
        <f t="shared" si="219"/>
        <v>1.4753132127516371E-3</v>
      </c>
      <c r="JZ98" s="40">
        <f t="shared" si="97"/>
        <v>23.744986567454568</v>
      </c>
      <c r="KA98" s="41">
        <f t="shared" si="220"/>
        <v>59362.466418636417</v>
      </c>
      <c r="KB98" s="39">
        <f t="shared" si="221"/>
        <v>-16324678.265125014</v>
      </c>
      <c r="KC98" s="39">
        <f t="shared" si="222"/>
        <v>-37101541.511647761</v>
      </c>
      <c r="KD98" s="40">
        <f t="shared" si="98"/>
        <v>6689.756537416627</v>
      </c>
      <c r="KE98" s="39">
        <f t="shared" si="223"/>
        <v>16724391.343541568</v>
      </c>
      <c r="KF98" s="39">
        <f t="shared" si="224"/>
        <v>-4599207619.4739313</v>
      </c>
      <c r="KG98" s="39">
        <f t="shared" si="225"/>
        <v>-10452744589.71348</v>
      </c>
      <c r="KH98" s="53">
        <f t="shared" si="226"/>
        <v>1264782095355.3311</v>
      </c>
      <c r="KI98" s="39">
        <f t="shared" si="227"/>
        <v>2874504762171.207</v>
      </c>
      <c r="KJ98" s="39">
        <f t="shared" si="228"/>
        <v>6532965368570.9248</v>
      </c>
      <c r="LD98" s="21">
        <v>44</v>
      </c>
      <c r="LE98" s="39">
        <v>-625</v>
      </c>
      <c r="LF98" s="39">
        <v>-275</v>
      </c>
      <c r="LG98" s="39">
        <v>2500</v>
      </c>
      <c r="LH98" s="50">
        <f t="shared" si="233"/>
        <v>1.4753132176235444E-3</v>
      </c>
      <c r="LI98" s="40">
        <f t="shared" si="102"/>
        <v>23.744986600046442</v>
      </c>
      <c r="LJ98" s="41">
        <f t="shared" si="234"/>
        <v>59362.466500116105</v>
      </c>
      <c r="LK98" s="39">
        <f t="shared" si="235"/>
        <v>-16324678.287531929</v>
      </c>
      <c r="LL98" s="39">
        <f t="shared" si="236"/>
        <v>-37101541.562572569</v>
      </c>
      <c r="LM98" s="40">
        <f t="shared" si="103"/>
        <v>6689.7564752998087</v>
      </c>
      <c r="LN98" s="39">
        <f t="shared" si="237"/>
        <v>16724391.188249521</v>
      </c>
      <c r="LO98" s="39">
        <f t="shared" si="238"/>
        <v>-4599207576.7686186</v>
      </c>
      <c r="LP98" s="39">
        <f t="shared" si="239"/>
        <v>-10452744492.655951</v>
      </c>
      <c r="LQ98" s="53">
        <f t="shared" si="240"/>
        <v>1264782083611.3701</v>
      </c>
      <c r="LR98" s="39">
        <f t="shared" si="241"/>
        <v>2874504735480.3862</v>
      </c>
      <c r="LS98" s="39">
        <f t="shared" si="242"/>
        <v>6532965307909.9688</v>
      </c>
    </row>
    <row r="99" spans="1:331" x14ac:dyDescent="0.25">
      <c r="A99" s="21">
        <v>45</v>
      </c>
      <c r="B99" s="39">
        <v>-625</v>
      </c>
      <c r="C99" s="39">
        <v>-225</v>
      </c>
      <c r="D99" s="39">
        <v>2500</v>
      </c>
      <c r="E99" s="50">
        <f t="shared" si="107"/>
        <v>9.3499999999999996E-4</v>
      </c>
      <c r="F99" s="40">
        <f t="shared" si="57"/>
        <v>18.269315625000001</v>
      </c>
      <c r="G99" s="41">
        <f t="shared" si="108"/>
        <v>45673.2890625</v>
      </c>
      <c r="H99" s="39">
        <f t="shared" si="109"/>
        <v>-10276490.0390625</v>
      </c>
      <c r="I99" s="39">
        <f t="shared" si="110"/>
        <v>-28545805.6640625</v>
      </c>
      <c r="J99" s="40">
        <f t="shared" si="58"/>
        <v>13578.75</v>
      </c>
      <c r="K99" s="39">
        <f t="shared" si="111"/>
        <v>33946875</v>
      </c>
      <c r="L99" s="39">
        <f t="shared" si="112"/>
        <v>-7638046875</v>
      </c>
      <c r="M99" s="39">
        <f t="shared" si="113"/>
        <v>-21216796875</v>
      </c>
      <c r="N99" s="53">
        <f t="shared" si="114"/>
        <v>1718560546875</v>
      </c>
      <c r="O99" s="39">
        <f t="shared" si="115"/>
        <v>4773779296875</v>
      </c>
      <c r="P99" s="39">
        <f t="shared" si="116"/>
        <v>13260498046875</v>
      </c>
      <c r="AJ99" s="21">
        <v>45</v>
      </c>
      <c r="AK99" s="39">
        <v>-625</v>
      </c>
      <c r="AL99" s="39">
        <v>-225</v>
      </c>
      <c r="AM99" s="39">
        <v>2500</v>
      </c>
      <c r="AN99" s="50">
        <f t="shared" si="121"/>
        <v>1.3499755612149911E-3</v>
      </c>
      <c r="AO99" s="40">
        <f t="shared" si="62"/>
        <v>22.806359959761739</v>
      </c>
      <c r="AP99" s="41">
        <f t="shared" si="122"/>
        <v>57015.89989940435</v>
      </c>
      <c r="AQ99" s="39">
        <f t="shared" si="123"/>
        <v>-12828577.477365978</v>
      </c>
      <c r="AR99" s="39">
        <f t="shared" si="124"/>
        <v>-35634937.437127717</v>
      </c>
      <c r="AS99" s="40">
        <f t="shared" si="63"/>
        <v>8287.811594508863</v>
      </c>
      <c r="AT99" s="39">
        <f t="shared" si="125"/>
        <v>20719528.986272156</v>
      </c>
      <c r="AU99" s="39">
        <f t="shared" si="126"/>
        <v>-4661894021.9112349</v>
      </c>
      <c r="AV99" s="39">
        <f t="shared" si="127"/>
        <v>-12949705616.420097</v>
      </c>
      <c r="AW99" s="53">
        <f t="shared" si="128"/>
        <v>1048926154930.0278</v>
      </c>
      <c r="AX99" s="39">
        <f t="shared" si="129"/>
        <v>2913683763694.522</v>
      </c>
      <c r="AY99" s="39">
        <f t="shared" si="130"/>
        <v>8093566010262.5605</v>
      </c>
      <c r="BS99" s="21">
        <v>45</v>
      </c>
      <c r="BT99" s="39">
        <v>-625</v>
      </c>
      <c r="BU99" s="39">
        <v>-225</v>
      </c>
      <c r="BV99" s="39">
        <v>2500</v>
      </c>
      <c r="BW99" s="50">
        <f t="shared" si="135"/>
        <v>1.4544206037256564E-3</v>
      </c>
      <c r="BX99" s="40">
        <f t="shared" si="67"/>
        <v>23.602437405050882</v>
      </c>
      <c r="BY99" s="41">
        <f t="shared" si="136"/>
        <v>59006.093512627202</v>
      </c>
      <c r="BZ99" s="39">
        <f t="shared" si="137"/>
        <v>-13276371.04034112</v>
      </c>
      <c r="CA99" s="39">
        <f t="shared" si="138"/>
        <v>-36878808.445391998</v>
      </c>
      <c r="CB99" s="40">
        <f t="shared" si="68"/>
        <v>6956.1373024978811</v>
      </c>
      <c r="CC99" s="39">
        <f t="shared" si="139"/>
        <v>17390343.256244704</v>
      </c>
      <c r="CD99" s="39">
        <f t="shared" si="140"/>
        <v>-3912827232.6550584</v>
      </c>
      <c r="CE99" s="39">
        <f t="shared" si="141"/>
        <v>-10868964535.152941</v>
      </c>
      <c r="CF99" s="53">
        <f t="shared" si="142"/>
        <v>880386127347.38818</v>
      </c>
      <c r="CG99" s="39">
        <f t="shared" si="143"/>
        <v>2445517020409.4116</v>
      </c>
      <c r="CH99" s="39">
        <f t="shared" si="144"/>
        <v>6793102834470.5879</v>
      </c>
      <c r="DB99" s="21">
        <v>45</v>
      </c>
      <c r="DC99" s="39">
        <v>-625</v>
      </c>
      <c r="DD99" s="39">
        <v>-225</v>
      </c>
      <c r="DE99" s="39">
        <v>2500</v>
      </c>
      <c r="DF99" s="50">
        <f t="shared" si="149"/>
        <v>1.4602453560506358E-3</v>
      </c>
      <c r="DG99" s="40">
        <f t="shared" si="72"/>
        <v>23.642738892636231</v>
      </c>
      <c r="DH99" s="41">
        <f t="shared" si="150"/>
        <v>59106.847231590575</v>
      </c>
      <c r="DI99" s="39">
        <f t="shared" si="151"/>
        <v>-13299040.627107879</v>
      </c>
      <c r="DJ99" s="39">
        <f t="shared" si="152"/>
        <v>-36941779.519744106</v>
      </c>
      <c r="DK99" s="40">
        <f t="shared" si="73"/>
        <v>6881.871710354395</v>
      </c>
      <c r="DL99" s="39">
        <f t="shared" si="153"/>
        <v>17204679.275885988</v>
      </c>
      <c r="DM99" s="39">
        <f t="shared" si="154"/>
        <v>-3871052837.0743475</v>
      </c>
      <c r="DN99" s="39">
        <f t="shared" si="155"/>
        <v>-10752924547.428743</v>
      </c>
      <c r="DO99" s="53">
        <f t="shared" si="156"/>
        <v>870986888341.72815</v>
      </c>
      <c r="DP99" s="39">
        <f t="shared" si="157"/>
        <v>2419408023171.4673</v>
      </c>
      <c r="DQ99" s="39">
        <f t="shared" si="158"/>
        <v>6720577842142.9639</v>
      </c>
      <c r="EK99" s="21">
        <v>45</v>
      </c>
      <c r="EL99" s="39">
        <v>-625</v>
      </c>
      <c r="EM99" s="39">
        <v>-225</v>
      </c>
      <c r="EN99" s="39">
        <v>2500</v>
      </c>
      <c r="EO99" s="50">
        <f t="shared" si="163"/>
        <v>1.4811478553878404E-3</v>
      </c>
      <c r="EP99" s="40">
        <f t="shared" si="77"/>
        <v>23.783801881699937</v>
      </c>
      <c r="EQ99" s="41">
        <f t="shared" si="164"/>
        <v>59459.504704249841</v>
      </c>
      <c r="ER99" s="39">
        <f t="shared" si="165"/>
        <v>-13378388.558456214</v>
      </c>
      <c r="ES99" s="39">
        <f t="shared" si="166"/>
        <v>-37162190.440156147</v>
      </c>
      <c r="ET99" s="40">
        <f t="shared" si="78"/>
        <v>6615.3648438050359</v>
      </c>
      <c r="EU99" s="39">
        <f t="shared" si="167"/>
        <v>16538412.10951259</v>
      </c>
      <c r="EV99" s="39">
        <f t="shared" si="168"/>
        <v>-3721142724.6403327</v>
      </c>
      <c r="EW99" s="39">
        <f t="shared" si="169"/>
        <v>-10336507568.445368</v>
      </c>
      <c r="EX99" s="53">
        <f t="shared" si="170"/>
        <v>837257113044.07483</v>
      </c>
      <c r="EY99" s="39">
        <f t="shared" si="171"/>
        <v>2325714202900.2075</v>
      </c>
      <c r="EZ99" s="39">
        <f t="shared" si="172"/>
        <v>6460317230278.3555</v>
      </c>
      <c r="FT99" s="21">
        <v>45</v>
      </c>
      <c r="FU99" s="39">
        <v>-625</v>
      </c>
      <c r="FV99" s="39">
        <v>-225</v>
      </c>
      <c r="FW99" s="39">
        <v>2500</v>
      </c>
      <c r="FX99" s="50">
        <f t="shared" si="177"/>
        <v>1.5322863953884042E-3</v>
      </c>
      <c r="FY99" s="40">
        <f t="shared" si="82"/>
        <v>24.105430398390329</v>
      </c>
      <c r="FZ99" s="41">
        <f t="shared" si="178"/>
        <v>60263.575995975822</v>
      </c>
      <c r="GA99" s="39">
        <f t="shared" si="179"/>
        <v>-13559304.59909456</v>
      </c>
      <c r="GB99" s="39">
        <f t="shared" si="180"/>
        <v>-37664734.997484885</v>
      </c>
      <c r="GC99" s="40">
        <f t="shared" si="83"/>
        <v>5963.3484587978455</v>
      </c>
      <c r="GD99" s="39">
        <f t="shared" si="181"/>
        <v>14908371.146994613</v>
      </c>
      <c r="GE99" s="39">
        <f t="shared" si="182"/>
        <v>-3354383508.0737882</v>
      </c>
      <c r="GF99" s="39">
        <f t="shared" si="183"/>
        <v>-9317731966.8716335</v>
      </c>
      <c r="GG99" s="53">
        <f t="shared" si="184"/>
        <v>754736289316.60229</v>
      </c>
      <c r="GH99" s="39">
        <f t="shared" si="185"/>
        <v>2096489692546.1174</v>
      </c>
      <c r="GI99" s="39">
        <f t="shared" si="186"/>
        <v>5823582479294.7705</v>
      </c>
      <c r="HC99" s="21">
        <v>45</v>
      </c>
      <c r="HD99" s="39">
        <v>-625</v>
      </c>
      <c r="HE99" s="39">
        <v>-225</v>
      </c>
      <c r="HF99" s="39">
        <v>2500</v>
      </c>
      <c r="HG99" s="50">
        <f t="shared" si="191"/>
        <v>1.5607573048591723E-3</v>
      </c>
      <c r="HH99" s="40">
        <f t="shared" si="87"/>
        <v>24.270044824129563</v>
      </c>
      <c r="HI99" s="41">
        <f t="shared" si="192"/>
        <v>60675.112060323911</v>
      </c>
      <c r="HJ99" s="39">
        <f t="shared" si="193"/>
        <v>-13651900.21357288</v>
      </c>
      <c r="HK99" s="39">
        <f t="shared" si="194"/>
        <v>-37921945.037702441</v>
      </c>
      <c r="HL99" s="40">
        <f t="shared" si="88"/>
        <v>5600.3443630455531</v>
      </c>
      <c r="HM99" s="39">
        <f t="shared" si="195"/>
        <v>14000860.907613883</v>
      </c>
      <c r="HN99" s="39">
        <f t="shared" si="196"/>
        <v>-3150193704.2131238</v>
      </c>
      <c r="HO99" s="39">
        <f t="shared" si="197"/>
        <v>-8750538067.2586765</v>
      </c>
      <c r="HP99" s="53">
        <f t="shared" si="198"/>
        <v>708793583447.95288</v>
      </c>
      <c r="HQ99" s="39">
        <f t="shared" si="199"/>
        <v>1968871065133.2021</v>
      </c>
      <c r="HR99" s="39">
        <f t="shared" si="200"/>
        <v>5469086292036.6729</v>
      </c>
      <c r="IL99" s="21">
        <v>45</v>
      </c>
      <c r="IM99" s="39">
        <v>-625</v>
      </c>
      <c r="IN99" s="39">
        <v>-225</v>
      </c>
      <c r="IO99" s="39">
        <v>2500</v>
      </c>
      <c r="IP99" s="50">
        <f t="shared" si="205"/>
        <v>1.5637303895345077E-3</v>
      </c>
      <c r="IQ99" s="40">
        <f t="shared" si="92"/>
        <v>24.28663877202483</v>
      </c>
      <c r="IR99" s="41">
        <f t="shared" si="206"/>
        <v>60716.596930062071</v>
      </c>
      <c r="IS99" s="39">
        <f t="shared" si="207"/>
        <v>-13661234.309263965</v>
      </c>
      <c r="IT99" s="39">
        <f t="shared" si="208"/>
        <v>-37947873.081288792</v>
      </c>
      <c r="IU99" s="40">
        <f t="shared" si="93"/>
        <v>5562.4375334350279</v>
      </c>
      <c r="IV99" s="39">
        <f t="shared" si="209"/>
        <v>13906093.83358757</v>
      </c>
      <c r="IW99" s="39">
        <f t="shared" si="210"/>
        <v>-3128871112.5572033</v>
      </c>
      <c r="IX99" s="39">
        <f t="shared" si="211"/>
        <v>-8691308645.9922314</v>
      </c>
      <c r="IY99" s="53">
        <f t="shared" si="212"/>
        <v>703996000325.37073</v>
      </c>
      <c r="IZ99" s="39">
        <f t="shared" si="213"/>
        <v>1955544445348.252</v>
      </c>
      <c r="JA99" s="39">
        <f t="shared" si="214"/>
        <v>5432067903745.1445</v>
      </c>
      <c r="JU99" s="21">
        <v>45</v>
      </c>
      <c r="JV99" s="39">
        <v>-625</v>
      </c>
      <c r="JW99" s="39">
        <v>-225</v>
      </c>
      <c r="JX99" s="39">
        <v>2500</v>
      </c>
      <c r="JY99" s="50">
        <f t="shared" si="219"/>
        <v>1.5637753779095453E-3</v>
      </c>
      <c r="JZ99" s="40">
        <f t="shared" si="97"/>
        <v>24.286889004148009</v>
      </c>
      <c r="KA99" s="41">
        <f t="shared" si="220"/>
        <v>60717.222510370018</v>
      </c>
      <c r="KB99" s="39">
        <f t="shared" si="221"/>
        <v>-13661375.064833254</v>
      </c>
      <c r="KC99" s="39">
        <f t="shared" si="222"/>
        <v>-37948264.06898126</v>
      </c>
      <c r="KD99" s="40">
        <f t="shared" si="98"/>
        <v>5561.8639316532972</v>
      </c>
      <c r="KE99" s="39">
        <f t="shared" si="223"/>
        <v>13904659.829133242</v>
      </c>
      <c r="KF99" s="39">
        <f t="shared" si="224"/>
        <v>-3128548461.5549793</v>
      </c>
      <c r="KG99" s="39">
        <f t="shared" si="225"/>
        <v>-8690412393.2082767</v>
      </c>
      <c r="KH99" s="53">
        <f t="shared" si="226"/>
        <v>703923403849.87036</v>
      </c>
      <c r="KI99" s="39">
        <f t="shared" si="227"/>
        <v>1955342788471.8623</v>
      </c>
      <c r="KJ99" s="39">
        <f t="shared" si="228"/>
        <v>5431507745755.1729</v>
      </c>
      <c r="LD99" s="21">
        <v>45</v>
      </c>
      <c r="LE99" s="39">
        <v>-625</v>
      </c>
      <c r="LF99" s="39">
        <v>-225</v>
      </c>
      <c r="LG99" s="39">
        <v>2500</v>
      </c>
      <c r="LH99" s="50">
        <f t="shared" si="233"/>
        <v>1.5637753849143524E-3</v>
      </c>
      <c r="LI99" s="40">
        <f t="shared" si="102"/>
        <v>24.286889043107788</v>
      </c>
      <c r="LJ99" s="41">
        <f t="shared" si="234"/>
        <v>60717.222607769472</v>
      </c>
      <c r="LK99" s="39">
        <f t="shared" si="235"/>
        <v>-13661375.086748131</v>
      </c>
      <c r="LL99" s="39">
        <f t="shared" si="236"/>
        <v>-37948264.129855923</v>
      </c>
      <c r="LM99" s="40">
        <f t="shared" si="103"/>
        <v>5561.863842342008</v>
      </c>
      <c r="LN99" s="39">
        <f t="shared" si="237"/>
        <v>13904659.60585502</v>
      </c>
      <c r="LO99" s="39">
        <f t="shared" si="238"/>
        <v>-3128548411.3173795</v>
      </c>
      <c r="LP99" s="39">
        <f t="shared" si="239"/>
        <v>-8690412253.6593876</v>
      </c>
      <c r="LQ99" s="53">
        <f t="shared" si="240"/>
        <v>703923392546.4104</v>
      </c>
      <c r="LR99" s="39">
        <f t="shared" si="241"/>
        <v>1955342757073.3623</v>
      </c>
      <c r="LS99" s="39">
        <f t="shared" si="242"/>
        <v>5431507658537.1172</v>
      </c>
    </row>
    <row r="100" spans="1:331" x14ac:dyDescent="0.25">
      <c r="A100" s="21">
        <v>46</v>
      </c>
      <c r="B100" s="39">
        <v>-625</v>
      </c>
      <c r="C100" s="39">
        <v>-175</v>
      </c>
      <c r="D100" s="39">
        <v>2500</v>
      </c>
      <c r="E100" s="50">
        <f t="shared" si="107"/>
        <v>9.4249999999999998E-4</v>
      </c>
      <c r="F100" s="40">
        <f t="shared" si="57"/>
        <v>18.370797656249998</v>
      </c>
      <c r="G100" s="41">
        <f t="shared" si="108"/>
        <v>45926.994140624993</v>
      </c>
      <c r="H100" s="39">
        <f t="shared" si="109"/>
        <v>-8037223.9746093741</v>
      </c>
      <c r="I100" s="39">
        <f t="shared" si="110"/>
        <v>-28704371.337890621</v>
      </c>
      <c r="J100" s="40">
        <f t="shared" si="58"/>
        <v>13483.125000000002</v>
      </c>
      <c r="K100" s="39">
        <f t="shared" si="111"/>
        <v>33707812.500000007</v>
      </c>
      <c r="L100" s="39">
        <f t="shared" si="112"/>
        <v>-5898867187.500001</v>
      </c>
      <c r="M100" s="39">
        <f t="shared" si="113"/>
        <v>-21067382812.500004</v>
      </c>
      <c r="N100" s="53">
        <f t="shared" si="114"/>
        <v>1032301757812.5001</v>
      </c>
      <c r="O100" s="39">
        <f t="shared" si="115"/>
        <v>3686791992187.5005</v>
      </c>
      <c r="P100" s="39">
        <f t="shared" si="116"/>
        <v>13167114257812.502</v>
      </c>
      <c r="AJ100" s="21">
        <v>46</v>
      </c>
      <c r="AK100" s="39">
        <v>-625</v>
      </c>
      <c r="AL100" s="39">
        <v>-175</v>
      </c>
      <c r="AM100" s="39">
        <v>2500</v>
      </c>
      <c r="AN100" s="50">
        <f t="shared" si="121"/>
        <v>1.3672888478049069E-3</v>
      </c>
      <c r="AO100" s="40">
        <f t="shared" si="62"/>
        <v>22.947938311535729</v>
      </c>
      <c r="AP100" s="41">
        <f t="shared" si="122"/>
        <v>57369.845778839321</v>
      </c>
      <c r="AQ100" s="39">
        <f t="shared" si="123"/>
        <v>-10039723.011296881</v>
      </c>
      <c r="AR100" s="39">
        <f t="shared" si="124"/>
        <v>-35856153.611774579</v>
      </c>
      <c r="AS100" s="40">
        <f t="shared" si="63"/>
        <v>8067.0671904874353</v>
      </c>
      <c r="AT100" s="39">
        <f t="shared" si="125"/>
        <v>20167667.976218589</v>
      </c>
      <c r="AU100" s="39">
        <f t="shared" si="126"/>
        <v>-3529341895.838253</v>
      </c>
      <c r="AV100" s="39">
        <f t="shared" si="127"/>
        <v>-12604792485.136618</v>
      </c>
      <c r="AW100" s="53">
        <f t="shared" si="128"/>
        <v>617634831771.69434</v>
      </c>
      <c r="AX100" s="39">
        <f t="shared" si="129"/>
        <v>2205838684898.9082</v>
      </c>
      <c r="AY100" s="39">
        <f t="shared" si="130"/>
        <v>7877995303210.3857</v>
      </c>
      <c r="BS100" s="21">
        <v>46</v>
      </c>
      <c r="BT100" s="39">
        <v>-625</v>
      </c>
      <c r="BU100" s="39">
        <v>-175</v>
      </c>
      <c r="BV100" s="39">
        <v>2500</v>
      </c>
      <c r="BW100" s="50">
        <f t="shared" si="135"/>
        <v>1.4828378968377994E-3</v>
      </c>
      <c r="BX100" s="40">
        <f t="shared" si="67"/>
        <v>23.794963913961912</v>
      </c>
      <c r="BY100" s="41">
        <f t="shared" si="136"/>
        <v>59487.409784904776</v>
      </c>
      <c r="BZ100" s="39">
        <f t="shared" si="137"/>
        <v>-10410296.712358335</v>
      </c>
      <c r="CA100" s="39">
        <f t="shared" si="138"/>
        <v>-37179631.115565486</v>
      </c>
      <c r="CB100" s="40">
        <f t="shared" si="68"/>
        <v>6593.8168153180586</v>
      </c>
      <c r="CC100" s="39">
        <f t="shared" si="139"/>
        <v>16484542.038295146</v>
      </c>
      <c r="CD100" s="39">
        <f t="shared" si="140"/>
        <v>-2884794856.7016506</v>
      </c>
      <c r="CE100" s="39">
        <f t="shared" si="141"/>
        <v>-10302838773.934465</v>
      </c>
      <c r="CF100" s="53">
        <f t="shared" si="142"/>
        <v>504839099922.78888</v>
      </c>
      <c r="CG100" s="39">
        <f t="shared" si="143"/>
        <v>1802996785438.5315</v>
      </c>
      <c r="CH100" s="39">
        <f t="shared" si="144"/>
        <v>6439274233709.041</v>
      </c>
      <c r="DB100" s="21">
        <v>46</v>
      </c>
      <c r="DC100" s="39">
        <v>-625</v>
      </c>
      <c r="DD100" s="39">
        <v>-175</v>
      </c>
      <c r="DE100" s="39">
        <v>2500</v>
      </c>
      <c r="DF100" s="50">
        <f t="shared" si="149"/>
        <v>1.4992776959531781E-3</v>
      </c>
      <c r="DG100" s="40">
        <f t="shared" si="72"/>
        <v>23.90164198571652</v>
      </c>
      <c r="DH100" s="41">
        <f t="shared" si="150"/>
        <v>59754.104964291299</v>
      </c>
      <c r="DI100" s="39">
        <f t="shared" si="151"/>
        <v>-10456968.368750976</v>
      </c>
      <c r="DJ100" s="39">
        <f t="shared" si="152"/>
        <v>-37346315.602682061</v>
      </c>
      <c r="DK100" s="40">
        <f t="shared" si="73"/>
        <v>6384.2093765969785</v>
      </c>
      <c r="DL100" s="39">
        <f t="shared" si="153"/>
        <v>15960523.441492446</v>
      </c>
      <c r="DM100" s="39">
        <f t="shared" si="154"/>
        <v>-2793091602.261178</v>
      </c>
      <c r="DN100" s="39">
        <f t="shared" si="155"/>
        <v>-9975327150.9327793</v>
      </c>
      <c r="DO100" s="53">
        <f t="shared" si="156"/>
        <v>488791030395.70618</v>
      </c>
      <c r="DP100" s="39">
        <f t="shared" si="157"/>
        <v>1745682251413.2363</v>
      </c>
      <c r="DQ100" s="39">
        <f t="shared" si="158"/>
        <v>6234579469332.9863</v>
      </c>
      <c r="EK100" s="21">
        <v>46</v>
      </c>
      <c r="EL100" s="39">
        <v>-625</v>
      </c>
      <c r="EM100" s="39">
        <v>-175</v>
      </c>
      <c r="EN100" s="39">
        <v>2500</v>
      </c>
      <c r="EO100" s="50">
        <f t="shared" si="163"/>
        <v>1.5426977210302906E-3</v>
      </c>
      <c r="EP100" s="40">
        <f t="shared" si="77"/>
        <v>24.166825738513076</v>
      </c>
      <c r="EQ100" s="41">
        <f t="shared" si="164"/>
        <v>60417.064346282692</v>
      </c>
      <c r="ER100" s="39">
        <f t="shared" si="165"/>
        <v>-10572986.260599472</v>
      </c>
      <c r="ES100" s="39">
        <f t="shared" si="166"/>
        <v>-37760665.216426685</v>
      </c>
      <c r="ET100" s="40">
        <f t="shared" si="78"/>
        <v>5830.6040568637954</v>
      </c>
      <c r="EU100" s="39">
        <f t="shared" si="167"/>
        <v>14576510.142159488</v>
      </c>
      <c r="EV100" s="39">
        <f t="shared" si="168"/>
        <v>-2550889274.8779106</v>
      </c>
      <c r="EW100" s="39">
        <f t="shared" si="169"/>
        <v>-9110318838.8496799</v>
      </c>
      <c r="EX100" s="53">
        <f t="shared" si="170"/>
        <v>446405623103.63434</v>
      </c>
      <c r="EY100" s="39">
        <f t="shared" si="171"/>
        <v>1594305796798.6941</v>
      </c>
      <c r="EZ100" s="39">
        <f t="shared" si="172"/>
        <v>5693949274281.0498</v>
      </c>
      <c r="FT100" s="21">
        <v>46</v>
      </c>
      <c r="FU100" s="39">
        <v>-625</v>
      </c>
      <c r="FV100" s="39">
        <v>-175</v>
      </c>
      <c r="FW100" s="39">
        <v>2500</v>
      </c>
      <c r="FX100" s="50">
        <f t="shared" si="177"/>
        <v>1.6128445006229793E-3</v>
      </c>
      <c r="FY100" s="40">
        <f t="shared" si="82"/>
        <v>24.544455198051075</v>
      </c>
      <c r="FZ100" s="41">
        <f t="shared" si="178"/>
        <v>61361.13799512769</v>
      </c>
      <c r="GA100" s="39">
        <f t="shared" si="179"/>
        <v>-10738199.149147347</v>
      </c>
      <c r="GB100" s="39">
        <f t="shared" si="180"/>
        <v>-38350711.246954806</v>
      </c>
      <c r="GC100" s="40">
        <f t="shared" si="83"/>
        <v>4936.232617057015</v>
      </c>
      <c r="GD100" s="39">
        <f t="shared" si="181"/>
        <v>12340581.542642538</v>
      </c>
      <c r="GE100" s="39">
        <f t="shared" si="182"/>
        <v>-2159601769.9624438</v>
      </c>
      <c r="GF100" s="39">
        <f t="shared" si="183"/>
        <v>-7712863464.1515856</v>
      </c>
      <c r="GG100" s="53">
        <f t="shared" si="184"/>
        <v>377930309743.42767</v>
      </c>
      <c r="GH100" s="39">
        <f t="shared" si="185"/>
        <v>1349751106226.5276</v>
      </c>
      <c r="GI100" s="39">
        <f t="shared" si="186"/>
        <v>4820539665094.7412</v>
      </c>
      <c r="HC100" s="21">
        <v>46</v>
      </c>
      <c r="HD100" s="39">
        <v>-625</v>
      </c>
      <c r="HE100" s="39">
        <v>-175</v>
      </c>
      <c r="HF100" s="39">
        <v>2500</v>
      </c>
      <c r="HG100" s="50">
        <f t="shared" si="191"/>
        <v>1.6479883365603941E-3</v>
      </c>
      <c r="HH100" s="40">
        <f t="shared" si="87"/>
        <v>24.710059653615819</v>
      </c>
      <c r="HI100" s="41">
        <f t="shared" si="192"/>
        <v>61775.149134039544</v>
      </c>
      <c r="HJ100" s="39">
        <f t="shared" si="193"/>
        <v>-10810651.098456921</v>
      </c>
      <c r="HK100" s="39">
        <f t="shared" si="194"/>
        <v>-38609468.208774716</v>
      </c>
      <c r="HL100" s="40">
        <f t="shared" si="88"/>
        <v>4488.1487088549766</v>
      </c>
      <c r="HM100" s="39">
        <f t="shared" si="195"/>
        <v>11220371.772137441</v>
      </c>
      <c r="HN100" s="39">
        <f t="shared" si="196"/>
        <v>-1963565060.124052</v>
      </c>
      <c r="HO100" s="39">
        <f t="shared" si="197"/>
        <v>-7012732357.5859003</v>
      </c>
      <c r="HP100" s="53">
        <f t="shared" si="198"/>
        <v>343623885521.70911</v>
      </c>
      <c r="HQ100" s="39">
        <f t="shared" si="199"/>
        <v>1227228162577.5325</v>
      </c>
      <c r="HR100" s="39">
        <f t="shared" si="200"/>
        <v>4382957723491.188</v>
      </c>
      <c r="IL100" s="21">
        <v>46</v>
      </c>
      <c r="IM100" s="39">
        <v>-625</v>
      </c>
      <c r="IN100" s="39">
        <v>-175</v>
      </c>
      <c r="IO100" s="39">
        <v>2500</v>
      </c>
      <c r="IP100" s="50">
        <f t="shared" si="205"/>
        <v>1.6521781735405036E-3</v>
      </c>
      <c r="IQ100" s="40">
        <f t="shared" si="92"/>
        <v>24.728752353619672</v>
      </c>
      <c r="IR100" s="41">
        <f t="shared" si="206"/>
        <v>61821.880884049184</v>
      </c>
      <c r="IS100" s="39">
        <f t="shared" si="207"/>
        <v>-10818829.154708607</v>
      </c>
      <c r="IT100" s="39">
        <f t="shared" si="208"/>
        <v>-38638675.552530743</v>
      </c>
      <c r="IU100" s="40">
        <f t="shared" si="93"/>
        <v>4434.7282873585782</v>
      </c>
      <c r="IV100" s="39">
        <f t="shared" si="209"/>
        <v>11086820.718396446</v>
      </c>
      <c r="IW100" s="39">
        <f t="shared" si="210"/>
        <v>-1940193625.719378</v>
      </c>
      <c r="IX100" s="39">
        <f t="shared" si="211"/>
        <v>-6929262948.9977789</v>
      </c>
      <c r="IY100" s="53">
        <f t="shared" si="212"/>
        <v>339533884500.89117</v>
      </c>
      <c r="IZ100" s="39">
        <f t="shared" si="213"/>
        <v>1212621016074.6113</v>
      </c>
      <c r="JA100" s="39">
        <f t="shared" si="214"/>
        <v>4330789343123.6118</v>
      </c>
      <c r="JU100" s="21">
        <v>46</v>
      </c>
      <c r="JV100" s="39">
        <v>-625</v>
      </c>
      <c r="JW100" s="39">
        <v>-175</v>
      </c>
      <c r="JX100" s="39">
        <v>2500</v>
      </c>
      <c r="JY100" s="50">
        <f t="shared" si="219"/>
        <v>1.6522375430674536E-3</v>
      </c>
      <c r="JZ100" s="40">
        <f t="shared" si="97"/>
        <v>24.729015618870022</v>
      </c>
      <c r="KA100" s="41">
        <f t="shared" si="220"/>
        <v>61822.539047175058</v>
      </c>
      <c r="KB100" s="39">
        <f t="shared" si="221"/>
        <v>-10818944.333255636</v>
      </c>
      <c r="KC100" s="39">
        <f t="shared" si="222"/>
        <v>-38639086.904484414</v>
      </c>
      <c r="KD100" s="40">
        <f t="shared" si="98"/>
        <v>4433.9713258899665</v>
      </c>
      <c r="KE100" s="39">
        <f t="shared" si="223"/>
        <v>11084928.314724917</v>
      </c>
      <c r="KF100" s="39">
        <f t="shared" si="224"/>
        <v>-1939862455.0768604</v>
      </c>
      <c r="KG100" s="39">
        <f t="shared" si="225"/>
        <v>-6928080196.7030725</v>
      </c>
      <c r="KH100" s="53">
        <f t="shared" si="226"/>
        <v>339475929638.45056</v>
      </c>
      <c r="KI100" s="39">
        <f t="shared" si="227"/>
        <v>1212414034423.0376</v>
      </c>
      <c r="KJ100" s="39">
        <f t="shared" si="228"/>
        <v>4330050122939.4204</v>
      </c>
      <c r="LD100" s="21">
        <v>46</v>
      </c>
      <c r="LE100" s="39">
        <v>-625</v>
      </c>
      <c r="LF100" s="39">
        <v>-175</v>
      </c>
      <c r="LG100" s="39">
        <v>2500</v>
      </c>
      <c r="LH100" s="50">
        <f t="shared" si="233"/>
        <v>1.6522375522051609E-3</v>
      </c>
      <c r="LI100" s="40">
        <f t="shared" si="102"/>
        <v>24.729015659386352</v>
      </c>
      <c r="LJ100" s="41">
        <f t="shared" si="234"/>
        <v>61822.539148465883</v>
      </c>
      <c r="LK100" s="39">
        <f t="shared" si="235"/>
        <v>-10818944.35098153</v>
      </c>
      <c r="LL100" s="39">
        <f t="shared" si="236"/>
        <v>-38639086.967791177</v>
      </c>
      <c r="LM100" s="40">
        <f t="shared" si="103"/>
        <v>4433.971209384199</v>
      </c>
      <c r="LN100" s="39">
        <f t="shared" si="237"/>
        <v>11084928.023460498</v>
      </c>
      <c r="LO100" s="39">
        <f t="shared" si="238"/>
        <v>-1939862404.1055872</v>
      </c>
      <c r="LP100" s="39">
        <f t="shared" si="239"/>
        <v>-6928080014.6628113</v>
      </c>
      <c r="LQ100" s="53">
        <f t="shared" si="240"/>
        <v>339475920718.47778</v>
      </c>
      <c r="LR100" s="39">
        <f t="shared" si="241"/>
        <v>1212414002565.9919</v>
      </c>
      <c r="LS100" s="39">
        <f t="shared" si="242"/>
        <v>4330050009164.2568</v>
      </c>
    </row>
    <row r="101" spans="1:331" x14ac:dyDescent="0.25">
      <c r="A101" s="21">
        <v>47</v>
      </c>
      <c r="B101" s="39">
        <v>-625</v>
      </c>
      <c r="C101" s="39">
        <v>-125</v>
      </c>
      <c r="D101" s="39">
        <v>2500</v>
      </c>
      <c r="E101" s="50">
        <f t="shared" si="107"/>
        <v>9.4999999999999989E-4</v>
      </c>
      <c r="F101" s="40">
        <f t="shared" si="57"/>
        <v>18.471562499999997</v>
      </c>
      <c r="G101" s="41">
        <f t="shared" si="108"/>
        <v>46178.906249999993</v>
      </c>
      <c r="H101" s="39">
        <f t="shared" si="109"/>
        <v>-5772363.2812499991</v>
      </c>
      <c r="I101" s="39">
        <f t="shared" si="110"/>
        <v>-28861816.406249996</v>
      </c>
      <c r="J101" s="40">
        <f t="shared" si="58"/>
        <v>13387.500000000004</v>
      </c>
      <c r="K101" s="39">
        <f t="shared" si="111"/>
        <v>33468750.000000007</v>
      </c>
      <c r="L101" s="39">
        <f t="shared" si="112"/>
        <v>-4183593750.000001</v>
      </c>
      <c r="M101" s="39">
        <f t="shared" si="113"/>
        <v>-20917968750.000004</v>
      </c>
      <c r="N101" s="53">
        <f t="shared" si="114"/>
        <v>522949218750.00012</v>
      </c>
      <c r="O101" s="39">
        <f t="shared" si="115"/>
        <v>2614746093750.0005</v>
      </c>
      <c r="P101" s="39">
        <f t="shared" si="116"/>
        <v>13073730468750.002</v>
      </c>
      <c r="AJ101" s="21">
        <v>47</v>
      </c>
      <c r="AK101" s="39">
        <v>-625</v>
      </c>
      <c r="AL101" s="39">
        <v>-125</v>
      </c>
      <c r="AM101" s="39">
        <v>2500</v>
      </c>
      <c r="AN101" s="50">
        <f t="shared" si="121"/>
        <v>1.3846021343948227E-3</v>
      </c>
      <c r="AO101" s="40">
        <f t="shared" si="62"/>
        <v>23.085694852179774</v>
      </c>
      <c r="AP101" s="41">
        <f t="shared" si="122"/>
        <v>57714.237130449437</v>
      </c>
      <c r="AQ101" s="39">
        <f t="shared" si="123"/>
        <v>-7214279.6413061796</v>
      </c>
      <c r="AR101" s="39">
        <f t="shared" si="124"/>
        <v>-36071398.206530899</v>
      </c>
      <c r="AS101" s="40">
        <f t="shared" si="63"/>
        <v>7846.3227864660103</v>
      </c>
      <c r="AT101" s="39">
        <f t="shared" si="125"/>
        <v>19615806.966165025</v>
      </c>
      <c r="AU101" s="39">
        <f t="shared" si="126"/>
        <v>-2451975870.770628</v>
      </c>
      <c r="AV101" s="39">
        <f t="shared" si="127"/>
        <v>-12259879353.85314</v>
      </c>
      <c r="AW101" s="53">
        <f t="shared" si="128"/>
        <v>306496983846.32849</v>
      </c>
      <c r="AX101" s="39">
        <f t="shared" si="129"/>
        <v>1532484919231.6426</v>
      </c>
      <c r="AY101" s="39">
        <f t="shared" si="130"/>
        <v>7662424596158.2129</v>
      </c>
      <c r="BS101" s="21">
        <v>47</v>
      </c>
      <c r="BT101" s="39">
        <v>-625</v>
      </c>
      <c r="BU101" s="39">
        <v>-125</v>
      </c>
      <c r="BV101" s="39">
        <v>2500</v>
      </c>
      <c r="BW101" s="50">
        <f t="shared" si="135"/>
        <v>1.5112551899499423E-3</v>
      </c>
      <c r="BX101" s="40">
        <f t="shared" si="67"/>
        <v>23.977194255388223</v>
      </c>
      <c r="BY101" s="41">
        <f t="shared" si="136"/>
        <v>59942.985638470556</v>
      </c>
      <c r="BZ101" s="39">
        <f t="shared" si="137"/>
        <v>-7492873.2048088191</v>
      </c>
      <c r="CA101" s="39">
        <f t="shared" si="138"/>
        <v>-37464366.024044096</v>
      </c>
      <c r="CB101" s="40">
        <f t="shared" si="68"/>
        <v>6231.4963281382361</v>
      </c>
      <c r="CC101" s="39">
        <f t="shared" si="139"/>
        <v>15578740.82034559</v>
      </c>
      <c r="CD101" s="39">
        <f t="shared" si="140"/>
        <v>-1947342602.5431988</v>
      </c>
      <c r="CE101" s="39">
        <f t="shared" si="141"/>
        <v>-9736713012.7159939</v>
      </c>
      <c r="CF101" s="53">
        <f t="shared" si="142"/>
        <v>243417825317.89984</v>
      </c>
      <c r="CG101" s="39">
        <f t="shared" si="143"/>
        <v>1217089126589.4993</v>
      </c>
      <c r="CH101" s="39">
        <f t="shared" si="144"/>
        <v>6085445632947.4961</v>
      </c>
      <c r="DB101" s="21">
        <v>47</v>
      </c>
      <c r="DC101" s="39">
        <v>-625</v>
      </c>
      <c r="DD101" s="39">
        <v>-125</v>
      </c>
      <c r="DE101" s="39">
        <v>2500</v>
      </c>
      <c r="DF101" s="50">
        <f t="shared" si="149"/>
        <v>1.5383100358557209E-3</v>
      </c>
      <c r="DG101" s="40">
        <f t="shared" si="72"/>
        <v>24.141120153428897</v>
      </c>
      <c r="DH101" s="41">
        <f t="shared" si="150"/>
        <v>60352.800383572241</v>
      </c>
      <c r="DI101" s="39">
        <f t="shared" si="151"/>
        <v>-7544100.0479465304</v>
      </c>
      <c r="DJ101" s="39">
        <f t="shared" si="152"/>
        <v>-37720500.239732653</v>
      </c>
      <c r="DK101" s="40">
        <f t="shared" si="73"/>
        <v>5886.5470428395583</v>
      </c>
      <c r="DL101" s="39">
        <f t="shared" si="153"/>
        <v>14716367.607098896</v>
      </c>
      <c r="DM101" s="39">
        <f t="shared" si="154"/>
        <v>-1839545950.887362</v>
      </c>
      <c r="DN101" s="39">
        <f t="shared" si="155"/>
        <v>-9197729754.4368095</v>
      </c>
      <c r="DO101" s="53">
        <f t="shared" si="156"/>
        <v>229943243860.92026</v>
      </c>
      <c r="DP101" s="39">
        <f t="shared" si="157"/>
        <v>1149716219304.6011</v>
      </c>
      <c r="DQ101" s="39">
        <f t="shared" si="158"/>
        <v>5748581096523.0059</v>
      </c>
      <c r="EK101" s="21">
        <v>47</v>
      </c>
      <c r="EL101" s="39">
        <v>-625</v>
      </c>
      <c r="EM101" s="39">
        <v>-125</v>
      </c>
      <c r="EN101" s="39">
        <v>2500</v>
      </c>
      <c r="EO101" s="50">
        <f t="shared" si="163"/>
        <v>1.6042475866727404E-3</v>
      </c>
      <c r="EP101" s="40">
        <f t="shared" si="77"/>
        <v>24.501547674328517</v>
      </c>
      <c r="EQ101" s="41">
        <f t="shared" si="164"/>
        <v>61253.869185821291</v>
      </c>
      <c r="ER101" s="39">
        <f t="shared" si="165"/>
        <v>-7656733.6482276618</v>
      </c>
      <c r="ES101" s="39">
        <f t="shared" si="166"/>
        <v>-38283668.241138309</v>
      </c>
      <c r="ET101" s="40">
        <f t="shared" si="78"/>
        <v>5045.8432699225605</v>
      </c>
      <c r="EU101" s="39">
        <f t="shared" si="167"/>
        <v>12614608.174806401</v>
      </c>
      <c r="EV101" s="39">
        <f t="shared" si="168"/>
        <v>-1576826021.8508</v>
      </c>
      <c r="EW101" s="39">
        <f t="shared" si="169"/>
        <v>-7884130109.2540007</v>
      </c>
      <c r="EX101" s="53">
        <f t="shared" si="170"/>
        <v>197103252731.35001</v>
      </c>
      <c r="EY101" s="39">
        <f t="shared" si="171"/>
        <v>985516263656.75012</v>
      </c>
      <c r="EZ101" s="39">
        <f t="shared" si="172"/>
        <v>4927581318283.75</v>
      </c>
      <c r="FT101" s="21">
        <v>47</v>
      </c>
      <c r="FU101" s="39">
        <v>-625</v>
      </c>
      <c r="FV101" s="39">
        <v>-125</v>
      </c>
      <c r="FW101" s="39">
        <v>2500</v>
      </c>
      <c r="FX101" s="50">
        <f t="shared" si="177"/>
        <v>1.6934026058575539E-3</v>
      </c>
      <c r="FY101" s="40">
        <f t="shared" si="82"/>
        <v>24.900737491644769</v>
      </c>
      <c r="FZ101" s="41">
        <f t="shared" si="178"/>
        <v>62251.843729111919</v>
      </c>
      <c r="GA101" s="39">
        <f t="shared" si="179"/>
        <v>-7781480.4661389897</v>
      </c>
      <c r="GB101" s="39">
        <f t="shared" si="180"/>
        <v>-38907402.330694951</v>
      </c>
      <c r="GC101" s="40">
        <f t="shared" si="83"/>
        <v>3909.1167753161894</v>
      </c>
      <c r="GD101" s="39">
        <f t="shared" si="181"/>
        <v>9772791.9382904731</v>
      </c>
      <c r="GE101" s="39">
        <f t="shared" si="182"/>
        <v>-1221598992.2863092</v>
      </c>
      <c r="GF101" s="39">
        <f t="shared" si="183"/>
        <v>-6107994961.4315453</v>
      </c>
      <c r="GG101" s="53">
        <f t="shared" si="184"/>
        <v>152699874035.78867</v>
      </c>
      <c r="GH101" s="39">
        <f t="shared" si="185"/>
        <v>763499370178.94312</v>
      </c>
      <c r="GI101" s="39">
        <f t="shared" si="186"/>
        <v>3817496850894.7158</v>
      </c>
      <c r="HC101" s="21">
        <v>47</v>
      </c>
      <c r="HD101" s="39">
        <v>-625</v>
      </c>
      <c r="HE101" s="39">
        <v>-125</v>
      </c>
      <c r="HF101" s="39">
        <v>2500</v>
      </c>
      <c r="HG101" s="50">
        <f t="shared" si="191"/>
        <v>1.7352193682616157E-3</v>
      </c>
      <c r="HH101" s="40">
        <f t="shared" si="87"/>
        <v>25.05305650873342</v>
      </c>
      <c r="HI101" s="41">
        <f t="shared" si="192"/>
        <v>62632.641271833549</v>
      </c>
      <c r="HJ101" s="39">
        <f t="shared" si="193"/>
        <v>-7829080.1589791933</v>
      </c>
      <c r="HK101" s="39">
        <f t="shared" si="194"/>
        <v>-39145400.794895969</v>
      </c>
      <c r="HL101" s="40">
        <f t="shared" si="88"/>
        <v>3375.9530546643996</v>
      </c>
      <c r="HM101" s="39">
        <f t="shared" si="195"/>
        <v>8439882.6366609987</v>
      </c>
      <c r="HN101" s="39">
        <f t="shared" si="196"/>
        <v>-1054985329.5826248</v>
      </c>
      <c r="HO101" s="39">
        <f t="shared" si="197"/>
        <v>-5274926647.9131241</v>
      </c>
      <c r="HP101" s="53">
        <f t="shared" si="198"/>
        <v>131873166197.82809</v>
      </c>
      <c r="HQ101" s="39">
        <f t="shared" si="199"/>
        <v>659365830989.1405</v>
      </c>
      <c r="HR101" s="39">
        <f t="shared" si="200"/>
        <v>3296829154945.7026</v>
      </c>
      <c r="IL101" s="21">
        <v>47</v>
      </c>
      <c r="IM101" s="39">
        <v>-625</v>
      </c>
      <c r="IN101" s="39">
        <v>-125</v>
      </c>
      <c r="IO101" s="39">
        <v>2500</v>
      </c>
      <c r="IP101" s="50">
        <f t="shared" si="205"/>
        <v>1.7406259575464993E-3</v>
      </c>
      <c r="IQ101" s="40">
        <f t="shared" si="92"/>
        <v>25.071122551395973</v>
      </c>
      <c r="IR101" s="41">
        <f t="shared" si="206"/>
        <v>62677.806378489935</v>
      </c>
      <c r="IS101" s="39">
        <f t="shared" si="207"/>
        <v>-7834725.7973112417</v>
      </c>
      <c r="IT101" s="39">
        <f t="shared" si="208"/>
        <v>-39173628.98655621</v>
      </c>
      <c r="IU101" s="40">
        <f t="shared" si="93"/>
        <v>3307.0190412821339</v>
      </c>
      <c r="IV101" s="39">
        <f t="shared" si="209"/>
        <v>8267547.6032053344</v>
      </c>
      <c r="IW101" s="39">
        <f t="shared" si="210"/>
        <v>-1033443450.4006668</v>
      </c>
      <c r="IX101" s="39">
        <f t="shared" si="211"/>
        <v>-5167217252.003334</v>
      </c>
      <c r="IY101" s="53">
        <f t="shared" si="212"/>
        <v>129180431300.08336</v>
      </c>
      <c r="IZ101" s="39">
        <f t="shared" si="213"/>
        <v>645902156500.41675</v>
      </c>
      <c r="JA101" s="39">
        <f t="shared" si="214"/>
        <v>3229510782502.084</v>
      </c>
      <c r="JU101" s="21">
        <v>47</v>
      </c>
      <c r="JV101" s="39">
        <v>-625</v>
      </c>
      <c r="JW101" s="39">
        <v>-125</v>
      </c>
      <c r="JX101" s="39">
        <v>2500</v>
      </c>
      <c r="JY101" s="50">
        <f t="shared" si="219"/>
        <v>1.7406997082253619E-3</v>
      </c>
      <c r="JZ101" s="40">
        <f t="shared" si="97"/>
        <v>25.07136641162062</v>
      </c>
      <c r="KA101" s="41">
        <f t="shared" si="220"/>
        <v>62678.41602905155</v>
      </c>
      <c r="KB101" s="39">
        <f t="shared" si="221"/>
        <v>-7834802.0036314437</v>
      </c>
      <c r="KC101" s="39">
        <f t="shared" si="222"/>
        <v>-39174010.018157221</v>
      </c>
      <c r="KD101" s="40">
        <f t="shared" si="98"/>
        <v>3306.0787201266357</v>
      </c>
      <c r="KE101" s="39">
        <f t="shared" si="223"/>
        <v>8265196.800316589</v>
      </c>
      <c r="KF101" s="39">
        <f t="shared" si="224"/>
        <v>-1033149600.0395737</v>
      </c>
      <c r="KG101" s="39">
        <f t="shared" si="225"/>
        <v>-5165748000.1978683</v>
      </c>
      <c r="KH101" s="53">
        <f t="shared" si="226"/>
        <v>129143700004.94672</v>
      </c>
      <c r="KI101" s="39">
        <f t="shared" si="227"/>
        <v>645718500024.73352</v>
      </c>
      <c r="KJ101" s="39">
        <f t="shared" si="228"/>
        <v>3228592500123.6675</v>
      </c>
      <c r="LD101" s="21">
        <v>47</v>
      </c>
      <c r="LE101" s="39">
        <v>-625</v>
      </c>
      <c r="LF101" s="39">
        <v>-125</v>
      </c>
      <c r="LG101" s="39">
        <v>2500</v>
      </c>
      <c r="LH101" s="50">
        <f t="shared" si="233"/>
        <v>1.7406997194959689E-3</v>
      </c>
      <c r="LI101" s="40">
        <f t="shared" si="102"/>
        <v>25.071366448882131</v>
      </c>
      <c r="LJ101" s="41">
        <f t="shared" si="234"/>
        <v>62678.41612220533</v>
      </c>
      <c r="LK101" s="39">
        <f t="shared" si="235"/>
        <v>-7834802.0152756665</v>
      </c>
      <c r="LL101" s="39">
        <f t="shared" si="236"/>
        <v>-39174010.076378331</v>
      </c>
      <c r="LM101" s="40">
        <f t="shared" si="103"/>
        <v>3306.0785764263978</v>
      </c>
      <c r="LN101" s="39">
        <f t="shared" si="237"/>
        <v>8265196.441065995</v>
      </c>
      <c r="LO101" s="39">
        <f t="shared" si="238"/>
        <v>-1033149555.1332494</v>
      </c>
      <c r="LP101" s="39">
        <f t="shared" si="239"/>
        <v>-5165747775.6662464</v>
      </c>
      <c r="LQ101" s="53">
        <f t="shared" si="240"/>
        <v>129143694391.65617</v>
      </c>
      <c r="LR101" s="39">
        <f t="shared" si="241"/>
        <v>645718471958.28076</v>
      </c>
      <c r="LS101" s="39">
        <f t="shared" si="242"/>
        <v>3228592359791.4043</v>
      </c>
    </row>
    <row r="102" spans="1:331" x14ac:dyDescent="0.25">
      <c r="A102" s="21">
        <v>48</v>
      </c>
      <c r="B102" s="39">
        <v>-625</v>
      </c>
      <c r="C102" s="39">
        <v>-75</v>
      </c>
      <c r="D102" s="39">
        <v>2500</v>
      </c>
      <c r="E102" s="50">
        <f t="shared" si="107"/>
        <v>9.5750000000000002E-4</v>
      </c>
      <c r="F102" s="40">
        <f t="shared" si="57"/>
        <v>18.571610156250003</v>
      </c>
      <c r="G102" s="41">
        <f t="shared" si="108"/>
        <v>46429.025390625007</v>
      </c>
      <c r="H102" s="39">
        <f t="shared" si="109"/>
        <v>-3482176.9042968755</v>
      </c>
      <c r="I102" s="39">
        <f t="shared" si="110"/>
        <v>-29018140.869140629</v>
      </c>
      <c r="J102" s="40">
        <f t="shared" si="58"/>
        <v>13291.875</v>
      </c>
      <c r="K102" s="39">
        <f t="shared" si="111"/>
        <v>33229687.5</v>
      </c>
      <c r="L102" s="39">
        <f t="shared" si="112"/>
        <v>-2492226562.5</v>
      </c>
      <c r="M102" s="39">
        <f t="shared" si="113"/>
        <v>-20768554687.5</v>
      </c>
      <c r="N102" s="53">
        <f t="shared" si="114"/>
        <v>186916992187.5</v>
      </c>
      <c r="O102" s="39">
        <f t="shared" si="115"/>
        <v>1557641601562.5</v>
      </c>
      <c r="P102" s="39">
        <f t="shared" si="116"/>
        <v>12980346679687.5</v>
      </c>
      <c r="AJ102" s="21">
        <v>48</v>
      </c>
      <c r="AK102" s="39">
        <v>-625</v>
      </c>
      <c r="AL102" s="39">
        <v>-75</v>
      </c>
      <c r="AM102" s="39">
        <v>2500</v>
      </c>
      <c r="AN102" s="50">
        <f t="shared" si="121"/>
        <v>1.4019154209847387E-3</v>
      </c>
      <c r="AO102" s="40">
        <f t="shared" si="62"/>
        <v>23.219629581693876</v>
      </c>
      <c r="AP102" s="41">
        <f t="shared" si="122"/>
        <v>58049.073954234693</v>
      </c>
      <c r="AQ102" s="39">
        <f t="shared" si="123"/>
        <v>-4353680.5465676021</v>
      </c>
      <c r="AR102" s="39">
        <f t="shared" si="124"/>
        <v>-36280671.221396685</v>
      </c>
      <c r="AS102" s="40">
        <f t="shared" si="63"/>
        <v>7625.5783824445825</v>
      </c>
      <c r="AT102" s="39">
        <f t="shared" si="125"/>
        <v>19063945.956111457</v>
      </c>
      <c r="AU102" s="39">
        <f t="shared" si="126"/>
        <v>-1429795946.7083592</v>
      </c>
      <c r="AV102" s="39">
        <f t="shared" si="127"/>
        <v>-11914966222.56966</v>
      </c>
      <c r="AW102" s="53">
        <f t="shared" si="128"/>
        <v>107234696003.12694</v>
      </c>
      <c r="AX102" s="39">
        <f t="shared" si="129"/>
        <v>893622466692.72449</v>
      </c>
      <c r="AY102" s="39">
        <f t="shared" si="130"/>
        <v>7446853889106.0381</v>
      </c>
      <c r="BS102" s="21">
        <v>48</v>
      </c>
      <c r="BT102" s="39">
        <v>-625</v>
      </c>
      <c r="BU102" s="39">
        <v>-75</v>
      </c>
      <c r="BV102" s="39">
        <v>2500</v>
      </c>
      <c r="BW102" s="50">
        <f t="shared" si="135"/>
        <v>1.5396724830620853E-3</v>
      </c>
      <c r="BX102" s="40">
        <f t="shared" si="67"/>
        <v>24.14912842932981</v>
      </c>
      <c r="BY102" s="41">
        <f t="shared" si="136"/>
        <v>60372.821073324529</v>
      </c>
      <c r="BZ102" s="39">
        <f t="shared" si="137"/>
        <v>-4527961.5804993398</v>
      </c>
      <c r="CA102" s="39">
        <f t="shared" si="138"/>
        <v>-37733013.170827828</v>
      </c>
      <c r="CB102" s="40">
        <f t="shared" si="68"/>
        <v>5869.1758409584118</v>
      </c>
      <c r="CC102" s="39">
        <f t="shared" si="139"/>
        <v>14672939.60239603</v>
      </c>
      <c r="CD102" s="39">
        <f t="shared" si="140"/>
        <v>-1100470470.1797023</v>
      </c>
      <c r="CE102" s="39">
        <f t="shared" si="141"/>
        <v>-9170587251.4975185</v>
      </c>
      <c r="CF102" s="53">
        <f t="shared" si="142"/>
        <v>82535285263.477676</v>
      </c>
      <c r="CG102" s="39">
        <f t="shared" si="143"/>
        <v>687794043862.31384</v>
      </c>
      <c r="CH102" s="39">
        <f t="shared" si="144"/>
        <v>5731617032185.9492</v>
      </c>
      <c r="DB102" s="21">
        <v>48</v>
      </c>
      <c r="DC102" s="39">
        <v>-625</v>
      </c>
      <c r="DD102" s="39">
        <v>-75</v>
      </c>
      <c r="DE102" s="39">
        <v>2500</v>
      </c>
      <c r="DF102" s="50">
        <f t="shared" si="149"/>
        <v>1.5773423757582633E-3</v>
      </c>
      <c r="DG102" s="40">
        <f t="shared" si="72"/>
        <v>24.361173395773356</v>
      </c>
      <c r="DH102" s="41">
        <f t="shared" si="150"/>
        <v>60902.933489433388</v>
      </c>
      <c r="DI102" s="39">
        <f t="shared" si="151"/>
        <v>-4567720.0117075043</v>
      </c>
      <c r="DJ102" s="39">
        <f t="shared" si="152"/>
        <v>-38064333.430895865</v>
      </c>
      <c r="DK102" s="40">
        <f t="shared" si="73"/>
        <v>5388.8847090821446</v>
      </c>
      <c r="DL102" s="39">
        <f t="shared" si="153"/>
        <v>13472211.772705361</v>
      </c>
      <c r="DM102" s="39">
        <f t="shared" si="154"/>
        <v>-1010415882.9529021</v>
      </c>
      <c r="DN102" s="39">
        <f t="shared" si="155"/>
        <v>-8420132357.9408512</v>
      </c>
      <c r="DO102" s="53">
        <f t="shared" si="156"/>
        <v>75781191221.467651</v>
      </c>
      <c r="DP102" s="39">
        <f t="shared" si="157"/>
        <v>631509926845.56384</v>
      </c>
      <c r="DQ102" s="39">
        <f t="shared" si="158"/>
        <v>5262582723713.0313</v>
      </c>
      <c r="EK102" s="21">
        <v>48</v>
      </c>
      <c r="EL102" s="39">
        <v>-625</v>
      </c>
      <c r="EM102" s="39">
        <v>-75</v>
      </c>
      <c r="EN102" s="39">
        <v>2500</v>
      </c>
      <c r="EO102" s="50">
        <f t="shared" si="163"/>
        <v>1.6657974523151906E-3</v>
      </c>
      <c r="EP102" s="40">
        <f t="shared" si="77"/>
        <v>24.787967689146264</v>
      </c>
      <c r="EQ102" s="41">
        <f t="shared" si="164"/>
        <v>61969.919222865661</v>
      </c>
      <c r="ER102" s="39">
        <f t="shared" si="165"/>
        <v>-4647743.9417149248</v>
      </c>
      <c r="ES102" s="39">
        <f t="shared" si="166"/>
        <v>-38731199.514291041</v>
      </c>
      <c r="ET102" s="40">
        <f t="shared" si="78"/>
        <v>4261.08248298132</v>
      </c>
      <c r="EU102" s="39">
        <f t="shared" si="167"/>
        <v>10652706.207453299</v>
      </c>
      <c r="EV102" s="39">
        <f t="shared" si="168"/>
        <v>-798952965.55899739</v>
      </c>
      <c r="EW102" s="39">
        <f t="shared" si="169"/>
        <v>-6657941379.6583118</v>
      </c>
      <c r="EX102" s="53">
        <f t="shared" si="170"/>
        <v>59921472416.924805</v>
      </c>
      <c r="EY102" s="39">
        <f t="shared" si="171"/>
        <v>499345603474.37341</v>
      </c>
      <c r="EZ102" s="39">
        <f t="shared" si="172"/>
        <v>4161213362286.4448</v>
      </c>
      <c r="FT102" s="21">
        <v>48</v>
      </c>
      <c r="FU102" s="39">
        <v>-625</v>
      </c>
      <c r="FV102" s="39">
        <v>-75</v>
      </c>
      <c r="FW102" s="39">
        <v>2500</v>
      </c>
      <c r="FX102" s="50">
        <f t="shared" si="177"/>
        <v>1.7739607110921285E-3</v>
      </c>
      <c r="FY102" s="40">
        <f t="shared" si="82"/>
        <v>25.174277279171402</v>
      </c>
      <c r="FZ102" s="41">
        <f t="shared" si="178"/>
        <v>62935.693197928507</v>
      </c>
      <c r="GA102" s="39">
        <f t="shared" si="179"/>
        <v>-4720176.9898446379</v>
      </c>
      <c r="GB102" s="39">
        <f t="shared" si="180"/>
        <v>-39334808.24870532</v>
      </c>
      <c r="GC102" s="40">
        <f t="shared" si="83"/>
        <v>2882.0009335753616</v>
      </c>
      <c r="GD102" s="39">
        <f t="shared" si="181"/>
        <v>7205002.333938404</v>
      </c>
      <c r="GE102" s="39">
        <f t="shared" si="182"/>
        <v>-540375175.04538035</v>
      </c>
      <c r="GF102" s="39">
        <f t="shared" si="183"/>
        <v>-4503126458.7115021</v>
      </c>
      <c r="GG102" s="53">
        <f t="shared" si="184"/>
        <v>40528138128.403526</v>
      </c>
      <c r="GH102" s="39">
        <f t="shared" si="185"/>
        <v>337734484403.36267</v>
      </c>
      <c r="GI102" s="39">
        <f t="shared" si="186"/>
        <v>2814454036694.689</v>
      </c>
      <c r="HC102" s="21">
        <v>48</v>
      </c>
      <c r="HD102" s="39">
        <v>-625</v>
      </c>
      <c r="HE102" s="39">
        <v>-75</v>
      </c>
      <c r="HF102" s="39">
        <v>2500</v>
      </c>
      <c r="HG102" s="50">
        <f t="shared" si="191"/>
        <v>1.8224503999628378E-3</v>
      </c>
      <c r="HH102" s="40">
        <f t="shared" si="87"/>
        <v>25.299035389482352</v>
      </c>
      <c r="HI102" s="41">
        <f t="shared" si="192"/>
        <v>63247.58847370588</v>
      </c>
      <c r="HJ102" s="39">
        <f t="shared" si="193"/>
        <v>-4743569.1355279414</v>
      </c>
      <c r="HK102" s="39">
        <f t="shared" si="194"/>
        <v>-39529742.796066172</v>
      </c>
      <c r="HL102" s="40">
        <f t="shared" si="88"/>
        <v>2263.7574004738199</v>
      </c>
      <c r="HM102" s="39">
        <f t="shared" si="195"/>
        <v>5659393.5011845501</v>
      </c>
      <c r="HN102" s="39">
        <f t="shared" si="196"/>
        <v>-424454512.58884126</v>
      </c>
      <c r="HO102" s="39">
        <f t="shared" si="197"/>
        <v>-3537120938.240344</v>
      </c>
      <c r="HP102" s="53">
        <f t="shared" si="198"/>
        <v>31834088444.163094</v>
      </c>
      <c r="HQ102" s="39">
        <f t="shared" si="199"/>
        <v>265284070368.02582</v>
      </c>
      <c r="HR102" s="39">
        <f t="shared" si="200"/>
        <v>2210700586400.2148</v>
      </c>
      <c r="IL102" s="21">
        <v>48</v>
      </c>
      <c r="IM102" s="39">
        <v>-625</v>
      </c>
      <c r="IN102" s="39">
        <v>-75</v>
      </c>
      <c r="IO102" s="39">
        <v>2500</v>
      </c>
      <c r="IP102" s="50">
        <f t="shared" si="205"/>
        <v>1.8290737415524955E-3</v>
      </c>
      <c r="IQ102" s="40">
        <f t="shared" si="92"/>
        <v>25.313749365353747</v>
      </c>
      <c r="IR102" s="41">
        <f t="shared" si="206"/>
        <v>63284.373413384368</v>
      </c>
      <c r="IS102" s="39">
        <f t="shared" si="207"/>
        <v>-4746328.0060038278</v>
      </c>
      <c r="IT102" s="39">
        <f t="shared" si="208"/>
        <v>-39552733.383365229</v>
      </c>
      <c r="IU102" s="40">
        <f t="shared" si="93"/>
        <v>2179.3097952056842</v>
      </c>
      <c r="IV102" s="39">
        <f t="shared" si="209"/>
        <v>5448274.48801421</v>
      </c>
      <c r="IW102" s="39">
        <f t="shared" si="210"/>
        <v>-408620586.60106575</v>
      </c>
      <c r="IX102" s="39">
        <f t="shared" si="211"/>
        <v>-3405171555.0088811</v>
      </c>
      <c r="IY102" s="53">
        <f t="shared" si="212"/>
        <v>30646543995.079933</v>
      </c>
      <c r="IZ102" s="39">
        <f t="shared" si="213"/>
        <v>255387866625.66608</v>
      </c>
      <c r="JA102" s="39">
        <f t="shared" si="214"/>
        <v>2128232221880.5508</v>
      </c>
      <c r="JU102" s="21">
        <v>48</v>
      </c>
      <c r="JV102" s="39">
        <v>-625</v>
      </c>
      <c r="JW102" s="39">
        <v>-75</v>
      </c>
      <c r="JX102" s="39">
        <v>2500</v>
      </c>
      <c r="JY102" s="50">
        <f t="shared" si="219"/>
        <v>1.8291618733832702E-3</v>
      </c>
      <c r="JZ102" s="40">
        <f t="shared" si="97"/>
        <v>25.313941382399801</v>
      </c>
      <c r="KA102" s="41">
        <f t="shared" si="220"/>
        <v>63284.853455999502</v>
      </c>
      <c r="KB102" s="39">
        <f t="shared" si="221"/>
        <v>-4746364.009199963</v>
      </c>
      <c r="KC102" s="39">
        <f t="shared" si="222"/>
        <v>-39553033.409999691</v>
      </c>
      <c r="KD102" s="40">
        <f t="shared" si="98"/>
        <v>2178.186114363305</v>
      </c>
      <c r="KE102" s="39">
        <f t="shared" si="223"/>
        <v>5445465.2859082622</v>
      </c>
      <c r="KF102" s="39">
        <f t="shared" si="224"/>
        <v>-408409896.44311965</v>
      </c>
      <c r="KG102" s="39">
        <f t="shared" si="225"/>
        <v>-3403415803.6926637</v>
      </c>
      <c r="KH102" s="53">
        <f t="shared" si="226"/>
        <v>30630742233.233974</v>
      </c>
      <c r="KI102" s="39">
        <f t="shared" si="227"/>
        <v>255256185276.94977</v>
      </c>
      <c r="KJ102" s="39">
        <f t="shared" si="228"/>
        <v>2127134877307.915</v>
      </c>
      <c r="LD102" s="21">
        <v>48</v>
      </c>
      <c r="LE102" s="39">
        <v>-625</v>
      </c>
      <c r="LF102" s="39">
        <v>-75</v>
      </c>
      <c r="LG102" s="39">
        <v>2500</v>
      </c>
      <c r="LH102" s="50">
        <f t="shared" si="233"/>
        <v>1.8291618867867774E-3</v>
      </c>
      <c r="LI102" s="40">
        <f t="shared" si="102"/>
        <v>25.313941411595131</v>
      </c>
      <c r="LJ102" s="41">
        <f t="shared" si="234"/>
        <v>63284.853528987827</v>
      </c>
      <c r="LK102" s="39">
        <f t="shared" si="235"/>
        <v>-4746364.0146740871</v>
      </c>
      <c r="LL102" s="39">
        <f t="shared" si="236"/>
        <v>-39553033.455617391</v>
      </c>
      <c r="LM102" s="40">
        <f t="shared" si="103"/>
        <v>2178.1859434685884</v>
      </c>
      <c r="LN102" s="39">
        <f t="shared" si="237"/>
        <v>5445464.8586714715</v>
      </c>
      <c r="LO102" s="39">
        <f t="shared" si="238"/>
        <v>-408409864.40036035</v>
      </c>
      <c r="LP102" s="39">
        <f t="shared" si="239"/>
        <v>-3403415536.6696696</v>
      </c>
      <c r="LQ102" s="53">
        <f t="shared" si="240"/>
        <v>30630739830.027027</v>
      </c>
      <c r="LR102" s="39">
        <f t="shared" si="241"/>
        <v>255256165250.22522</v>
      </c>
      <c r="LS102" s="39">
        <f t="shared" si="242"/>
        <v>2127134710418.5435</v>
      </c>
    </row>
    <row r="103" spans="1:331" x14ac:dyDescent="0.25">
      <c r="A103" s="21">
        <v>49</v>
      </c>
      <c r="B103" s="39">
        <v>-625</v>
      </c>
      <c r="C103" s="39">
        <v>-25</v>
      </c>
      <c r="D103" s="39">
        <v>2500</v>
      </c>
      <c r="E103" s="50">
        <f t="shared" si="107"/>
        <v>9.6499999999999993E-4</v>
      </c>
      <c r="F103" s="40">
        <f t="shared" si="57"/>
        <v>18.670940625</v>
      </c>
      <c r="G103" s="41">
        <f t="shared" si="108"/>
        <v>46677.3515625</v>
      </c>
      <c r="H103" s="39">
        <f t="shared" si="109"/>
        <v>-1166933.7890625</v>
      </c>
      <c r="I103" s="39">
        <f t="shared" si="110"/>
        <v>-29173344.7265625</v>
      </c>
      <c r="J103" s="40">
        <f t="shared" si="58"/>
        <v>13196.250000000002</v>
      </c>
      <c r="K103" s="39">
        <f t="shared" si="111"/>
        <v>32990625.000000004</v>
      </c>
      <c r="L103" s="39">
        <f t="shared" si="112"/>
        <v>-824765625.00000012</v>
      </c>
      <c r="M103" s="39">
        <f t="shared" si="113"/>
        <v>-20619140625.000004</v>
      </c>
      <c r="N103" s="53">
        <f t="shared" si="114"/>
        <v>20619140625.000004</v>
      </c>
      <c r="O103" s="39">
        <f t="shared" si="115"/>
        <v>515478515625.00012</v>
      </c>
      <c r="P103" s="39">
        <f t="shared" si="116"/>
        <v>12886962890625.002</v>
      </c>
      <c r="AJ103" s="21">
        <v>49</v>
      </c>
      <c r="AK103" s="39">
        <v>-625</v>
      </c>
      <c r="AL103" s="39">
        <v>-25</v>
      </c>
      <c r="AM103" s="39">
        <v>2500</v>
      </c>
      <c r="AN103" s="50">
        <f t="shared" si="121"/>
        <v>1.4192287075746545E-3</v>
      </c>
      <c r="AO103" s="40">
        <f t="shared" si="62"/>
        <v>23.349742500078033</v>
      </c>
      <c r="AP103" s="41">
        <f t="shared" si="122"/>
        <v>58374.35625019508</v>
      </c>
      <c r="AQ103" s="39">
        <f t="shared" si="123"/>
        <v>-1459358.9062548771</v>
      </c>
      <c r="AR103" s="39">
        <f t="shared" si="124"/>
        <v>-36483972.656371929</v>
      </c>
      <c r="AS103" s="40">
        <f t="shared" si="63"/>
        <v>7404.8339784231566</v>
      </c>
      <c r="AT103" s="39">
        <f t="shared" si="125"/>
        <v>18512084.946057893</v>
      </c>
      <c r="AU103" s="39">
        <f t="shared" si="126"/>
        <v>-462802123.65144736</v>
      </c>
      <c r="AV103" s="39">
        <f t="shared" si="127"/>
        <v>-11570053091.286182</v>
      </c>
      <c r="AW103" s="53">
        <f t="shared" si="128"/>
        <v>11570053091.286184</v>
      </c>
      <c r="AX103" s="39">
        <f t="shared" si="129"/>
        <v>289251327282.15454</v>
      </c>
      <c r="AY103" s="39">
        <f t="shared" si="130"/>
        <v>7231283182053.8643</v>
      </c>
      <c r="BS103" s="21">
        <v>49</v>
      </c>
      <c r="BT103" s="39">
        <v>-625</v>
      </c>
      <c r="BU103" s="39">
        <v>-25</v>
      </c>
      <c r="BV103" s="39">
        <v>2500</v>
      </c>
      <c r="BW103" s="50">
        <f t="shared" si="135"/>
        <v>1.5680897761742283E-3</v>
      </c>
      <c r="BX103" s="40">
        <f t="shared" si="67"/>
        <v>24.310766435786672</v>
      </c>
      <c r="BY103" s="41">
        <f t="shared" si="136"/>
        <v>60776.916089466678</v>
      </c>
      <c r="BZ103" s="39">
        <f t="shared" si="137"/>
        <v>-1519422.902236667</v>
      </c>
      <c r="CA103" s="39">
        <f t="shared" si="138"/>
        <v>-37985572.555916674</v>
      </c>
      <c r="CB103" s="40">
        <f t="shared" si="68"/>
        <v>5506.8553537785892</v>
      </c>
      <c r="CC103" s="39">
        <f t="shared" si="139"/>
        <v>13767138.384446474</v>
      </c>
      <c r="CD103" s="39">
        <f t="shared" si="140"/>
        <v>-344178459.61116183</v>
      </c>
      <c r="CE103" s="39">
        <f t="shared" si="141"/>
        <v>-8604461490.279047</v>
      </c>
      <c r="CF103" s="53">
        <f t="shared" si="142"/>
        <v>8604461490.2790451</v>
      </c>
      <c r="CG103" s="39">
        <f t="shared" si="143"/>
        <v>215111537256.97617</v>
      </c>
      <c r="CH103" s="39">
        <f t="shared" si="144"/>
        <v>5377788431424.4043</v>
      </c>
      <c r="DB103" s="21">
        <v>49</v>
      </c>
      <c r="DC103" s="39">
        <v>-625</v>
      </c>
      <c r="DD103" s="39">
        <v>-25</v>
      </c>
      <c r="DE103" s="39">
        <v>2500</v>
      </c>
      <c r="DF103" s="50">
        <f t="shared" si="149"/>
        <v>1.6163747156608056E-3</v>
      </c>
      <c r="DG103" s="40">
        <f t="shared" si="72"/>
        <v>24.561801712749912</v>
      </c>
      <c r="DH103" s="41">
        <f t="shared" si="150"/>
        <v>61404.504281874775</v>
      </c>
      <c r="DI103" s="39">
        <f t="shared" si="151"/>
        <v>-1535112.6070468694</v>
      </c>
      <c r="DJ103" s="39">
        <f t="shared" si="152"/>
        <v>-38377815.176171735</v>
      </c>
      <c r="DK103" s="40">
        <f t="shared" si="73"/>
        <v>4891.2223753247272</v>
      </c>
      <c r="DL103" s="39">
        <f t="shared" si="153"/>
        <v>12228055.938311817</v>
      </c>
      <c r="DM103" s="39">
        <f t="shared" si="154"/>
        <v>-305701398.45779544</v>
      </c>
      <c r="DN103" s="39">
        <f t="shared" si="155"/>
        <v>-7642534961.4448853</v>
      </c>
      <c r="DO103" s="53">
        <f t="shared" si="156"/>
        <v>7642534961.4448862</v>
      </c>
      <c r="DP103" s="39">
        <f t="shared" si="157"/>
        <v>191063374036.12213</v>
      </c>
      <c r="DQ103" s="39">
        <f t="shared" si="158"/>
        <v>4776584350903.0537</v>
      </c>
      <c r="EK103" s="21">
        <v>49</v>
      </c>
      <c r="EL103" s="39">
        <v>-625</v>
      </c>
      <c r="EM103" s="39">
        <v>-25</v>
      </c>
      <c r="EN103" s="39">
        <v>2500</v>
      </c>
      <c r="EO103" s="50">
        <f t="shared" si="163"/>
        <v>1.7273473179576404E-3</v>
      </c>
      <c r="EP103" s="40">
        <f t="shared" si="77"/>
        <v>25.026085782966312</v>
      </c>
      <c r="EQ103" s="41">
        <f t="shared" si="164"/>
        <v>62565.214457415779</v>
      </c>
      <c r="ER103" s="39">
        <f t="shared" si="165"/>
        <v>-1564130.3614353945</v>
      </c>
      <c r="ES103" s="39">
        <f t="shared" si="166"/>
        <v>-39103259.035884865</v>
      </c>
      <c r="ET103" s="40">
        <f t="shared" si="78"/>
        <v>3476.321696040085</v>
      </c>
      <c r="EU103" s="39">
        <f t="shared" si="167"/>
        <v>8690804.2401002124</v>
      </c>
      <c r="EV103" s="39">
        <f t="shared" si="168"/>
        <v>-217270106.0025053</v>
      </c>
      <c r="EW103" s="39">
        <f t="shared" si="169"/>
        <v>-5431752650.0626326</v>
      </c>
      <c r="EX103" s="53">
        <f t="shared" si="170"/>
        <v>5431752650.0626326</v>
      </c>
      <c r="EY103" s="39">
        <f t="shared" si="171"/>
        <v>135793816251.56581</v>
      </c>
      <c r="EZ103" s="39">
        <f t="shared" si="172"/>
        <v>3394845406289.1455</v>
      </c>
      <c r="FT103" s="21">
        <v>49</v>
      </c>
      <c r="FU103" s="39">
        <v>-625</v>
      </c>
      <c r="FV103" s="39">
        <v>-25</v>
      </c>
      <c r="FW103" s="39">
        <v>2500</v>
      </c>
      <c r="FX103" s="50">
        <f t="shared" si="177"/>
        <v>1.8545188163267032E-3</v>
      </c>
      <c r="FY103" s="40">
        <f t="shared" si="82"/>
        <v>25.365074560630976</v>
      </c>
      <c r="FZ103" s="41">
        <f t="shared" si="178"/>
        <v>63412.686401577441</v>
      </c>
      <c r="GA103" s="39">
        <f t="shared" si="179"/>
        <v>-1585317.1600394361</v>
      </c>
      <c r="GB103" s="39">
        <f t="shared" si="180"/>
        <v>-39632929.000985898</v>
      </c>
      <c r="GC103" s="40">
        <f t="shared" si="83"/>
        <v>1854.8850918345365</v>
      </c>
      <c r="GD103" s="39">
        <f t="shared" si="181"/>
        <v>4637212.7295863414</v>
      </c>
      <c r="GE103" s="39">
        <f t="shared" si="182"/>
        <v>-115930318.23965853</v>
      </c>
      <c r="GF103" s="39">
        <f t="shared" si="183"/>
        <v>-2898257955.9914632</v>
      </c>
      <c r="GG103" s="53">
        <f t="shared" si="184"/>
        <v>2898257955.9914632</v>
      </c>
      <c r="GH103" s="39">
        <f t="shared" si="185"/>
        <v>72456448899.786575</v>
      </c>
      <c r="GI103" s="39">
        <f t="shared" si="186"/>
        <v>1811411222494.6646</v>
      </c>
      <c r="HC103" s="21">
        <v>49</v>
      </c>
      <c r="HD103" s="39">
        <v>-625</v>
      </c>
      <c r="HE103" s="39">
        <v>-25</v>
      </c>
      <c r="HF103" s="39">
        <v>2500</v>
      </c>
      <c r="HG103" s="50">
        <f t="shared" si="191"/>
        <v>1.9096814316640598E-3</v>
      </c>
      <c r="HH103" s="40">
        <f t="shared" si="87"/>
        <v>25.44799629586263</v>
      </c>
      <c r="HI103" s="41">
        <f t="shared" si="192"/>
        <v>63619.990739656576</v>
      </c>
      <c r="HJ103" s="39">
        <f t="shared" si="193"/>
        <v>-1590499.7684914144</v>
      </c>
      <c r="HK103" s="39">
        <f t="shared" si="194"/>
        <v>-39762494.212285362</v>
      </c>
      <c r="HL103" s="40">
        <f t="shared" si="88"/>
        <v>1151.5617462832377</v>
      </c>
      <c r="HM103" s="39">
        <f t="shared" si="195"/>
        <v>2878904.3657080941</v>
      </c>
      <c r="HN103" s="39">
        <f t="shared" si="196"/>
        <v>-71972609.142702356</v>
      </c>
      <c r="HO103" s="39">
        <f t="shared" si="197"/>
        <v>-1799315228.5675588</v>
      </c>
      <c r="HP103" s="53">
        <f t="shared" si="198"/>
        <v>1799315228.567559</v>
      </c>
      <c r="HQ103" s="39">
        <f t="shared" si="199"/>
        <v>44982880714.188972</v>
      </c>
      <c r="HR103" s="39">
        <f t="shared" si="200"/>
        <v>1124572017854.7244</v>
      </c>
      <c r="IL103" s="21">
        <v>49</v>
      </c>
      <c r="IM103" s="39">
        <v>-625</v>
      </c>
      <c r="IN103" s="39">
        <v>-25</v>
      </c>
      <c r="IO103" s="39">
        <v>2500</v>
      </c>
      <c r="IP103" s="50">
        <f t="shared" si="205"/>
        <v>1.9175215255584912E-3</v>
      </c>
      <c r="IQ103" s="40">
        <f t="shared" si="92"/>
        <v>25.456632795492983</v>
      </c>
      <c r="IR103" s="41">
        <f t="shared" si="206"/>
        <v>63641.581988732454</v>
      </c>
      <c r="IS103" s="39">
        <f t="shared" si="207"/>
        <v>-1591039.5497183113</v>
      </c>
      <c r="IT103" s="39">
        <f t="shared" si="208"/>
        <v>-39775988.742957786</v>
      </c>
      <c r="IU103" s="40">
        <f t="shared" si="93"/>
        <v>1051.6005491292372</v>
      </c>
      <c r="IV103" s="39">
        <f t="shared" si="209"/>
        <v>2629001.3728230931</v>
      </c>
      <c r="IW103" s="39">
        <f t="shared" si="210"/>
        <v>-65725034.320577323</v>
      </c>
      <c r="IX103" s="39">
        <f t="shared" si="211"/>
        <v>-1643125858.0144331</v>
      </c>
      <c r="IY103" s="53">
        <f t="shared" si="212"/>
        <v>1643125858.0144331</v>
      </c>
      <c r="IZ103" s="39">
        <f t="shared" si="213"/>
        <v>41078146450.360832</v>
      </c>
      <c r="JA103" s="39">
        <f t="shared" si="214"/>
        <v>1026953661259.0208</v>
      </c>
      <c r="JU103" s="21">
        <v>49</v>
      </c>
      <c r="JV103" s="39">
        <v>-625</v>
      </c>
      <c r="JW103" s="39">
        <v>-25</v>
      </c>
      <c r="JX103" s="39">
        <v>2500</v>
      </c>
      <c r="JY103" s="50">
        <f t="shared" si="219"/>
        <v>1.9176240385411784E-3</v>
      </c>
      <c r="JZ103" s="40">
        <f t="shared" si="97"/>
        <v>25.456740531207558</v>
      </c>
      <c r="KA103" s="41">
        <f t="shared" si="220"/>
        <v>63641.851328018893</v>
      </c>
      <c r="KB103" s="39">
        <f t="shared" si="221"/>
        <v>-1591046.2832004724</v>
      </c>
      <c r="KC103" s="39">
        <f t="shared" si="222"/>
        <v>-39776157.080011807</v>
      </c>
      <c r="KD103" s="40">
        <f t="shared" si="98"/>
        <v>1050.2935085999745</v>
      </c>
      <c r="KE103" s="39">
        <f t="shared" si="223"/>
        <v>2625733.7714999365</v>
      </c>
      <c r="KF103" s="39">
        <f t="shared" si="224"/>
        <v>-65643344.287498415</v>
      </c>
      <c r="KG103" s="39">
        <f t="shared" si="225"/>
        <v>-1641083607.1874602</v>
      </c>
      <c r="KH103" s="53">
        <f t="shared" si="226"/>
        <v>1641083607.1874604</v>
      </c>
      <c r="KI103" s="39">
        <f t="shared" si="227"/>
        <v>41027090179.686508</v>
      </c>
      <c r="KJ103" s="39">
        <f t="shared" si="228"/>
        <v>1025677254492.1627</v>
      </c>
      <c r="LD103" s="21">
        <v>49</v>
      </c>
      <c r="LE103" s="39">
        <v>-625</v>
      </c>
      <c r="LF103" s="39">
        <v>-25</v>
      </c>
      <c r="LG103" s="39">
        <v>2500</v>
      </c>
      <c r="LH103" s="50">
        <f t="shared" si="233"/>
        <v>1.9176240540775859E-3</v>
      </c>
      <c r="LI103" s="40">
        <f t="shared" si="102"/>
        <v>25.456740547525346</v>
      </c>
      <c r="LJ103" s="41">
        <f t="shared" si="234"/>
        <v>63641.851368813368</v>
      </c>
      <c r="LK103" s="39">
        <f t="shared" si="235"/>
        <v>-1591046.2842203341</v>
      </c>
      <c r="LL103" s="39">
        <f t="shared" si="236"/>
        <v>-39776157.105508357</v>
      </c>
      <c r="LM103" s="40">
        <f t="shared" si="103"/>
        <v>1050.2933105107818</v>
      </c>
      <c r="LN103" s="39">
        <f t="shared" si="237"/>
        <v>2625733.2762769544</v>
      </c>
      <c r="LO103" s="39">
        <f t="shared" si="238"/>
        <v>-65643331.90692386</v>
      </c>
      <c r="LP103" s="39">
        <f t="shared" si="239"/>
        <v>-1641083297.6730964</v>
      </c>
      <c r="LQ103" s="53">
        <f t="shared" si="240"/>
        <v>1641083297.6730964</v>
      </c>
      <c r="LR103" s="39">
        <f t="shared" si="241"/>
        <v>41027082441.827408</v>
      </c>
      <c r="LS103" s="39">
        <f t="shared" si="242"/>
        <v>1025677061045.6853</v>
      </c>
    </row>
    <row r="104" spans="1:331" x14ac:dyDescent="0.25">
      <c r="A104" s="21">
        <v>50</v>
      </c>
      <c r="B104" s="39">
        <v>-625</v>
      </c>
      <c r="C104" s="39">
        <v>25</v>
      </c>
      <c r="D104" s="39">
        <v>2500</v>
      </c>
      <c r="E104" s="50">
        <f t="shared" si="107"/>
        <v>9.7250000000000006E-4</v>
      </c>
      <c r="F104" s="40">
        <f t="shared" si="57"/>
        <v>18.76955390625</v>
      </c>
      <c r="G104" s="41">
        <f t="shared" si="108"/>
        <v>46923.884765625</v>
      </c>
      <c r="H104" s="39">
        <f t="shared" si="109"/>
        <v>1173097.119140625</v>
      </c>
      <c r="I104" s="39">
        <f t="shared" si="110"/>
        <v>-29327427.978515625</v>
      </c>
      <c r="J104" s="40">
        <f t="shared" si="58"/>
        <v>13100.624999999998</v>
      </c>
      <c r="K104" s="39">
        <f t="shared" si="111"/>
        <v>32751562.499999996</v>
      </c>
      <c r="L104" s="39">
        <f t="shared" si="112"/>
        <v>818789062.49999988</v>
      </c>
      <c r="M104" s="39">
        <f t="shared" si="113"/>
        <v>-20469726562.499996</v>
      </c>
      <c r="N104" s="53">
        <f t="shared" si="114"/>
        <v>20469726562.499996</v>
      </c>
      <c r="O104" s="39">
        <f t="shared" si="115"/>
        <v>-511743164062.49988</v>
      </c>
      <c r="P104" s="39">
        <f t="shared" si="116"/>
        <v>12793579101562.498</v>
      </c>
      <c r="AJ104" s="21">
        <v>50</v>
      </c>
      <c r="AK104" s="39">
        <v>-625</v>
      </c>
      <c r="AL104" s="39">
        <v>25</v>
      </c>
      <c r="AM104" s="39">
        <v>2500</v>
      </c>
      <c r="AN104" s="50">
        <f t="shared" si="121"/>
        <v>1.4365419941645705E-3</v>
      </c>
      <c r="AO104" s="40">
        <f t="shared" si="62"/>
        <v>23.476033607332248</v>
      </c>
      <c r="AP104" s="41">
        <f t="shared" si="122"/>
        <v>58690.084018330621</v>
      </c>
      <c r="AQ104" s="39">
        <f t="shared" si="123"/>
        <v>1467252.1004582655</v>
      </c>
      <c r="AR104" s="39">
        <f t="shared" si="124"/>
        <v>-36681302.511456639</v>
      </c>
      <c r="AS104" s="40">
        <f t="shared" si="63"/>
        <v>7184.0895744017262</v>
      </c>
      <c r="AT104" s="39">
        <f t="shared" si="125"/>
        <v>17960223.936004315</v>
      </c>
      <c r="AU104" s="39">
        <f t="shared" si="126"/>
        <v>449005598.40010786</v>
      </c>
      <c r="AV104" s="39">
        <f t="shared" si="127"/>
        <v>-11225139960.002697</v>
      </c>
      <c r="AW104" s="53">
        <f t="shared" si="128"/>
        <v>11225139960.002697</v>
      </c>
      <c r="AX104" s="39">
        <f t="shared" si="129"/>
        <v>-280628499000.06744</v>
      </c>
      <c r="AY104" s="39">
        <f t="shared" si="130"/>
        <v>7015712475001.6855</v>
      </c>
      <c r="BS104" s="21">
        <v>50</v>
      </c>
      <c r="BT104" s="39">
        <v>-625</v>
      </c>
      <c r="BU104" s="39">
        <v>25</v>
      </c>
      <c r="BV104" s="39">
        <v>2500</v>
      </c>
      <c r="BW104" s="50">
        <f t="shared" si="135"/>
        <v>1.5965070692863712E-3</v>
      </c>
      <c r="BX104" s="40">
        <f t="shared" si="67"/>
        <v>24.462108274758808</v>
      </c>
      <c r="BY104" s="41">
        <f t="shared" si="136"/>
        <v>61155.27068689702</v>
      </c>
      <c r="BZ104" s="39">
        <f t="shared" si="137"/>
        <v>1528881.7671724255</v>
      </c>
      <c r="CA104" s="39">
        <f t="shared" si="138"/>
        <v>-38222044.179310635</v>
      </c>
      <c r="CB104" s="40">
        <f t="shared" si="68"/>
        <v>5144.5348665987667</v>
      </c>
      <c r="CC104" s="39">
        <f t="shared" si="139"/>
        <v>12861337.166496918</v>
      </c>
      <c r="CD104" s="39">
        <f t="shared" si="140"/>
        <v>321533429.16242296</v>
      </c>
      <c r="CE104" s="39">
        <f t="shared" si="141"/>
        <v>-8038335729.0605736</v>
      </c>
      <c r="CF104" s="53">
        <f t="shared" si="142"/>
        <v>8038335729.0605736</v>
      </c>
      <c r="CG104" s="39">
        <f t="shared" si="143"/>
        <v>-200958393226.51434</v>
      </c>
      <c r="CH104" s="39">
        <f t="shared" si="144"/>
        <v>5023959830662.8584</v>
      </c>
      <c r="DB104" s="21">
        <v>50</v>
      </c>
      <c r="DC104" s="39">
        <v>-625</v>
      </c>
      <c r="DD104" s="39">
        <v>25</v>
      </c>
      <c r="DE104" s="39">
        <v>2500</v>
      </c>
      <c r="DF104" s="50">
        <f t="shared" si="149"/>
        <v>1.655407055563348E-3</v>
      </c>
      <c r="DG104" s="40">
        <f t="shared" si="72"/>
        <v>24.743005104358549</v>
      </c>
      <c r="DH104" s="41">
        <f t="shared" si="150"/>
        <v>61857.512760896374</v>
      </c>
      <c r="DI104" s="39">
        <f t="shared" si="151"/>
        <v>1546437.8190224094</v>
      </c>
      <c r="DJ104" s="39">
        <f t="shared" si="152"/>
        <v>-38660945.475560233</v>
      </c>
      <c r="DK104" s="40">
        <f t="shared" si="73"/>
        <v>4393.5600415673134</v>
      </c>
      <c r="DL104" s="39">
        <f t="shared" si="153"/>
        <v>10983900.103918284</v>
      </c>
      <c r="DM104" s="39">
        <f t="shared" si="154"/>
        <v>274597502.59795713</v>
      </c>
      <c r="DN104" s="39">
        <f t="shared" si="155"/>
        <v>-6864937564.9489279</v>
      </c>
      <c r="DO104" s="53">
        <f t="shared" si="156"/>
        <v>6864937564.9489288</v>
      </c>
      <c r="DP104" s="39">
        <f t="shared" si="157"/>
        <v>-171623439123.72321</v>
      </c>
      <c r="DQ104" s="39">
        <f t="shared" si="158"/>
        <v>4290585978093.0796</v>
      </c>
      <c r="EK104" s="21">
        <v>50</v>
      </c>
      <c r="EL104" s="39">
        <v>-625</v>
      </c>
      <c r="EM104" s="39">
        <v>25</v>
      </c>
      <c r="EN104" s="39">
        <v>2500</v>
      </c>
      <c r="EO104" s="50">
        <f t="shared" si="163"/>
        <v>1.7888971836000907E-3</v>
      </c>
      <c r="EP104" s="40">
        <f t="shared" si="77"/>
        <v>25.215901955788663</v>
      </c>
      <c r="EQ104" s="41">
        <f t="shared" si="164"/>
        <v>63039.75488947166</v>
      </c>
      <c r="ER104" s="39">
        <f t="shared" si="165"/>
        <v>1575993.8722367915</v>
      </c>
      <c r="ES104" s="39">
        <f t="shared" si="166"/>
        <v>-39399846.805919789</v>
      </c>
      <c r="ET104" s="40">
        <f t="shared" si="78"/>
        <v>2691.5609090988441</v>
      </c>
      <c r="EU104" s="39">
        <f t="shared" si="167"/>
        <v>6728902.2727471106</v>
      </c>
      <c r="EV104" s="39">
        <f t="shared" si="168"/>
        <v>168222556.81867775</v>
      </c>
      <c r="EW104" s="39">
        <f t="shared" si="169"/>
        <v>-4205563920.4669442</v>
      </c>
      <c r="EX104" s="53">
        <f t="shared" si="170"/>
        <v>4205563920.4669437</v>
      </c>
      <c r="EY104" s="39">
        <f t="shared" si="171"/>
        <v>-105139098011.6736</v>
      </c>
      <c r="EZ104" s="39">
        <f t="shared" si="172"/>
        <v>2628477450291.8398</v>
      </c>
      <c r="FT104" s="21">
        <v>50</v>
      </c>
      <c r="FU104" s="39">
        <v>-625</v>
      </c>
      <c r="FV104" s="39">
        <v>25</v>
      </c>
      <c r="FW104" s="39">
        <v>2500</v>
      </c>
      <c r="FX104" s="50">
        <f t="shared" si="177"/>
        <v>1.9350769215612782E-3</v>
      </c>
      <c r="FY104" s="40">
        <f t="shared" si="82"/>
        <v>25.473129336023504</v>
      </c>
      <c r="FZ104" s="41">
        <f t="shared" si="178"/>
        <v>63682.823340058763</v>
      </c>
      <c r="GA104" s="39">
        <f t="shared" si="179"/>
        <v>1592070.5835014691</v>
      </c>
      <c r="GB104" s="39">
        <f t="shared" si="180"/>
        <v>-39801764.58753673</v>
      </c>
      <c r="GC104" s="40">
        <f t="shared" si="83"/>
        <v>827.76925009370302</v>
      </c>
      <c r="GD104" s="39">
        <f t="shared" si="181"/>
        <v>2069423.1252342577</v>
      </c>
      <c r="GE104" s="39">
        <f t="shared" si="182"/>
        <v>51735578.130856439</v>
      </c>
      <c r="GF104" s="39">
        <f t="shared" si="183"/>
        <v>-1293389453.2714109</v>
      </c>
      <c r="GG104" s="53">
        <f t="shared" si="184"/>
        <v>1293389453.2714109</v>
      </c>
      <c r="GH104" s="39">
        <f t="shared" si="185"/>
        <v>-32334736331.785275</v>
      </c>
      <c r="GI104" s="39">
        <f t="shared" si="186"/>
        <v>808368408294.63196</v>
      </c>
      <c r="HC104" s="21">
        <v>50</v>
      </c>
      <c r="HD104" s="39">
        <v>-625</v>
      </c>
      <c r="HE104" s="39">
        <v>25</v>
      </c>
      <c r="HF104" s="39">
        <v>2500</v>
      </c>
      <c r="HG104" s="50">
        <f t="shared" si="191"/>
        <v>1.9969124633652815E-3</v>
      </c>
      <c r="HH104" s="40">
        <f t="shared" si="87"/>
        <v>25.49993922787425</v>
      </c>
      <c r="HI104" s="41">
        <f t="shared" si="192"/>
        <v>63749.848069685628</v>
      </c>
      <c r="HJ104" s="39">
        <f t="shared" si="193"/>
        <v>1593746.2017421406</v>
      </c>
      <c r="HK104" s="39">
        <f t="shared" si="194"/>
        <v>-39843655.043553516</v>
      </c>
      <c r="HL104" s="40">
        <f t="shared" si="88"/>
        <v>39.366092092660899</v>
      </c>
      <c r="HM104" s="39">
        <f t="shared" si="195"/>
        <v>98415.230231652255</v>
      </c>
      <c r="HN104" s="39">
        <f t="shared" si="196"/>
        <v>2460380.7557913065</v>
      </c>
      <c r="HO104" s="39">
        <f t="shared" si="197"/>
        <v>-61509518.894782662</v>
      </c>
      <c r="HP104" s="53">
        <f t="shared" si="198"/>
        <v>61509518.894782662</v>
      </c>
      <c r="HQ104" s="39">
        <f t="shared" si="199"/>
        <v>-1537737972.3695664</v>
      </c>
      <c r="HR104" s="39">
        <f t="shared" si="200"/>
        <v>38443449309.239159</v>
      </c>
      <c r="IL104" s="21">
        <v>50</v>
      </c>
      <c r="IM104" s="39">
        <v>-625</v>
      </c>
      <c r="IN104" s="39">
        <v>25</v>
      </c>
      <c r="IO104" s="39">
        <v>2500</v>
      </c>
      <c r="IP104" s="50">
        <f t="shared" si="205"/>
        <v>2.0059693095644867E-3</v>
      </c>
      <c r="IQ104" s="40">
        <f t="shared" si="92"/>
        <v>25.5</v>
      </c>
      <c r="IR104" s="41">
        <f t="shared" si="206"/>
        <v>63750</v>
      </c>
      <c r="IS104" s="39">
        <f t="shared" si="207"/>
        <v>1593750</v>
      </c>
      <c r="IT104" s="39">
        <f t="shared" si="208"/>
        <v>-39843750</v>
      </c>
      <c r="IU104" s="40">
        <f t="shared" si="93"/>
        <v>0</v>
      </c>
      <c r="IV104" s="39">
        <f t="shared" si="209"/>
        <v>0</v>
      </c>
      <c r="IW104" s="39">
        <f t="shared" si="210"/>
        <v>0</v>
      </c>
      <c r="IX104" s="39">
        <f t="shared" si="211"/>
        <v>0</v>
      </c>
      <c r="IY104" s="53">
        <f t="shared" si="212"/>
        <v>0</v>
      </c>
      <c r="IZ104" s="39">
        <f t="shared" si="213"/>
        <v>0</v>
      </c>
      <c r="JA104" s="39">
        <f t="shared" si="214"/>
        <v>0</v>
      </c>
      <c r="JU104" s="21">
        <v>50</v>
      </c>
      <c r="JV104" s="39">
        <v>-625</v>
      </c>
      <c r="JW104" s="39">
        <v>25</v>
      </c>
      <c r="JX104" s="39">
        <v>2500</v>
      </c>
      <c r="JY104" s="50">
        <f t="shared" si="219"/>
        <v>2.0060862036990869E-3</v>
      </c>
      <c r="JZ104" s="40">
        <f t="shared" si="97"/>
        <v>25.5</v>
      </c>
      <c r="KA104" s="41">
        <f t="shared" si="220"/>
        <v>63750</v>
      </c>
      <c r="KB104" s="39">
        <f t="shared" si="221"/>
        <v>1593750</v>
      </c>
      <c r="KC104" s="39">
        <f t="shared" si="222"/>
        <v>-39843750</v>
      </c>
      <c r="KD104" s="40">
        <f t="shared" si="98"/>
        <v>0</v>
      </c>
      <c r="KE104" s="39">
        <f t="shared" si="223"/>
        <v>0</v>
      </c>
      <c r="KF104" s="39">
        <f t="shared" si="224"/>
        <v>0</v>
      </c>
      <c r="KG104" s="39">
        <f t="shared" si="225"/>
        <v>0</v>
      </c>
      <c r="KH104" s="53">
        <f t="shared" si="226"/>
        <v>0</v>
      </c>
      <c r="KI104" s="39">
        <f t="shared" si="227"/>
        <v>0</v>
      </c>
      <c r="KJ104" s="39">
        <f t="shared" si="228"/>
        <v>0</v>
      </c>
      <c r="LD104" s="21">
        <v>50</v>
      </c>
      <c r="LE104" s="39">
        <v>-625</v>
      </c>
      <c r="LF104" s="39">
        <v>25</v>
      </c>
      <c r="LG104" s="39">
        <v>2500</v>
      </c>
      <c r="LH104" s="50">
        <f t="shared" si="233"/>
        <v>2.0060862213683939E-3</v>
      </c>
      <c r="LI104" s="40">
        <f t="shared" si="102"/>
        <v>25.5</v>
      </c>
      <c r="LJ104" s="41">
        <f t="shared" si="234"/>
        <v>63750</v>
      </c>
      <c r="LK104" s="39">
        <f t="shared" si="235"/>
        <v>1593750</v>
      </c>
      <c r="LL104" s="39">
        <f t="shared" si="236"/>
        <v>-39843750</v>
      </c>
      <c r="LM104" s="40">
        <f t="shared" si="103"/>
        <v>0</v>
      </c>
      <c r="LN104" s="39">
        <f t="shared" si="237"/>
        <v>0</v>
      </c>
      <c r="LO104" s="39">
        <f t="shared" si="238"/>
        <v>0</v>
      </c>
      <c r="LP104" s="39">
        <f t="shared" si="239"/>
        <v>0</v>
      </c>
      <c r="LQ104" s="53">
        <f t="shared" si="240"/>
        <v>0</v>
      </c>
      <c r="LR104" s="39">
        <f t="shared" si="241"/>
        <v>0</v>
      </c>
      <c r="LS104" s="39">
        <f t="shared" si="242"/>
        <v>0</v>
      </c>
    </row>
    <row r="105" spans="1:331" x14ac:dyDescent="0.25">
      <c r="A105" s="21">
        <v>51</v>
      </c>
      <c r="B105" s="39">
        <v>-625</v>
      </c>
      <c r="C105" s="39">
        <v>75</v>
      </c>
      <c r="D105" s="39">
        <v>2500</v>
      </c>
      <c r="E105" s="50">
        <f t="shared" si="107"/>
        <v>9.7999999999999997E-4</v>
      </c>
      <c r="F105" s="40">
        <f t="shared" si="57"/>
        <v>18.867450000000002</v>
      </c>
      <c r="G105" s="41">
        <f t="shared" si="108"/>
        <v>47168.625000000007</v>
      </c>
      <c r="H105" s="39">
        <f t="shared" si="109"/>
        <v>3537646.8750000005</v>
      </c>
      <c r="I105" s="39">
        <f t="shared" si="110"/>
        <v>-29480390.625000004</v>
      </c>
      <c r="J105" s="40">
        <f t="shared" si="58"/>
        <v>13005</v>
      </c>
      <c r="K105" s="39">
        <f t="shared" si="111"/>
        <v>32512500</v>
      </c>
      <c r="L105" s="39">
        <f t="shared" si="112"/>
        <v>2438437500</v>
      </c>
      <c r="M105" s="39">
        <f t="shared" si="113"/>
        <v>-20320312500</v>
      </c>
      <c r="N105" s="53">
        <f t="shared" si="114"/>
        <v>182882812500</v>
      </c>
      <c r="O105" s="39">
        <f t="shared" si="115"/>
        <v>-1524023437500</v>
      </c>
      <c r="P105" s="39">
        <f t="shared" si="116"/>
        <v>12700195312500</v>
      </c>
      <c r="AJ105" s="21">
        <v>51</v>
      </c>
      <c r="AK105" s="39">
        <v>-625</v>
      </c>
      <c r="AL105" s="39">
        <v>75</v>
      </c>
      <c r="AM105" s="39">
        <v>2500</v>
      </c>
      <c r="AN105" s="50">
        <f t="shared" si="121"/>
        <v>1.4538552807544863E-3</v>
      </c>
      <c r="AO105" s="40">
        <f t="shared" si="62"/>
        <v>23.59850290345652</v>
      </c>
      <c r="AP105" s="41">
        <f t="shared" si="122"/>
        <v>58996.257258641301</v>
      </c>
      <c r="AQ105" s="39">
        <f t="shared" si="123"/>
        <v>4424719.2943980973</v>
      </c>
      <c r="AR105" s="39">
        <f t="shared" si="124"/>
        <v>-36872660.786650814</v>
      </c>
      <c r="AS105" s="40">
        <f t="shared" si="63"/>
        <v>6963.3451703803003</v>
      </c>
      <c r="AT105" s="39">
        <f t="shared" si="125"/>
        <v>17408362.925950751</v>
      </c>
      <c r="AU105" s="39">
        <f t="shared" si="126"/>
        <v>1305627219.4463062</v>
      </c>
      <c r="AV105" s="39">
        <f t="shared" si="127"/>
        <v>-10880226828.719219</v>
      </c>
      <c r="AW105" s="53">
        <f t="shared" si="128"/>
        <v>97922041458.472961</v>
      </c>
      <c r="AX105" s="39">
        <f t="shared" si="129"/>
        <v>-816017012153.94141</v>
      </c>
      <c r="AY105" s="39">
        <f t="shared" si="130"/>
        <v>6800141767949.5117</v>
      </c>
      <c r="BS105" s="21">
        <v>51</v>
      </c>
      <c r="BT105" s="39">
        <v>-625</v>
      </c>
      <c r="BU105" s="39">
        <v>75</v>
      </c>
      <c r="BV105" s="39">
        <v>2500</v>
      </c>
      <c r="BW105" s="50">
        <f t="shared" si="135"/>
        <v>1.6249243623985142E-3</v>
      </c>
      <c r="BX105" s="40">
        <f t="shared" si="67"/>
        <v>24.603153946246223</v>
      </c>
      <c r="BY105" s="41">
        <f t="shared" si="136"/>
        <v>61507.884865615561</v>
      </c>
      <c r="BZ105" s="39">
        <f t="shared" si="137"/>
        <v>4613091.3649211675</v>
      </c>
      <c r="CA105" s="39">
        <f t="shared" si="138"/>
        <v>-38442428.041009724</v>
      </c>
      <c r="CB105" s="40">
        <f t="shared" si="68"/>
        <v>4782.2143794189451</v>
      </c>
      <c r="CC105" s="39">
        <f t="shared" si="139"/>
        <v>11955535.948547363</v>
      </c>
      <c r="CD105" s="39">
        <f t="shared" si="140"/>
        <v>896665196.14105225</v>
      </c>
      <c r="CE105" s="39">
        <f t="shared" si="141"/>
        <v>-7472209967.8421021</v>
      </c>
      <c r="CF105" s="53">
        <f t="shared" si="142"/>
        <v>67249889710.578918</v>
      </c>
      <c r="CG105" s="39">
        <f t="shared" si="143"/>
        <v>-560415747588.15771</v>
      </c>
      <c r="CH105" s="39">
        <f t="shared" si="144"/>
        <v>4670131229901.3135</v>
      </c>
      <c r="DB105" s="21">
        <v>51</v>
      </c>
      <c r="DC105" s="39">
        <v>-625</v>
      </c>
      <c r="DD105" s="39">
        <v>75</v>
      </c>
      <c r="DE105" s="39">
        <v>2500</v>
      </c>
      <c r="DF105" s="50">
        <f t="shared" si="149"/>
        <v>1.6944393954658908E-3</v>
      </c>
      <c r="DG105" s="40">
        <f t="shared" si="72"/>
        <v>24.904783570599278</v>
      </c>
      <c r="DH105" s="41">
        <f t="shared" si="150"/>
        <v>62261.958926498199</v>
      </c>
      <c r="DI105" s="39">
        <f t="shared" si="151"/>
        <v>4669646.9194873646</v>
      </c>
      <c r="DJ105" s="39">
        <f t="shared" si="152"/>
        <v>-38913724.329061374</v>
      </c>
      <c r="DK105" s="40">
        <f t="shared" si="73"/>
        <v>3895.8977078098933</v>
      </c>
      <c r="DL105" s="39">
        <f t="shared" si="153"/>
        <v>9739744.2695247326</v>
      </c>
      <c r="DM105" s="39">
        <f t="shared" si="154"/>
        <v>730480820.21435499</v>
      </c>
      <c r="DN105" s="39">
        <f t="shared" si="155"/>
        <v>-6087340168.4529581</v>
      </c>
      <c r="DO105" s="53">
        <f t="shared" si="156"/>
        <v>54786061516.076622</v>
      </c>
      <c r="DP105" s="39">
        <f t="shared" si="157"/>
        <v>-456550512633.97186</v>
      </c>
      <c r="DQ105" s="39">
        <f t="shared" si="158"/>
        <v>3804587605283.0986</v>
      </c>
      <c r="EK105" s="21">
        <v>51</v>
      </c>
      <c r="EL105" s="39">
        <v>-625</v>
      </c>
      <c r="EM105" s="39">
        <v>75</v>
      </c>
      <c r="EN105" s="39">
        <v>2500</v>
      </c>
      <c r="EO105" s="50">
        <f t="shared" si="163"/>
        <v>1.8504470492425405E-3</v>
      </c>
      <c r="EP105" s="40">
        <f t="shared" si="77"/>
        <v>25.357416207613323</v>
      </c>
      <c r="EQ105" s="41">
        <f t="shared" si="164"/>
        <v>63393.540519033304</v>
      </c>
      <c r="ER105" s="39">
        <f t="shared" si="165"/>
        <v>4754515.5389274973</v>
      </c>
      <c r="ES105" s="39">
        <f t="shared" si="166"/>
        <v>-39620962.824395813</v>
      </c>
      <c r="ET105" s="40">
        <f t="shared" si="78"/>
        <v>1906.8001221576094</v>
      </c>
      <c r="EU105" s="39">
        <f t="shared" si="167"/>
        <v>4767000.3053940237</v>
      </c>
      <c r="EV105" s="39">
        <f t="shared" si="168"/>
        <v>357525022.90455174</v>
      </c>
      <c r="EW105" s="39">
        <f t="shared" si="169"/>
        <v>-2979375190.8712649</v>
      </c>
      <c r="EX105" s="53">
        <f t="shared" si="170"/>
        <v>26814376717.841381</v>
      </c>
      <c r="EY105" s="39">
        <f t="shared" si="171"/>
        <v>-223453139315.34488</v>
      </c>
      <c r="EZ105" s="39">
        <f t="shared" si="172"/>
        <v>1862109494294.5405</v>
      </c>
      <c r="FT105" s="21">
        <v>51</v>
      </c>
      <c r="FU105" s="39">
        <v>-625</v>
      </c>
      <c r="FV105" s="39">
        <v>75</v>
      </c>
      <c r="FW105" s="39">
        <v>2500</v>
      </c>
      <c r="FX105" s="50">
        <f t="shared" si="177"/>
        <v>2.0156350267958529E-3</v>
      </c>
      <c r="FY105" s="40">
        <f t="shared" si="82"/>
        <v>25.5</v>
      </c>
      <c r="FZ105" s="41">
        <f t="shared" si="178"/>
        <v>63750</v>
      </c>
      <c r="GA105" s="39">
        <f t="shared" si="179"/>
        <v>4781250</v>
      </c>
      <c r="GB105" s="39">
        <f t="shared" si="180"/>
        <v>-39843750</v>
      </c>
      <c r="GC105" s="40">
        <f t="shared" si="83"/>
        <v>0</v>
      </c>
      <c r="GD105" s="39">
        <f t="shared" si="181"/>
        <v>0</v>
      </c>
      <c r="GE105" s="39">
        <f t="shared" si="182"/>
        <v>0</v>
      </c>
      <c r="GF105" s="39">
        <f t="shared" si="183"/>
        <v>0</v>
      </c>
      <c r="GG105" s="53">
        <f t="shared" si="184"/>
        <v>0</v>
      </c>
      <c r="GH105" s="39">
        <f t="shared" si="185"/>
        <v>0</v>
      </c>
      <c r="GI105" s="39">
        <f t="shared" si="186"/>
        <v>0</v>
      </c>
      <c r="HC105" s="21">
        <v>51</v>
      </c>
      <c r="HD105" s="39">
        <v>-625</v>
      </c>
      <c r="HE105" s="39">
        <v>75</v>
      </c>
      <c r="HF105" s="39">
        <v>2500</v>
      </c>
      <c r="HG105" s="50">
        <f t="shared" si="191"/>
        <v>2.0841434950665035E-3</v>
      </c>
      <c r="HH105" s="40">
        <f t="shared" si="87"/>
        <v>25.5</v>
      </c>
      <c r="HI105" s="41">
        <f t="shared" si="192"/>
        <v>63750</v>
      </c>
      <c r="HJ105" s="39">
        <f t="shared" si="193"/>
        <v>4781250</v>
      </c>
      <c r="HK105" s="39">
        <f t="shared" si="194"/>
        <v>-39843750</v>
      </c>
      <c r="HL105" s="40">
        <f t="shared" si="88"/>
        <v>0</v>
      </c>
      <c r="HM105" s="39">
        <f t="shared" si="195"/>
        <v>0</v>
      </c>
      <c r="HN105" s="39">
        <f t="shared" si="196"/>
        <v>0</v>
      </c>
      <c r="HO105" s="39">
        <f t="shared" si="197"/>
        <v>0</v>
      </c>
      <c r="HP105" s="53">
        <f t="shared" si="198"/>
        <v>0</v>
      </c>
      <c r="HQ105" s="39">
        <f t="shared" si="199"/>
        <v>0</v>
      </c>
      <c r="HR105" s="39">
        <f t="shared" si="200"/>
        <v>0</v>
      </c>
      <c r="IL105" s="21">
        <v>51</v>
      </c>
      <c r="IM105" s="39">
        <v>-625</v>
      </c>
      <c r="IN105" s="39">
        <v>75</v>
      </c>
      <c r="IO105" s="39">
        <v>2500</v>
      </c>
      <c r="IP105" s="50">
        <f t="shared" si="205"/>
        <v>2.0944170935704824E-3</v>
      </c>
      <c r="IQ105" s="40">
        <f t="shared" si="92"/>
        <v>25.5</v>
      </c>
      <c r="IR105" s="41">
        <f t="shared" si="206"/>
        <v>63750</v>
      </c>
      <c r="IS105" s="39">
        <f t="shared" si="207"/>
        <v>4781250</v>
      </c>
      <c r="IT105" s="39">
        <f t="shared" si="208"/>
        <v>-39843750</v>
      </c>
      <c r="IU105" s="40">
        <f t="shared" si="93"/>
        <v>0</v>
      </c>
      <c r="IV105" s="39">
        <f t="shared" si="209"/>
        <v>0</v>
      </c>
      <c r="IW105" s="39">
        <f t="shared" si="210"/>
        <v>0</v>
      </c>
      <c r="IX105" s="39">
        <f t="shared" si="211"/>
        <v>0</v>
      </c>
      <c r="IY105" s="53">
        <f t="shared" si="212"/>
        <v>0</v>
      </c>
      <c r="IZ105" s="39">
        <f t="shared" si="213"/>
        <v>0</v>
      </c>
      <c r="JA105" s="39">
        <f t="shared" si="214"/>
        <v>0</v>
      </c>
      <c r="JU105" s="21">
        <v>51</v>
      </c>
      <c r="JV105" s="39">
        <v>-625</v>
      </c>
      <c r="JW105" s="39">
        <v>75</v>
      </c>
      <c r="JX105" s="39">
        <v>2500</v>
      </c>
      <c r="JY105" s="50">
        <f t="shared" si="219"/>
        <v>2.0945483688569952E-3</v>
      </c>
      <c r="JZ105" s="40">
        <f t="shared" si="97"/>
        <v>25.5</v>
      </c>
      <c r="KA105" s="41">
        <f t="shared" si="220"/>
        <v>63750</v>
      </c>
      <c r="KB105" s="39">
        <f t="shared" si="221"/>
        <v>4781250</v>
      </c>
      <c r="KC105" s="39">
        <f t="shared" si="222"/>
        <v>-39843750</v>
      </c>
      <c r="KD105" s="40">
        <f t="shared" si="98"/>
        <v>0</v>
      </c>
      <c r="KE105" s="39">
        <f t="shared" si="223"/>
        <v>0</v>
      </c>
      <c r="KF105" s="39">
        <f t="shared" si="224"/>
        <v>0</v>
      </c>
      <c r="KG105" s="39">
        <f t="shared" si="225"/>
        <v>0</v>
      </c>
      <c r="KH105" s="53">
        <f t="shared" si="226"/>
        <v>0</v>
      </c>
      <c r="KI105" s="39">
        <f t="shared" si="227"/>
        <v>0</v>
      </c>
      <c r="KJ105" s="39">
        <f t="shared" si="228"/>
        <v>0</v>
      </c>
      <c r="LD105" s="21">
        <v>51</v>
      </c>
      <c r="LE105" s="39">
        <v>-625</v>
      </c>
      <c r="LF105" s="39">
        <v>75</v>
      </c>
      <c r="LG105" s="39">
        <v>2500</v>
      </c>
      <c r="LH105" s="50">
        <f t="shared" si="233"/>
        <v>2.0945483886592024E-3</v>
      </c>
      <c r="LI105" s="40">
        <f t="shared" si="102"/>
        <v>25.5</v>
      </c>
      <c r="LJ105" s="41">
        <f t="shared" si="234"/>
        <v>63750</v>
      </c>
      <c r="LK105" s="39">
        <f t="shared" si="235"/>
        <v>4781250</v>
      </c>
      <c r="LL105" s="39">
        <f t="shared" si="236"/>
        <v>-39843750</v>
      </c>
      <c r="LM105" s="40">
        <f t="shared" si="103"/>
        <v>0</v>
      </c>
      <c r="LN105" s="39">
        <f t="shared" si="237"/>
        <v>0</v>
      </c>
      <c r="LO105" s="39">
        <f t="shared" si="238"/>
        <v>0</v>
      </c>
      <c r="LP105" s="39">
        <f t="shared" si="239"/>
        <v>0</v>
      </c>
      <c r="LQ105" s="53">
        <f t="shared" si="240"/>
        <v>0</v>
      </c>
      <c r="LR105" s="39">
        <f t="shared" si="241"/>
        <v>0</v>
      </c>
      <c r="LS105" s="39">
        <f t="shared" si="242"/>
        <v>0</v>
      </c>
    </row>
    <row r="106" spans="1:331" x14ac:dyDescent="0.25">
      <c r="A106" s="21">
        <v>52</v>
      </c>
      <c r="B106" s="39">
        <v>-625</v>
      </c>
      <c r="C106" s="39">
        <v>125</v>
      </c>
      <c r="D106" s="39">
        <v>2500</v>
      </c>
      <c r="E106" s="50">
        <f t="shared" si="107"/>
        <v>9.875000000000001E-4</v>
      </c>
      <c r="F106" s="40">
        <f t="shared" si="57"/>
        <v>18.964628906249999</v>
      </c>
      <c r="G106" s="41">
        <f t="shared" si="108"/>
        <v>47411.572265625</v>
      </c>
      <c r="H106" s="39">
        <f t="shared" si="109"/>
        <v>5926446.533203125</v>
      </c>
      <c r="I106" s="39">
        <f t="shared" si="110"/>
        <v>-29632232.666015625</v>
      </c>
      <c r="J106" s="40">
        <f t="shared" si="58"/>
        <v>12909.375</v>
      </c>
      <c r="K106" s="39">
        <f t="shared" si="111"/>
        <v>32273437.5</v>
      </c>
      <c r="L106" s="39">
        <f t="shared" si="112"/>
        <v>4034179687.5</v>
      </c>
      <c r="M106" s="39">
        <f t="shared" si="113"/>
        <v>-20170898437.5</v>
      </c>
      <c r="N106" s="53">
        <f t="shared" si="114"/>
        <v>504272460937.5</v>
      </c>
      <c r="O106" s="39">
        <f t="shared" si="115"/>
        <v>-2521362304687.5</v>
      </c>
      <c r="P106" s="39">
        <f t="shared" si="116"/>
        <v>12606811523437.5</v>
      </c>
      <c r="AJ106" s="21">
        <v>52</v>
      </c>
      <c r="AK106" s="39">
        <v>-625</v>
      </c>
      <c r="AL106" s="39">
        <v>125</v>
      </c>
      <c r="AM106" s="39">
        <v>2500</v>
      </c>
      <c r="AN106" s="50">
        <f t="shared" si="121"/>
        <v>1.4711685673444023E-3</v>
      </c>
      <c r="AO106" s="40">
        <f t="shared" si="62"/>
        <v>23.71715038845085</v>
      </c>
      <c r="AP106" s="41">
        <f t="shared" si="122"/>
        <v>59292.875971127127</v>
      </c>
      <c r="AQ106" s="39">
        <f t="shared" si="123"/>
        <v>7411609.4963908913</v>
      </c>
      <c r="AR106" s="39">
        <f t="shared" si="124"/>
        <v>-37058047.481954455</v>
      </c>
      <c r="AS106" s="40">
        <f t="shared" si="63"/>
        <v>6742.6007663588725</v>
      </c>
      <c r="AT106" s="39">
        <f t="shared" si="125"/>
        <v>16856501.915897183</v>
      </c>
      <c r="AU106" s="39">
        <f t="shared" si="126"/>
        <v>2107062739.4871478</v>
      </c>
      <c r="AV106" s="39">
        <f t="shared" si="127"/>
        <v>-10535313697.43574</v>
      </c>
      <c r="AW106" s="53">
        <f t="shared" si="128"/>
        <v>263382842435.89346</v>
      </c>
      <c r="AX106" s="39">
        <f t="shared" si="129"/>
        <v>-1316914212179.4675</v>
      </c>
      <c r="AY106" s="39">
        <f t="shared" si="130"/>
        <v>6584571060897.3369</v>
      </c>
      <c r="BS106" s="21">
        <v>52</v>
      </c>
      <c r="BT106" s="39">
        <v>-625</v>
      </c>
      <c r="BU106" s="39">
        <v>125</v>
      </c>
      <c r="BV106" s="39">
        <v>2500</v>
      </c>
      <c r="BW106" s="50">
        <f t="shared" si="135"/>
        <v>1.6533416555106573E-3</v>
      </c>
      <c r="BX106" s="40">
        <f t="shared" si="67"/>
        <v>24.733903450248913</v>
      </c>
      <c r="BY106" s="41">
        <f t="shared" si="136"/>
        <v>61834.758625622286</v>
      </c>
      <c r="BZ106" s="39">
        <f t="shared" si="137"/>
        <v>7729344.8282027859</v>
      </c>
      <c r="CA106" s="39">
        <f t="shared" si="138"/>
        <v>-38646724.141013928</v>
      </c>
      <c r="CB106" s="40">
        <f t="shared" si="68"/>
        <v>4419.8938922391199</v>
      </c>
      <c r="CC106" s="39">
        <f t="shared" si="139"/>
        <v>11049734.7305978</v>
      </c>
      <c r="CD106" s="39">
        <f t="shared" si="140"/>
        <v>1381216841.3247249</v>
      </c>
      <c r="CE106" s="39">
        <f t="shared" si="141"/>
        <v>-6906084206.6236248</v>
      </c>
      <c r="CF106" s="53">
        <f t="shared" si="142"/>
        <v>172652105165.59061</v>
      </c>
      <c r="CG106" s="39">
        <f t="shared" si="143"/>
        <v>-863260525827.95313</v>
      </c>
      <c r="CH106" s="39">
        <f t="shared" si="144"/>
        <v>4316302629139.7656</v>
      </c>
      <c r="DB106" s="21">
        <v>52</v>
      </c>
      <c r="DC106" s="39">
        <v>-625</v>
      </c>
      <c r="DD106" s="39">
        <v>125</v>
      </c>
      <c r="DE106" s="39">
        <v>2500</v>
      </c>
      <c r="DF106" s="50">
        <f t="shared" si="149"/>
        <v>1.7334717353684331E-3</v>
      </c>
      <c r="DG106" s="40">
        <f t="shared" si="72"/>
        <v>25.047137111472093</v>
      </c>
      <c r="DH106" s="41">
        <f t="shared" si="150"/>
        <v>62617.842778680235</v>
      </c>
      <c r="DI106" s="39">
        <f t="shared" si="151"/>
        <v>7827230.3473350294</v>
      </c>
      <c r="DJ106" s="39">
        <f t="shared" si="152"/>
        <v>-39136151.736675143</v>
      </c>
      <c r="DK106" s="40">
        <f t="shared" si="73"/>
        <v>3398.2353740524791</v>
      </c>
      <c r="DL106" s="39">
        <f t="shared" si="153"/>
        <v>8495588.4351311978</v>
      </c>
      <c r="DM106" s="39">
        <f t="shared" si="154"/>
        <v>1061948554.3913997</v>
      </c>
      <c r="DN106" s="39">
        <f t="shared" si="155"/>
        <v>-5309742771.9569988</v>
      </c>
      <c r="DO106" s="53">
        <f t="shared" si="156"/>
        <v>132743569298.92497</v>
      </c>
      <c r="DP106" s="39">
        <f t="shared" si="157"/>
        <v>-663717846494.62488</v>
      </c>
      <c r="DQ106" s="39">
        <f t="shared" si="158"/>
        <v>3318589232473.124</v>
      </c>
      <c r="EK106" s="21">
        <v>52</v>
      </c>
      <c r="EL106" s="39">
        <v>-625</v>
      </c>
      <c r="EM106" s="39">
        <v>125</v>
      </c>
      <c r="EN106" s="39">
        <v>2500</v>
      </c>
      <c r="EO106" s="50">
        <f t="shared" si="163"/>
        <v>1.9119969148849907E-3</v>
      </c>
      <c r="EP106" s="40">
        <f t="shared" si="77"/>
        <v>25.450628538440284</v>
      </c>
      <c r="EQ106" s="41">
        <f t="shared" si="164"/>
        <v>63626.571346100711</v>
      </c>
      <c r="ER106" s="39">
        <f t="shared" si="165"/>
        <v>7953321.4182625888</v>
      </c>
      <c r="ES106" s="39">
        <f t="shared" si="166"/>
        <v>-39766607.091312945</v>
      </c>
      <c r="ET106" s="40">
        <f t="shared" si="78"/>
        <v>1122.0393352163687</v>
      </c>
      <c r="EU106" s="39">
        <f t="shared" si="167"/>
        <v>2805098.3380409218</v>
      </c>
      <c r="EV106" s="39">
        <f t="shared" si="168"/>
        <v>350637292.25511521</v>
      </c>
      <c r="EW106" s="39">
        <f t="shared" si="169"/>
        <v>-1753186461.2755761</v>
      </c>
      <c r="EX106" s="53">
        <f t="shared" si="170"/>
        <v>43829661531.889404</v>
      </c>
      <c r="EY106" s="39">
        <f t="shared" si="171"/>
        <v>-219148307659.44702</v>
      </c>
      <c r="EZ106" s="39">
        <f t="shared" si="172"/>
        <v>1095741538297.2351</v>
      </c>
      <c r="FT106" s="21">
        <v>52</v>
      </c>
      <c r="FU106" s="39">
        <v>-625</v>
      </c>
      <c r="FV106" s="39">
        <v>125</v>
      </c>
      <c r="FW106" s="39">
        <v>2500</v>
      </c>
      <c r="FX106" s="50">
        <f t="shared" si="177"/>
        <v>2.0961931320304275E-3</v>
      </c>
      <c r="FY106" s="40">
        <f t="shared" si="82"/>
        <v>25.5</v>
      </c>
      <c r="FZ106" s="41">
        <f t="shared" si="178"/>
        <v>63750</v>
      </c>
      <c r="GA106" s="39">
        <f t="shared" si="179"/>
        <v>7968750</v>
      </c>
      <c r="GB106" s="39">
        <f t="shared" si="180"/>
        <v>-39843750</v>
      </c>
      <c r="GC106" s="40">
        <f t="shared" si="83"/>
        <v>0</v>
      </c>
      <c r="GD106" s="39">
        <f t="shared" si="181"/>
        <v>0</v>
      </c>
      <c r="GE106" s="39">
        <f t="shared" si="182"/>
        <v>0</v>
      </c>
      <c r="GF106" s="39">
        <f t="shared" si="183"/>
        <v>0</v>
      </c>
      <c r="GG106" s="53">
        <f t="shared" si="184"/>
        <v>0</v>
      </c>
      <c r="GH106" s="39">
        <f t="shared" si="185"/>
        <v>0</v>
      </c>
      <c r="GI106" s="39">
        <f t="shared" si="186"/>
        <v>0</v>
      </c>
      <c r="HC106" s="21">
        <v>52</v>
      </c>
      <c r="HD106" s="39">
        <v>-625</v>
      </c>
      <c r="HE106" s="39">
        <v>125</v>
      </c>
      <c r="HF106" s="39">
        <v>2500</v>
      </c>
      <c r="HG106" s="50">
        <f t="shared" si="191"/>
        <v>2.1713745267677256E-3</v>
      </c>
      <c r="HH106" s="40">
        <f t="shared" si="87"/>
        <v>25.5</v>
      </c>
      <c r="HI106" s="41">
        <f t="shared" si="192"/>
        <v>63750</v>
      </c>
      <c r="HJ106" s="39">
        <f t="shared" si="193"/>
        <v>7968750</v>
      </c>
      <c r="HK106" s="39">
        <f t="shared" si="194"/>
        <v>-39843750</v>
      </c>
      <c r="HL106" s="40">
        <f t="shared" si="88"/>
        <v>0</v>
      </c>
      <c r="HM106" s="39">
        <f t="shared" si="195"/>
        <v>0</v>
      </c>
      <c r="HN106" s="39">
        <f t="shared" si="196"/>
        <v>0</v>
      </c>
      <c r="HO106" s="39">
        <f t="shared" si="197"/>
        <v>0</v>
      </c>
      <c r="HP106" s="53">
        <f t="shared" si="198"/>
        <v>0</v>
      </c>
      <c r="HQ106" s="39">
        <f t="shared" si="199"/>
        <v>0</v>
      </c>
      <c r="HR106" s="39">
        <f t="shared" si="200"/>
        <v>0</v>
      </c>
      <c r="IL106" s="21">
        <v>52</v>
      </c>
      <c r="IM106" s="39">
        <v>-625</v>
      </c>
      <c r="IN106" s="39">
        <v>125</v>
      </c>
      <c r="IO106" s="39">
        <v>2500</v>
      </c>
      <c r="IP106" s="50">
        <f t="shared" si="205"/>
        <v>2.182864877576479E-3</v>
      </c>
      <c r="IQ106" s="40">
        <f t="shared" si="92"/>
        <v>25.5</v>
      </c>
      <c r="IR106" s="41">
        <f t="shared" si="206"/>
        <v>63750</v>
      </c>
      <c r="IS106" s="39">
        <f t="shared" si="207"/>
        <v>7968750</v>
      </c>
      <c r="IT106" s="39">
        <f t="shared" si="208"/>
        <v>-39843750</v>
      </c>
      <c r="IU106" s="40">
        <f t="shared" si="93"/>
        <v>0</v>
      </c>
      <c r="IV106" s="39">
        <f t="shared" si="209"/>
        <v>0</v>
      </c>
      <c r="IW106" s="39">
        <f t="shared" si="210"/>
        <v>0</v>
      </c>
      <c r="IX106" s="39">
        <f t="shared" si="211"/>
        <v>0</v>
      </c>
      <c r="IY106" s="53">
        <f t="shared" si="212"/>
        <v>0</v>
      </c>
      <c r="IZ106" s="39">
        <f t="shared" si="213"/>
        <v>0</v>
      </c>
      <c r="JA106" s="39">
        <f t="shared" si="214"/>
        <v>0</v>
      </c>
      <c r="JU106" s="21">
        <v>52</v>
      </c>
      <c r="JV106" s="39">
        <v>-625</v>
      </c>
      <c r="JW106" s="39">
        <v>125</v>
      </c>
      <c r="JX106" s="39">
        <v>2500</v>
      </c>
      <c r="JY106" s="50">
        <f t="shared" si="219"/>
        <v>2.1830105340149035E-3</v>
      </c>
      <c r="JZ106" s="40">
        <f t="shared" si="97"/>
        <v>25.5</v>
      </c>
      <c r="KA106" s="41">
        <f t="shared" si="220"/>
        <v>63750</v>
      </c>
      <c r="KB106" s="39">
        <f t="shared" si="221"/>
        <v>7968750</v>
      </c>
      <c r="KC106" s="39">
        <f t="shared" si="222"/>
        <v>-39843750</v>
      </c>
      <c r="KD106" s="40">
        <f t="shared" si="98"/>
        <v>0</v>
      </c>
      <c r="KE106" s="39">
        <f t="shared" si="223"/>
        <v>0</v>
      </c>
      <c r="KF106" s="39">
        <f t="shared" si="224"/>
        <v>0</v>
      </c>
      <c r="KG106" s="39">
        <f t="shared" si="225"/>
        <v>0</v>
      </c>
      <c r="KH106" s="53">
        <f t="shared" si="226"/>
        <v>0</v>
      </c>
      <c r="KI106" s="39">
        <f t="shared" si="227"/>
        <v>0</v>
      </c>
      <c r="KJ106" s="39">
        <f t="shared" si="228"/>
        <v>0</v>
      </c>
      <c r="LD106" s="21">
        <v>52</v>
      </c>
      <c r="LE106" s="39">
        <v>-625</v>
      </c>
      <c r="LF106" s="39">
        <v>125</v>
      </c>
      <c r="LG106" s="39">
        <v>2500</v>
      </c>
      <c r="LH106" s="50">
        <f t="shared" si="233"/>
        <v>2.1830105559500108E-3</v>
      </c>
      <c r="LI106" s="40">
        <f t="shared" si="102"/>
        <v>25.5</v>
      </c>
      <c r="LJ106" s="41">
        <f t="shared" si="234"/>
        <v>63750</v>
      </c>
      <c r="LK106" s="39">
        <f t="shared" si="235"/>
        <v>7968750</v>
      </c>
      <c r="LL106" s="39">
        <f t="shared" si="236"/>
        <v>-39843750</v>
      </c>
      <c r="LM106" s="40">
        <f t="shared" si="103"/>
        <v>0</v>
      </c>
      <c r="LN106" s="39">
        <f t="shared" si="237"/>
        <v>0</v>
      </c>
      <c r="LO106" s="39">
        <f t="shared" si="238"/>
        <v>0</v>
      </c>
      <c r="LP106" s="39">
        <f t="shared" si="239"/>
        <v>0</v>
      </c>
      <c r="LQ106" s="53">
        <f t="shared" si="240"/>
        <v>0</v>
      </c>
      <c r="LR106" s="39">
        <f t="shared" si="241"/>
        <v>0</v>
      </c>
      <c r="LS106" s="39">
        <f t="shared" si="242"/>
        <v>0</v>
      </c>
    </row>
    <row r="107" spans="1:331" x14ac:dyDescent="0.25">
      <c r="A107" s="21">
        <v>53</v>
      </c>
      <c r="B107" s="39">
        <v>-625</v>
      </c>
      <c r="C107" s="39">
        <v>175</v>
      </c>
      <c r="D107" s="39">
        <v>2500</v>
      </c>
      <c r="E107" s="50">
        <f t="shared" si="107"/>
        <v>9.9500000000000001E-4</v>
      </c>
      <c r="F107" s="40">
        <f t="shared" si="57"/>
        <v>19.061090624999999</v>
      </c>
      <c r="G107" s="41">
        <f t="shared" si="108"/>
        <v>47652.726562499993</v>
      </c>
      <c r="H107" s="39">
        <f t="shared" si="109"/>
        <v>8339227.1484374991</v>
      </c>
      <c r="I107" s="39">
        <f t="shared" si="110"/>
        <v>-29782954.101562496</v>
      </c>
      <c r="J107" s="40">
        <f t="shared" si="58"/>
        <v>12813.749999999998</v>
      </c>
      <c r="K107" s="39">
        <f t="shared" si="111"/>
        <v>32034374.999999996</v>
      </c>
      <c r="L107" s="39">
        <f t="shared" si="112"/>
        <v>5606015624.999999</v>
      </c>
      <c r="M107" s="39">
        <f t="shared" si="113"/>
        <v>-20021484374.999996</v>
      </c>
      <c r="N107" s="53">
        <f t="shared" si="114"/>
        <v>981052734374.99988</v>
      </c>
      <c r="O107" s="39">
        <f t="shared" si="115"/>
        <v>-3503759765624.9995</v>
      </c>
      <c r="P107" s="39">
        <f t="shared" si="116"/>
        <v>12513427734374.998</v>
      </c>
      <c r="AJ107" s="21">
        <v>53</v>
      </c>
      <c r="AK107" s="39">
        <v>-625</v>
      </c>
      <c r="AL107" s="39">
        <v>175</v>
      </c>
      <c r="AM107" s="39">
        <v>2500</v>
      </c>
      <c r="AN107" s="50">
        <f t="shared" si="121"/>
        <v>1.4884818539343181E-3</v>
      </c>
      <c r="AO107" s="40">
        <f t="shared" si="62"/>
        <v>23.831976062315238</v>
      </c>
      <c r="AP107" s="41">
        <f t="shared" si="122"/>
        <v>59579.940155788099</v>
      </c>
      <c r="AQ107" s="39">
        <f t="shared" si="123"/>
        <v>10426489.527262917</v>
      </c>
      <c r="AR107" s="39">
        <f t="shared" si="124"/>
        <v>-37237462.597367562</v>
      </c>
      <c r="AS107" s="40">
        <f t="shared" si="63"/>
        <v>6521.8563623374448</v>
      </c>
      <c r="AT107" s="39">
        <f t="shared" si="125"/>
        <v>16304640.905843612</v>
      </c>
      <c r="AU107" s="39">
        <f t="shared" si="126"/>
        <v>2853312158.5226321</v>
      </c>
      <c r="AV107" s="39">
        <f t="shared" si="127"/>
        <v>-10190400566.152258</v>
      </c>
      <c r="AW107" s="53">
        <f t="shared" si="128"/>
        <v>499329627741.46063</v>
      </c>
      <c r="AX107" s="39">
        <f t="shared" si="129"/>
        <v>-1783320099076.645</v>
      </c>
      <c r="AY107" s="39">
        <f t="shared" si="130"/>
        <v>6369000353845.1611</v>
      </c>
      <c r="BS107" s="21">
        <v>53</v>
      </c>
      <c r="BT107" s="39">
        <v>-625</v>
      </c>
      <c r="BU107" s="39">
        <v>175</v>
      </c>
      <c r="BV107" s="39">
        <v>2500</v>
      </c>
      <c r="BW107" s="50">
        <f t="shared" si="135"/>
        <v>1.6817589486228001E-3</v>
      </c>
      <c r="BX107" s="40">
        <f t="shared" si="67"/>
        <v>24.854356786766882</v>
      </c>
      <c r="BY107" s="41">
        <f t="shared" si="136"/>
        <v>62135.891966917203</v>
      </c>
      <c r="BZ107" s="39">
        <f t="shared" si="137"/>
        <v>10873781.094210511</v>
      </c>
      <c r="CA107" s="39">
        <f t="shared" si="138"/>
        <v>-38834932.479323253</v>
      </c>
      <c r="CB107" s="40">
        <f t="shared" si="68"/>
        <v>4057.5734050593005</v>
      </c>
      <c r="CC107" s="39">
        <f t="shared" si="139"/>
        <v>10143933.512648251</v>
      </c>
      <c r="CD107" s="39">
        <f t="shared" si="140"/>
        <v>1775188364.713444</v>
      </c>
      <c r="CE107" s="39">
        <f t="shared" si="141"/>
        <v>-6339958445.4051571</v>
      </c>
      <c r="CF107" s="53">
        <f t="shared" si="142"/>
        <v>310657963824.85272</v>
      </c>
      <c r="CG107" s="39">
        <f t="shared" si="143"/>
        <v>-1109492727945.9026</v>
      </c>
      <c r="CH107" s="39">
        <f t="shared" si="144"/>
        <v>3962474028378.2231</v>
      </c>
      <c r="DB107" s="21">
        <v>53</v>
      </c>
      <c r="DC107" s="39">
        <v>-625</v>
      </c>
      <c r="DD107" s="39">
        <v>175</v>
      </c>
      <c r="DE107" s="39">
        <v>2500</v>
      </c>
      <c r="DF107" s="50">
        <f t="shared" si="149"/>
        <v>1.7725040752709755E-3</v>
      </c>
      <c r="DG107" s="40">
        <f t="shared" si="72"/>
        <v>25.170065726976997</v>
      </c>
      <c r="DH107" s="41">
        <f t="shared" si="150"/>
        <v>62925.16431744249</v>
      </c>
      <c r="DI107" s="39">
        <f t="shared" si="151"/>
        <v>11011903.755552435</v>
      </c>
      <c r="DJ107" s="39">
        <f t="shared" si="152"/>
        <v>-39328227.698401555</v>
      </c>
      <c r="DK107" s="40">
        <f t="shared" si="73"/>
        <v>2900.5730402950621</v>
      </c>
      <c r="DL107" s="39">
        <f t="shared" si="153"/>
        <v>7251432.6007376555</v>
      </c>
      <c r="DM107" s="39">
        <f t="shared" si="154"/>
        <v>1269000705.1290898</v>
      </c>
      <c r="DN107" s="39">
        <f t="shared" si="155"/>
        <v>-4532145375.4610348</v>
      </c>
      <c r="DO107" s="53">
        <f t="shared" si="156"/>
        <v>222075123397.59073</v>
      </c>
      <c r="DP107" s="39">
        <f t="shared" si="157"/>
        <v>-793125440705.68103</v>
      </c>
      <c r="DQ107" s="39">
        <f t="shared" si="158"/>
        <v>2832590859663.1465</v>
      </c>
      <c r="EK107" s="21">
        <v>53</v>
      </c>
      <c r="EL107" s="39">
        <v>-625</v>
      </c>
      <c r="EM107" s="39">
        <v>175</v>
      </c>
      <c r="EN107" s="39">
        <v>2500</v>
      </c>
      <c r="EO107" s="50">
        <f t="shared" si="163"/>
        <v>1.9735467805274409E-3</v>
      </c>
      <c r="EP107" s="40">
        <f t="shared" si="77"/>
        <v>25.495538948269544</v>
      </c>
      <c r="EQ107" s="41">
        <f t="shared" si="164"/>
        <v>63738.847370673859</v>
      </c>
      <c r="ER107" s="39">
        <f t="shared" si="165"/>
        <v>11154298.289867925</v>
      </c>
      <c r="ES107" s="39">
        <f t="shared" si="166"/>
        <v>-39836779.606671162</v>
      </c>
      <c r="ET107" s="40">
        <f t="shared" si="78"/>
        <v>337.27854827512823</v>
      </c>
      <c r="EU107" s="39">
        <f t="shared" si="167"/>
        <v>843196.3706878206</v>
      </c>
      <c r="EV107" s="39">
        <f t="shared" si="168"/>
        <v>147559364.8703686</v>
      </c>
      <c r="EW107" s="39">
        <f t="shared" si="169"/>
        <v>-526997731.67988789</v>
      </c>
      <c r="EX107" s="53">
        <f t="shared" si="170"/>
        <v>25822888852.314507</v>
      </c>
      <c r="EY107" s="39">
        <f t="shared" si="171"/>
        <v>-92224603043.980377</v>
      </c>
      <c r="EZ107" s="39">
        <f t="shared" si="172"/>
        <v>329373582299.92993</v>
      </c>
      <c r="FT107" s="21">
        <v>53</v>
      </c>
      <c r="FU107" s="39">
        <v>-625</v>
      </c>
      <c r="FV107" s="39">
        <v>175</v>
      </c>
      <c r="FW107" s="39">
        <v>2500</v>
      </c>
      <c r="FX107" s="50">
        <f t="shared" si="177"/>
        <v>2.1767512372650021E-3</v>
      </c>
      <c r="FY107" s="40">
        <f t="shared" si="82"/>
        <v>25.5</v>
      </c>
      <c r="FZ107" s="41">
        <f t="shared" si="178"/>
        <v>63750</v>
      </c>
      <c r="GA107" s="39">
        <f t="shared" si="179"/>
        <v>11156250</v>
      </c>
      <c r="GB107" s="39">
        <f t="shared" si="180"/>
        <v>-39843750</v>
      </c>
      <c r="GC107" s="40">
        <f t="shared" si="83"/>
        <v>0</v>
      </c>
      <c r="GD107" s="39">
        <f t="shared" si="181"/>
        <v>0</v>
      </c>
      <c r="GE107" s="39">
        <f t="shared" si="182"/>
        <v>0</v>
      </c>
      <c r="GF107" s="39">
        <f t="shared" si="183"/>
        <v>0</v>
      </c>
      <c r="GG107" s="53">
        <f t="shared" si="184"/>
        <v>0</v>
      </c>
      <c r="GH107" s="39">
        <f t="shared" si="185"/>
        <v>0</v>
      </c>
      <c r="GI107" s="39">
        <f t="shared" si="186"/>
        <v>0</v>
      </c>
      <c r="HC107" s="21">
        <v>53</v>
      </c>
      <c r="HD107" s="39">
        <v>-625</v>
      </c>
      <c r="HE107" s="39">
        <v>175</v>
      </c>
      <c r="HF107" s="39">
        <v>2500</v>
      </c>
      <c r="HG107" s="50">
        <f t="shared" si="191"/>
        <v>2.2586055584689472E-3</v>
      </c>
      <c r="HH107" s="40">
        <f t="shared" si="87"/>
        <v>25.5</v>
      </c>
      <c r="HI107" s="41">
        <f t="shared" si="192"/>
        <v>63750</v>
      </c>
      <c r="HJ107" s="39">
        <f t="shared" si="193"/>
        <v>11156250</v>
      </c>
      <c r="HK107" s="39">
        <f t="shared" si="194"/>
        <v>-39843750</v>
      </c>
      <c r="HL107" s="40">
        <f t="shared" si="88"/>
        <v>0</v>
      </c>
      <c r="HM107" s="39">
        <f t="shared" si="195"/>
        <v>0</v>
      </c>
      <c r="HN107" s="39">
        <f t="shared" si="196"/>
        <v>0</v>
      </c>
      <c r="HO107" s="39">
        <f t="shared" si="197"/>
        <v>0</v>
      </c>
      <c r="HP107" s="53">
        <f t="shared" si="198"/>
        <v>0</v>
      </c>
      <c r="HQ107" s="39">
        <f t="shared" si="199"/>
        <v>0</v>
      </c>
      <c r="HR107" s="39">
        <f t="shared" si="200"/>
        <v>0</v>
      </c>
      <c r="IL107" s="21">
        <v>53</v>
      </c>
      <c r="IM107" s="39">
        <v>-625</v>
      </c>
      <c r="IN107" s="39">
        <v>175</v>
      </c>
      <c r="IO107" s="39">
        <v>2500</v>
      </c>
      <c r="IP107" s="50">
        <f t="shared" si="205"/>
        <v>2.2713126615824747E-3</v>
      </c>
      <c r="IQ107" s="40">
        <f t="shared" si="92"/>
        <v>25.5</v>
      </c>
      <c r="IR107" s="41">
        <f t="shared" si="206"/>
        <v>63750</v>
      </c>
      <c r="IS107" s="39">
        <f t="shared" si="207"/>
        <v>11156250</v>
      </c>
      <c r="IT107" s="39">
        <f t="shared" si="208"/>
        <v>-39843750</v>
      </c>
      <c r="IU107" s="40">
        <f t="shared" si="93"/>
        <v>0</v>
      </c>
      <c r="IV107" s="39">
        <f t="shared" si="209"/>
        <v>0</v>
      </c>
      <c r="IW107" s="39">
        <f t="shared" si="210"/>
        <v>0</v>
      </c>
      <c r="IX107" s="39">
        <f t="shared" si="211"/>
        <v>0</v>
      </c>
      <c r="IY107" s="53">
        <f t="shared" si="212"/>
        <v>0</v>
      </c>
      <c r="IZ107" s="39">
        <f t="shared" si="213"/>
        <v>0</v>
      </c>
      <c r="JA107" s="39">
        <f t="shared" si="214"/>
        <v>0</v>
      </c>
      <c r="JU107" s="21">
        <v>53</v>
      </c>
      <c r="JV107" s="39">
        <v>-625</v>
      </c>
      <c r="JW107" s="39">
        <v>175</v>
      </c>
      <c r="JX107" s="39">
        <v>2500</v>
      </c>
      <c r="JY107" s="50">
        <f t="shared" si="219"/>
        <v>2.2714726991728117E-3</v>
      </c>
      <c r="JZ107" s="40">
        <f t="shared" si="97"/>
        <v>25.5</v>
      </c>
      <c r="KA107" s="41">
        <f t="shared" si="220"/>
        <v>63750</v>
      </c>
      <c r="KB107" s="39">
        <f t="shared" si="221"/>
        <v>11156250</v>
      </c>
      <c r="KC107" s="39">
        <f t="shared" si="222"/>
        <v>-39843750</v>
      </c>
      <c r="KD107" s="40">
        <f t="shared" si="98"/>
        <v>0</v>
      </c>
      <c r="KE107" s="39">
        <f t="shared" si="223"/>
        <v>0</v>
      </c>
      <c r="KF107" s="39">
        <f t="shared" si="224"/>
        <v>0</v>
      </c>
      <c r="KG107" s="39">
        <f t="shared" si="225"/>
        <v>0</v>
      </c>
      <c r="KH107" s="53">
        <f t="shared" si="226"/>
        <v>0</v>
      </c>
      <c r="KI107" s="39">
        <f t="shared" si="227"/>
        <v>0</v>
      </c>
      <c r="KJ107" s="39">
        <f t="shared" si="228"/>
        <v>0</v>
      </c>
      <c r="LD107" s="21">
        <v>53</v>
      </c>
      <c r="LE107" s="39">
        <v>-625</v>
      </c>
      <c r="LF107" s="39">
        <v>175</v>
      </c>
      <c r="LG107" s="39">
        <v>2500</v>
      </c>
      <c r="LH107" s="50">
        <f t="shared" si="233"/>
        <v>2.2714727232408189E-3</v>
      </c>
      <c r="LI107" s="40">
        <f t="shared" si="102"/>
        <v>25.5</v>
      </c>
      <c r="LJ107" s="41">
        <f t="shared" si="234"/>
        <v>63750</v>
      </c>
      <c r="LK107" s="39">
        <f t="shared" si="235"/>
        <v>11156250</v>
      </c>
      <c r="LL107" s="39">
        <f t="shared" si="236"/>
        <v>-39843750</v>
      </c>
      <c r="LM107" s="40">
        <f t="shared" si="103"/>
        <v>0</v>
      </c>
      <c r="LN107" s="39">
        <f t="shared" si="237"/>
        <v>0</v>
      </c>
      <c r="LO107" s="39">
        <f t="shared" si="238"/>
        <v>0</v>
      </c>
      <c r="LP107" s="39">
        <f t="shared" si="239"/>
        <v>0</v>
      </c>
      <c r="LQ107" s="53">
        <f t="shared" si="240"/>
        <v>0</v>
      </c>
      <c r="LR107" s="39">
        <f t="shared" si="241"/>
        <v>0</v>
      </c>
      <c r="LS107" s="39">
        <f t="shared" si="242"/>
        <v>0</v>
      </c>
    </row>
    <row r="108" spans="1:331" x14ac:dyDescent="0.25">
      <c r="A108" s="21">
        <v>54</v>
      </c>
      <c r="B108" s="39">
        <v>-625</v>
      </c>
      <c r="C108" s="39">
        <v>225</v>
      </c>
      <c r="D108" s="39">
        <v>2500</v>
      </c>
      <c r="E108" s="50">
        <f t="shared" si="107"/>
        <v>1.0024999999999999E-3</v>
      </c>
      <c r="F108" s="40">
        <f t="shared" si="57"/>
        <v>19.156835156249997</v>
      </c>
      <c r="G108" s="41">
        <f t="shared" si="108"/>
        <v>47892.087890624993</v>
      </c>
      <c r="H108" s="39">
        <f t="shared" si="109"/>
        <v>10775719.775390623</v>
      </c>
      <c r="I108" s="39">
        <f t="shared" si="110"/>
        <v>-29932554.931640621</v>
      </c>
      <c r="J108" s="40">
        <f t="shared" si="58"/>
        <v>12718.125</v>
      </c>
      <c r="K108" s="39">
        <f t="shared" si="111"/>
        <v>31795312.5</v>
      </c>
      <c r="L108" s="39">
        <f t="shared" si="112"/>
        <v>7153945312.5</v>
      </c>
      <c r="M108" s="39">
        <f t="shared" si="113"/>
        <v>-19872070312.5</v>
      </c>
      <c r="N108" s="53">
        <f t="shared" si="114"/>
        <v>1609637695312.5</v>
      </c>
      <c r="O108" s="39">
        <f t="shared" si="115"/>
        <v>-4471215820312.5</v>
      </c>
      <c r="P108" s="39">
        <f t="shared" si="116"/>
        <v>12420043945312.5</v>
      </c>
      <c r="AJ108" s="21">
        <v>54</v>
      </c>
      <c r="AK108" s="39">
        <v>-625</v>
      </c>
      <c r="AL108" s="39">
        <v>225</v>
      </c>
      <c r="AM108" s="39">
        <v>2500</v>
      </c>
      <c r="AN108" s="50">
        <f t="shared" si="121"/>
        <v>1.5057951405242338E-3</v>
      </c>
      <c r="AO108" s="40">
        <f t="shared" si="62"/>
        <v>23.942979925049681</v>
      </c>
      <c r="AP108" s="41">
        <f t="shared" si="122"/>
        <v>59857.449812624203</v>
      </c>
      <c r="AQ108" s="39">
        <f t="shared" si="123"/>
        <v>13467926.207840446</v>
      </c>
      <c r="AR108" s="39">
        <f t="shared" si="124"/>
        <v>-37410906.132890128</v>
      </c>
      <c r="AS108" s="40">
        <f t="shared" si="63"/>
        <v>6301.1119583160189</v>
      </c>
      <c r="AT108" s="39">
        <f t="shared" si="125"/>
        <v>15752779.895790048</v>
      </c>
      <c r="AU108" s="39">
        <f t="shared" si="126"/>
        <v>3544375476.5527606</v>
      </c>
      <c r="AV108" s="39">
        <f t="shared" si="127"/>
        <v>-9845487434.8687801</v>
      </c>
      <c r="AW108" s="53">
        <f t="shared" si="128"/>
        <v>797484482224.37109</v>
      </c>
      <c r="AX108" s="39">
        <f t="shared" si="129"/>
        <v>-2215234672845.4756</v>
      </c>
      <c r="AY108" s="39">
        <f t="shared" si="130"/>
        <v>6153429646792.9873</v>
      </c>
      <c r="BS108" s="21">
        <v>54</v>
      </c>
      <c r="BT108" s="39">
        <v>-625</v>
      </c>
      <c r="BU108" s="39">
        <v>225</v>
      </c>
      <c r="BV108" s="39">
        <v>2500</v>
      </c>
      <c r="BW108" s="50">
        <f t="shared" si="135"/>
        <v>1.7101762417349431E-3</v>
      </c>
      <c r="BX108" s="40">
        <f t="shared" si="67"/>
        <v>24.964513955800129</v>
      </c>
      <c r="BY108" s="41">
        <f t="shared" si="136"/>
        <v>62411.284889500319</v>
      </c>
      <c r="BZ108" s="39">
        <f t="shared" si="137"/>
        <v>14042539.100137571</v>
      </c>
      <c r="CA108" s="39">
        <f t="shared" si="138"/>
        <v>-39007053.0559377</v>
      </c>
      <c r="CB108" s="40">
        <f t="shared" si="68"/>
        <v>3695.2529178794757</v>
      </c>
      <c r="CC108" s="39">
        <f t="shared" si="139"/>
        <v>9238132.2946986891</v>
      </c>
      <c r="CD108" s="39">
        <f t="shared" si="140"/>
        <v>2078579766.307205</v>
      </c>
      <c r="CE108" s="39">
        <f t="shared" si="141"/>
        <v>-5773832684.1866808</v>
      </c>
      <c r="CF108" s="53">
        <f t="shared" si="142"/>
        <v>467680447419.12109</v>
      </c>
      <c r="CG108" s="39">
        <f t="shared" si="143"/>
        <v>-1299112353942.0032</v>
      </c>
      <c r="CH108" s="39">
        <f t="shared" si="144"/>
        <v>3608645427616.6753</v>
      </c>
      <c r="DB108" s="21">
        <v>54</v>
      </c>
      <c r="DC108" s="39">
        <v>-625</v>
      </c>
      <c r="DD108" s="39">
        <v>225</v>
      </c>
      <c r="DE108" s="39">
        <v>2500</v>
      </c>
      <c r="DF108" s="50">
        <f t="shared" si="149"/>
        <v>1.8115364151735183E-3</v>
      </c>
      <c r="DG108" s="40">
        <f t="shared" si="72"/>
        <v>25.27356941711399</v>
      </c>
      <c r="DH108" s="41">
        <f t="shared" si="150"/>
        <v>63183.923542784971</v>
      </c>
      <c r="DI108" s="39">
        <f t="shared" si="151"/>
        <v>14216382.797126619</v>
      </c>
      <c r="DJ108" s="39">
        <f t="shared" si="152"/>
        <v>-39489952.214240603</v>
      </c>
      <c r="DK108" s="40">
        <f t="shared" si="73"/>
        <v>2402.910706537642</v>
      </c>
      <c r="DL108" s="39">
        <f t="shared" si="153"/>
        <v>6007276.7663441049</v>
      </c>
      <c r="DM108" s="39">
        <f t="shared" si="154"/>
        <v>1351637272.4274237</v>
      </c>
      <c r="DN108" s="39">
        <f t="shared" si="155"/>
        <v>-3754547978.9650655</v>
      </c>
      <c r="DO108" s="53">
        <f t="shared" si="156"/>
        <v>304118386296.17035</v>
      </c>
      <c r="DP108" s="39">
        <f t="shared" si="157"/>
        <v>-844773295267.13977</v>
      </c>
      <c r="DQ108" s="39">
        <f t="shared" si="158"/>
        <v>2346592486853.166</v>
      </c>
      <c r="EK108" s="21">
        <v>54</v>
      </c>
      <c r="EL108" s="39">
        <v>-625</v>
      </c>
      <c r="EM108" s="39">
        <v>225</v>
      </c>
      <c r="EN108" s="39">
        <v>2500</v>
      </c>
      <c r="EO108" s="50">
        <f t="shared" si="163"/>
        <v>2.0350966461698907E-3</v>
      </c>
      <c r="EP108" s="40">
        <f t="shared" si="77"/>
        <v>25.5</v>
      </c>
      <c r="EQ108" s="41">
        <f t="shared" si="164"/>
        <v>63750</v>
      </c>
      <c r="ER108" s="39">
        <f t="shared" si="165"/>
        <v>14343750</v>
      </c>
      <c r="ES108" s="39">
        <f t="shared" si="166"/>
        <v>-39843750</v>
      </c>
      <c r="ET108" s="40">
        <f t="shared" si="78"/>
        <v>0</v>
      </c>
      <c r="EU108" s="39">
        <f t="shared" si="167"/>
        <v>0</v>
      </c>
      <c r="EV108" s="39">
        <f t="shared" si="168"/>
        <v>0</v>
      </c>
      <c r="EW108" s="39">
        <f t="shared" si="169"/>
        <v>0</v>
      </c>
      <c r="EX108" s="53">
        <f t="shared" si="170"/>
        <v>0</v>
      </c>
      <c r="EY108" s="39">
        <f t="shared" si="171"/>
        <v>0</v>
      </c>
      <c r="EZ108" s="39">
        <f t="shared" si="172"/>
        <v>0</v>
      </c>
      <c r="FT108" s="21">
        <v>54</v>
      </c>
      <c r="FU108" s="39">
        <v>-625</v>
      </c>
      <c r="FV108" s="39">
        <v>225</v>
      </c>
      <c r="FW108" s="39">
        <v>2500</v>
      </c>
      <c r="FX108" s="50">
        <f t="shared" si="177"/>
        <v>2.2573093424995772E-3</v>
      </c>
      <c r="FY108" s="40">
        <f t="shared" si="82"/>
        <v>25.5</v>
      </c>
      <c r="FZ108" s="41">
        <f t="shared" si="178"/>
        <v>63750</v>
      </c>
      <c r="GA108" s="39">
        <f t="shared" si="179"/>
        <v>14343750</v>
      </c>
      <c r="GB108" s="39">
        <f t="shared" si="180"/>
        <v>-39843750</v>
      </c>
      <c r="GC108" s="40">
        <f t="shared" si="83"/>
        <v>0</v>
      </c>
      <c r="GD108" s="39">
        <f t="shared" si="181"/>
        <v>0</v>
      </c>
      <c r="GE108" s="39">
        <f t="shared" si="182"/>
        <v>0</v>
      </c>
      <c r="GF108" s="39">
        <f t="shared" si="183"/>
        <v>0</v>
      </c>
      <c r="GG108" s="53">
        <f t="shared" si="184"/>
        <v>0</v>
      </c>
      <c r="GH108" s="39">
        <f t="shared" si="185"/>
        <v>0</v>
      </c>
      <c r="GI108" s="39">
        <f t="shared" si="186"/>
        <v>0</v>
      </c>
      <c r="HC108" s="21">
        <v>54</v>
      </c>
      <c r="HD108" s="39">
        <v>-625</v>
      </c>
      <c r="HE108" s="39">
        <v>225</v>
      </c>
      <c r="HF108" s="39">
        <v>2500</v>
      </c>
      <c r="HG108" s="50">
        <f t="shared" si="191"/>
        <v>2.3458365901701693E-3</v>
      </c>
      <c r="HH108" s="40">
        <f t="shared" si="87"/>
        <v>25.5</v>
      </c>
      <c r="HI108" s="41">
        <f t="shared" si="192"/>
        <v>63750</v>
      </c>
      <c r="HJ108" s="39">
        <f t="shared" si="193"/>
        <v>14343750</v>
      </c>
      <c r="HK108" s="39">
        <f t="shared" si="194"/>
        <v>-39843750</v>
      </c>
      <c r="HL108" s="40">
        <f t="shared" si="88"/>
        <v>0</v>
      </c>
      <c r="HM108" s="39">
        <f t="shared" si="195"/>
        <v>0</v>
      </c>
      <c r="HN108" s="39">
        <f t="shared" si="196"/>
        <v>0</v>
      </c>
      <c r="HO108" s="39">
        <f t="shared" si="197"/>
        <v>0</v>
      </c>
      <c r="HP108" s="53">
        <f t="shared" si="198"/>
        <v>0</v>
      </c>
      <c r="HQ108" s="39">
        <f t="shared" si="199"/>
        <v>0</v>
      </c>
      <c r="HR108" s="39">
        <f t="shared" si="200"/>
        <v>0</v>
      </c>
      <c r="IL108" s="21">
        <v>54</v>
      </c>
      <c r="IM108" s="39">
        <v>-625</v>
      </c>
      <c r="IN108" s="39">
        <v>225</v>
      </c>
      <c r="IO108" s="39">
        <v>2500</v>
      </c>
      <c r="IP108" s="50">
        <f t="shared" si="205"/>
        <v>2.3597604455884704E-3</v>
      </c>
      <c r="IQ108" s="40">
        <f t="shared" si="92"/>
        <v>25.5</v>
      </c>
      <c r="IR108" s="41">
        <f t="shared" si="206"/>
        <v>63750</v>
      </c>
      <c r="IS108" s="39">
        <f t="shared" si="207"/>
        <v>14343750</v>
      </c>
      <c r="IT108" s="39">
        <f t="shared" si="208"/>
        <v>-39843750</v>
      </c>
      <c r="IU108" s="40">
        <f t="shared" si="93"/>
        <v>0</v>
      </c>
      <c r="IV108" s="39">
        <f t="shared" si="209"/>
        <v>0</v>
      </c>
      <c r="IW108" s="39">
        <f t="shared" si="210"/>
        <v>0</v>
      </c>
      <c r="IX108" s="39">
        <f t="shared" si="211"/>
        <v>0</v>
      </c>
      <c r="IY108" s="53">
        <f t="shared" si="212"/>
        <v>0</v>
      </c>
      <c r="IZ108" s="39">
        <f t="shared" si="213"/>
        <v>0</v>
      </c>
      <c r="JA108" s="39">
        <f t="shared" si="214"/>
        <v>0</v>
      </c>
      <c r="JU108" s="21">
        <v>54</v>
      </c>
      <c r="JV108" s="39">
        <v>-625</v>
      </c>
      <c r="JW108" s="39">
        <v>225</v>
      </c>
      <c r="JX108" s="39">
        <v>2500</v>
      </c>
      <c r="JY108" s="50">
        <f t="shared" si="219"/>
        <v>2.35993486433072E-3</v>
      </c>
      <c r="JZ108" s="40">
        <f t="shared" si="97"/>
        <v>25.5</v>
      </c>
      <c r="KA108" s="41">
        <f t="shared" si="220"/>
        <v>63750</v>
      </c>
      <c r="KB108" s="39">
        <f t="shared" si="221"/>
        <v>14343750</v>
      </c>
      <c r="KC108" s="39">
        <f t="shared" si="222"/>
        <v>-39843750</v>
      </c>
      <c r="KD108" s="40">
        <f t="shared" si="98"/>
        <v>0</v>
      </c>
      <c r="KE108" s="39">
        <f t="shared" si="223"/>
        <v>0</v>
      </c>
      <c r="KF108" s="39">
        <f t="shared" si="224"/>
        <v>0</v>
      </c>
      <c r="KG108" s="39">
        <f t="shared" si="225"/>
        <v>0</v>
      </c>
      <c r="KH108" s="53">
        <f t="shared" si="226"/>
        <v>0</v>
      </c>
      <c r="KI108" s="39">
        <f t="shared" si="227"/>
        <v>0</v>
      </c>
      <c r="KJ108" s="39">
        <f t="shared" si="228"/>
        <v>0</v>
      </c>
      <c r="LD108" s="21">
        <v>54</v>
      </c>
      <c r="LE108" s="39">
        <v>-625</v>
      </c>
      <c r="LF108" s="39">
        <v>225</v>
      </c>
      <c r="LG108" s="39">
        <v>2500</v>
      </c>
      <c r="LH108" s="50">
        <f t="shared" si="233"/>
        <v>2.3599348905316273E-3</v>
      </c>
      <c r="LI108" s="40">
        <f t="shared" si="102"/>
        <v>25.5</v>
      </c>
      <c r="LJ108" s="41">
        <f t="shared" si="234"/>
        <v>63750</v>
      </c>
      <c r="LK108" s="39">
        <f t="shared" si="235"/>
        <v>14343750</v>
      </c>
      <c r="LL108" s="39">
        <f t="shared" si="236"/>
        <v>-39843750</v>
      </c>
      <c r="LM108" s="40">
        <f t="shared" si="103"/>
        <v>0</v>
      </c>
      <c r="LN108" s="39">
        <f t="shared" si="237"/>
        <v>0</v>
      </c>
      <c r="LO108" s="39">
        <f t="shared" si="238"/>
        <v>0</v>
      </c>
      <c r="LP108" s="39">
        <f t="shared" si="239"/>
        <v>0</v>
      </c>
      <c r="LQ108" s="53">
        <f t="shared" si="240"/>
        <v>0</v>
      </c>
      <c r="LR108" s="39">
        <f t="shared" si="241"/>
        <v>0</v>
      </c>
      <c r="LS108" s="39">
        <f t="shared" si="242"/>
        <v>0</v>
      </c>
    </row>
    <row r="109" spans="1:331" x14ac:dyDescent="0.25">
      <c r="A109" s="21">
        <v>55</v>
      </c>
      <c r="B109" s="39">
        <v>-625</v>
      </c>
      <c r="C109" s="39">
        <v>275</v>
      </c>
      <c r="D109" s="39">
        <v>2500</v>
      </c>
      <c r="E109" s="50">
        <f t="shared" si="107"/>
        <v>1.01E-3</v>
      </c>
      <c r="F109" s="40">
        <f t="shared" si="57"/>
        <v>19.251862499999998</v>
      </c>
      <c r="G109" s="41">
        <f t="shared" si="108"/>
        <v>48129.656249999993</v>
      </c>
      <c r="H109" s="39">
        <f t="shared" si="109"/>
        <v>13235655.468749998</v>
      </c>
      <c r="I109" s="39">
        <f t="shared" si="110"/>
        <v>-30081035.156249996</v>
      </c>
      <c r="J109" s="40">
        <f t="shared" si="58"/>
        <v>12622.5</v>
      </c>
      <c r="K109" s="39">
        <f t="shared" si="111"/>
        <v>31556250</v>
      </c>
      <c r="L109" s="39">
        <f t="shared" si="112"/>
        <v>8677968750</v>
      </c>
      <c r="M109" s="39">
        <f t="shared" si="113"/>
        <v>-19722656250</v>
      </c>
      <c r="N109" s="53">
        <f t="shared" si="114"/>
        <v>2386441406250</v>
      </c>
      <c r="O109" s="39">
        <f t="shared" si="115"/>
        <v>-5423730468750</v>
      </c>
      <c r="P109" s="39">
        <f t="shared" si="116"/>
        <v>12326660156250</v>
      </c>
      <c r="AJ109" s="21">
        <v>55</v>
      </c>
      <c r="AK109" s="39">
        <v>-625</v>
      </c>
      <c r="AL109" s="39">
        <v>275</v>
      </c>
      <c r="AM109" s="39">
        <v>2500</v>
      </c>
      <c r="AN109" s="50">
        <f t="shared" si="121"/>
        <v>1.5231084271141498E-3</v>
      </c>
      <c r="AO109" s="40">
        <f t="shared" si="62"/>
        <v>24.050161976654177</v>
      </c>
      <c r="AP109" s="41">
        <f t="shared" si="122"/>
        <v>60125.404941635446</v>
      </c>
      <c r="AQ109" s="39">
        <f t="shared" si="123"/>
        <v>16534486.358949747</v>
      </c>
      <c r="AR109" s="39">
        <f t="shared" si="124"/>
        <v>-37578378.088522151</v>
      </c>
      <c r="AS109" s="40">
        <f t="shared" si="63"/>
        <v>6080.3675542945912</v>
      </c>
      <c r="AT109" s="39">
        <f t="shared" si="125"/>
        <v>15200918.885736478</v>
      </c>
      <c r="AU109" s="39">
        <f t="shared" si="126"/>
        <v>4180252693.5775318</v>
      </c>
      <c r="AV109" s="39">
        <f t="shared" si="127"/>
        <v>-9500574303.5852985</v>
      </c>
      <c r="AW109" s="53">
        <f t="shared" si="128"/>
        <v>1149569490733.8213</v>
      </c>
      <c r="AX109" s="39">
        <f t="shared" si="129"/>
        <v>-2612657933485.957</v>
      </c>
      <c r="AY109" s="39">
        <f t="shared" si="130"/>
        <v>5937858939740.8115</v>
      </c>
      <c r="BS109" s="21">
        <v>55</v>
      </c>
      <c r="BT109" s="39">
        <v>-625</v>
      </c>
      <c r="BU109" s="39">
        <v>275</v>
      </c>
      <c r="BV109" s="39">
        <v>2500</v>
      </c>
      <c r="BW109" s="50">
        <f t="shared" si="135"/>
        <v>1.7385935348470862E-3</v>
      </c>
      <c r="BX109" s="40">
        <f t="shared" si="67"/>
        <v>25.064374957348647</v>
      </c>
      <c r="BY109" s="41">
        <f t="shared" si="136"/>
        <v>62660.93739337162</v>
      </c>
      <c r="BZ109" s="39">
        <f t="shared" si="137"/>
        <v>17231757.783177197</v>
      </c>
      <c r="CA109" s="39">
        <f t="shared" si="138"/>
        <v>-39163085.870857261</v>
      </c>
      <c r="CB109" s="40">
        <f t="shared" si="68"/>
        <v>3332.9324306996505</v>
      </c>
      <c r="CC109" s="39">
        <f t="shared" si="139"/>
        <v>8332331.0767491264</v>
      </c>
      <c r="CD109" s="39">
        <f t="shared" si="140"/>
        <v>2291391046.10601</v>
      </c>
      <c r="CE109" s="39">
        <f t="shared" si="141"/>
        <v>-5207706922.9682035</v>
      </c>
      <c r="CF109" s="53">
        <f t="shared" si="142"/>
        <v>630132537679.15271</v>
      </c>
      <c r="CG109" s="39">
        <f t="shared" si="143"/>
        <v>-1432119403816.2559</v>
      </c>
      <c r="CH109" s="39">
        <f t="shared" si="144"/>
        <v>3254816826855.1274</v>
      </c>
      <c r="DB109" s="21">
        <v>55</v>
      </c>
      <c r="DC109" s="39">
        <v>-625</v>
      </c>
      <c r="DD109" s="39">
        <v>275</v>
      </c>
      <c r="DE109" s="39">
        <v>2500</v>
      </c>
      <c r="DF109" s="50">
        <f t="shared" si="149"/>
        <v>1.8505687550760606E-3</v>
      </c>
      <c r="DG109" s="40">
        <f t="shared" si="72"/>
        <v>25.357648181883068</v>
      </c>
      <c r="DH109" s="41">
        <f t="shared" si="150"/>
        <v>63394.12045470767</v>
      </c>
      <c r="DI109" s="39">
        <f t="shared" si="151"/>
        <v>17433383.12504461</v>
      </c>
      <c r="DJ109" s="39">
        <f t="shared" si="152"/>
        <v>-39621325.284192294</v>
      </c>
      <c r="DK109" s="40">
        <f t="shared" si="73"/>
        <v>1905.248372780228</v>
      </c>
      <c r="DL109" s="39">
        <f t="shared" si="153"/>
        <v>4763120.9319505701</v>
      </c>
      <c r="DM109" s="39">
        <f t="shared" si="154"/>
        <v>1309858256.2864068</v>
      </c>
      <c r="DN109" s="39">
        <f t="shared" si="155"/>
        <v>-2976950582.4691062</v>
      </c>
      <c r="DO109" s="53">
        <f t="shared" si="156"/>
        <v>360211020478.76184</v>
      </c>
      <c r="DP109" s="39">
        <f t="shared" si="157"/>
        <v>-818661410179.00415</v>
      </c>
      <c r="DQ109" s="39">
        <f t="shared" si="158"/>
        <v>1860594114043.1914</v>
      </c>
      <c r="EK109" s="21">
        <v>55</v>
      </c>
      <c r="EL109" s="39">
        <v>-625</v>
      </c>
      <c r="EM109" s="39">
        <v>275</v>
      </c>
      <c r="EN109" s="39">
        <v>2500</v>
      </c>
      <c r="EO109" s="50">
        <f t="shared" si="163"/>
        <v>2.096646511812341E-3</v>
      </c>
      <c r="EP109" s="40">
        <f t="shared" si="77"/>
        <v>25.5</v>
      </c>
      <c r="EQ109" s="41">
        <f t="shared" si="164"/>
        <v>63750</v>
      </c>
      <c r="ER109" s="39">
        <f t="shared" si="165"/>
        <v>17531250</v>
      </c>
      <c r="ES109" s="39">
        <f t="shared" si="166"/>
        <v>-39843750</v>
      </c>
      <c r="ET109" s="40">
        <f t="shared" si="78"/>
        <v>0</v>
      </c>
      <c r="EU109" s="39">
        <f t="shared" si="167"/>
        <v>0</v>
      </c>
      <c r="EV109" s="39">
        <f t="shared" si="168"/>
        <v>0</v>
      </c>
      <c r="EW109" s="39">
        <f t="shared" si="169"/>
        <v>0</v>
      </c>
      <c r="EX109" s="53">
        <f t="shared" si="170"/>
        <v>0</v>
      </c>
      <c r="EY109" s="39">
        <f t="shared" si="171"/>
        <v>0</v>
      </c>
      <c r="EZ109" s="39">
        <f t="shared" si="172"/>
        <v>0</v>
      </c>
      <c r="FT109" s="21">
        <v>55</v>
      </c>
      <c r="FU109" s="39">
        <v>-625</v>
      </c>
      <c r="FV109" s="39">
        <v>275</v>
      </c>
      <c r="FW109" s="39">
        <v>2500</v>
      </c>
      <c r="FX109" s="50">
        <f t="shared" si="177"/>
        <v>2.3378674477341518E-3</v>
      </c>
      <c r="FY109" s="40">
        <f t="shared" si="82"/>
        <v>25.5</v>
      </c>
      <c r="FZ109" s="41">
        <f t="shared" si="178"/>
        <v>63750</v>
      </c>
      <c r="GA109" s="39">
        <f t="shared" si="179"/>
        <v>17531250</v>
      </c>
      <c r="GB109" s="39">
        <f t="shared" si="180"/>
        <v>-39843750</v>
      </c>
      <c r="GC109" s="40">
        <f t="shared" si="83"/>
        <v>0</v>
      </c>
      <c r="GD109" s="39">
        <f t="shared" si="181"/>
        <v>0</v>
      </c>
      <c r="GE109" s="39">
        <f t="shared" si="182"/>
        <v>0</v>
      </c>
      <c r="GF109" s="39">
        <f t="shared" si="183"/>
        <v>0</v>
      </c>
      <c r="GG109" s="53">
        <f t="shared" si="184"/>
        <v>0</v>
      </c>
      <c r="GH109" s="39">
        <f t="shared" si="185"/>
        <v>0</v>
      </c>
      <c r="GI109" s="39">
        <f t="shared" si="186"/>
        <v>0</v>
      </c>
      <c r="HC109" s="21">
        <v>55</v>
      </c>
      <c r="HD109" s="39">
        <v>-625</v>
      </c>
      <c r="HE109" s="39">
        <v>275</v>
      </c>
      <c r="HF109" s="39">
        <v>2500</v>
      </c>
      <c r="HG109" s="50">
        <f t="shared" si="191"/>
        <v>2.4330676218713909E-3</v>
      </c>
      <c r="HH109" s="40">
        <f t="shared" si="87"/>
        <v>25.5</v>
      </c>
      <c r="HI109" s="41">
        <f t="shared" si="192"/>
        <v>63750</v>
      </c>
      <c r="HJ109" s="39">
        <f t="shared" si="193"/>
        <v>17531250</v>
      </c>
      <c r="HK109" s="39">
        <f t="shared" si="194"/>
        <v>-39843750</v>
      </c>
      <c r="HL109" s="40">
        <f t="shared" si="88"/>
        <v>0</v>
      </c>
      <c r="HM109" s="39">
        <f t="shared" si="195"/>
        <v>0</v>
      </c>
      <c r="HN109" s="39">
        <f t="shared" si="196"/>
        <v>0</v>
      </c>
      <c r="HO109" s="39">
        <f t="shared" si="197"/>
        <v>0</v>
      </c>
      <c r="HP109" s="53">
        <f t="shared" si="198"/>
        <v>0</v>
      </c>
      <c r="HQ109" s="39">
        <f t="shared" si="199"/>
        <v>0</v>
      </c>
      <c r="HR109" s="39">
        <f t="shared" si="200"/>
        <v>0</v>
      </c>
      <c r="IL109" s="21">
        <v>55</v>
      </c>
      <c r="IM109" s="39">
        <v>-625</v>
      </c>
      <c r="IN109" s="39">
        <v>275</v>
      </c>
      <c r="IO109" s="39">
        <v>2500</v>
      </c>
      <c r="IP109" s="50">
        <f t="shared" si="205"/>
        <v>2.4482082295944662E-3</v>
      </c>
      <c r="IQ109" s="40">
        <f t="shared" si="92"/>
        <v>25.5</v>
      </c>
      <c r="IR109" s="41">
        <f t="shared" si="206"/>
        <v>63750</v>
      </c>
      <c r="IS109" s="39">
        <f t="shared" si="207"/>
        <v>17531250</v>
      </c>
      <c r="IT109" s="39">
        <f t="shared" si="208"/>
        <v>-39843750</v>
      </c>
      <c r="IU109" s="40">
        <f t="shared" si="93"/>
        <v>0</v>
      </c>
      <c r="IV109" s="39">
        <f t="shared" si="209"/>
        <v>0</v>
      </c>
      <c r="IW109" s="39">
        <f t="shared" si="210"/>
        <v>0</v>
      </c>
      <c r="IX109" s="39">
        <f t="shared" si="211"/>
        <v>0</v>
      </c>
      <c r="IY109" s="53">
        <f t="shared" si="212"/>
        <v>0</v>
      </c>
      <c r="IZ109" s="39">
        <f t="shared" si="213"/>
        <v>0</v>
      </c>
      <c r="JA109" s="39">
        <f t="shared" si="214"/>
        <v>0</v>
      </c>
      <c r="JU109" s="21">
        <v>55</v>
      </c>
      <c r="JV109" s="39">
        <v>-625</v>
      </c>
      <c r="JW109" s="39">
        <v>275</v>
      </c>
      <c r="JX109" s="39">
        <v>2500</v>
      </c>
      <c r="JY109" s="50">
        <f t="shared" si="219"/>
        <v>2.4483970294886283E-3</v>
      </c>
      <c r="JZ109" s="40">
        <f t="shared" si="97"/>
        <v>25.5</v>
      </c>
      <c r="KA109" s="41">
        <f t="shared" si="220"/>
        <v>63750</v>
      </c>
      <c r="KB109" s="39">
        <f t="shared" si="221"/>
        <v>17531250</v>
      </c>
      <c r="KC109" s="39">
        <f t="shared" si="222"/>
        <v>-39843750</v>
      </c>
      <c r="KD109" s="40">
        <f t="shared" si="98"/>
        <v>0</v>
      </c>
      <c r="KE109" s="39">
        <f t="shared" si="223"/>
        <v>0</v>
      </c>
      <c r="KF109" s="39">
        <f t="shared" si="224"/>
        <v>0</v>
      </c>
      <c r="KG109" s="39">
        <f t="shared" si="225"/>
        <v>0</v>
      </c>
      <c r="KH109" s="53">
        <f t="shared" si="226"/>
        <v>0</v>
      </c>
      <c r="KI109" s="39">
        <f t="shared" si="227"/>
        <v>0</v>
      </c>
      <c r="KJ109" s="39">
        <f t="shared" si="228"/>
        <v>0</v>
      </c>
      <c r="LD109" s="21">
        <v>55</v>
      </c>
      <c r="LE109" s="39">
        <v>-625</v>
      </c>
      <c r="LF109" s="39">
        <v>275</v>
      </c>
      <c r="LG109" s="39">
        <v>2500</v>
      </c>
      <c r="LH109" s="50">
        <f t="shared" si="233"/>
        <v>2.4483970578224354E-3</v>
      </c>
      <c r="LI109" s="40">
        <f t="shared" si="102"/>
        <v>25.5</v>
      </c>
      <c r="LJ109" s="41">
        <f t="shared" si="234"/>
        <v>63750</v>
      </c>
      <c r="LK109" s="39">
        <f t="shared" si="235"/>
        <v>17531250</v>
      </c>
      <c r="LL109" s="39">
        <f t="shared" si="236"/>
        <v>-39843750</v>
      </c>
      <c r="LM109" s="40">
        <f t="shared" si="103"/>
        <v>0</v>
      </c>
      <c r="LN109" s="39">
        <f t="shared" si="237"/>
        <v>0</v>
      </c>
      <c r="LO109" s="39">
        <f t="shared" si="238"/>
        <v>0</v>
      </c>
      <c r="LP109" s="39">
        <f t="shared" si="239"/>
        <v>0</v>
      </c>
      <c r="LQ109" s="53">
        <f t="shared" si="240"/>
        <v>0</v>
      </c>
      <c r="LR109" s="39">
        <f t="shared" si="241"/>
        <v>0</v>
      </c>
      <c r="LS109" s="39">
        <f t="shared" si="242"/>
        <v>0</v>
      </c>
    </row>
    <row r="110" spans="1:331" x14ac:dyDescent="0.25">
      <c r="A110" s="21">
        <v>56</v>
      </c>
      <c r="B110" s="39">
        <v>-625</v>
      </c>
      <c r="C110" s="39">
        <v>325</v>
      </c>
      <c r="D110" s="39">
        <v>2500</v>
      </c>
      <c r="E110" s="50">
        <f t="shared" si="107"/>
        <v>1.0175E-3</v>
      </c>
      <c r="F110" s="40">
        <f t="shared" si="57"/>
        <v>19.346172656249998</v>
      </c>
      <c r="G110" s="41">
        <f t="shared" si="108"/>
        <v>48365.431640624993</v>
      </c>
      <c r="H110" s="39">
        <f t="shared" si="109"/>
        <v>15718765.283203123</v>
      </c>
      <c r="I110" s="39">
        <f t="shared" si="110"/>
        <v>-30228394.775390621</v>
      </c>
      <c r="J110" s="40">
        <f t="shared" si="58"/>
        <v>12526.875000000002</v>
      </c>
      <c r="K110" s="39">
        <f t="shared" si="111"/>
        <v>31317187.500000004</v>
      </c>
      <c r="L110" s="39">
        <f t="shared" si="112"/>
        <v>10178085937.500002</v>
      </c>
      <c r="M110" s="39">
        <f t="shared" si="113"/>
        <v>-19573242187.500004</v>
      </c>
      <c r="N110" s="53">
        <f t="shared" si="114"/>
        <v>3307877929687.5005</v>
      </c>
      <c r="O110" s="39">
        <f t="shared" si="115"/>
        <v>-6361303710937.501</v>
      </c>
      <c r="P110" s="39">
        <f t="shared" si="116"/>
        <v>12233276367187.502</v>
      </c>
      <c r="AJ110" s="21">
        <v>56</v>
      </c>
      <c r="AK110" s="39">
        <v>-625</v>
      </c>
      <c r="AL110" s="39">
        <v>325</v>
      </c>
      <c r="AM110" s="39">
        <v>2500</v>
      </c>
      <c r="AN110" s="50">
        <f t="shared" si="121"/>
        <v>1.5404217137040656E-3</v>
      </c>
      <c r="AO110" s="40">
        <f t="shared" si="62"/>
        <v>24.153522217128739</v>
      </c>
      <c r="AP110" s="41">
        <f t="shared" si="122"/>
        <v>60383.80554282185</v>
      </c>
      <c r="AQ110" s="39">
        <f t="shared" si="123"/>
        <v>19624736.801417101</v>
      </c>
      <c r="AR110" s="39">
        <f t="shared" si="124"/>
        <v>-37739878.464263655</v>
      </c>
      <c r="AS110" s="40">
        <f t="shared" si="63"/>
        <v>5859.6231502731625</v>
      </c>
      <c r="AT110" s="39">
        <f t="shared" si="125"/>
        <v>14649057.875682907</v>
      </c>
      <c r="AU110" s="39">
        <f t="shared" si="126"/>
        <v>4760943809.5969448</v>
      </c>
      <c r="AV110" s="39">
        <f t="shared" si="127"/>
        <v>-9155661172.3018169</v>
      </c>
      <c r="AW110" s="53">
        <f t="shared" si="128"/>
        <v>1547306738119.0071</v>
      </c>
      <c r="AX110" s="39">
        <f t="shared" si="129"/>
        <v>-2975589880998.0903</v>
      </c>
      <c r="AY110" s="39">
        <f t="shared" si="130"/>
        <v>5722288232688.6357</v>
      </c>
      <c r="BS110" s="21">
        <v>56</v>
      </c>
      <c r="BT110" s="39">
        <v>-625</v>
      </c>
      <c r="BU110" s="39">
        <v>325</v>
      </c>
      <c r="BV110" s="39">
        <v>2500</v>
      </c>
      <c r="BW110" s="50">
        <f t="shared" si="135"/>
        <v>1.767010827959229E-3</v>
      </c>
      <c r="BX110" s="40">
        <f t="shared" si="67"/>
        <v>25.153939791412444</v>
      </c>
      <c r="BY110" s="41">
        <f t="shared" si="136"/>
        <v>62884.849478531112</v>
      </c>
      <c r="BZ110" s="39">
        <f t="shared" si="137"/>
        <v>20437576.080522612</v>
      </c>
      <c r="CA110" s="39">
        <f t="shared" si="138"/>
        <v>-39303030.924081944</v>
      </c>
      <c r="CB110" s="40">
        <f t="shared" si="68"/>
        <v>2970.6119435198311</v>
      </c>
      <c r="CC110" s="39">
        <f t="shared" si="139"/>
        <v>7426529.8587995777</v>
      </c>
      <c r="CD110" s="39">
        <f t="shared" si="140"/>
        <v>2413622204.1098628</v>
      </c>
      <c r="CE110" s="39">
        <f t="shared" si="141"/>
        <v>-4641581161.7497358</v>
      </c>
      <c r="CF110" s="53">
        <f t="shared" si="142"/>
        <v>784427216335.70544</v>
      </c>
      <c r="CG110" s="39">
        <f t="shared" si="143"/>
        <v>-1508513877568.6641</v>
      </c>
      <c r="CH110" s="39">
        <f t="shared" si="144"/>
        <v>2900988226093.585</v>
      </c>
      <c r="DB110" s="21">
        <v>56</v>
      </c>
      <c r="DC110" s="39">
        <v>-625</v>
      </c>
      <c r="DD110" s="39">
        <v>325</v>
      </c>
      <c r="DE110" s="39">
        <v>2500</v>
      </c>
      <c r="DF110" s="50">
        <f t="shared" si="149"/>
        <v>1.889601094978603E-3</v>
      </c>
      <c r="DG110" s="40">
        <f t="shared" si="72"/>
        <v>25.422302021284235</v>
      </c>
      <c r="DH110" s="41">
        <f t="shared" si="150"/>
        <v>63555.755053210589</v>
      </c>
      <c r="DI110" s="39">
        <f t="shared" si="151"/>
        <v>20655620.392293442</v>
      </c>
      <c r="DJ110" s="39">
        <f t="shared" si="152"/>
        <v>-39722346.90825662</v>
      </c>
      <c r="DK110" s="40">
        <f t="shared" si="73"/>
        <v>1407.5860390228138</v>
      </c>
      <c r="DL110" s="39">
        <f t="shared" si="153"/>
        <v>3518965.0975570343</v>
      </c>
      <c r="DM110" s="39">
        <f t="shared" si="154"/>
        <v>1143663656.7060361</v>
      </c>
      <c r="DN110" s="39">
        <f t="shared" si="155"/>
        <v>-2199353185.9731464</v>
      </c>
      <c r="DO110" s="53">
        <f t="shared" si="156"/>
        <v>371690688429.46173</v>
      </c>
      <c r="DP110" s="39">
        <f t="shared" si="157"/>
        <v>-714789785441.27258</v>
      </c>
      <c r="DQ110" s="39">
        <f t="shared" si="158"/>
        <v>1374595741233.2166</v>
      </c>
      <c r="EK110" s="21">
        <v>56</v>
      </c>
      <c r="EL110" s="39">
        <v>-625</v>
      </c>
      <c r="EM110" s="39">
        <v>325</v>
      </c>
      <c r="EN110" s="39">
        <v>2500</v>
      </c>
      <c r="EO110" s="50">
        <f t="shared" si="163"/>
        <v>2.1581963774547908E-3</v>
      </c>
      <c r="EP110" s="40">
        <f t="shared" si="77"/>
        <v>25.5</v>
      </c>
      <c r="EQ110" s="41">
        <f t="shared" si="164"/>
        <v>63750</v>
      </c>
      <c r="ER110" s="39">
        <f t="shared" si="165"/>
        <v>20718750</v>
      </c>
      <c r="ES110" s="39">
        <f t="shared" si="166"/>
        <v>-39843750</v>
      </c>
      <c r="ET110" s="40">
        <f t="shared" si="78"/>
        <v>0</v>
      </c>
      <c r="EU110" s="39">
        <f t="shared" si="167"/>
        <v>0</v>
      </c>
      <c r="EV110" s="39">
        <f t="shared" si="168"/>
        <v>0</v>
      </c>
      <c r="EW110" s="39">
        <f t="shared" si="169"/>
        <v>0</v>
      </c>
      <c r="EX110" s="53">
        <f t="shared" si="170"/>
        <v>0</v>
      </c>
      <c r="EY110" s="39">
        <f t="shared" si="171"/>
        <v>0</v>
      </c>
      <c r="EZ110" s="39">
        <f t="shared" si="172"/>
        <v>0</v>
      </c>
      <c r="FT110" s="21">
        <v>56</v>
      </c>
      <c r="FU110" s="39">
        <v>-625</v>
      </c>
      <c r="FV110" s="39">
        <v>325</v>
      </c>
      <c r="FW110" s="39">
        <v>2500</v>
      </c>
      <c r="FX110" s="50">
        <f t="shared" si="177"/>
        <v>2.4184255529687265E-3</v>
      </c>
      <c r="FY110" s="40">
        <f t="shared" si="82"/>
        <v>25.5</v>
      </c>
      <c r="FZ110" s="41">
        <f t="shared" si="178"/>
        <v>63750</v>
      </c>
      <c r="GA110" s="39">
        <f t="shared" si="179"/>
        <v>20718750</v>
      </c>
      <c r="GB110" s="39">
        <f t="shared" si="180"/>
        <v>-39843750</v>
      </c>
      <c r="GC110" s="40">
        <f t="shared" si="83"/>
        <v>0</v>
      </c>
      <c r="GD110" s="39">
        <f t="shared" si="181"/>
        <v>0</v>
      </c>
      <c r="GE110" s="39">
        <f t="shared" si="182"/>
        <v>0</v>
      </c>
      <c r="GF110" s="39">
        <f t="shared" si="183"/>
        <v>0</v>
      </c>
      <c r="GG110" s="53">
        <f t="shared" si="184"/>
        <v>0</v>
      </c>
      <c r="GH110" s="39">
        <f t="shared" si="185"/>
        <v>0</v>
      </c>
      <c r="GI110" s="39">
        <f t="shared" si="186"/>
        <v>0</v>
      </c>
      <c r="HC110" s="21">
        <v>56</v>
      </c>
      <c r="HD110" s="39">
        <v>-625</v>
      </c>
      <c r="HE110" s="39">
        <v>325</v>
      </c>
      <c r="HF110" s="39">
        <v>2500</v>
      </c>
      <c r="HG110" s="50">
        <f t="shared" si="191"/>
        <v>2.5202986535726129E-3</v>
      </c>
      <c r="HH110" s="40">
        <f t="shared" si="87"/>
        <v>25.5</v>
      </c>
      <c r="HI110" s="41">
        <f t="shared" si="192"/>
        <v>63750</v>
      </c>
      <c r="HJ110" s="39">
        <f t="shared" si="193"/>
        <v>20718750</v>
      </c>
      <c r="HK110" s="39">
        <f t="shared" si="194"/>
        <v>-39843750</v>
      </c>
      <c r="HL110" s="40">
        <f t="shared" si="88"/>
        <v>0</v>
      </c>
      <c r="HM110" s="39">
        <f t="shared" si="195"/>
        <v>0</v>
      </c>
      <c r="HN110" s="39">
        <f t="shared" si="196"/>
        <v>0</v>
      </c>
      <c r="HO110" s="39">
        <f t="shared" si="197"/>
        <v>0</v>
      </c>
      <c r="HP110" s="53">
        <f t="shared" si="198"/>
        <v>0</v>
      </c>
      <c r="HQ110" s="39">
        <f t="shared" si="199"/>
        <v>0</v>
      </c>
      <c r="HR110" s="39">
        <f t="shared" si="200"/>
        <v>0</v>
      </c>
      <c r="IL110" s="21">
        <v>56</v>
      </c>
      <c r="IM110" s="39">
        <v>-625</v>
      </c>
      <c r="IN110" s="39">
        <v>325</v>
      </c>
      <c r="IO110" s="39">
        <v>2500</v>
      </c>
      <c r="IP110" s="50">
        <f t="shared" si="205"/>
        <v>2.5366560136004619E-3</v>
      </c>
      <c r="IQ110" s="40">
        <f t="shared" si="92"/>
        <v>25.5</v>
      </c>
      <c r="IR110" s="41">
        <f t="shared" si="206"/>
        <v>63750</v>
      </c>
      <c r="IS110" s="39">
        <f t="shared" si="207"/>
        <v>20718750</v>
      </c>
      <c r="IT110" s="39">
        <f t="shared" si="208"/>
        <v>-39843750</v>
      </c>
      <c r="IU110" s="40">
        <f t="shared" si="93"/>
        <v>0</v>
      </c>
      <c r="IV110" s="39">
        <f t="shared" si="209"/>
        <v>0</v>
      </c>
      <c r="IW110" s="39">
        <f t="shared" si="210"/>
        <v>0</v>
      </c>
      <c r="IX110" s="39">
        <f t="shared" si="211"/>
        <v>0</v>
      </c>
      <c r="IY110" s="53">
        <f t="shared" si="212"/>
        <v>0</v>
      </c>
      <c r="IZ110" s="39">
        <f t="shared" si="213"/>
        <v>0</v>
      </c>
      <c r="JA110" s="39">
        <f t="shared" si="214"/>
        <v>0</v>
      </c>
      <c r="JU110" s="21">
        <v>56</v>
      </c>
      <c r="JV110" s="39">
        <v>-625</v>
      </c>
      <c r="JW110" s="39">
        <v>325</v>
      </c>
      <c r="JX110" s="39">
        <v>2500</v>
      </c>
      <c r="JY110" s="50">
        <f t="shared" si="219"/>
        <v>2.5368591946465366E-3</v>
      </c>
      <c r="JZ110" s="40">
        <f t="shared" si="97"/>
        <v>25.5</v>
      </c>
      <c r="KA110" s="41">
        <f t="shared" si="220"/>
        <v>63750</v>
      </c>
      <c r="KB110" s="39">
        <f t="shared" si="221"/>
        <v>20718750</v>
      </c>
      <c r="KC110" s="39">
        <f t="shared" si="222"/>
        <v>-39843750</v>
      </c>
      <c r="KD110" s="40">
        <f t="shared" si="98"/>
        <v>0</v>
      </c>
      <c r="KE110" s="39">
        <f t="shared" si="223"/>
        <v>0</v>
      </c>
      <c r="KF110" s="39">
        <f t="shared" si="224"/>
        <v>0</v>
      </c>
      <c r="KG110" s="39">
        <f t="shared" si="225"/>
        <v>0</v>
      </c>
      <c r="KH110" s="53">
        <f t="shared" si="226"/>
        <v>0</v>
      </c>
      <c r="KI110" s="39">
        <f t="shared" si="227"/>
        <v>0</v>
      </c>
      <c r="KJ110" s="39">
        <f t="shared" si="228"/>
        <v>0</v>
      </c>
      <c r="LD110" s="21">
        <v>56</v>
      </c>
      <c r="LE110" s="39">
        <v>-625</v>
      </c>
      <c r="LF110" s="39">
        <v>325</v>
      </c>
      <c r="LG110" s="39">
        <v>2500</v>
      </c>
      <c r="LH110" s="50">
        <f t="shared" si="233"/>
        <v>2.5368592251132438E-3</v>
      </c>
      <c r="LI110" s="40">
        <f t="shared" si="102"/>
        <v>25.5</v>
      </c>
      <c r="LJ110" s="41">
        <f t="shared" si="234"/>
        <v>63750</v>
      </c>
      <c r="LK110" s="39">
        <f t="shared" si="235"/>
        <v>20718750</v>
      </c>
      <c r="LL110" s="39">
        <f t="shared" si="236"/>
        <v>-39843750</v>
      </c>
      <c r="LM110" s="40">
        <f t="shared" si="103"/>
        <v>0</v>
      </c>
      <c r="LN110" s="39">
        <f t="shared" si="237"/>
        <v>0</v>
      </c>
      <c r="LO110" s="39">
        <f t="shared" si="238"/>
        <v>0</v>
      </c>
      <c r="LP110" s="39">
        <f t="shared" si="239"/>
        <v>0</v>
      </c>
      <c r="LQ110" s="53">
        <f t="shared" si="240"/>
        <v>0</v>
      </c>
      <c r="LR110" s="39">
        <f t="shared" si="241"/>
        <v>0</v>
      </c>
      <c r="LS110" s="39">
        <f t="shared" si="242"/>
        <v>0</v>
      </c>
    </row>
    <row r="111" spans="1:331" x14ac:dyDescent="0.25">
      <c r="A111" s="21">
        <v>57</v>
      </c>
      <c r="B111" s="39">
        <v>-625</v>
      </c>
      <c r="C111" s="39">
        <v>375</v>
      </c>
      <c r="D111" s="39">
        <v>2500</v>
      </c>
      <c r="E111" s="50">
        <f t="shared" si="107"/>
        <v>1.0250000000000001E-3</v>
      </c>
      <c r="F111" s="40">
        <f t="shared" si="57"/>
        <v>19.439765625000003</v>
      </c>
      <c r="G111" s="41">
        <f t="shared" si="108"/>
        <v>48599.414062500007</v>
      </c>
      <c r="H111" s="39">
        <f t="shared" si="109"/>
        <v>18224780.273437504</v>
      </c>
      <c r="I111" s="39">
        <f t="shared" si="110"/>
        <v>-30374633.789062504</v>
      </c>
      <c r="J111" s="40">
        <f t="shared" si="58"/>
        <v>12431.249999999998</v>
      </c>
      <c r="K111" s="39">
        <f t="shared" si="111"/>
        <v>31078124.999999996</v>
      </c>
      <c r="L111" s="39">
        <f t="shared" si="112"/>
        <v>11654296874.999998</v>
      </c>
      <c r="M111" s="39">
        <f t="shared" si="113"/>
        <v>-19423828124.999996</v>
      </c>
      <c r="N111" s="53">
        <f t="shared" si="114"/>
        <v>4370361328124.9995</v>
      </c>
      <c r="O111" s="39">
        <f t="shared" si="115"/>
        <v>-7283935546874.999</v>
      </c>
      <c r="P111" s="39">
        <f t="shared" si="116"/>
        <v>12139892578124.998</v>
      </c>
      <c r="AJ111" s="21">
        <v>57</v>
      </c>
      <c r="AK111" s="39">
        <v>-625</v>
      </c>
      <c r="AL111" s="39">
        <v>375</v>
      </c>
      <c r="AM111" s="39">
        <v>2500</v>
      </c>
      <c r="AN111" s="50">
        <f t="shared" si="121"/>
        <v>1.5577350002939816E-3</v>
      </c>
      <c r="AO111" s="40">
        <f t="shared" si="62"/>
        <v>24.253060646473351</v>
      </c>
      <c r="AP111" s="41">
        <f t="shared" si="122"/>
        <v>60632.651616183379</v>
      </c>
      <c r="AQ111" s="39">
        <f t="shared" si="123"/>
        <v>22737244.356068768</v>
      </c>
      <c r="AR111" s="39">
        <f t="shared" si="124"/>
        <v>-37895407.26011461</v>
      </c>
      <c r="AS111" s="40">
        <f t="shared" si="63"/>
        <v>5638.8787462517348</v>
      </c>
      <c r="AT111" s="39">
        <f t="shared" si="125"/>
        <v>14097196.865629338</v>
      </c>
      <c r="AU111" s="39">
        <f t="shared" si="126"/>
        <v>5286448824.611002</v>
      </c>
      <c r="AV111" s="39">
        <f t="shared" si="127"/>
        <v>-8810748041.0183353</v>
      </c>
      <c r="AW111" s="53">
        <f t="shared" si="128"/>
        <v>1982418309229.1257</v>
      </c>
      <c r="AX111" s="39">
        <f t="shared" si="129"/>
        <v>-3304030515381.876</v>
      </c>
      <c r="AY111" s="39">
        <f t="shared" si="130"/>
        <v>5506717525636.46</v>
      </c>
      <c r="BS111" s="21">
        <v>57</v>
      </c>
      <c r="BT111" s="39">
        <v>-625</v>
      </c>
      <c r="BU111" s="39">
        <v>375</v>
      </c>
      <c r="BV111" s="39">
        <v>2500</v>
      </c>
      <c r="BW111" s="50">
        <f t="shared" si="135"/>
        <v>1.7954281210713721E-3</v>
      </c>
      <c r="BX111" s="40">
        <f t="shared" si="67"/>
        <v>25.233208457991516</v>
      </c>
      <c r="BY111" s="41">
        <f t="shared" si="136"/>
        <v>63083.021144978789</v>
      </c>
      <c r="BZ111" s="39">
        <f t="shared" si="137"/>
        <v>23656132.929367047</v>
      </c>
      <c r="CA111" s="39">
        <f t="shared" si="138"/>
        <v>-39426888.215611741</v>
      </c>
      <c r="CB111" s="40">
        <f t="shared" si="68"/>
        <v>2608.2914563400063</v>
      </c>
      <c r="CC111" s="39">
        <f t="shared" si="139"/>
        <v>6520728.6408500159</v>
      </c>
      <c r="CD111" s="39">
        <f t="shared" si="140"/>
        <v>2445273240.3187561</v>
      </c>
      <c r="CE111" s="39">
        <f t="shared" si="141"/>
        <v>-4075455400.53126</v>
      </c>
      <c r="CF111" s="53">
        <f t="shared" si="142"/>
        <v>916977465119.53357</v>
      </c>
      <c r="CG111" s="39">
        <f t="shared" si="143"/>
        <v>-1528295775199.2224</v>
      </c>
      <c r="CH111" s="39">
        <f t="shared" si="144"/>
        <v>2547159625332.0376</v>
      </c>
      <c r="DB111" s="21">
        <v>57</v>
      </c>
      <c r="DC111" s="39">
        <v>-625</v>
      </c>
      <c r="DD111" s="39">
        <v>375</v>
      </c>
      <c r="DE111" s="39">
        <v>2500</v>
      </c>
      <c r="DF111" s="50">
        <f t="shared" si="149"/>
        <v>1.9286334348811453E-3</v>
      </c>
      <c r="DG111" s="40">
        <f t="shared" si="72"/>
        <v>25.467530935317495</v>
      </c>
      <c r="DH111" s="41">
        <f t="shared" si="150"/>
        <v>63668.827338293733</v>
      </c>
      <c r="DI111" s="39">
        <f t="shared" si="151"/>
        <v>23875810.251860149</v>
      </c>
      <c r="DJ111" s="39">
        <f t="shared" si="152"/>
        <v>-39793017.086433582</v>
      </c>
      <c r="DK111" s="40">
        <f t="shared" si="73"/>
        <v>909.92370526539662</v>
      </c>
      <c r="DL111" s="39">
        <f t="shared" si="153"/>
        <v>2274809.2631634916</v>
      </c>
      <c r="DM111" s="39">
        <f t="shared" si="154"/>
        <v>853053473.68630934</v>
      </c>
      <c r="DN111" s="39">
        <f t="shared" si="155"/>
        <v>-1421755789.4771821</v>
      </c>
      <c r="DO111" s="53">
        <f t="shared" si="156"/>
        <v>319895052632.36603</v>
      </c>
      <c r="DP111" s="39">
        <f t="shared" si="157"/>
        <v>-533158421053.9433</v>
      </c>
      <c r="DQ111" s="39">
        <f t="shared" si="158"/>
        <v>888597368423.23889</v>
      </c>
      <c r="EK111" s="21">
        <v>57</v>
      </c>
      <c r="EL111" s="39">
        <v>-625</v>
      </c>
      <c r="EM111" s="39">
        <v>375</v>
      </c>
      <c r="EN111" s="39">
        <v>2500</v>
      </c>
      <c r="EO111" s="50">
        <f t="shared" si="163"/>
        <v>2.219746243097241E-3</v>
      </c>
      <c r="EP111" s="40">
        <f t="shared" si="77"/>
        <v>25.5</v>
      </c>
      <c r="EQ111" s="41">
        <f t="shared" si="164"/>
        <v>63750</v>
      </c>
      <c r="ER111" s="39">
        <f t="shared" si="165"/>
        <v>23906250</v>
      </c>
      <c r="ES111" s="39">
        <f t="shared" si="166"/>
        <v>-39843750</v>
      </c>
      <c r="ET111" s="40">
        <f t="shared" si="78"/>
        <v>0</v>
      </c>
      <c r="EU111" s="39">
        <f t="shared" si="167"/>
        <v>0</v>
      </c>
      <c r="EV111" s="39">
        <f t="shared" si="168"/>
        <v>0</v>
      </c>
      <c r="EW111" s="39">
        <f t="shared" si="169"/>
        <v>0</v>
      </c>
      <c r="EX111" s="53">
        <f t="shared" si="170"/>
        <v>0</v>
      </c>
      <c r="EY111" s="39">
        <f t="shared" si="171"/>
        <v>0</v>
      </c>
      <c r="EZ111" s="39">
        <f t="shared" si="172"/>
        <v>0</v>
      </c>
      <c r="FT111" s="21">
        <v>57</v>
      </c>
      <c r="FU111" s="39">
        <v>-625</v>
      </c>
      <c r="FV111" s="39">
        <v>375</v>
      </c>
      <c r="FW111" s="39">
        <v>2500</v>
      </c>
      <c r="FX111" s="50">
        <f t="shared" si="177"/>
        <v>2.4989836582033015E-3</v>
      </c>
      <c r="FY111" s="40">
        <f t="shared" si="82"/>
        <v>25.5</v>
      </c>
      <c r="FZ111" s="41">
        <f t="shared" si="178"/>
        <v>63750</v>
      </c>
      <c r="GA111" s="39">
        <f t="shared" si="179"/>
        <v>23906250</v>
      </c>
      <c r="GB111" s="39">
        <f t="shared" si="180"/>
        <v>-39843750</v>
      </c>
      <c r="GC111" s="40">
        <f t="shared" si="83"/>
        <v>0</v>
      </c>
      <c r="GD111" s="39">
        <f t="shared" si="181"/>
        <v>0</v>
      </c>
      <c r="GE111" s="39">
        <f t="shared" si="182"/>
        <v>0</v>
      </c>
      <c r="GF111" s="39">
        <f t="shared" si="183"/>
        <v>0</v>
      </c>
      <c r="GG111" s="53">
        <f t="shared" si="184"/>
        <v>0</v>
      </c>
      <c r="GH111" s="39">
        <f t="shared" si="185"/>
        <v>0</v>
      </c>
      <c r="GI111" s="39">
        <f t="shared" si="186"/>
        <v>0</v>
      </c>
      <c r="HC111" s="21">
        <v>57</v>
      </c>
      <c r="HD111" s="39">
        <v>-625</v>
      </c>
      <c r="HE111" s="39">
        <v>375</v>
      </c>
      <c r="HF111" s="39">
        <v>2500</v>
      </c>
      <c r="HG111" s="50">
        <f t="shared" si="191"/>
        <v>2.6075296852738346E-3</v>
      </c>
      <c r="HH111" s="40">
        <f t="shared" si="87"/>
        <v>25.5</v>
      </c>
      <c r="HI111" s="41">
        <f t="shared" si="192"/>
        <v>63750</v>
      </c>
      <c r="HJ111" s="39">
        <f t="shared" si="193"/>
        <v>23906250</v>
      </c>
      <c r="HK111" s="39">
        <f t="shared" si="194"/>
        <v>-39843750</v>
      </c>
      <c r="HL111" s="40">
        <f t="shared" si="88"/>
        <v>0</v>
      </c>
      <c r="HM111" s="39">
        <f t="shared" si="195"/>
        <v>0</v>
      </c>
      <c r="HN111" s="39">
        <f t="shared" si="196"/>
        <v>0</v>
      </c>
      <c r="HO111" s="39">
        <f t="shared" si="197"/>
        <v>0</v>
      </c>
      <c r="HP111" s="53">
        <f t="shared" si="198"/>
        <v>0</v>
      </c>
      <c r="HQ111" s="39">
        <f t="shared" si="199"/>
        <v>0</v>
      </c>
      <c r="HR111" s="39">
        <f t="shared" si="200"/>
        <v>0</v>
      </c>
      <c r="IL111" s="21">
        <v>57</v>
      </c>
      <c r="IM111" s="39">
        <v>-625</v>
      </c>
      <c r="IN111" s="39">
        <v>375</v>
      </c>
      <c r="IO111" s="39">
        <v>2500</v>
      </c>
      <c r="IP111" s="50">
        <f t="shared" si="205"/>
        <v>2.6251037976064576E-3</v>
      </c>
      <c r="IQ111" s="40">
        <f t="shared" si="92"/>
        <v>25.5</v>
      </c>
      <c r="IR111" s="41">
        <f t="shared" si="206"/>
        <v>63750</v>
      </c>
      <c r="IS111" s="39">
        <f t="shared" si="207"/>
        <v>23906250</v>
      </c>
      <c r="IT111" s="39">
        <f t="shared" si="208"/>
        <v>-39843750</v>
      </c>
      <c r="IU111" s="40">
        <f t="shared" si="93"/>
        <v>0</v>
      </c>
      <c r="IV111" s="39">
        <f t="shared" si="209"/>
        <v>0</v>
      </c>
      <c r="IW111" s="39">
        <f t="shared" si="210"/>
        <v>0</v>
      </c>
      <c r="IX111" s="39">
        <f t="shared" si="211"/>
        <v>0</v>
      </c>
      <c r="IY111" s="53">
        <f t="shared" si="212"/>
        <v>0</v>
      </c>
      <c r="IZ111" s="39">
        <f t="shared" si="213"/>
        <v>0</v>
      </c>
      <c r="JA111" s="39">
        <f t="shared" si="214"/>
        <v>0</v>
      </c>
      <c r="JU111" s="21">
        <v>57</v>
      </c>
      <c r="JV111" s="39">
        <v>-625</v>
      </c>
      <c r="JW111" s="39">
        <v>375</v>
      </c>
      <c r="JX111" s="39">
        <v>2500</v>
      </c>
      <c r="JY111" s="50">
        <f t="shared" si="219"/>
        <v>2.6253213598044448E-3</v>
      </c>
      <c r="JZ111" s="40">
        <f t="shared" si="97"/>
        <v>25.5</v>
      </c>
      <c r="KA111" s="41">
        <f t="shared" si="220"/>
        <v>63750</v>
      </c>
      <c r="KB111" s="39">
        <f t="shared" si="221"/>
        <v>23906250</v>
      </c>
      <c r="KC111" s="39">
        <f t="shared" si="222"/>
        <v>-39843750</v>
      </c>
      <c r="KD111" s="40">
        <f t="shared" si="98"/>
        <v>0</v>
      </c>
      <c r="KE111" s="39">
        <f t="shared" si="223"/>
        <v>0</v>
      </c>
      <c r="KF111" s="39">
        <f t="shared" si="224"/>
        <v>0</v>
      </c>
      <c r="KG111" s="39">
        <f t="shared" si="225"/>
        <v>0</v>
      </c>
      <c r="KH111" s="53">
        <f t="shared" si="226"/>
        <v>0</v>
      </c>
      <c r="KI111" s="39">
        <f t="shared" si="227"/>
        <v>0</v>
      </c>
      <c r="KJ111" s="39">
        <f t="shared" si="228"/>
        <v>0</v>
      </c>
      <c r="LD111" s="21">
        <v>57</v>
      </c>
      <c r="LE111" s="39">
        <v>-625</v>
      </c>
      <c r="LF111" s="39">
        <v>375</v>
      </c>
      <c r="LG111" s="39">
        <v>2500</v>
      </c>
      <c r="LH111" s="50">
        <f t="shared" si="233"/>
        <v>2.6253213924040519E-3</v>
      </c>
      <c r="LI111" s="40">
        <f t="shared" si="102"/>
        <v>25.5</v>
      </c>
      <c r="LJ111" s="41">
        <f t="shared" si="234"/>
        <v>63750</v>
      </c>
      <c r="LK111" s="39">
        <f t="shared" si="235"/>
        <v>23906250</v>
      </c>
      <c r="LL111" s="39">
        <f t="shared" si="236"/>
        <v>-39843750</v>
      </c>
      <c r="LM111" s="40">
        <f t="shared" si="103"/>
        <v>0</v>
      </c>
      <c r="LN111" s="39">
        <f t="shared" si="237"/>
        <v>0</v>
      </c>
      <c r="LO111" s="39">
        <f t="shared" si="238"/>
        <v>0</v>
      </c>
      <c r="LP111" s="39">
        <f t="shared" si="239"/>
        <v>0</v>
      </c>
      <c r="LQ111" s="53">
        <f t="shared" si="240"/>
        <v>0</v>
      </c>
      <c r="LR111" s="39">
        <f t="shared" si="241"/>
        <v>0</v>
      </c>
      <c r="LS111" s="39">
        <f t="shared" si="242"/>
        <v>0</v>
      </c>
    </row>
    <row r="112" spans="1:331" x14ac:dyDescent="0.25">
      <c r="A112" s="21">
        <v>58</v>
      </c>
      <c r="B112" s="39">
        <v>-625</v>
      </c>
      <c r="C112" s="39">
        <v>425</v>
      </c>
      <c r="D112" s="39">
        <v>2500</v>
      </c>
      <c r="E112" s="50">
        <f t="shared" si="107"/>
        <v>1.0325E-3</v>
      </c>
      <c r="F112" s="40">
        <f t="shared" si="57"/>
        <v>19.532641406250001</v>
      </c>
      <c r="G112" s="41">
        <f t="shared" si="108"/>
        <v>48831.603515625</v>
      </c>
      <c r="H112" s="39">
        <f t="shared" si="109"/>
        <v>20753431.494140625</v>
      </c>
      <c r="I112" s="39">
        <f t="shared" si="110"/>
        <v>-30519752.197265625</v>
      </c>
      <c r="J112" s="40">
        <f t="shared" si="58"/>
        <v>12335.625</v>
      </c>
      <c r="K112" s="39">
        <f t="shared" si="111"/>
        <v>30839062.5</v>
      </c>
      <c r="L112" s="39">
        <f t="shared" si="112"/>
        <v>13106601562.5</v>
      </c>
      <c r="M112" s="39">
        <f t="shared" si="113"/>
        <v>-19274414062.5</v>
      </c>
      <c r="N112" s="53">
        <f t="shared" si="114"/>
        <v>5570305664062.5</v>
      </c>
      <c r="O112" s="39">
        <f t="shared" si="115"/>
        <v>-8191625976562.5</v>
      </c>
      <c r="P112" s="39">
        <f t="shared" si="116"/>
        <v>12046508789062.5</v>
      </c>
      <c r="AJ112" s="21">
        <v>58</v>
      </c>
      <c r="AK112" s="39">
        <v>-625</v>
      </c>
      <c r="AL112" s="39">
        <v>425</v>
      </c>
      <c r="AM112" s="39">
        <v>2500</v>
      </c>
      <c r="AN112" s="50">
        <f t="shared" si="121"/>
        <v>1.5750482868838974E-3</v>
      </c>
      <c r="AO112" s="40">
        <f t="shared" si="62"/>
        <v>24.348777264688017</v>
      </c>
      <c r="AP112" s="41">
        <f t="shared" si="122"/>
        <v>60871.943161720046</v>
      </c>
      <c r="AQ112" s="39">
        <f t="shared" si="123"/>
        <v>25870575.84373102</v>
      </c>
      <c r="AR112" s="39">
        <f t="shared" si="124"/>
        <v>-38044964.476075031</v>
      </c>
      <c r="AS112" s="40">
        <f t="shared" si="63"/>
        <v>5418.1343422303089</v>
      </c>
      <c r="AT112" s="39">
        <f t="shared" si="125"/>
        <v>13545335.855575772</v>
      </c>
      <c r="AU112" s="39">
        <f t="shared" si="126"/>
        <v>5756767738.6197033</v>
      </c>
      <c r="AV112" s="39">
        <f t="shared" si="127"/>
        <v>-8465834909.7348576</v>
      </c>
      <c r="AW112" s="53">
        <f t="shared" si="128"/>
        <v>2446626288913.374</v>
      </c>
      <c r="AX112" s="39">
        <f t="shared" si="129"/>
        <v>-3597979836637.3145</v>
      </c>
      <c r="AY112" s="39">
        <f t="shared" si="130"/>
        <v>5291146818584.2861</v>
      </c>
      <c r="BS112" s="21">
        <v>58</v>
      </c>
      <c r="BT112" s="39">
        <v>-625</v>
      </c>
      <c r="BU112" s="39">
        <v>425</v>
      </c>
      <c r="BV112" s="39">
        <v>2500</v>
      </c>
      <c r="BW112" s="50">
        <f t="shared" si="135"/>
        <v>1.8238454141835149E-3</v>
      </c>
      <c r="BX112" s="40">
        <f t="shared" si="67"/>
        <v>25.30218095708587</v>
      </c>
      <c r="BY112" s="41">
        <f t="shared" si="136"/>
        <v>63255.452392714673</v>
      </c>
      <c r="BZ112" s="39">
        <f t="shared" si="137"/>
        <v>26883567.266903736</v>
      </c>
      <c r="CA112" s="39">
        <f t="shared" si="138"/>
        <v>-39534657.745446667</v>
      </c>
      <c r="CB112" s="40">
        <f t="shared" si="68"/>
        <v>2245.970969160187</v>
      </c>
      <c r="CC112" s="39">
        <f t="shared" si="139"/>
        <v>5614927.4229004672</v>
      </c>
      <c r="CD112" s="39">
        <f t="shared" si="140"/>
        <v>2386344154.7326984</v>
      </c>
      <c r="CE112" s="39">
        <f t="shared" si="141"/>
        <v>-3509329639.3127918</v>
      </c>
      <c r="CF112" s="53">
        <f t="shared" si="142"/>
        <v>1014196265761.3969</v>
      </c>
      <c r="CG112" s="39">
        <f t="shared" si="143"/>
        <v>-1491465096707.9365</v>
      </c>
      <c r="CH112" s="39">
        <f t="shared" si="144"/>
        <v>2193331024570.4949</v>
      </c>
      <c r="DB112" s="21">
        <v>58</v>
      </c>
      <c r="DC112" s="39">
        <v>-625</v>
      </c>
      <c r="DD112" s="39">
        <v>425</v>
      </c>
      <c r="DE112" s="39">
        <v>2500</v>
      </c>
      <c r="DF112" s="50">
        <f t="shared" si="149"/>
        <v>1.9676657747836881E-3</v>
      </c>
      <c r="DG112" s="40">
        <f t="shared" si="72"/>
        <v>25.493334923982836</v>
      </c>
      <c r="DH112" s="41">
        <f t="shared" si="150"/>
        <v>63733.337309957089</v>
      </c>
      <c r="DI112" s="39">
        <f t="shared" si="151"/>
        <v>27086668.356731761</v>
      </c>
      <c r="DJ112" s="39">
        <f t="shared" si="152"/>
        <v>-39833335.818723179</v>
      </c>
      <c r="DK112" s="40">
        <f t="shared" si="73"/>
        <v>412.26137150797683</v>
      </c>
      <c r="DL112" s="39">
        <f t="shared" si="153"/>
        <v>1030653.428769942</v>
      </c>
      <c r="DM112" s="39">
        <f t="shared" si="154"/>
        <v>438027707.22722536</v>
      </c>
      <c r="DN112" s="39">
        <f t="shared" si="155"/>
        <v>-644158392.98121381</v>
      </c>
      <c r="DO112" s="53">
        <f t="shared" si="156"/>
        <v>186161775571.57077</v>
      </c>
      <c r="DP112" s="39">
        <f t="shared" si="157"/>
        <v>-273767317017.01587</v>
      </c>
      <c r="DQ112" s="39">
        <f t="shared" si="158"/>
        <v>402598995613.25861</v>
      </c>
      <c r="EK112" s="21">
        <v>58</v>
      </c>
      <c r="EL112" s="39">
        <v>-625</v>
      </c>
      <c r="EM112" s="39">
        <v>425</v>
      </c>
      <c r="EN112" s="39">
        <v>2500</v>
      </c>
      <c r="EO112" s="50">
        <f t="shared" si="163"/>
        <v>2.2812961087396908E-3</v>
      </c>
      <c r="EP112" s="40">
        <f t="shared" si="77"/>
        <v>25.5</v>
      </c>
      <c r="EQ112" s="41">
        <f t="shared" si="164"/>
        <v>63750</v>
      </c>
      <c r="ER112" s="39">
        <f t="shared" si="165"/>
        <v>27093750</v>
      </c>
      <c r="ES112" s="39">
        <f t="shared" si="166"/>
        <v>-39843750</v>
      </c>
      <c r="ET112" s="40">
        <f t="shared" si="78"/>
        <v>0</v>
      </c>
      <c r="EU112" s="39">
        <f t="shared" si="167"/>
        <v>0</v>
      </c>
      <c r="EV112" s="39">
        <f t="shared" si="168"/>
        <v>0</v>
      </c>
      <c r="EW112" s="39">
        <f t="shared" si="169"/>
        <v>0</v>
      </c>
      <c r="EX112" s="53">
        <f t="shared" si="170"/>
        <v>0</v>
      </c>
      <c r="EY112" s="39">
        <f t="shared" si="171"/>
        <v>0</v>
      </c>
      <c r="EZ112" s="39">
        <f t="shared" si="172"/>
        <v>0</v>
      </c>
      <c r="FT112" s="21">
        <v>58</v>
      </c>
      <c r="FU112" s="39">
        <v>-625</v>
      </c>
      <c r="FV112" s="39">
        <v>425</v>
      </c>
      <c r="FW112" s="39">
        <v>2500</v>
      </c>
      <c r="FX112" s="50">
        <f t="shared" si="177"/>
        <v>2.5795417634378761E-3</v>
      </c>
      <c r="FY112" s="40">
        <f t="shared" si="82"/>
        <v>25.5</v>
      </c>
      <c r="FZ112" s="41">
        <f t="shared" si="178"/>
        <v>63750</v>
      </c>
      <c r="GA112" s="39">
        <f t="shared" si="179"/>
        <v>27093750</v>
      </c>
      <c r="GB112" s="39">
        <f t="shared" si="180"/>
        <v>-39843750</v>
      </c>
      <c r="GC112" s="40">
        <f t="shared" si="83"/>
        <v>0</v>
      </c>
      <c r="GD112" s="39">
        <f t="shared" si="181"/>
        <v>0</v>
      </c>
      <c r="GE112" s="39">
        <f t="shared" si="182"/>
        <v>0</v>
      </c>
      <c r="GF112" s="39">
        <f t="shared" si="183"/>
        <v>0</v>
      </c>
      <c r="GG112" s="53">
        <f t="shared" si="184"/>
        <v>0</v>
      </c>
      <c r="GH112" s="39">
        <f t="shared" si="185"/>
        <v>0</v>
      </c>
      <c r="GI112" s="39">
        <f t="shared" si="186"/>
        <v>0</v>
      </c>
      <c r="HC112" s="21">
        <v>58</v>
      </c>
      <c r="HD112" s="39">
        <v>-625</v>
      </c>
      <c r="HE112" s="39">
        <v>425</v>
      </c>
      <c r="HF112" s="39">
        <v>2500</v>
      </c>
      <c r="HG112" s="50">
        <f t="shared" si="191"/>
        <v>2.6947607169750566E-3</v>
      </c>
      <c r="HH112" s="40">
        <f t="shared" si="87"/>
        <v>25.5</v>
      </c>
      <c r="HI112" s="41">
        <f t="shared" si="192"/>
        <v>63750</v>
      </c>
      <c r="HJ112" s="39">
        <f t="shared" si="193"/>
        <v>27093750</v>
      </c>
      <c r="HK112" s="39">
        <f t="shared" si="194"/>
        <v>-39843750</v>
      </c>
      <c r="HL112" s="40">
        <f t="shared" si="88"/>
        <v>0</v>
      </c>
      <c r="HM112" s="39">
        <f t="shared" si="195"/>
        <v>0</v>
      </c>
      <c r="HN112" s="39">
        <f t="shared" si="196"/>
        <v>0</v>
      </c>
      <c r="HO112" s="39">
        <f t="shared" si="197"/>
        <v>0</v>
      </c>
      <c r="HP112" s="53">
        <f t="shared" si="198"/>
        <v>0</v>
      </c>
      <c r="HQ112" s="39">
        <f t="shared" si="199"/>
        <v>0</v>
      </c>
      <c r="HR112" s="39">
        <f t="shared" si="200"/>
        <v>0</v>
      </c>
      <c r="IL112" s="21">
        <v>58</v>
      </c>
      <c r="IM112" s="39">
        <v>-625</v>
      </c>
      <c r="IN112" s="39">
        <v>425</v>
      </c>
      <c r="IO112" s="39">
        <v>2500</v>
      </c>
      <c r="IP112" s="50">
        <f t="shared" si="205"/>
        <v>2.7135515816124542E-3</v>
      </c>
      <c r="IQ112" s="40">
        <f t="shared" si="92"/>
        <v>25.5</v>
      </c>
      <c r="IR112" s="41">
        <f t="shared" si="206"/>
        <v>63750</v>
      </c>
      <c r="IS112" s="39">
        <f t="shared" si="207"/>
        <v>27093750</v>
      </c>
      <c r="IT112" s="39">
        <f t="shared" si="208"/>
        <v>-39843750</v>
      </c>
      <c r="IU112" s="40">
        <f t="shared" si="93"/>
        <v>0</v>
      </c>
      <c r="IV112" s="39">
        <f t="shared" si="209"/>
        <v>0</v>
      </c>
      <c r="IW112" s="39">
        <f t="shared" si="210"/>
        <v>0</v>
      </c>
      <c r="IX112" s="39">
        <f t="shared" si="211"/>
        <v>0</v>
      </c>
      <c r="IY112" s="53">
        <f t="shared" si="212"/>
        <v>0</v>
      </c>
      <c r="IZ112" s="39">
        <f t="shared" si="213"/>
        <v>0</v>
      </c>
      <c r="JA112" s="39">
        <f t="shared" si="214"/>
        <v>0</v>
      </c>
      <c r="JU112" s="21">
        <v>58</v>
      </c>
      <c r="JV112" s="39">
        <v>-625</v>
      </c>
      <c r="JW112" s="39">
        <v>425</v>
      </c>
      <c r="JX112" s="39">
        <v>2500</v>
      </c>
      <c r="JY112" s="50">
        <f t="shared" si="219"/>
        <v>2.7137835249623531E-3</v>
      </c>
      <c r="JZ112" s="40">
        <f t="shared" si="97"/>
        <v>25.5</v>
      </c>
      <c r="KA112" s="41">
        <f t="shared" si="220"/>
        <v>63750</v>
      </c>
      <c r="KB112" s="39">
        <f t="shared" si="221"/>
        <v>27093750</v>
      </c>
      <c r="KC112" s="39">
        <f t="shared" si="222"/>
        <v>-39843750</v>
      </c>
      <c r="KD112" s="40">
        <f t="shared" si="98"/>
        <v>0</v>
      </c>
      <c r="KE112" s="39">
        <f t="shared" si="223"/>
        <v>0</v>
      </c>
      <c r="KF112" s="39">
        <f t="shared" si="224"/>
        <v>0</v>
      </c>
      <c r="KG112" s="39">
        <f t="shared" si="225"/>
        <v>0</v>
      </c>
      <c r="KH112" s="53">
        <f t="shared" si="226"/>
        <v>0</v>
      </c>
      <c r="KI112" s="39">
        <f t="shared" si="227"/>
        <v>0</v>
      </c>
      <c r="KJ112" s="39">
        <f t="shared" si="228"/>
        <v>0</v>
      </c>
      <c r="LD112" s="21">
        <v>58</v>
      </c>
      <c r="LE112" s="39">
        <v>-625</v>
      </c>
      <c r="LF112" s="39">
        <v>425</v>
      </c>
      <c r="LG112" s="39">
        <v>2500</v>
      </c>
      <c r="LH112" s="50">
        <f t="shared" si="233"/>
        <v>2.7137835596948603E-3</v>
      </c>
      <c r="LI112" s="40">
        <f t="shared" si="102"/>
        <v>25.5</v>
      </c>
      <c r="LJ112" s="41">
        <f t="shared" si="234"/>
        <v>63750</v>
      </c>
      <c r="LK112" s="39">
        <f t="shared" si="235"/>
        <v>27093750</v>
      </c>
      <c r="LL112" s="39">
        <f t="shared" si="236"/>
        <v>-39843750</v>
      </c>
      <c r="LM112" s="40">
        <f t="shared" si="103"/>
        <v>0</v>
      </c>
      <c r="LN112" s="39">
        <f t="shared" si="237"/>
        <v>0</v>
      </c>
      <c r="LO112" s="39">
        <f t="shared" si="238"/>
        <v>0</v>
      </c>
      <c r="LP112" s="39">
        <f t="shared" si="239"/>
        <v>0</v>
      </c>
      <c r="LQ112" s="53">
        <f t="shared" si="240"/>
        <v>0</v>
      </c>
      <c r="LR112" s="39">
        <f t="shared" si="241"/>
        <v>0</v>
      </c>
      <c r="LS112" s="39">
        <f t="shared" si="242"/>
        <v>0</v>
      </c>
    </row>
    <row r="113" spans="1:331" x14ac:dyDescent="0.25">
      <c r="A113" s="21">
        <v>59</v>
      </c>
      <c r="B113" s="39">
        <v>-625</v>
      </c>
      <c r="C113" s="39">
        <v>475</v>
      </c>
      <c r="D113" s="39">
        <v>2500</v>
      </c>
      <c r="E113" s="50">
        <f t="shared" si="107"/>
        <v>1.0399999999999999E-3</v>
      </c>
      <c r="F113" s="40">
        <f t="shared" si="57"/>
        <v>19.6248</v>
      </c>
      <c r="G113" s="41">
        <f t="shared" si="108"/>
        <v>49062</v>
      </c>
      <c r="H113" s="39">
        <f t="shared" si="109"/>
        <v>23304450</v>
      </c>
      <c r="I113" s="39">
        <f t="shared" si="110"/>
        <v>-30663750</v>
      </c>
      <c r="J113" s="40">
        <f t="shared" si="58"/>
        <v>12240.000000000002</v>
      </c>
      <c r="K113" s="39">
        <f t="shared" si="111"/>
        <v>30600000.000000004</v>
      </c>
      <c r="L113" s="39">
        <f t="shared" si="112"/>
        <v>14535000000.000002</v>
      </c>
      <c r="M113" s="39">
        <f t="shared" si="113"/>
        <v>-19125000000.000004</v>
      </c>
      <c r="N113" s="53">
        <f t="shared" si="114"/>
        <v>6904125000000.001</v>
      </c>
      <c r="O113" s="39">
        <f t="shared" si="115"/>
        <v>-9084375000000.002</v>
      </c>
      <c r="P113" s="39">
        <f t="shared" si="116"/>
        <v>11953125000000.002</v>
      </c>
      <c r="AJ113" s="21">
        <v>59</v>
      </c>
      <c r="AK113" s="39">
        <v>-625</v>
      </c>
      <c r="AL113" s="39">
        <v>475</v>
      </c>
      <c r="AM113" s="39">
        <v>2500</v>
      </c>
      <c r="AN113" s="50">
        <f t="shared" si="121"/>
        <v>1.5923615734738134E-3</v>
      </c>
      <c r="AO113" s="40">
        <f t="shared" si="62"/>
        <v>24.440672071772749</v>
      </c>
      <c r="AP113" s="41">
        <f t="shared" si="122"/>
        <v>61101.680179431874</v>
      </c>
      <c r="AQ113" s="39">
        <f t="shared" si="123"/>
        <v>29023298.085230142</v>
      </c>
      <c r="AR113" s="39">
        <f t="shared" si="124"/>
        <v>-38188550.112144925</v>
      </c>
      <c r="AS113" s="40">
        <f t="shared" si="63"/>
        <v>5197.3899382088784</v>
      </c>
      <c r="AT113" s="39">
        <f t="shared" si="125"/>
        <v>12993474.845522197</v>
      </c>
      <c r="AU113" s="39">
        <f t="shared" si="126"/>
        <v>6171900551.623044</v>
      </c>
      <c r="AV113" s="39">
        <f t="shared" si="127"/>
        <v>-8120921778.4513731</v>
      </c>
      <c r="AW113" s="53">
        <f t="shared" si="128"/>
        <v>2931652762020.9458</v>
      </c>
      <c r="AX113" s="39">
        <f t="shared" si="129"/>
        <v>-3857437844764.4023</v>
      </c>
      <c r="AY113" s="39">
        <f t="shared" si="130"/>
        <v>5075576111532.1084</v>
      </c>
      <c r="BS113" s="21">
        <v>59</v>
      </c>
      <c r="BT113" s="39">
        <v>-625</v>
      </c>
      <c r="BU113" s="39">
        <v>475</v>
      </c>
      <c r="BV113" s="39">
        <v>2500</v>
      </c>
      <c r="BW113" s="50">
        <f t="shared" si="135"/>
        <v>1.8522627072956579E-3</v>
      </c>
      <c r="BX113" s="40">
        <f t="shared" si="67"/>
        <v>25.360857288695495</v>
      </c>
      <c r="BY113" s="41">
        <f t="shared" si="136"/>
        <v>63402.143221738741</v>
      </c>
      <c r="BZ113" s="39">
        <f t="shared" si="137"/>
        <v>30116018.030325901</v>
      </c>
      <c r="CA113" s="39">
        <f t="shared" si="138"/>
        <v>-39626339.513586715</v>
      </c>
      <c r="CB113" s="40">
        <f t="shared" si="68"/>
        <v>1883.6504819803617</v>
      </c>
      <c r="CC113" s="39">
        <f t="shared" si="139"/>
        <v>4709126.2049509045</v>
      </c>
      <c r="CD113" s="39">
        <f t="shared" si="140"/>
        <v>2236834947.3516798</v>
      </c>
      <c r="CE113" s="39">
        <f t="shared" si="141"/>
        <v>-2943203878.0943155</v>
      </c>
      <c r="CF113" s="53">
        <f t="shared" si="142"/>
        <v>1062496599992.0479</v>
      </c>
      <c r="CG113" s="39">
        <f t="shared" si="143"/>
        <v>-1398021842094.7998</v>
      </c>
      <c r="CH113" s="39">
        <f t="shared" si="144"/>
        <v>1839502423808.947</v>
      </c>
      <c r="DB113" s="21">
        <v>59</v>
      </c>
      <c r="DC113" s="39">
        <v>-625</v>
      </c>
      <c r="DD113" s="39">
        <v>475</v>
      </c>
      <c r="DE113" s="39">
        <v>2500</v>
      </c>
      <c r="DF113" s="50">
        <f t="shared" si="149"/>
        <v>2.0066981146862305E-3</v>
      </c>
      <c r="DG113" s="40">
        <f t="shared" si="72"/>
        <v>25.5</v>
      </c>
      <c r="DH113" s="41">
        <f t="shared" si="150"/>
        <v>63750</v>
      </c>
      <c r="DI113" s="39">
        <f t="shared" si="151"/>
        <v>30281250</v>
      </c>
      <c r="DJ113" s="39">
        <f t="shared" si="152"/>
        <v>-39843750</v>
      </c>
      <c r="DK113" s="40">
        <f t="shared" si="73"/>
        <v>0</v>
      </c>
      <c r="DL113" s="39">
        <f t="shared" si="153"/>
        <v>0</v>
      </c>
      <c r="DM113" s="39">
        <f t="shared" si="154"/>
        <v>0</v>
      </c>
      <c r="DN113" s="39">
        <f t="shared" si="155"/>
        <v>0</v>
      </c>
      <c r="DO113" s="53">
        <f t="shared" si="156"/>
        <v>0</v>
      </c>
      <c r="DP113" s="39">
        <f t="shared" si="157"/>
        <v>0</v>
      </c>
      <c r="DQ113" s="39">
        <f t="shared" si="158"/>
        <v>0</v>
      </c>
      <c r="EK113" s="21">
        <v>59</v>
      </c>
      <c r="EL113" s="39">
        <v>-625</v>
      </c>
      <c r="EM113" s="39">
        <v>475</v>
      </c>
      <c r="EN113" s="39">
        <v>2500</v>
      </c>
      <c r="EO113" s="50">
        <f t="shared" si="163"/>
        <v>2.342845974382141E-3</v>
      </c>
      <c r="EP113" s="40">
        <f t="shared" si="77"/>
        <v>25.5</v>
      </c>
      <c r="EQ113" s="41">
        <f t="shared" si="164"/>
        <v>63750</v>
      </c>
      <c r="ER113" s="39">
        <f t="shared" si="165"/>
        <v>30281250</v>
      </c>
      <c r="ES113" s="39">
        <f t="shared" si="166"/>
        <v>-39843750</v>
      </c>
      <c r="ET113" s="40">
        <f t="shared" si="78"/>
        <v>0</v>
      </c>
      <c r="EU113" s="39">
        <f t="shared" si="167"/>
        <v>0</v>
      </c>
      <c r="EV113" s="39">
        <f t="shared" si="168"/>
        <v>0</v>
      </c>
      <c r="EW113" s="39">
        <f t="shared" si="169"/>
        <v>0</v>
      </c>
      <c r="EX113" s="53">
        <f t="shared" si="170"/>
        <v>0</v>
      </c>
      <c r="EY113" s="39">
        <f t="shared" si="171"/>
        <v>0</v>
      </c>
      <c r="EZ113" s="39">
        <f t="shared" si="172"/>
        <v>0</v>
      </c>
      <c r="FT113" s="21">
        <v>59</v>
      </c>
      <c r="FU113" s="39">
        <v>-625</v>
      </c>
      <c r="FV113" s="39">
        <v>475</v>
      </c>
      <c r="FW113" s="39">
        <v>2500</v>
      </c>
      <c r="FX113" s="50">
        <f t="shared" si="177"/>
        <v>2.6600998686724508E-3</v>
      </c>
      <c r="FY113" s="40">
        <f t="shared" si="82"/>
        <v>25.5</v>
      </c>
      <c r="FZ113" s="41">
        <f t="shared" si="178"/>
        <v>63750</v>
      </c>
      <c r="GA113" s="39">
        <f t="shared" si="179"/>
        <v>30281250</v>
      </c>
      <c r="GB113" s="39">
        <f t="shared" si="180"/>
        <v>-39843750</v>
      </c>
      <c r="GC113" s="40">
        <f t="shared" si="83"/>
        <v>0</v>
      </c>
      <c r="GD113" s="39">
        <f t="shared" si="181"/>
        <v>0</v>
      </c>
      <c r="GE113" s="39">
        <f t="shared" si="182"/>
        <v>0</v>
      </c>
      <c r="GF113" s="39">
        <f t="shared" si="183"/>
        <v>0</v>
      </c>
      <c r="GG113" s="53">
        <f t="shared" si="184"/>
        <v>0</v>
      </c>
      <c r="GH113" s="39">
        <f t="shared" si="185"/>
        <v>0</v>
      </c>
      <c r="GI113" s="39">
        <f t="shared" si="186"/>
        <v>0</v>
      </c>
      <c r="HC113" s="21">
        <v>59</v>
      </c>
      <c r="HD113" s="39">
        <v>-625</v>
      </c>
      <c r="HE113" s="39">
        <v>475</v>
      </c>
      <c r="HF113" s="39">
        <v>2500</v>
      </c>
      <c r="HG113" s="50">
        <f t="shared" si="191"/>
        <v>2.7819917486762787E-3</v>
      </c>
      <c r="HH113" s="40">
        <f t="shared" si="87"/>
        <v>25.5</v>
      </c>
      <c r="HI113" s="41">
        <f t="shared" si="192"/>
        <v>63750</v>
      </c>
      <c r="HJ113" s="39">
        <f t="shared" si="193"/>
        <v>30281250</v>
      </c>
      <c r="HK113" s="39">
        <f t="shared" si="194"/>
        <v>-39843750</v>
      </c>
      <c r="HL113" s="40">
        <f t="shared" si="88"/>
        <v>0</v>
      </c>
      <c r="HM113" s="39">
        <f t="shared" si="195"/>
        <v>0</v>
      </c>
      <c r="HN113" s="39">
        <f t="shared" si="196"/>
        <v>0</v>
      </c>
      <c r="HO113" s="39">
        <f t="shared" si="197"/>
        <v>0</v>
      </c>
      <c r="HP113" s="53">
        <f t="shared" si="198"/>
        <v>0</v>
      </c>
      <c r="HQ113" s="39">
        <f t="shared" si="199"/>
        <v>0</v>
      </c>
      <c r="HR113" s="39">
        <f t="shared" si="200"/>
        <v>0</v>
      </c>
      <c r="IL113" s="21">
        <v>59</v>
      </c>
      <c r="IM113" s="39">
        <v>-625</v>
      </c>
      <c r="IN113" s="39">
        <v>475</v>
      </c>
      <c r="IO113" s="39">
        <v>2500</v>
      </c>
      <c r="IP113" s="50">
        <f t="shared" si="205"/>
        <v>2.8019993656184499E-3</v>
      </c>
      <c r="IQ113" s="40">
        <f t="shared" si="92"/>
        <v>25.5</v>
      </c>
      <c r="IR113" s="41">
        <f t="shared" si="206"/>
        <v>63750</v>
      </c>
      <c r="IS113" s="39">
        <f t="shared" si="207"/>
        <v>30281250</v>
      </c>
      <c r="IT113" s="39">
        <f t="shared" si="208"/>
        <v>-39843750</v>
      </c>
      <c r="IU113" s="40">
        <f t="shared" si="93"/>
        <v>0</v>
      </c>
      <c r="IV113" s="39">
        <f t="shared" si="209"/>
        <v>0</v>
      </c>
      <c r="IW113" s="39">
        <f t="shared" si="210"/>
        <v>0</v>
      </c>
      <c r="IX113" s="39">
        <f t="shared" si="211"/>
        <v>0</v>
      </c>
      <c r="IY113" s="53">
        <f t="shared" si="212"/>
        <v>0</v>
      </c>
      <c r="IZ113" s="39">
        <f t="shared" si="213"/>
        <v>0</v>
      </c>
      <c r="JA113" s="39">
        <f t="shared" si="214"/>
        <v>0</v>
      </c>
      <c r="JU113" s="21">
        <v>59</v>
      </c>
      <c r="JV113" s="39">
        <v>-625</v>
      </c>
      <c r="JW113" s="39">
        <v>475</v>
      </c>
      <c r="JX113" s="39">
        <v>2500</v>
      </c>
      <c r="JY113" s="50">
        <f t="shared" si="219"/>
        <v>2.8022456901202614E-3</v>
      </c>
      <c r="JZ113" s="40">
        <f t="shared" si="97"/>
        <v>25.5</v>
      </c>
      <c r="KA113" s="41">
        <f t="shared" si="220"/>
        <v>63750</v>
      </c>
      <c r="KB113" s="39">
        <f t="shared" si="221"/>
        <v>30281250</v>
      </c>
      <c r="KC113" s="39">
        <f t="shared" si="222"/>
        <v>-39843750</v>
      </c>
      <c r="KD113" s="40">
        <f t="shared" si="98"/>
        <v>0</v>
      </c>
      <c r="KE113" s="39">
        <f t="shared" si="223"/>
        <v>0</v>
      </c>
      <c r="KF113" s="39">
        <f t="shared" si="224"/>
        <v>0</v>
      </c>
      <c r="KG113" s="39">
        <f t="shared" si="225"/>
        <v>0</v>
      </c>
      <c r="KH113" s="53">
        <f t="shared" si="226"/>
        <v>0</v>
      </c>
      <c r="KI113" s="39">
        <f t="shared" si="227"/>
        <v>0</v>
      </c>
      <c r="KJ113" s="39">
        <f t="shared" si="228"/>
        <v>0</v>
      </c>
      <c r="LD113" s="21">
        <v>59</v>
      </c>
      <c r="LE113" s="39">
        <v>-625</v>
      </c>
      <c r="LF113" s="39">
        <v>475</v>
      </c>
      <c r="LG113" s="39">
        <v>2500</v>
      </c>
      <c r="LH113" s="50">
        <f t="shared" si="233"/>
        <v>2.8022457269856688E-3</v>
      </c>
      <c r="LI113" s="40">
        <f t="shared" si="102"/>
        <v>25.5</v>
      </c>
      <c r="LJ113" s="41">
        <f t="shared" si="234"/>
        <v>63750</v>
      </c>
      <c r="LK113" s="39">
        <f t="shared" si="235"/>
        <v>30281250</v>
      </c>
      <c r="LL113" s="39">
        <f t="shared" si="236"/>
        <v>-39843750</v>
      </c>
      <c r="LM113" s="40">
        <f t="shared" si="103"/>
        <v>0</v>
      </c>
      <c r="LN113" s="39">
        <f t="shared" si="237"/>
        <v>0</v>
      </c>
      <c r="LO113" s="39">
        <f t="shared" si="238"/>
        <v>0</v>
      </c>
      <c r="LP113" s="39">
        <f t="shared" si="239"/>
        <v>0</v>
      </c>
      <c r="LQ113" s="53">
        <f t="shared" si="240"/>
        <v>0</v>
      </c>
      <c r="LR113" s="39">
        <f t="shared" si="241"/>
        <v>0</v>
      </c>
      <c r="LS113" s="39">
        <f t="shared" si="242"/>
        <v>0</v>
      </c>
    </row>
    <row r="114" spans="1:331" x14ac:dyDescent="0.25">
      <c r="A114" s="21">
        <v>60</v>
      </c>
      <c r="B114" s="39">
        <v>-616.66700000000003</v>
      </c>
      <c r="C114" s="39">
        <v>516.66700000000003</v>
      </c>
      <c r="D114" s="39">
        <v>1250</v>
      </c>
      <c r="E114" s="50">
        <f t="shared" si="107"/>
        <v>1.0466667000000002E-3</v>
      </c>
      <c r="F114" s="40">
        <f t="shared" si="57"/>
        <v>19.706117071833326</v>
      </c>
      <c r="G114" s="41">
        <f t="shared" si="108"/>
        <v>24632.646339791656</v>
      </c>
      <c r="H114" s="39">
        <f t="shared" si="109"/>
        <v>12726875.486441135</v>
      </c>
      <c r="I114" s="39">
        <f t="shared" si="110"/>
        <v>-15190140.120420301</v>
      </c>
      <c r="J114" s="40">
        <f t="shared" si="58"/>
        <v>12154.999575</v>
      </c>
      <c r="K114" s="39">
        <f t="shared" si="111"/>
        <v>15193749.46875</v>
      </c>
      <c r="L114" s="39">
        <f t="shared" si="112"/>
        <v>7850108956.7706566</v>
      </c>
      <c r="M114" s="39">
        <f t="shared" si="113"/>
        <v>-9369483903.6456566</v>
      </c>
      <c r="N114" s="53">
        <f t="shared" si="114"/>
        <v>4055892244367.8252</v>
      </c>
      <c r="O114" s="39">
        <f t="shared" si="115"/>
        <v>-4840903140044.8906</v>
      </c>
      <c r="P114" s="39">
        <f t="shared" si="116"/>
        <v>5777851530409.4561</v>
      </c>
      <c r="AJ114" s="21">
        <v>60</v>
      </c>
      <c r="AK114" s="39">
        <v>-616.66700000000003</v>
      </c>
      <c r="AL114" s="39">
        <v>516.66700000000003</v>
      </c>
      <c r="AM114" s="39">
        <v>1250</v>
      </c>
      <c r="AN114" s="50">
        <f t="shared" si="121"/>
        <v>1.6077393467449925E-3</v>
      </c>
      <c r="AO114" s="40">
        <f t="shared" si="62"/>
        <v>24.519088821913211</v>
      </c>
      <c r="AP114" s="41">
        <f t="shared" si="122"/>
        <v>30648.861027391515</v>
      </c>
      <c r="AQ114" s="39">
        <f t="shared" si="123"/>
        <v>15835255.080439292</v>
      </c>
      <c r="AR114" s="39">
        <f t="shared" si="124"/>
        <v>-18900141.183178443</v>
      </c>
      <c r="AS114" s="40">
        <f t="shared" si="63"/>
        <v>5001.323329001345</v>
      </c>
      <c r="AT114" s="39">
        <f t="shared" si="125"/>
        <v>6251654.1612516809</v>
      </c>
      <c r="AU114" s="39">
        <f t="shared" si="126"/>
        <v>3230023400.5314226</v>
      </c>
      <c r="AV114" s="39">
        <f t="shared" si="127"/>
        <v>-3855188816.6565905</v>
      </c>
      <c r="AW114" s="53">
        <f t="shared" si="128"/>
        <v>1668846500282.3687</v>
      </c>
      <c r="AX114" s="39">
        <f t="shared" si="129"/>
        <v>-1991848840335.5107</v>
      </c>
      <c r="AY114" s="39">
        <f t="shared" si="130"/>
        <v>2377367722001.1699</v>
      </c>
      <c r="BS114" s="21">
        <v>60</v>
      </c>
      <c r="BT114" s="39">
        <v>-616.66700000000003</v>
      </c>
      <c r="BU114" s="39">
        <v>516.66700000000003</v>
      </c>
      <c r="BV114" s="39">
        <v>1250</v>
      </c>
      <c r="BW114" s="50">
        <f t="shared" si="135"/>
        <v>1.8774893332408108E-3</v>
      </c>
      <c r="BX114" s="40">
        <f t="shared" si="67"/>
        <v>25.404318495380146</v>
      </c>
      <c r="BY114" s="41">
        <f t="shared" si="136"/>
        <v>31755.398119225181</v>
      </c>
      <c r="BZ114" s="39">
        <f t="shared" si="137"/>
        <v>16406966.280065717</v>
      </c>
      <c r="CA114" s="39">
        <f t="shared" si="138"/>
        <v>-19582506.091988236</v>
      </c>
      <c r="CB114" s="40">
        <f t="shared" si="68"/>
        <v>1562.0110011796637</v>
      </c>
      <c r="CC114" s="39">
        <f t="shared" si="139"/>
        <v>1952513.7514745796</v>
      </c>
      <c r="CD114" s="39">
        <f t="shared" si="140"/>
        <v>1008799422.4331167</v>
      </c>
      <c r="CE114" s="39">
        <f t="shared" si="141"/>
        <v>-1204050797.5805745</v>
      </c>
      <c r="CF114" s="53">
        <f t="shared" si="142"/>
        <v>521213371190.2511</v>
      </c>
      <c r="CG114" s="39">
        <f t="shared" si="143"/>
        <v>-622093313433.56274</v>
      </c>
      <c r="CH114" s="39">
        <f t="shared" si="144"/>
        <v>742498393191.62024</v>
      </c>
      <c r="DB114" s="21">
        <v>60</v>
      </c>
      <c r="DC114" s="39">
        <v>-616.66700000000003</v>
      </c>
      <c r="DD114" s="39">
        <v>516.66700000000003</v>
      </c>
      <c r="DE114" s="39">
        <v>1250</v>
      </c>
      <c r="DF114" s="50">
        <f t="shared" si="149"/>
        <v>2.0413440444120791E-3</v>
      </c>
      <c r="DG114" s="40">
        <f t="shared" si="72"/>
        <v>25.5</v>
      </c>
      <c r="DH114" s="41">
        <f t="shared" si="150"/>
        <v>31875</v>
      </c>
      <c r="DI114" s="39">
        <f t="shared" si="151"/>
        <v>16468760.625000002</v>
      </c>
      <c r="DJ114" s="39">
        <f t="shared" si="152"/>
        <v>-19656260.625</v>
      </c>
      <c r="DK114" s="40">
        <f t="shared" si="73"/>
        <v>0</v>
      </c>
      <c r="DL114" s="39">
        <f t="shared" si="153"/>
        <v>0</v>
      </c>
      <c r="DM114" s="39">
        <f t="shared" si="154"/>
        <v>0</v>
      </c>
      <c r="DN114" s="39">
        <f t="shared" si="155"/>
        <v>0</v>
      </c>
      <c r="DO114" s="53">
        <f t="shared" si="156"/>
        <v>0</v>
      </c>
      <c r="DP114" s="39">
        <f t="shared" si="157"/>
        <v>0</v>
      </c>
      <c r="DQ114" s="39">
        <f t="shared" si="158"/>
        <v>0</v>
      </c>
      <c r="EK114" s="21">
        <v>60</v>
      </c>
      <c r="EL114" s="39">
        <v>-616.66700000000003</v>
      </c>
      <c r="EM114" s="39">
        <v>516.66700000000003</v>
      </c>
      <c r="EN114" s="39">
        <v>1250</v>
      </c>
      <c r="EO114" s="50">
        <f t="shared" si="163"/>
        <v>2.3971675464128928E-3</v>
      </c>
      <c r="EP114" s="40">
        <f t="shared" si="77"/>
        <v>25.5</v>
      </c>
      <c r="EQ114" s="41">
        <f t="shared" si="164"/>
        <v>31875</v>
      </c>
      <c r="ER114" s="39">
        <f t="shared" si="165"/>
        <v>16468760.625000002</v>
      </c>
      <c r="ES114" s="39">
        <f t="shared" si="166"/>
        <v>-19656260.625</v>
      </c>
      <c r="ET114" s="40">
        <f t="shared" si="78"/>
        <v>0</v>
      </c>
      <c r="EU114" s="39">
        <f t="shared" si="167"/>
        <v>0</v>
      </c>
      <c r="EV114" s="39">
        <f t="shared" si="168"/>
        <v>0</v>
      </c>
      <c r="EW114" s="39">
        <f t="shared" si="169"/>
        <v>0</v>
      </c>
      <c r="EX114" s="53">
        <f t="shared" si="170"/>
        <v>0</v>
      </c>
      <c r="EY114" s="39">
        <f t="shared" si="171"/>
        <v>0</v>
      </c>
      <c r="EZ114" s="39">
        <f t="shared" si="172"/>
        <v>0</v>
      </c>
      <c r="FT114" s="21">
        <v>60</v>
      </c>
      <c r="FU114" s="39">
        <v>-616.66700000000003</v>
      </c>
      <c r="FV114" s="39">
        <v>516.66700000000003</v>
      </c>
      <c r="FW114" s="39">
        <v>1250</v>
      </c>
      <c r="FX114" s="50">
        <f t="shared" si="177"/>
        <v>2.7308859076430802E-3</v>
      </c>
      <c r="FY114" s="40">
        <f t="shared" si="82"/>
        <v>25.5</v>
      </c>
      <c r="FZ114" s="41">
        <f t="shared" si="178"/>
        <v>31875</v>
      </c>
      <c r="GA114" s="39">
        <f t="shared" si="179"/>
        <v>16468760.625000002</v>
      </c>
      <c r="GB114" s="39">
        <f t="shared" si="180"/>
        <v>-19656260.625</v>
      </c>
      <c r="GC114" s="40">
        <f t="shared" si="83"/>
        <v>0</v>
      </c>
      <c r="GD114" s="39">
        <f t="shared" si="181"/>
        <v>0</v>
      </c>
      <c r="GE114" s="39">
        <f t="shared" si="182"/>
        <v>0</v>
      </c>
      <c r="GF114" s="39">
        <f t="shared" si="183"/>
        <v>0</v>
      </c>
      <c r="GG114" s="53">
        <f t="shared" si="184"/>
        <v>0</v>
      </c>
      <c r="GH114" s="39">
        <f t="shared" si="185"/>
        <v>0</v>
      </c>
      <c r="GI114" s="39">
        <f t="shared" si="186"/>
        <v>0</v>
      </c>
      <c r="HC114" s="21">
        <v>60</v>
      </c>
      <c r="HD114" s="39">
        <v>-616.66700000000003</v>
      </c>
      <c r="HE114" s="39">
        <v>516.66700000000003</v>
      </c>
      <c r="HF114" s="39">
        <v>1250</v>
      </c>
      <c r="HG114" s="50">
        <f t="shared" si="191"/>
        <v>2.8584349034372603E-3</v>
      </c>
      <c r="HH114" s="40">
        <f t="shared" si="87"/>
        <v>25.5</v>
      </c>
      <c r="HI114" s="41">
        <f t="shared" si="192"/>
        <v>31875</v>
      </c>
      <c r="HJ114" s="39">
        <f t="shared" si="193"/>
        <v>16468760.625000002</v>
      </c>
      <c r="HK114" s="39">
        <f t="shared" si="194"/>
        <v>-19656260.625</v>
      </c>
      <c r="HL114" s="40">
        <f t="shared" si="88"/>
        <v>0</v>
      </c>
      <c r="HM114" s="39">
        <f t="shared" si="195"/>
        <v>0</v>
      </c>
      <c r="HN114" s="39">
        <f t="shared" si="196"/>
        <v>0</v>
      </c>
      <c r="HO114" s="39">
        <f t="shared" si="197"/>
        <v>0</v>
      </c>
      <c r="HP114" s="53">
        <f t="shared" si="198"/>
        <v>0</v>
      </c>
      <c r="HQ114" s="39">
        <f t="shared" si="199"/>
        <v>0</v>
      </c>
      <c r="HR114" s="39">
        <f t="shared" si="200"/>
        <v>0</v>
      </c>
      <c r="IL114" s="21">
        <v>60</v>
      </c>
      <c r="IM114" s="39">
        <v>-616.66700000000003</v>
      </c>
      <c r="IN114" s="39">
        <v>516.66700000000003</v>
      </c>
      <c r="IO114" s="39">
        <v>1250</v>
      </c>
      <c r="IP114" s="50">
        <f t="shared" si="205"/>
        <v>2.879521169420367E-3</v>
      </c>
      <c r="IQ114" s="40">
        <f t="shared" si="92"/>
        <v>25.5</v>
      </c>
      <c r="IR114" s="41">
        <f t="shared" si="206"/>
        <v>31875</v>
      </c>
      <c r="IS114" s="39">
        <f t="shared" si="207"/>
        <v>16468760.625000002</v>
      </c>
      <c r="IT114" s="39">
        <f t="shared" si="208"/>
        <v>-19656260.625</v>
      </c>
      <c r="IU114" s="40">
        <f t="shared" si="93"/>
        <v>0</v>
      </c>
      <c r="IV114" s="39">
        <f t="shared" si="209"/>
        <v>0</v>
      </c>
      <c r="IW114" s="39">
        <f t="shared" si="210"/>
        <v>0</v>
      </c>
      <c r="IX114" s="39">
        <f t="shared" si="211"/>
        <v>0</v>
      </c>
      <c r="IY114" s="53">
        <f t="shared" si="212"/>
        <v>0</v>
      </c>
      <c r="IZ114" s="39">
        <f t="shared" si="213"/>
        <v>0</v>
      </c>
      <c r="JA114" s="39">
        <f t="shared" si="214"/>
        <v>0</v>
      </c>
      <c r="JU114" s="21">
        <v>60</v>
      </c>
      <c r="JV114" s="39">
        <v>-616.66700000000003</v>
      </c>
      <c r="JW114" s="39">
        <v>516.66700000000003</v>
      </c>
      <c r="JX114" s="39">
        <v>1250</v>
      </c>
      <c r="JY114" s="50">
        <f t="shared" si="219"/>
        <v>2.8797801622825314E-3</v>
      </c>
      <c r="JZ114" s="40">
        <f t="shared" si="97"/>
        <v>25.5</v>
      </c>
      <c r="KA114" s="41">
        <f t="shared" si="220"/>
        <v>31875</v>
      </c>
      <c r="KB114" s="39">
        <f t="shared" si="221"/>
        <v>16468760.625000002</v>
      </c>
      <c r="KC114" s="39">
        <f t="shared" si="222"/>
        <v>-19656260.625</v>
      </c>
      <c r="KD114" s="40">
        <f t="shared" si="98"/>
        <v>0</v>
      </c>
      <c r="KE114" s="39">
        <f t="shared" si="223"/>
        <v>0</v>
      </c>
      <c r="KF114" s="39">
        <f t="shared" si="224"/>
        <v>0</v>
      </c>
      <c r="KG114" s="39">
        <f t="shared" si="225"/>
        <v>0</v>
      </c>
      <c r="KH114" s="53">
        <f t="shared" si="226"/>
        <v>0</v>
      </c>
      <c r="KI114" s="39">
        <f t="shared" si="227"/>
        <v>0</v>
      </c>
      <c r="KJ114" s="39">
        <f t="shared" si="228"/>
        <v>0</v>
      </c>
      <c r="LD114" s="21">
        <v>60</v>
      </c>
      <c r="LE114" s="39">
        <v>-616.66700000000003</v>
      </c>
      <c r="LF114" s="39">
        <v>516.66700000000003</v>
      </c>
      <c r="LG114" s="39">
        <v>1250</v>
      </c>
      <c r="LH114" s="50">
        <f t="shared" si="233"/>
        <v>2.8797802010189716E-3</v>
      </c>
      <c r="LI114" s="40">
        <f t="shared" si="102"/>
        <v>25.5</v>
      </c>
      <c r="LJ114" s="41">
        <f t="shared" si="234"/>
        <v>31875</v>
      </c>
      <c r="LK114" s="39">
        <f t="shared" si="235"/>
        <v>16468760.625000002</v>
      </c>
      <c r="LL114" s="39">
        <f t="shared" si="236"/>
        <v>-19656260.625</v>
      </c>
      <c r="LM114" s="40">
        <f t="shared" si="103"/>
        <v>0</v>
      </c>
      <c r="LN114" s="39">
        <f t="shared" si="237"/>
        <v>0</v>
      </c>
      <c r="LO114" s="39">
        <f t="shared" si="238"/>
        <v>0</v>
      </c>
      <c r="LP114" s="39">
        <f t="shared" si="239"/>
        <v>0</v>
      </c>
      <c r="LQ114" s="53">
        <f t="shared" si="240"/>
        <v>0</v>
      </c>
      <c r="LR114" s="39">
        <f t="shared" si="241"/>
        <v>0</v>
      </c>
      <c r="LS114" s="39">
        <f t="shared" si="242"/>
        <v>0</v>
      </c>
    </row>
    <row r="115" spans="1:331" x14ac:dyDescent="0.25">
      <c r="A115" s="21">
        <v>61</v>
      </c>
      <c r="B115" s="39">
        <v>-566.66700000000003</v>
      </c>
      <c r="C115" s="39">
        <v>-566.66700000000003</v>
      </c>
      <c r="D115" s="39">
        <v>1250</v>
      </c>
      <c r="E115" s="50">
        <f t="shared" si="107"/>
        <v>8.8666660000000003E-4</v>
      </c>
      <c r="F115" s="40">
        <f t="shared" si="57"/>
        <v>17.598115720333304</v>
      </c>
      <c r="G115" s="41">
        <f t="shared" si="108"/>
        <v>21997.644650416631</v>
      </c>
      <c r="H115" s="39">
        <f t="shared" si="109"/>
        <v>-12465339.301117642</v>
      </c>
      <c r="I115" s="39">
        <f t="shared" si="110"/>
        <v>-12465339.301117642</v>
      </c>
      <c r="J115" s="40">
        <f t="shared" si="58"/>
        <v>14195.000850000002</v>
      </c>
      <c r="K115" s="39">
        <f t="shared" si="111"/>
        <v>17743751.062500004</v>
      </c>
      <c r="L115" s="39">
        <f t="shared" si="112"/>
        <v>-10054798183.333691</v>
      </c>
      <c r="M115" s="39">
        <f t="shared" si="113"/>
        <v>-10054798183.333691</v>
      </c>
      <c r="N115" s="53">
        <f t="shared" si="114"/>
        <v>5697722322155.1523</v>
      </c>
      <c r="O115" s="39">
        <f t="shared" si="115"/>
        <v>5697722322155.1523</v>
      </c>
      <c r="P115" s="39">
        <f t="shared" si="116"/>
        <v>5697722322155.1523</v>
      </c>
      <c r="AJ115" s="21">
        <v>61</v>
      </c>
      <c r="AK115" s="39">
        <v>-566.66700000000003</v>
      </c>
      <c r="AL115" s="39">
        <v>-566.66700000000003</v>
      </c>
      <c r="AM115" s="39">
        <v>1250</v>
      </c>
      <c r="AN115" s="50">
        <f t="shared" si="121"/>
        <v>1.2383176485887108E-3</v>
      </c>
      <c r="AO115" s="40">
        <f t="shared" si="62"/>
        <v>21.801479971622129</v>
      </c>
      <c r="AP115" s="41">
        <f t="shared" si="122"/>
        <v>27251.849964527661</v>
      </c>
      <c r="AQ115" s="39">
        <f t="shared" si="123"/>
        <v>-15442724.063848997</v>
      </c>
      <c r="AR115" s="39">
        <f t="shared" si="124"/>
        <v>-15442724.063848997</v>
      </c>
      <c r="AS115" s="40">
        <f t="shared" si="63"/>
        <v>9711.4499804939369</v>
      </c>
      <c r="AT115" s="39">
        <f t="shared" si="125"/>
        <v>12139312.475617422</v>
      </c>
      <c r="AU115" s="39">
        <f t="shared" si="126"/>
        <v>-6878947782.620698</v>
      </c>
      <c r="AV115" s="39">
        <f t="shared" si="127"/>
        <v>-6878947782.620698</v>
      </c>
      <c r="AW115" s="53">
        <f t="shared" si="128"/>
        <v>3898072703134.3232</v>
      </c>
      <c r="AX115" s="39">
        <f t="shared" si="129"/>
        <v>3898072703134.3232</v>
      </c>
      <c r="AY115" s="39">
        <f t="shared" si="130"/>
        <v>3898072703134.3232</v>
      </c>
      <c r="BS115" s="21">
        <v>61</v>
      </c>
      <c r="BT115" s="39">
        <v>-566.66700000000003</v>
      </c>
      <c r="BU115" s="39">
        <v>-566.66700000000003</v>
      </c>
      <c r="BV115" s="39">
        <v>1250</v>
      </c>
      <c r="BW115" s="50">
        <f t="shared" si="135"/>
        <v>1.2710534612332557E-3</v>
      </c>
      <c r="BX115" s="40">
        <f t="shared" si="67"/>
        <v>22.112560515577393</v>
      </c>
      <c r="BY115" s="41">
        <f t="shared" si="136"/>
        <v>27640.700644471741</v>
      </c>
      <c r="BZ115" s="39">
        <f t="shared" si="137"/>
        <v>-15663072.912100868</v>
      </c>
      <c r="CA115" s="39">
        <f t="shared" si="138"/>
        <v>-15663072.912100868</v>
      </c>
      <c r="CB115" s="40">
        <f t="shared" si="68"/>
        <v>9294.0683692759922</v>
      </c>
      <c r="CC115" s="39">
        <f t="shared" si="139"/>
        <v>11617585.46159499</v>
      </c>
      <c r="CD115" s="39">
        <f t="shared" si="140"/>
        <v>-6583302300.7656479</v>
      </c>
      <c r="CE115" s="39">
        <f t="shared" si="141"/>
        <v>-6583302300.7656479</v>
      </c>
      <c r="CF115" s="53">
        <f t="shared" si="142"/>
        <v>3730540164867.9678</v>
      </c>
      <c r="CG115" s="39">
        <f t="shared" si="143"/>
        <v>3730540164867.9678</v>
      </c>
      <c r="CH115" s="39">
        <f t="shared" si="144"/>
        <v>3730540164867.9678</v>
      </c>
      <c r="DB115" s="21">
        <v>61</v>
      </c>
      <c r="DC115" s="39">
        <v>-566.66700000000003</v>
      </c>
      <c r="DD115" s="39">
        <v>-566.66700000000003</v>
      </c>
      <c r="DE115" s="39">
        <v>1250</v>
      </c>
      <c r="DF115" s="50">
        <f t="shared" si="149"/>
        <v>1.2083556521542873E-3</v>
      </c>
      <c r="DG115" s="40">
        <f t="shared" si="72"/>
        <v>21.504782569090093</v>
      </c>
      <c r="DH115" s="41">
        <f t="shared" si="150"/>
        <v>26880.978211362617</v>
      </c>
      <c r="DI115" s="39">
        <f t="shared" si="151"/>
        <v>-15232563.28009822</v>
      </c>
      <c r="DJ115" s="39">
        <f t="shared" si="152"/>
        <v>-15232563.28009822</v>
      </c>
      <c r="DK115" s="40">
        <f t="shared" si="73"/>
        <v>10093.465435032836</v>
      </c>
      <c r="DL115" s="39">
        <f t="shared" si="153"/>
        <v>12616831.793791046</v>
      </c>
      <c r="DM115" s="39">
        <f t="shared" si="154"/>
        <v>-7149542222.0921917</v>
      </c>
      <c r="DN115" s="39">
        <f t="shared" si="155"/>
        <v>-7149542222.0921917</v>
      </c>
      <c r="DO115" s="53">
        <f t="shared" si="156"/>
        <v>4051409642366.3164</v>
      </c>
      <c r="DP115" s="39">
        <f t="shared" si="157"/>
        <v>4051409642366.3164</v>
      </c>
      <c r="DQ115" s="39">
        <f t="shared" si="158"/>
        <v>4051409642366.3159</v>
      </c>
      <c r="EK115" s="21">
        <v>61</v>
      </c>
      <c r="EL115" s="39">
        <v>-566.66700000000003</v>
      </c>
      <c r="EM115" s="39">
        <v>-566.66700000000003</v>
      </c>
      <c r="EN115" s="39">
        <v>1250</v>
      </c>
      <c r="EO115" s="50">
        <f t="shared" si="163"/>
        <v>1.0817646726073321E-3</v>
      </c>
      <c r="EP115" s="40">
        <f t="shared" si="77"/>
        <v>20.124879757491509</v>
      </c>
      <c r="EQ115" s="41">
        <f t="shared" si="164"/>
        <v>25156.099696864389</v>
      </c>
      <c r="ER115" s="39">
        <f t="shared" si="165"/>
        <v>-14255131.546923053</v>
      </c>
      <c r="ES115" s="39">
        <f t="shared" si="166"/>
        <v>-14255131.546923053</v>
      </c>
      <c r="ET115" s="40">
        <f t="shared" si="78"/>
        <v>11707.500424256517</v>
      </c>
      <c r="EU115" s="39">
        <f t="shared" si="167"/>
        <v>14634375.530320646</v>
      </c>
      <c r="EV115" s="39">
        <f t="shared" si="168"/>
        <v>-8292817678.6402102</v>
      </c>
      <c r="EW115" s="39">
        <f t="shared" si="169"/>
        <v>-8292817678.6402102</v>
      </c>
      <c r="EX115" s="53">
        <f t="shared" si="170"/>
        <v>4699266115502.0127</v>
      </c>
      <c r="EY115" s="39">
        <f t="shared" si="171"/>
        <v>4699266115502.0127</v>
      </c>
      <c r="EZ115" s="39">
        <f t="shared" si="172"/>
        <v>4699266115502.0117</v>
      </c>
      <c r="FT115" s="21">
        <v>61</v>
      </c>
      <c r="FU115" s="39">
        <v>-566.66700000000003</v>
      </c>
      <c r="FV115" s="39">
        <v>-566.66700000000003</v>
      </c>
      <c r="FW115" s="39">
        <v>1250</v>
      </c>
      <c r="FX115" s="50">
        <f t="shared" si="177"/>
        <v>1.0073825823804059E-3</v>
      </c>
      <c r="FY115" s="40">
        <f t="shared" si="82"/>
        <v>19.218780471768579</v>
      </c>
      <c r="FZ115" s="41">
        <f t="shared" si="178"/>
        <v>24023.475589710724</v>
      </c>
      <c r="GA115" s="39">
        <f t="shared" si="179"/>
        <v>-13613310.841994608</v>
      </c>
      <c r="GB115" s="39">
        <f t="shared" si="180"/>
        <v>-13613310.841994608</v>
      </c>
      <c r="GC115" s="40">
        <f t="shared" si="83"/>
        <v>12655.872074649826</v>
      </c>
      <c r="GD115" s="39">
        <f t="shared" si="181"/>
        <v>15819840.093312282</v>
      </c>
      <c r="GE115" s="39">
        <f t="shared" si="182"/>
        <v>-8964581326.156992</v>
      </c>
      <c r="GF115" s="39">
        <f t="shared" si="183"/>
        <v>-8964581326.156992</v>
      </c>
      <c r="GG115" s="53">
        <f t="shared" si="184"/>
        <v>5079932406349.4043</v>
      </c>
      <c r="GH115" s="39">
        <f t="shared" si="185"/>
        <v>5079932406349.4043</v>
      </c>
      <c r="GI115" s="39">
        <f t="shared" si="186"/>
        <v>5079932406349.4043</v>
      </c>
      <c r="HC115" s="21">
        <v>61</v>
      </c>
      <c r="HD115" s="39">
        <v>-566.66700000000003</v>
      </c>
      <c r="HE115" s="39">
        <v>-566.66700000000003</v>
      </c>
      <c r="HF115" s="39">
        <v>1250</v>
      </c>
      <c r="HG115" s="50">
        <f t="shared" si="191"/>
        <v>9.9092923436277939E-4</v>
      </c>
      <c r="HH115" s="40">
        <f t="shared" si="87"/>
        <v>19.008823210843996</v>
      </c>
      <c r="HI115" s="41">
        <f t="shared" si="192"/>
        <v>23761.029013554995</v>
      </c>
      <c r="HJ115" s="39">
        <f t="shared" si="193"/>
        <v>-13464591.028024169</v>
      </c>
      <c r="HK115" s="39">
        <f t="shared" si="194"/>
        <v>-13464591.028024169</v>
      </c>
      <c r="HL115" s="40">
        <f t="shared" si="88"/>
        <v>12865.652261874564</v>
      </c>
      <c r="HM115" s="39">
        <f t="shared" si="195"/>
        <v>16082065.327343205</v>
      </c>
      <c r="HN115" s="39">
        <f t="shared" si="196"/>
        <v>-9113175712.8495922</v>
      </c>
      <c r="HO115" s="39">
        <f t="shared" si="197"/>
        <v>-9113175712.8495922</v>
      </c>
      <c r="HP115" s="53">
        <f t="shared" si="198"/>
        <v>5164135941673.3398</v>
      </c>
      <c r="HQ115" s="39">
        <f t="shared" si="199"/>
        <v>5164135941673.3398</v>
      </c>
      <c r="HR115" s="39">
        <f t="shared" si="200"/>
        <v>5164135941673.3398</v>
      </c>
      <c r="IL115" s="21">
        <v>61</v>
      </c>
      <c r="IM115" s="39">
        <v>-566.66700000000003</v>
      </c>
      <c r="IN115" s="39">
        <v>-566.66700000000003</v>
      </c>
      <c r="IO115" s="39">
        <v>1250</v>
      </c>
      <c r="IP115" s="50">
        <f t="shared" si="205"/>
        <v>9.8604061709471917E-4</v>
      </c>
      <c r="IQ115" s="40">
        <f t="shared" si="92"/>
        <v>18.945775607591926</v>
      </c>
      <c r="IR115" s="41">
        <f t="shared" si="206"/>
        <v>23682.219509489907</v>
      </c>
      <c r="IS115" s="39">
        <f t="shared" si="207"/>
        <v>-13419932.282784117</v>
      </c>
      <c r="IT115" s="39">
        <f t="shared" si="208"/>
        <v>-13419932.282784117</v>
      </c>
      <c r="IU115" s="40">
        <f t="shared" si="93"/>
        <v>12927.982132042331</v>
      </c>
      <c r="IV115" s="39">
        <f t="shared" si="209"/>
        <v>16159977.665052913</v>
      </c>
      <c r="IW115" s="39">
        <f t="shared" si="210"/>
        <v>-9157326063.5225391</v>
      </c>
      <c r="IX115" s="39">
        <f t="shared" si="211"/>
        <v>-9157326063.5225391</v>
      </c>
      <c r="IY115" s="53">
        <f t="shared" si="212"/>
        <v>5189154488438.127</v>
      </c>
      <c r="IZ115" s="39">
        <f t="shared" si="213"/>
        <v>5189154488438.127</v>
      </c>
      <c r="JA115" s="39">
        <f t="shared" si="214"/>
        <v>5189154488438.127</v>
      </c>
      <c r="JU115" s="21">
        <v>61</v>
      </c>
      <c r="JV115" s="39">
        <v>-566.66700000000003</v>
      </c>
      <c r="JW115" s="39">
        <v>-566.66700000000003</v>
      </c>
      <c r="JX115" s="39">
        <v>1250</v>
      </c>
      <c r="JY115" s="50">
        <f t="shared" si="219"/>
        <v>9.8599212213183502E-4</v>
      </c>
      <c r="JZ115" s="40">
        <f t="shared" si="97"/>
        <v>18.945148650585789</v>
      </c>
      <c r="KA115" s="41">
        <f t="shared" si="220"/>
        <v>23681.435813232238</v>
      </c>
      <c r="KB115" s="39">
        <f t="shared" si="221"/>
        <v>-13419488.187976873</v>
      </c>
      <c r="KC115" s="39">
        <f t="shared" si="222"/>
        <v>-13419488.187976873</v>
      </c>
      <c r="KD115" s="40">
        <f t="shared" si="98"/>
        <v>12928.600442819106</v>
      </c>
      <c r="KE115" s="39">
        <f t="shared" si="223"/>
        <v>16160750.553523883</v>
      </c>
      <c r="KF115" s="39">
        <f t="shared" si="224"/>
        <v>-9157764033.9137192</v>
      </c>
      <c r="KG115" s="39">
        <f t="shared" si="225"/>
        <v>-9157764033.9137192</v>
      </c>
      <c r="KH115" s="53">
        <f t="shared" si="226"/>
        <v>5189402671805.7861</v>
      </c>
      <c r="KI115" s="39">
        <f t="shared" si="227"/>
        <v>5189402671805.7861</v>
      </c>
      <c r="KJ115" s="39">
        <f t="shared" si="228"/>
        <v>5189402671805.7852</v>
      </c>
      <c r="LD115" s="21">
        <v>61</v>
      </c>
      <c r="LE115" s="39">
        <v>-566.66700000000003</v>
      </c>
      <c r="LF115" s="39">
        <v>-566.66700000000003</v>
      </c>
      <c r="LG115" s="39">
        <v>1250</v>
      </c>
      <c r="LH115" s="50">
        <f t="shared" si="233"/>
        <v>9.8599211521704444E-4</v>
      </c>
      <c r="LI115" s="40">
        <f t="shared" si="102"/>
        <v>18.945148561187228</v>
      </c>
      <c r="LJ115" s="41">
        <f t="shared" si="234"/>
        <v>23681.435701484035</v>
      </c>
      <c r="LK115" s="39">
        <f t="shared" si="235"/>
        <v>-13419488.124652855</v>
      </c>
      <c r="LL115" s="39">
        <f t="shared" si="236"/>
        <v>-13419488.124652855</v>
      </c>
      <c r="LM115" s="40">
        <f t="shared" si="103"/>
        <v>12928.600530982685</v>
      </c>
      <c r="LN115" s="39">
        <f t="shared" si="237"/>
        <v>16160750.663728356</v>
      </c>
      <c r="LO115" s="39">
        <f t="shared" si="238"/>
        <v>-9157764096.362957</v>
      </c>
      <c r="LP115" s="39">
        <f t="shared" si="239"/>
        <v>-9157764096.362957</v>
      </c>
      <c r="LQ115" s="53">
        <f t="shared" si="240"/>
        <v>5189402707193.708</v>
      </c>
      <c r="LR115" s="39">
        <f t="shared" si="241"/>
        <v>5189402707193.708</v>
      </c>
      <c r="LS115" s="39">
        <f t="shared" si="242"/>
        <v>5189402707193.708</v>
      </c>
    </row>
    <row r="116" spans="1:331" x14ac:dyDescent="0.25">
      <c r="A116" s="21">
        <v>62</v>
      </c>
      <c r="B116" s="39">
        <v>-575</v>
      </c>
      <c r="C116" s="39">
        <v>-525</v>
      </c>
      <c r="D116" s="39">
        <v>2500</v>
      </c>
      <c r="E116" s="50">
        <f t="shared" si="107"/>
        <v>8.9249999999999996E-4</v>
      </c>
      <c r="F116" s="40">
        <f t="shared" si="57"/>
        <v>17.680703906249999</v>
      </c>
      <c r="G116" s="41">
        <f t="shared" si="108"/>
        <v>44201.759765625</v>
      </c>
      <c r="H116" s="39">
        <f t="shared" si="109"/>
        <v>-23205923.876953125</v>
      </c>
      <c r="I116" s="39">
        <f t="shared" si="110"/>
        <v>-25416011.865234375</v>
      </c>
      <c r="J116" s="40">
        <f t="shared" si="58"/>
        <v>14120.625</v>
      </c>
      <c r="K116" s="39">
        <f t="shared" si="111"/>
        <v>35301562.5</v>
      </c>
      <c r="L116" s="39">
        <f t="shared" si="112"/>
        <v>-18533320312.5</v>
      </c>
      <c r="M116" s="39">
        <f t="shared" si="113"/>
        <v>-20298398437.5</v>
      </c>
      <c r="N116" s="53">
        <f t="shared" si="114"/>
        <v>9729993164062.5</v>
      </c>
      <c r="O116" s="39">
        <f t="shared" si="115"/>
        <v>10656659179687.5</v>
      </c>
      <c r="P116" s="39">
        <f t="shared" si="116"/>
        <v>11671579101562.5</v>
      </c>
      <c r="AJ116" s="21">
        <v>62</v>
      </c>
      <c r="AK116" s="39">
        <v>-575</v>
      </c>
      <c r="AL116" s="39">
        <v>-525</v>
      </c>
      <c r="AM116" s="39">
        <v>2500</v>
      </c>
      <c r="AN116" s="50">
        <f t="shared" si="121"/>
        <v>1.2517955838112129E-3</v>
      </c>
      <c r="AO116" s="40">
        <f t="shared" si="62"/>
        <v>21.931212216421926</v>
      </c>
      <c r="AP116" s="41">
        <f t="shared" si="122"/>
        <v>54828.030541054817</v>
      </c>
      <c r="AQ116" s="39">
        <f t="shared" si="123"/>
        <v>-28784716.03405378</v>
      </c>
      <c r="AR116" s="39">
        <f t="shared" si="124"/>
        <v>-31526117.561106522</v>
      </c>
      <c r="AS116" s="40">
        <f t="shared" si="63"/>
        <v>9539.6063064070349</v>
      </c>
      <c r="AT116" s="39">
        <f t="shared" si="125"/>
        <v>23849015.766017586</v>
      </c>
      <c r="AU116" s="39">
        <f t="shared" si="126"/>
        <v>-12520733277.159233</v>
      </c>
      <c r="AV116" s="39">
        <f t="shared" si="127"/>
        <v>-13713184065.460112</v>
      </c>
      <c r="AW116" s="53">
        <f t="shared" si="128"/>
        <v>6573384970508.5977</v>
      </c>
      <c r="AX116" s="39">
        <f t="shared" si="129"/>
        <v>7199421634366.5586</v>
      </c>
      <c r="AY116" s="39">
        <f t="shared" si="130"/>
        <v>7885080837639.5645</v>
      </c>
      <c r="BS116" s="21">
        <v>62</v>
      </c>
      <c r="BT116" s="39">
        <v>-575</v>
      </c>
      <c r="BU116" s="39">
        <v>-525</v>
      </c>
      <c r="BV116" s="39">
        <v>2500</v>
      </c>
      <c r="BW116" s="50">
        <f t="shared" si="135"/>
        <v>1.2931893693722491E-3</v>
      </c>
      <c r="BX116" s="40">
        <f t="shared" si="67"/>
        <v>22.315169419251458</v>
      </c>
      <c r="BY116" s="41">
        <f t="shared" si="136"/>
        <v>55787.923548128645</v>
      </c>
      <c r="BZ116" s="39">
        <f t="shared" si="137"/>
        <v>-29288659.86276754</v>
      </c>
      <c r="CA116" s="39">
        <f t="shared" si="138"/>
        <v>-32078056.04017397</v>
      </c>
      <c r="CB116" s="40">
        <f t="shared" si="68"/>
        <v>9011.8355405038237</v>
      </c>
      <c r="CC116" s="39">
        <f t="shared" si="139"/>
        <v>22529588.851259559</v>
      </c>
      <c r="CD116" s="39">
        <f t="shared" si="140"/>
        <v>-11828034146.911268</v>
      </c>
      <c r="CE116" s="39">
        <f t="shared" si="141"/>
        <v>-12954513589.474247</v>
      </c>
      <c r="CF116" s="53">
        <f t="shared" si="142"/>
        <v>6209717927128.416</v>
      </c>
      <c r="CG116" s="39">
        <f t="shared" si="143"/>
        <v>6801119634473.9795</v>
      </c>
      <c r="CH116" s="39">
        <f t="shared" si="144"/>
        <v>7448845313947.6914</v>
      </c>
      <c r="DB116" s="21">
        <v>62</v>
      </c>
      <c r="DC116" s="39">
        <v>-575</v>
      </c>
      <c r="DD116" s="39">
        <v>-525</v>
      </c>
      <c r="DE116" s="39">
        <v>2500</v>
      </c>
      <c r="DF116" s="50">
        <f t="shared" si="149"/>
        <v>1.2387641426972078E-3</v>
      </c>
      <c r="DG116" s="40">
        <f t="shared" si="72"/>
        <v>21.805814805922576</v>
      </c>
      <c r="DH116" s="41">
        <f t="shared" si="150"/>
        <v>54514.537014806439</v>
      </c>
      <c r="DI116" s="39">
        <f t="shared" si="151"/>
        <v>-28620131.932773381</v>
      </c>
      <c r="DJ116" s="39">
        <f t="shared" si="152"/>
        <v>-31345858.783513702</v>
      </c>
      <c r="DK116" s="40">
        <f t="shared" si="73"/>
        <v>9705.7571806106007</v>
      </c>
      <c r="DL116" s="39">
        <f t="shared" si="153"/>
        <v>24264392.9515265</v>
      </c>
      <c r="DM116" s="39">
        <f t="shared" si="154"/>
        <v>-12738806299.551413</v>
      </c>
      <c r="DN116" s="39">
        <f t="shared" si="155"/>
        <v>-13952025947.127737</v>
      </c>
      <c r="DO116" s="53">
        <f t="shared" si="156"/>
        <v>6687873307264.4912</v>
      </c>
      <c r="DP116" s="39">
        <f t="shared" si="157"/>
        <v>7324813622242.0615</v>
      </c>
      <c r="DQ116" s="39">
        <f t="shared" si="158"/>
        <v>8022414919598.4492</v>
      </c>
      <c r="EK116" s="21">
        <v>62</v>
      </c>
      <c r="EL116" s="39">
        <v>-575</v>
      </c>
      <c r="EM116" s="39">
        <v>-525</v>
      </c>
      <c r="EN116" s="39">
        <v>2500</v>
      </c>
      <c r="EO116" s="50">
        <f t="shared" si="163"/>
        <v>1.1300270306455391E-3</v>
      </c>
      <c r="EP116" s="40">
        <f t="shared" si="77"/>
        <v>20.675062332777713</v>
      </c>
      <c r="EQ116" s="41">
        <f t="shared" si="164"/>
        <v>51687.655831944285</v>
      </c>
      <c r="ER116" s="39">
        <f t="shared" si="165"/>
        <v>-27136019.311770748</v>
      </c>
      <c r="ES116" s="39">
        <f t="shared" si="166"/>
        <v>-29720402.103367962</v>
      </c>
      <c r="ET116" s="40">
        <f t="shared" si="78"/>
        <v>11092.155359269376</v>
      </c>
      <c r="EU116" s="39">
        <f t="shared" si="167"/>
        <v>27730388.39817344</v>
      </c>
      <c r="EV116" s="39">
        <f t="shared" si="168"/>
        <v>-14558453909.041056</v>
      </c>
      <c r="EW116" s="39">
        <f t="shared" si="169"/>
        <v>-15944973328.949728</v>
      </c>
      <c r="EX116" s="53">
        <f t="shared" si="170"/>
        <v>7643188302246.5547</v>
      </c>
      <c r="EY116" s="39">
        <f t="shared" si="171"/>
        <v>8371110997698.6074</v>
      </c>
      <c r="EZ116" s="39">
        <f t="shared" si="172"/>
        <v>9168359664146.0938</v>
      </c>
      <c r="FT116" s="21">
        <v>62</v>
      </c>
      <c r="FU116" s="39">
        <v>-575</v>
      </c>
      <c r="FV116" s="39">
        <v>-525</v>
      </c>
      <c r="FW116" s="39">
        <v>2500</v>
      </c>
      <c r="FX116" s="50">
        <f t="shared" si="177"/>
        <v>1.070861126242138E-3</v>
      </c>
      <c r="FY116" s="40">
        <f t="shared" si="82"/>
        <v>19.996468577108821</v>
      </c>
      <c r="FZ116" s="41">
        <f t="shared" si="178"/>
        <v>49991.171442772051</v>
      </c>
      <c r="GA116" s="39">
        <f t="shared" si="179"/>
        <v>-26245365.007455327</v>
      </c>
      <c r="GB116" s="39">
        <f t="shared" si="180"/>
        <v>-28744923.57959393</v>
      </c>
      <c r="GC116" s="40">
        <f t="shared" si="83"/>
        <v>11846.520640412742</v>
      </c>
      <c r="GD116" s="39">
        <f t="shared" si="181"/>
        <v>29616301.601031855</v>
      </c>
      <c r="GE116" s="39">
        <f t="shared" si="182"/>
        <v>-15548558340.541723</v>
      </c>
      <c r="GF116" s="39">
        <f t="shared" si="183"/>
        <v>-17029373420.593317</v>
      </c>
      <c r="GG116" s="53">
        <f t="shared" si="184"/>
        <v>8162993128784.4043</v>
      </c>
      <c r="GH116" s="39">
        <f t="shared" si="185"/>
        <v>8940421045811.4922</v>
      </c>
      <c r="GI116" s="39">
        <f t="shared" si="186"/>
        <v>9791889716841.1563</v>
      </c>
      <c r="HC116" s="21">
        <v>62</v>
      </c>
      <c r="HD116" s="39">
        <v>-575</v>
      </c>
      <c r="HE116" s="39">
        <v>-525</v>
      </c>
      <c r="HF116" s="39">
        <v>2500</v>
      </c>
      <c r="HG116" s="50">
        <f t="shared" si="191"/>
        <v>1.0598722955175901E-3</v>
      </c>
      <c r="HH116" s="40">
        <f t="shared" si="87"/>
        <v>19.865519357812044</v>
      </c>
      <c r="HI116" s="41">
        <f t="shared" si="192"/>
        <v>49663.798394530109</v>
      </c>
      <c r="HJ116" s="39">
        <f t="shared" si="193"/>
        <v>-26073494.157128308</v>
      </c>
      <c r="HK116" s="39">
        <f t="shared" si="194"/>
        <v>-28556684.076854814</v>
      </c>
      <c r="HL116" s="40">
        <f t="shared" si="88"/>
        <v>11986.628232150726</v>
      </c>
      <c r="HM116" s="39">
        <f t="shared" si="195"/>
        <v>29966570.580376815</v>
      </c>
      <c r="HN116" s="39">
        <f t="shared" si="196"/>
        <v>-15732449554.697828</v>
      </c>
      <c r="HO116" s="39">
        <f t="shared" si="197"/>
        <v>-17230778083.716667</v>
      </c>
      <c r="HP116" s="53">
        <f t="shared" si="198"/>
        <v>8259536016216.3594</v>
      </c>
      <c r="HQ116" s="39">
        <f t="shared" si="199"/>
        <v>9046158493951.25</v>
      </c>
      <c r="HR116" s="39">
        <f t="shared" si="200"/>
        <v>9907697398137.084</v>
      </c>
      <c r="IL116" s="21">
        <v>62</v>
      </c>
      <c r="IM116" s="39">
        <v>-575</v>
      </c>
      <c r="IN116" s="39">
        <v>-525</v>
      </c>
      <c r="IO116" s="39">
        <v>2500</v>
      </c>
      <c r="IP116" s="50">
        <f t="shared" si="205"/>
        <v>1.0559329659399152E-3</v>
      </c>
      <c r="IQ116" s="40">
        <f t="shared" si="92"/>
        <v>19.818201149406342</v>
      </c>
      <c r="IR116" s="41">
        <f t="shared" si="206"/>
        <v>49545.502873515856</v>
      </c>
      <c r="IS116" s="39">
        <f t="shared" si="207"/>
        <v>-26011389.008595824</v>
      </c>
      <c r="IT116" s="39">
        <f t="shared" si="208"/>
        <v>-28488664.152271617</v>
      </c>
      <c r="IU116" s="40">
        <f t="shared" si="93"/>
        <v>12036.85468426608</v>
      </c>
      <c r="IV116" s="39">
        <f t="shared" si="209"/>
        <v>30092136.7106652</v>
      </c>
      <c r="IW116" s="39">
        <f t="shared" si="210"/>
        <v>-15798371773.09923</v>
      </c>
      <c r="IX116" s="39">
        <f t="shared" si="211"/>
        <v>-17302978608.632488</v>
      </c>
      <c r="IY116" s="53">
        <f t="shared" si="212"/>
        <v>8294145180877.0957</v>
      </c>
      <c r="IZ116" s="39">
        <f t="shared" si="213"/>
        <v>9084063769532.0566</v>
      </c>
      <c r="JA116" s="39">
        <f t="shared" si="214"/>
        <v>9949212699963.6816</v>
      </c>
      <c r="JU116" s="21">
        <v>62</v>
      </c>
      <c r="JV116" s="39">
        <v>-575</v>
      </c>
      <c r="JW116" s="39">
        <v>-525</v>
      </c>
      <c r="JX116" s="39">
        <v>2500</v>
      </c>
      <c r="JY116" s="50">
        <f t="shared" si="219"/>
        <v>1.0558957713949473E-3</v>
      </c>
      <c r="JZ116" s="40">
        <f t="shared" si="97"/>
        <v>19.817753435254122</v>
      </c>
      <c r="KA116" s="41">
        <f t="shared" si="220"/>
        <v>49544.383588135308</v>
      </c>
      <c r="KB116" s="39">
        <f t="shared" si="221"/>
        <v>-26010801.383771036</v>
      </c>
      <c r="KC116" s="39">
        <f t="shared" si="222"/>
        <v>-28488020.563177802</v>
      </c>
      <c r="KD116" s="40">
        <f t="shared" si="98"/>
        <v>12037.328914714422</v>
      </c>
      <c r="KE116" s="39">
        <f t="shared" si="223"/>
        <v>30093322.286786057</v>
      </c>
      <c r="KF116" s="39">
        <f t="shared" si="224"/>
        <v>-15798994200.562679</v>
      </c>
      <c r="KG116" s="39">
        <f t="shared" si="225"/>
        <v>-17303660314.901981</v>
      </c>
      <c r="KH116" s="53">
        <f t="shared" si="226"/>
        <v>8294471955295.4063</v>
      </c>
      <c r="KI116" s="39">
        <f t="shared" si="227"/>
        <v>9084421665323.541</v>
      </c>
      <c r="KJ116" s="39">
        <f t="shared" si="228"/>
        <v>9949604681068.6406</v>
      </c>
      <c r="LD116" s="21">
        <v>62</v>
      </c>
      <c r="LE116" s="39">
        <v>-575</v>
      </c>
      <c r="LF116" s="39">
        <v>-525</v>
      </c>
      <c r="LG116" s="39">
        <v>2500</v>
      </c>
      <c r="LH116" s="50">
        <f t="shared" si="233"/>
        <v>1.055895766163986E-3</v>
      </c>
      <c r="LI116" s="40">
        <f t="shared" si="102"/>
        <v>19.817753372287321</v>
      </c>
      <c r="LJ116" s="41">
        <f t="shared" si="234"/>
        <v>49544.383430718299</v>
      </c>
      <c r="LK116" s="39">
        <f t="shared" si="235"/>
        <v>-26010801.301127106</v>
      </c>
      <c r="LL116" s="39">
        <f t="shared" si="236"/>
        <v>-28488020.472663023</v>
      </c>
      <c r="LM116" s="40">
        <f t="shared" si="103"/>
        <v>12037.328981409179</v>
      </c>
      <c r="LN116" s="39">
        <f t="shared" si="237"/>
        <v>30093322.453522947</v>
      </c>
      <c r="LO116" s="39">
        <f t="shared" si="238"/>
        <v>-15798994288.099546</v>
      </c>
      <c r="LP116" s="39">
        <f t="shared" si="239"/>
        <v>-17303660410.775696</v>
      </c>
      <c r="LQ116" s="53">
        <f t="shared" si="240"/>
        <v>8294472001252.2617</v>
      </c>
      <c r="LR116" s="39">
        <f t="shared" si="241"/>
        <v>9084421715657.2402</v>
      </c>
      <c r="LS116" s="39">
        <f t="shared" si="242"/>
        <v>9949604736196.0234</v>
      </c>
    </row>
    <row r="117" spans="1:331" x14ac:dyDescent="0.25">
      <c r="A117" s="21">
        <v>63</v>
      </c>
      <c r="B117" s="39">
        <v>-575</v>
      </c>
      <c r="C117" s="39">
        <v>-475</v>
      </c>
      <c r="D117" s="39">
        <v>2500</v>
      </c>
      <c r="E117" s="50">
        <f t="shared" si="107"/>
        <v>8.9999999999999998E-4</v>
      </c>
      <c r="F117" s="40">
        <f t="shared" si="57"/>
        <v>17.786250000000003</v>
      </c>
      <c r="G117" s="41">
        <f t="shared" si="108"/>
        <v>44465.625000000007</v>
      </c>
      <c r="H117" s="39">
        <f t="shared" si="109"/>
        <v>-21121171.875000004</v>
      </c>
      <c r="I117" s="39">
        <f t="shared" si="110"/>
        <v>-25567734.375000004</v>
      </c>
      <c r="J117" s="40">
        <f t="shared" si="58"/>
        <v>14025.000000000002</v>
      </c>
      <c r="K117" s="39">
        <f t="shared" si="111"/>
        <v>35062500.000000007</v>
      </c>
      <c r="L117" s="39">
        <f t="shared" si="112"/>
        <v>-16654687500.000004</v>
      </c>
      <c r="M117" s="39">
        <f t="shared" si="113"/>
        <v>-20160937500.000004</v>
      </c>
      <c r="N117" s="53">
        <f t="shared" si="114"/>
        <v>7910976562500.002</v>
      </c>
      <c r="O117" s="39">
        <f t="shared" si="115"/>
        <v>9576445312500.002</v>
      </c>
      <c r="P117" s="39">
        <f t="shared" si="116"/>
        <v>11592539062500.002</v>
      </c>
      <c r="AJ117" s="21">
        <v>63</v>
      </c>
      <c r="AK117" s="39">
        <v>-575</v>
      </c>
      <c r="AL117" s="39">
        <v>-475</v>
      </c>
      <c r="AM117" s="39">
        <v>2500</v>
      </c>
      <c r="AN117" s="50">
        <f t="shared" si="121"/>
        <v>1.2691088704011287E-3</v>
      </c>
      <c r="AO117" s="40">
        <f t="shared" si="62"/>
        <v>22.094463248794749</v>
      </c>
      <c r="AP117" s="41">
        <f t="shared" si="122"/>
        <v>55236.158121986875</v>
      </c>
      <c r="AQ117" s="39">
        <f t="shared" si="123"/>
        <v>-26237175.107943766</v>
      </c>
      <c r="AR117" s="39">
        <f t="shared" si="124"/>
        <v>-31760790.920142453</v>
      </c>
      <c r="AS117" s="40">
        <f t="shared" si="63"/>
        <v>9318.8619023856099</v>
      </c>
      <c r="AT117" s="39">
        <f t="shared" si="125"/>
        <v>23297154.755964026</v>
      </c>
      <c r="AU117" s="39">
        <f t="shared" si="126"/>
        <v>-11066148509.082912</v>
      </c>
      <c r="AV117" s="39">
        <f t="shared" si="127"/>
        <v>-13395863984.679316</v>
      </c>
      <c r="AW117" s="53">
        <f t="shared" si="128"/>
        <v>5256420541814.3838</v>
      </c>
      <c r="AX117" s="39">
        <f t="shared" si="129"/>
        <v>6363035392722.6748</v>
      </c>
      <c r="AY117" s="39">
        <f t="shared" si="130"/>
        <v>7702621791190.6064</v>
      </c>
      <c r="BS117" s="21">
        <v>63</v>
      </c>
      <c r="BT117" s="39">
        <v>-575</v>
      </c>
      <c r="BU117" s="39">
        <v>-475</v>
      </c>
      <c r="BV117" s="39">
        <v>2500</v>
      </c>
      <c r="BW117" s="50">
        <f t="shared" si="135"/>
        <v>1.3216066624843921E-3</v>
      </c>
      <c r="BX117" s="40">
        <f t="shared" si="67"/>
        <v>22.566113307542018</v>
      </c>
      <c r="BY117" s="41">
        <f t="shared" si="136"/>
        <v>56415.283268855048</v>
      </c>
      <c r="BZ117" s="39">
        <f t="shared" si="137"/>
        <v>-26797259.552706148</v>
      </c>
      <c r="CA117" s="39">
        <f t="shared" si="138"/>
        <v>-32438787.879591651</v>
      </c>
      <c r="CB117" s="40">
        <f t="shared" si="68"/>
        <v>8649.5150533240012</v>
      </c>
      <c r="CC117" s="39">
        <f t="shared" si="139"/>
        <v>21623787.633310001</v>
      </c>
      <c r="CD117" s="39">
        <f t="shared" si="140"/>
        <v>-10271299125.82225</v>
      </c>
      <c r="CE117" s="39">
        <f t="shared" si="141"/>
        <v>-12433677889.153252</v>
      </c>
      <c r="CF117" s="53">
        <f t="shared" si="142"/>
        <v>4878867084765.5693</v>
      </c>
      <c r="CG117" s="39">
        <f t="shared" si="143"/>
        <v>5905996997347.7949</v>
      </c>
      <c r="CH117" s="39">
        <f t="shared" si="144"/>
        <v>7149364786263.1191</v>
      </c>
      <c r="DB117" s="21">
        <v>63</v>
      </c>
      <c r="DC117" s="39">
        <v>-575</v>
      </c>
      <c r="DD117" s="39">
        <v>-475</v>
      </c>
      <c r="DE117" s="39">
        <v>2500</v>
      </c>
      <c r="DF117" s="50">
        <f t="shared" si="149"/>
        <v>1.2777964825997504E-3</v>
      </c>
      <c r="DG117" s="40">
        <f t="shared" si="72"/>
        <v>22.174940756523757</v>
      </c>
      <c r="DH117" s="41">
        <f t="shared" si="150"/>
        <v>55437.351891309394</v>
      </c>
      <c r="DI117" s="39">
        <f t="shared" si="151"/>
        <v>-26332742.148371961</v>
      </c>
      <c r="DJ117" s="39">
        <f t="shared" si="152"/>
        <v>-31876477.337502901</v>
      </c>
      <c r="DK117" s="40">
        <f t="shared" si="73"/>
        <v>9208.0948468531842</v>
      </c>
      <c r="DL117" s="39">
        <f t="shared" si="153"/>
        <v>23020237.117132962</v>
      </c>
      <c r="DM117" s="39">
        <f t="shared" si="154"/>
        <v>-10934612630.638157</v>
      </c>
      <c r="DN117" s="39">
        <f t="shared" si="155"/>
        <v>-13236636342.351454</v>
      </c>
      <c r="DO117" s="53">
        <f t="shared" si="156"/>
        <v>5193940999553.125</v>
      </c>
      <c r="DP117" s="39">
        <f t="shared" si="157"/>
        <v>6287402262616.9404</v>
      </c>
      <c r="DQ117" s="39">
        <f t="shared" si="158"/>
        <v>7611065896852.0859</v>
      </c>
      <c r="EK117" s="21">
        <v>63</v>
      </c>
      <c r="EL117" s="39">
        <v>-575</v>
      </c>
      <c r="EM117" s="39">
        <v>-475</v>
      </c>
      <c r="EN117" s="39">
        <v>2500</v>
      </c>
      <c r="EO117" s="50">
        <f t="shared" si="163"/>
        <v>1.1915768962879891E-3</v>
      </c>
      <c r="EP117" s="40">
        <f t="shared" si="77"/>
        <v>21.333632044327075</v>
      </c>
      <c r="EQ117" s="41">
        <f t="shared" si="164"/>
        <v>53334.080110817689</v>
      </c>
      <c r="ER117" s="39">
        <f t="shared" si="165"/>
        <v>-25333688.052638404</v>
      </c>
      <c r="ES117" s="39">
        <f t="shared" si="166"/>
        <v>-30667096.06372017</v>
      </c>
      <c r="ET117" s="40">
        <f t="shared" si="78"/>
        <v>10307.394572328139</v>
      </c>
      <c r="EU117" s="39">
        <f t="shared" si="167"/>
        <v>25768486.43082035</v>
      </c>
      <c r="EV117" s="39">
        <f t="shared" si="168"/>
        <v>-12240031054.639666</v>
      </c>
      <c r="EW117" s="39">
        <f t="shared" si="169"/>
        <v>-14816879697.721701</v>
      </c>
      <c r="EX117" s="53">
        <f t="shared" si="170"/>
        <v>5814014750953.8408</v>
      </c>
      <c r="EY117" s="39">
        <f t="shared" si="171"/>
        <v>7038017856417.8076</v>
      </c>
      <c r="EZ117" s="39">
        <f t="shared" si="172"/>
        <v>8519705826189.9785</v>
      </c>
      <c r="FT117" s="21">
        <v>63</v>
      </c>
      <c r="FU117" s="39">
        <v>-575</v>
      </c>
      <c r="FV117" s="39">
        <v>-475</v>
      </c>
      <c r="FW117" s="39">
        <v>2500</v>
      </c>
      <c r="FX117" s="50">
        <f t="shared" si="177"/>
        <v>1.1514192314767127E-3</v>
      </c>
      <c r="FY117" s="40">
        <f t="shared" si="82"/>
        <v>20.909430580489222</v>
      </c>
      <c r="FZ117" s="41">
        <f t="shared" si="178"/>
        <v>52273.576451223053</v>
      </c>
      <c r="GA117" s="39">
        <f t="shared" si="179"/>
        <v>-24829948.81433095</v>
      </c>
      <c r="GB117" s="39">
        <f t="shared" si="180"/>
        <v>-30057306.459453255</v>
      </c>
      <c r="GC117" s="40">
        <f t="shared" si="83"/>
        <v>10819.404798671914</v>
      </c>
      <c r="GD117" s="39">
        <f t="shared" si="181"/>
        <v>27048511.996679787</v>
      </c>
      <c r="GE117" s="39">
        <f t="shared" si="182"/>
        <v>-12848043198.422899</v>
      </c>
      <c r="GF117" s="39">
        <f t="shared" si="183"/>
        <v>-15552894398.090878</v>
      </c>
      <c r="GG117" s="53">
        <f t="shared" si="184"/>
        <v>6102820519250.877</v>
      </c>
      <c r="GH117" s="39">
        <f t="shared" si="185"/>
        <v>7387624839093.167</v>
      </c>
      <c r="GI117" s="39">
        <f t="shared" si="186"/>
        <v>8942914278902.2539</v>
      </c>
      <c r="HC117" s="21">
        <v>63</v>
      </c>
      <c r="HD117" s="39">
        <v>-575</v>
      </c>
      <c r="HE117" s="39">
        <v>-475</v>
      </c>
      <c r="HF117" s="39">
        <v>2500</v>
      </c>
      <c r="HG117" s="50">
        <f t="shared" si="191"/>
        <v>1.1471033272188117E-3</v>
      </c>
      <c r="HH117" s="40">
        <f t="shared" si="87"/>
        <v>20.862616317937217</v>
      </c>
      <c r="HI117" s="41">
        <f t="shared" si="192"/>
        <v>52156.540794843044</v>
      </c>
      <c r="HJ117" s="39">
        <f t="shared" si="193"/>
        <v>-24774356.877550445</v>
      </c>
      <c r="HK117" s="39">
        <f t="shared" si="194"/>
        <v>-29990010.957034752</v>
      </c>
      <c r="HL117" s="40">
        <f t="shared" si="88"/>
        <v>10874.43257796015</v>
      </c>
      <c r="HM117" s="39">
        <f t="shared" si="195"/>
        <v>27186081.444900375</v>
      </c>
      <c r="HN117" s="39">
        <f t="shared" si="196"/>
        <v>-12913388686.327679</v>
      </c>
      <c r="HO117" s="39">
        <f t="shared" si="197"/>
        <v>-15631996830.817715</v>
      </c>
      <c r="HP117" s="53">
        <f t="shared" si="198"/>
        <v>6133859626005.6475</v>
      </c>
      <c r="HQ117" s="39">
        <f t="shared" si="199"/>
        <v>7425198494638.4141</v>
      </c>
      <c r="HR117" s="39">
        <f t="shared" si="200"/>
        <v>8988398177720.1855</v>
      </c>
      <c r="IL117" s="21">
        <v>63</v>
      </c>
      <c r="IM117" s="39">
        <v>-575</v>
      </c>
      <c r="IN117" s="39">
        <v>-475</v>
      </c>
      <c r="IO117" s="39">
        <v>2500</v>
      </c>
      <c r="IP117" s="50">
        <f t="shared" si="205"/>
        <v>1.1443807499459109E-3</v>
      </c>
      <c r="IQ117" s="40">
        <f t="shared" si="92"/>
        <v>20.832962580722597</v>
      </c>
      <c r="IR117" s="41">
        <f t="shared" si="206"/>
        <v>52082.406451806492</v>
      </c>
      <c r="IS117" s="39">
        <f t="shared" si="207"/>
        <v>-24739143.064608082</v>
      </c>
      <c r="IT117" s="39">
        <f t="shared" si="208"/>
        <v>-29947383.709788732</v>
      </c>
      <c r="IU117" s="40">
        <f t="shared" si="93"/>
        <v>10909.145438189636</v>
      </c>
      <c r="IV117" s="39">
        <f t="shared" si="209"/>
        <v>27272863.59547409</v>
      </c>
      <c r="IW117" s="39">
        <f t="shared" si="210"/>
        <v>-12954610207.850193</v>
      </c>
      <c r="IX117" s="39">
        <f t="shared" si="211"/>
        <v>-15681896567.397602</v>
      </c>
      <c r="IY117" s="53">
        <f t="shared" si="212"/>
        <v>6153439848728.8418</v>
      </c>
      <c r="IZ117" s="39">
        <f t="shared" si="213"/>
        <v>7448900869513.8613</v>
      </c>
      <c r="JA117" s="39">
        <f t="shared" si="214"/>
        <v>9017090526253.6211</v>
      </c>
      <c r="JU117" s="21">
        <v>63</v>
      </c>
      <c r="JV117" s="39">
        <v>-575</v>
      </c>
      <c r="JW117" s="39">
        <v>-475</v>
      </c>
      <c r="JX117" s="39">
        <v>2500</v>
      </c>
      <c r="JY117" s="50">
        <f t="shared" si="219"/>
        <v>1.1443579365528556E-3</v>
      </c>
      <c r="JZ117" s="40">
        <f t="shared" si="97"/>
        <v>20.832713702781945</v>
      </c>
      <c r="KA117" s="41">
        <f t="shared" si="220"/>
        <v>52081.784256954859</v>
      </c>
      <c r="KB117" s="39">
        <f t="shared" si="221"/>
        <v>-24738847.522053558</v>
      </c>
      <c r="KC117" s="39">
        <f t="shared" si="222"/>
        <v>-29947025.947749045</v>
      </c>
      <c r="KD117" s="40">
        <f t="shared" si="98"/>
        <v>10909.436308951092</v>
      </c>
      <c r="KE117" s="39">
        <f t="shared" si="223"/>
        <v>27273590.772377729</v>
      </c>
      <c r="KF117" s="39">
        <f t="shared" si="224"/>
        <v>-12954955616.879421</v>
      </c>
      <c r="KG117" s="39">
        <f t="shared" si="225"/>
        <v>-15682314694.117195</v>
      </c>
      <c r="KH117" s="53">
        <f t="shared" si="226"/>
        <v>6153603918017.7246</v>
      </c>
      <c r="KI117" s="39">
        <f t="shared" si="227"/>
        <v>7449099479705.668</v>
      </c>
      <c r="KJ117" s="39">
        <f t="shared" si="228"/>
        <v>9017330949117.3867</v>
      </c>
      <c r="LD117" s="21">
        <v>63</v>
      </c>
      <c r="LE117" s="39">
        <v>-575</v>
      </c>
      <c r="LF117" s="39">
        <v>-475</v>
      </c>
      <c r="LG117" s="39">
        <v>2500</v>
      </c>
      <c r="LH117" s="50">
        <f t="shared" si="233"/>
        <v>1.1443579334547943E-3</v>
      </c>
      <c r="LI117" s="40">
        <f t="shared" si="102"/>
        <v>20.832713668983839</v>
      </c>
      <c r="LJ117" s="41">
        <f t="shared" si="234"/>
        <v>52081.7841724596</v>
      </c>
      <c r="LK117" s="39">
        <f t="shared" si="235"/>
        <v>-24738847.481918309</v>
      </c>
      <c r="LL117" s="39">
        <f t="shared" si="236"/>
        <v>-29947025.899164271</v>
      </c>
      <c r="LM117" s="40">
        <f t="shared" si="103"/>
        <v>10909.436348451374</v>
      </c>
      <c r="LN117" s="39">
        <f t="shared" si="237"/>
        <v>27273590.871128436</v>
      </c>
      <c r="LO117" s="39">
        <f t="shared" si="238"/>
        <v>-12954955663.786007</v>
      </c>
      <c r="LP117" s="39">
        <f t="shared" si="239"/>
        <v>-15682314750.898851</v>
      </c>
      <c r="LQ117" s="53">
        <f t="shared" si="240"/>
        <v>6153603940298.3535</v>
      </c>
      <c r="LR117" s="39">
        <f t="shared" si="241"/>
        <v>7449099506676.9541</v>
      </c>
      <c r="LS117" s="39">
        <f t="shared" si="242"/>
        <v>9017330981766.8398</v>
      </c>
    </row>
    <row r="118" spans="1:331" x14ac:dyDescent="0.25">
      <c r="A118" s="21">
        <v>64</v>
      </c>
      <c r="B118" s="39">
        <v>-575</v>
      </c>
      <c r="C118" s="39">
        <v>-425</v>
      </c>
      <c r="D118" s="39">
        <v>2500</v>
      </c>
      <c r="E118" s="50">
        <f t="shared" si="107"/>
        <v>9.075E-4</v>
      </c>
      <c r="F118" s="40">
        <f t="shared" si="57"/>
        <v>17.891078906249998</v>
      </c>
      <c r="G118" s="41">
        <f t="shared" si="108"/>
        <v>44727.697265624993</v>
      </c>
      <c r="H118" s="39">
        <f t="shared" si="109"/>
        <v>-19009271.337890621</v>
      </c>
      <c r="I118" s="39">
        <f t="shared" si="110"/>
        <v>-25718425.927734371</v>
      </c>
      <c r="J118" s="40">
        <f t="shared" si="58"/>
        <v>13929.375</v>
      </c>
      <c r="K118" s="39">
        <f t="shared" si="111"/>
        <v>34823437.5</v>
      </c>
      <c r="L118" s="39">
        <f t="shared" si="112"/>
        <v>-14799960937.5</v>
      </c>
      <c r="M118" s="39">
        <f t="shared" si="113"/>
        <v>-20023476562.5</v>
      </c>
      <c r="N118" s="53">
        <f t="shared" si="114"/>
        <v>6289983398437.5</v>
      </c>
      <c r="O118" s="39">
        <f t="shared" si="115"/>
        <v>8509977539062.5</v>
      </c>
      <c r="P118" s="39">
        <f t="shared" si="116"/>
        <v>11513499023437.5</v>
      </c>
      <c r="AJ118" s="21">
        <v>64</v>
      </c>
      <c r="AK118" s="39">
        <v>-575</v>
      </c>
      <c r="AL118" s="39">
        <v>-425</v>
      </c>
      <c r="AM118" s="39">
        <v>2500</v>
      </c>
      <c r="AN118" s="50">
        <f t="shared" si="121"/>
        <v>1.2864221569910447E-3</v>
      </c>
      <c r="AO118" s="40">
        <f t="shared" si="62"/>
        <v>22.253892470037627</v>
      </c>
      <c r="AP118" s="41">
        <f t="shared" si="122"/>
        <v>55634.731175094064</v>
      </c>
      <c r="AQ118" s="39">
        <f t="shared" si="123"/>
        <v>-23644760.749414977</v>
      </c>
      <c r="AR118" s="39">
        <f t="shared" si="124"/>
        <v>-31989970.425679088</v>
      </c>
      <c r="AS118" s="40">
        <f t="shared" si="63"/>
        <v>9098.1174983641813</v>
      </c>
      <c r="AT118" s="39">
        <f t="shared" si="125"/>
        <v>22745293.745910455</v>
      </c>
      <c r="AU118" s="39">
        <f t="shared" si="126"/>
        <v>-9666749842.0119438</v>
      </c>
      <c r="AV118" s="39">
        <f t="shared" si="127"/>
        <v>-13078543903.898512</v>
      </c>
      <c r="AW118" s="53">
        <f t="shared" si="128"/>
        <v>4108368682855.0762</v>
      </c>
      <c r="AX118" s="39">
        <f t="shared" si="129"/>
        <v>5558381159156.8672</v>
      </c>
      <c r="AY118" s="39">
        <f t="shared" si="130"/>
        <v>7520162744741.6436</v>
      </c>
      <c r="BS118" s="21">
        <v>64</v>
      </c>
      <c r="BT118" s="39">
        <v>-575</v>
      </c>
      <c r="BU118" s="39">
        <v>-425</v>
      </c>
      <c r="BV118" s="39">
        <v>2500</v>
      </c>
      <c r="BW118" s="50">
        <f t="shared" si="135"/>
        <v>1.3500239555965352E-3</v>
      </c>
      <c r="BX118" s="40">
        <f t="shared" si="67"/>
        <v>22.806761028347861</v>
      </c>
      <c r="BY118" s="41">
        <f t="shared" si="136"/>
        <v>57016.90257086965</v>
      </c>
      <c r="BZ118" s="39">
        <f t="shared" si="137"/>
        <v>-24232183.592619602</v>
      </c>
      <c r="CA118" s="39">
        <f t="shared" si="138"/>
        <v>-32784718.978250049</v>
      </c>
      <c r="CB118" s="40">
        <f t="shared" si="68"/>
        <v>8287.1945661441769</v>
      </c>
      <c r="CC118" s="39">
        <f t="shared" si="139"/>
        <v>20717986.415360443</v>
      </c>
      <c r="CD118" s="39">
        <f t="shared" si="140"/>
        <v>-8805144226.5281887</v>
      </c>
      <c r="CE118" s="39">
        <f t="shared" si="141"/>
        <v>-11912842188.832254</v>
      </c>
      <c r="CF118" s="53">
        <f t="shared" si="142"/>
        <v>3742186296274.48</v>
      </c>
      <c r="CG118" s="39">
        <f t="shared" si="143"/>
        <v>5062957930253.708</v>
      </c>
      <c r="CH118" s="39">
        <f t="shared" si="144"/>
        <v>6849884258578.5469</v>
      </c>
      <c r="DB118" s="21">
        <v>64</v>
      </c>
      <c r="DC118" s="39">
        <v>-575</v>
      </c>
      <c r="DD118" s="39">
        <v>-425</v>
      </c>
      <c r="DE118" s="39">
        <v>2500</v>
      </c>
      <c r="DF118" s="50">
        <f t="shared" si="149"/>
        <v>1.3168288225022928E-3</v>
      </c>
      <c r="DG118" s="40">
        <f t="shared" si="72"/>
        <v>22.524641781757026</v>
      </c>
      <c r="DH118" s="41">
        <f t="shared" si="150"/>
        <v>56311.604454392567</v>
      </c>
      <c r="DI118" s="39">
        <f t="shared" si="151"/>
        <v>-23932431.893116839</v>
      </c>
      <c r="DJ118" s="39">
        <f t="shared" si="152"/>
        <v>-32379172.561275728</v>
      </c>
      <c r="DK118" s="40">
        <f t="shared" si="73"/>
        <v>8710.4325130957659</v>
      </c>
      <c r="DL118" s="39">
        <f t="shared" si="153"/>
        <v>21776081.282739416</v>
      </c>
      <c r="DM118" s="39">
        <f t="shared" si="154"/>
        <v>-9254834545.1642513</v>
      </c>
      <c r="DN118" s="39">
        <f t="shared" si="155"/>
        <v>-12521246737.575165</v>
      </c>
      <c r="DO118" s="53">
        <f t="shared" si="156"/>
        <v>3933304681694.8066</v>
      </c>
      <c r="DP118" s="39">
        <f t="shared" si="157"/>
        <v>5321529863469.4453</v>
      </c>
      <c r="DQ118" s="39">
        <f t="shared" si="158"/>
        <v>7199716874105.7197</v>
      </c>
      <c r="EK118" s="21">
        <v>64</v>
      </c>
      <c r="EL118" s="39">
        <v>-575</v>
      </c>
      <c r="EM118" s="39">
        <v>-425</v>
      </c>
      <c r="EN118" s="39">
        <v>2500</v>
      </c>
      <c r="EO118" s="50">
        <f t="shared" si="163"/>
        <v>1.2531267619304393E-3</v>
      </c>
      <c r="EP118" s="40">
        <f t="shared" si="77"/>
        <v>21.943899834878742</v>
      </c>
      <c r="EQ118" s="41">
        <f t="shared" si="164"/>
        <v>54859.749587196857</v>
      </c>
      <c r="ER118" s="39">
        <f t="shared" si="165"/>
        <v>-23315393.574558664</v>
      </c>
      <c r="ES118" s="39">
        <f t="shared" si="166"/>
        <v>-31544356.012638193</v>
      </c>
      <c r="ET118" s="40">
        <f t="shared" si="78"/>
        <v>9522.6337853868972</v>
      </c>
      <c r="EU118" s="39">
        <f t="shared" si="167"/>
        <v>23806584.463467244</v>
      </c>
      <c r="EV118" s="39">
        <f t="shared" si="168"/>
        <v>-10117798396.973579</v>
      </c>
      <c r="EW118" s="39">
        <f t="shared" si="169"/>
        <v>-13688786066.493666</v>
      </c>
      <c r="EX118" s="53">
        <f t="shared" si="170"/>
        <v>4300064318713.7715</v>
      </c>
      <c r="EY118" s="39">
        <f t="shared" si="171"/>
        <v>5817734078259.8076</v>
      </c>
      <c r="EZ118" s="39">
        <f t="shared" si="172"/>
        <v>7871051988233.8574</v>
      </c>
      <c r="FT118" s="21">
        <v>64</v>
      </c>
      <c r="FU118" s="39">
        <v>-575</v>
      </c>
      <c r="FV118" s="39">
        <v>-425</v>
      </c>
      <c r="FW118" s="39">
        <v>2500</v>
      </c>
      <c r="FX118" s="50">
        <f t="shared" si="177"/>
        <v>1.2319773367112873E-3</v>
      </c>
      <c r="FY118" s="40">
        <f t="shared" si="82"/>
        <v>21.739650077802565</v>
      </c>
      <c r="FZ118" s="41">
        <f t="shared" si="178"/>
        <v>54349.125194506414</v>
      </c>
      <c r="GA118" s="39">
        <f t="shared" si="179"/>
        <v>-23098378.207665227</v>
      </c>
      <c r="GB118" s="39">
        <f t="shared" si="180"/>
        <v>-31250746.986841187</v>
      </c>
      <c r="GC118" s="40">
        <f t="shared" si="83"/>
        <v>9792.2889569310883</v>
      </c>
      <c r="GD118" s="39">
        <f t="shared" si="181"/>
        <v>24480722.392327722</v>
      </c>
      <c r="GE118" s="39">
        <f t="shared" si="182"/>
        <v>-10404307016.739283</v>
      </c>
      <c r="GF118" s="39">
        <f t="shared" si="183"/>
        <v>-14076415375.58844</v>
      </c>
      <c r="GG118" s="53">
        <f t="shared" si="184"/>
        <v>4421830482114.1953</v>
      </c>
      <c r="GH118" s="39">
        <f t="shared" si="185"/>
        <v>5982476534625.0869</v>
      </c>
      <c r="GI118" s="39">
        <f t="shared" si="186"/>
        <v>8093938840963.3535</v>
      </c>
      <c r="HC118" s="21">
        <v>64</v>
      </c>
      <c r="HD118" s="39">
        <v>-575</v>
      </c>
      <c r="HE118" s="39">
        <v>-425</v>
      </c>
      <c r="HF118" s="39">
        <v>2500</v>
      </c>
      <c r="HG118" s="50">
        <f t="shared" si="191"/>
        <v>1.2343343589200338E-3</v>
      </c>
      <c r="HH118" s="40">
        <f t="shared" si="87"/>
        <v>21.762695303693725</v>
      </c>
      <c r="HI118" s="41">
        <f t="shared" si="192"/>
        <v>54406.738259234313</v>
      </c>
      <c r="HJ118" s="39">
        <f t="shared" si="193"/>
        <v>-23122863.760174584</v>
      </c>
      <c r="HK118" s="39">
        <f t="shared" si="194"/>
        <v>-31283874.499059729</v>
      </c>
      <c r="HL118" s="40">
        <f t="shared" si="88"/>
        <v>9762.2369237695693</v>
      </c>
      <c r="HM118" s="39">
        <f t="shared" si="195"/>
        <v>24405592.309423923</v>
      </c>
      <c r="HN118" s="39">
        <f t="shared" si="196"/>
        <v>-10372376731.505167</v>
      </c>
      <c r="HO118" s="39">
        <f t="shared" si="197"/>
        <v>-14033215577.918756</v>
      </c>
      <c r="HP118" s="53">
        <f t="shared" si="198"/>
        <v>4408260110889.6963</v>
      </c>
      <c r="HQ118" s="39">
        <f t="shared" si="199"/>
        <v>5964116620615.4717</v>
      </c>
      <c r="HR118" s="39">
        <f t="shared" si="200"/>
        <v>8069098957303.2852</v>
      </c>
      <c r="IL118" s="21">
        <v>64</v>
      </c>
      <c r="IM118" s="39">
        <v>-575</v>
      </c>
      <c r="IN118" s="39">
        <v>-425</v>
      </c>
      <c r="IO118" s="39">
        <v>2500</v>
      </c>
      <c r="IP118" s="50">
        <f t="shared" si="205"/>
        <v>1.2328285339519066E-3</v>
      </c>
      <c r="IQ118" s="40">
        <f t="shared" si="92"/>
        <v>21.747980628220319</v>
      </c>
      <c r="IR118" s="41">
        <f t="shared" si="206"/>
        <v>54369.951570550795</v>
      </c>
      <c r="IS118" s="39">
        <f t="shared" si="207"/>
        <v>-23107229.417484086</v>
      </c>
      <c r="IT118" s="39">
        <f t="shared" si="208"/>
        <v>-31262722.153066706</v>
      </c>
      <c r="IU118" s="40">
        <f t="shared" si="93"/>
        <v>9781.4361921131913</v>
      </c>
      <c r="IV118" s="39">
        <f t="shared" si="209"/>
        <v>24453590.480282977</v>
      </c>
      <c r="IW118" s="39">
        <f t="shared" si="210"/>
        <v>-10392775954.120266</v>
      </c>
      <c r="IX118" s="39">
        <f t="shared" si="211"/>
        <v>-14060814526.162712</v>
      </c>
      <c r="IY118" s="53">
        <f t="shared" si="212"/>
        <v>4416929780501.1133</v>
      </c>
      <c r="IZ118" s="39">
        <f t="shared" si="213"/>
        <v>5975846173619.1523</v>
      </c>
      <c r="JA118" s="39">
        <f t="shared" si="214"/>
        <v>8084968352543.5596</v>
      </c>
      <c r="JU118" s="21">
        <v>64</v>
      </c>
      <c r="JV118" s="39">
        <v>-575</v>
      </c>
      <c r="JW118" s="39">
        <v>-425</v>
      </c>
      <c r="JX118" s="39">
        <v>2500</v>
      </c>
      <c r="JY118" s="50">
        <f t="shared" si="219"/>
        <v>1.2328201017107639E-3</v>
      </c>
      <c r="JZ118" s="40">
        <f t="shared" si="97"/>
        <v>21.747898148338347</v>
      </c>
      <c r="KA118" s="41">
        <f t="shared" si="220"/>
        <v>54369.745370845871</v>
      </c>
      <c r="KB118" s="39">
        <f t="shared" si="221"/>
        <v>-23107141.782609496</v>
      </c>
      <c r="KC118" s="39">
        <f t="shared" si="222"/>
        <v>-31262603.588236377</v>
      </c>
      <c r="KD118" s="40">
        <f t="shared" si="98"/>
        <v>9781.5437031877609</v>
      </c>
      <c r="KE118" s="39">
        <f t="shared" si="223"/>
        <v>24453859.257969402</v>
      </c>
      <c r="KF118" s="39">
        <f t="shared" si="224"/>
        <v>-10392890184.636995</v>
      </c>
      <c r="KG118" s="39">
        <f t="shared" si="225"/>
        <v>-14060969073.332405</v>
      </c>
      <c r="KH118" s="53">
        <f t="shared" si="226"/>
        <v>4416978328470.7227</v>
      </c>
      <c r="KI118" s="39">
        <f t="shared" si="227"/>
        <v>5975911856166.2725</v>
      </c>
      <c r="KJ118" s="39">
        <f t="shared" si="228"/>
        <v>8085057217166.1338</v>
      </c>
      <c r="LD118" s="21">
        <v>64</v>
      </c>
      <c r="LE118" s="39">
        <v>-575</v>
      </c>
      <c r="LF118" s="39">
        <v>-425</v>
      </c>
      <c r="LG118" s="39">
        <v>2500</v>
      </c>
      <c r="LH118" s="50">
        <f t="shared" si="233"/>
        <v>1.2328201007456028E-3</v>
      </c>
      <c r="LI118" s="40">
        <f t="shared" si="102"/>
        <v>21.747898138897582</v>
      </c>
      <c r="LJ118" s="41">
        <f t="shared" si="234"/>
        <v>54369.745347243959</v>
      </c>
      <c r="LK118" s="39">
        <f t="shared" si="235"/>
        <v>-23107141.772578683</v>
      </c>
      <c r="LL118" s="39">
        <f t="shared" si="236"/>
        <v>-31262603.574665278</v>
      </c>
      <c r="LM118" s="40">
        <f t="shared" si="103"/>
        <v>9781.5437154935644</v>
      </c>
      <c r="LN118" s="39">
        <f t="shared" si="237"/>
        <v>24453859.288733911</v>
      </c>
      <c r="LO118" s="39">
        <f t="shared" si="238"/>
        <v>-10392890197.711912</v>
      </c>
      <c r="LP118" s="39">
        <f t="shared" si="239"/>
        <v>-14060969091.021999</v>
      </c>
      <c r="LQ118" s="53">
        <f t="shared" si="240"/>
        <v>4416978334027.5625</v>
      </c>
      <c r="LR118" s="39">
        <f t="shared" si="241"/>
        <v>5975911863684.3496</v>
      </c>
      <c r="LS118" s="39">
        <f t="shared" si="242"/>
        <v>8085057227337.6494</v>
      </c>
    </row>
    <row r="119" spans="1:331" x14ac:dyDescent="0.25">
      <c r="A119" s="21">
        <v>65</v>
      </c>
      <c r="B119" s="39">
        <v>-575</v>
      </c>
      <c r="C119" s="39">
        <v>-375</v>
      </c>
      <c r="D119" s="39">
        <v>2500</v>
      </c>
      <c r="E119" s="50">
        <f t="shared" si="107"/>
        <v>9.1500000000000001E-4</v>
      </c>
      <c r="F119" s="40">
        <f t="shared" ref="F119:F182" si="247">+IF(E119&gt;=0,IF(E119&lt;=eco,1-(1-E119/eco)^n,1),0)*0.85*fck</f>
        <v>17.995190624999999</v>
      </c>
      <c r="G119" s="41">
        <f t="shared" si="108"/>
        <v>44987.9765625</v>
      </c>
      <c r="H119" s="39">
        <f t="shared" si="109"/>
        <v>-16870491.2109375</v>
      </c>
      <c r="I119" s="39">
        <f t="shared" si="110"/>
        <v>-25868086.5234375</v>
      </c>
      <c r="J119" s="40">
        <f t="shared" ref="J119:J182" si="248">IF(AND(E119&gt;0,E119&lt;eco),0.85*fck*n/eco*(1-E119/eco)^(n-1),0)</f>
        <v>13833.75</v>
      </c>
      <c r="K119" s="39">
        <f t="shared" si="111"/>
        <v>34584375</v>
      </c>
      <c r="L119" s="39">
        <f t="shared" si="112"/>
        <v>-12969140625</v>
      </c>
      <c r="M119" s="39">
        <f t="shared" si="113"/>
        <v>-19886015625</v>
      </c>
      <c r="N119" s="53">
        <f t="shared" si="114"/>
        <v>4863427734375</v>
      </c>
      <c r="O119" s="39">
        <f t="shared" si="115"/>
        <v>7457255859375</v>
      </c>
      <c r="P119" s="39">
        <f t="shared" si="116"/>
        <v>11434458984375</v>
      </c>
      <c r="AJ119" s="21">
        <v>65</v>
      </c>
      <c r="AK119" s="39">
        <v>-575</v>
      </c>
      <c r="AL119" s="39">
        <v>-375</v>
      </c>
      <c r="AM119" s="39">
        <v>2500</v>
      </c>
      <c r="AN119" s="50">
        <f t="shared" si="121"/>
        <v>1.3037354435809605E-3</v>
      </c>
      <c r="AO119" s="40">
        <f t="shared" ref="AO119:AO182" si="249">+IF(AN119&gt;=0,IF(AN119&lt;=eco,1-(1-AN119/eco)^n,1),0)*0.85*fck</f>
        <v>22.409499880150562</v>
      </c>
      <c r="AP119" s="41">
        <f t="shared" si="122"/>
        <v>56023.749700376407</v>
      </c>
      <c r="AQ119" s="39">
        <f t="shared" si="123"/>
        <v>-21008906.137641154</v>
      </c>
      <c r="AR119" s="39">
        <f t="shared" si="124"/>
        <v>-32213656.077716433</v>
      </c>
      <c r="AS119" s="40">
        <f t="shared" ref="AS119:AS182" si="250">IF(AND(AN119&gt;0,AN119&lt;eco),0.85*fck*n/eco*(1-AN119/eco)^(n-1),0)</f>
        <v>8877.3730943427545</v>
      </c>
      <c r="AT119" s="39">
        <f t="shared" si="125"/>
        <v>22193432.735856887</v>
      </c>
      <c r="AU119" s="39">
        <f t="shared" si="126"/>
        <v>-8322537275.9463329</v>
      </c>
      <c r="AV119" s="39">
        <f t="shared" si="127"/>
        <v>-12761223823.11771</v>
      </c>
      <c r="AW119" s="53">
        <f t="shared" si="128"/>
        <v>3120951478479.875</v>
      </c>
      <c r="AX119" s="39">
        <f t="shared" si="129"/>
        <v>4785458933669.1416</v>
      </c>
      <c r="AY119" s="39">
        <f t="shared" si="130"/>
        <v>7337703698292.6836</v>
      </c>
      <c r="BS119" s="21">
        <v>65</v>
      </c>
      <c r="BT119" s="39">
        <v>-575</v>
      </c>
      <c r="BU119" s="39">
        <v>-375</v>
      </c>
      <c r="BV119" s="39">
        <v>2500</v>
      </c>
      <c r="BW119" s="50">
        <f t="shared" si="135"/>
        <v>1.378441248708678E-3</v>
      </c>
      <c r="BX119" s="40">
        <f t="shared" ref="BX119:BX182" si="251">+IF(BW119&gt;=0,IF(BW119&lt;=eco,1-(1-BW119/eco)^n,1),0)*0.85*fck</f>
        <v>23.037112581668975</v>
      </c>
      <c r="BY119" s="41">
        <f t="shared" si="136"/>
        <v>57592.781454172436</v>
      </c>
      <c r="BZ119" s="39">
        <f t="shared" si="137"/>
        <v>-21597293.045314662</v>
      </c>
      <c r="CA119" s="39">
        <f t="shared" si="138"/>
        <v>-33115849.336149152</v>
      </c>
      <c r="CB119" s="40">
        <f t="shared" ref="CB119:CB182" si="252">IF(AND(BW119&gt;0,BW119&lt;eco),0.85*fck*n/eco*(1-BW119/eco)^(n-1),0)</f>
        <v>7924.8740789643571</v>
      </c>
      <c r="CC119" s="39">
        <f t="shared" si="139"/>
        <v>19812185.197410893</v>
      </c>
      <c r="CD119" s="39">
        <f t="shared" si="140"/>
        <v>-7429569449.0290852</v>
      </c>
      <c r="CE119" s="39">
        <f t="shared" si="141"/>
        <v>-11392006488.511263</v>
      </c>
      <c r="CF119" s="53">
        <f t="shared" si="142"/>
        <v>2786088543385.9067</v>
      </c>
      <c r="CG119" s="39">
        <f t="shared" si="143"/>
        <v>4272002433191.7236</v>
      </c>
      <c r="CH119" s="39">
        <f t="shared" si="144"/>
        <v>6550403730893.9766</v>
      </c>
      <c r="DB119" s="21">
        <v>65</v>
      </c>
      <c r="DC119" s="39">
        <v>-575</v>
      </c>
      <c r="DD119" s="39">
        <v>-375</v>
      </c>
      <c r="DE119" s="39">
        <v>2500</v>
      </c>
      <c r="DF119" s="50">
        <f t="shared" si="149"/>
        <v>1.3558611624048353E-3</v>
      </c>
      <c r="DG119" s="40">
        <f t="shared" ref="DG119:DG182" si="253">+IF(DF119&gt;=0,IF(DF119&lt;=eco,1-(1-DF119/eco)^n,1),0)*0.85*fck</f>
        <v>22.854917881622381</v>
      </c>
      <c r="DH119" s="41">
        <f t="shared" si="150"/>
        <v>57137.294704055952</v>
      </c>
      <c r="DI119" s="39">
        <f t="shared" si="151"/>
        <v>-21426485.514020983</v>
      </c>
      <c r="DJ119" s="39">
        <f t="shared" si="152"/>
        <v>-32853944.454832174</v>
      </c>
      <c r="DK119" s="40">
        <f t="shared" ref="DK119:DK182" si="254">IF(AND(DF119&gt;0,DF119&lt;eco),0.85*fck*n/eco*(1-DF119/eco)^(n-1),0)</f>
        <v>8212.7701793383494</v>
      </c>
      <c r="DL119" s="39">
        <f t="shared" si="153"/>
        <v>20531925.448345874</v>
      </c>
      <c r="DM119" s="39">
        <f t="shared" si="154"/>
        <v>-7699472043.1297026</v>
      </c>
      <c r="DN119" s="39">
        <f t="shared" si="155"/>
        <v>-11805857132.798878</v>
      </c>
      <c r="DO119" s="53">
        <f t="shared" si="156"/>
        <v>2887302016173.6387</v>
      </c>
      <c r="DP119" s="39">
        <f t="shared" si="157"/>
        <v>4427196424799.5791</v>
      </c>
      <c r="DQ119" s="39">
        <f t="shared" si="158"/>
        <v>6788367851359.3545</v>
      </c>
      <c r="EK119" s="21">
        <v>65</v>
      </c>
      <c r="EL119" s="39">
        <v>-575</v>
      </c>
      <c r="EM119" s="39">
        <v>-375</v>
      </c>
      <c r="EN119" s="39">
        <v>2500</v>
      </c>
      <c r="EO119" s="50">
        <f t="shared" si="163"/>
        <v>1.3146766275728891E-3</v>
      </c>
      <c r="EP119" s="40">
        <f t="shared" ref="EP119:EP182" si="255">+IF(EO119&gt;=0,IF(EO119&lt;=eco,1-(1-EO119/eco)^n,1),0)*0.85*fck</f>
        <v>22.505865704432711</v>
      </c>
      <c r="EQ119" s="41">
        <f t="shared" si="164"/>
        <v>56264.66426108178</v>
      </c>
      <c r="ER119" s="39">
        <f t="shared" si="165"/>
        <v>-21099249.097905666</v>
      </c>
      <c r="ES119" s="39">
        <f t="shared" si="166"/>
        <v>-32352181.950122025</v>
      </c>
      <c r="ET119" s="40">
        <f t="shared" ref="ET119:ET182" si="256">IF(AND(EO119&gt;0,EO119&lt;eco),0.85*fck*n/eco*(1-EO119/eco)^(n-1),0)</f>
        <v>8737.8729984456622</v>
      </c>
      <c r="EU119" s="39">
        <f t="shared" si="167"/>
        <v>21844682.496114157</v>
      </c>
      <c r="EV119" s="39">
        <f t="shared" si="168"/>
        <v>-8191755936.0428085</v>
      </c>
      <c r="EW119" s="39">
        <f t="shared" si="169"/>
        <v>-12560692435.26564</v>
      </c>
      <c r="EX119" s="53">
        <f t="shared" si="170"/>
        <v>3071908476016.0532</v>
      </c>
      <c r="EY119" s="39">
        <f t="shared" si="171"/>
        <v>4710259663224.6152</v>
      </c>
      <c r="EZ119" s="39">
        <f t="shared" si="172"/>
        <v>7222398150277.7432</v>
      </c>
      <c r="FT119" s="21">
        <v>65</v>
      </c>
      <c r="FU119" s="39">
        <v>-575</v>
      </c>
      <c r="FV119" s="39">
        <v>-375</v>
      </c>
      <c r="FW119" s="39">
        <v>2500</v>
      </c>
      <c r="FX119" s="50">
        <f t="shared" si="177"/>
        <v>1.3125354419458619E-3</v>
      </c>
      <c r="FY119" s="40">
        <f t="shared" ref="FY119:FY182" si="257">+IF(FX119&gt;=0,IF(FX119&lt;=eco,1-(1-FX119/eco)^n,1),0)*0.85*fck</f>
        <v>22.487127069048856</v>
      </c>
      <c r="FZ119" s="41">
        <f t="shared" si="178"/>
        <v>56217.817672622143</v>
      </c>
      <c r="GA119" s="39">
        <f t="shared" si="179"/>
        <v>-21081681.627233304</v>
      </c>
      <c r="GB119" s="39">
        <f t="shared" si="180"/>
        <v>-32325245.161757734</v>
      </c>
      <c r="GC119" s="40">
        <f t="shared" ref="GC119:GC182" si="258">IF(AND(FX119&gt;0,FX119&lt;eco),0.85*fck*n/eco*(1-FX119/eco)^(n-1),0)</f>
        <v>8765.1731151902604</v>
      </c>
      <c r="GD119" s="39">
        <f t="shared" si="181"/>
        <v>21912932.78797565</v>
      </c>
      <c r="GE119" s="39">
        <f t="shared" si="182"/>
        <v>-8217349795.4908686</v>
      </c>
      <c r="GF119" s="39">
        <f t="shared" si="183"/>
        <v>-12599936353.085999</v>
      </c>
      <c r="GG119" s="53">
        <f t="shared" si="184"/>
        <v>3081506173309.0757</v>
      </c>
      <c r="GH119" s="39">
        <f t="shared" si="185"/>
        <v>4724976132407.249</v>
      </c>
      <c r="GI119" s="39">
        <f t="shared" si="186"/>
        <v>7244963403024.4492</v>
      </c>
      <c r="HC119" s="21">
        <v>65</v>
      </c>
      <c r="HD119" s="39">
        <v>-575</v>
      </c>
      <c r="HE119" s="39">
        <v>-375</v>
      </c>
      <c r="HF119" s="39">
        <v>2500</v>
      </c>
      <c r="HG119" s="50">
        <f t="shared" si="191"/>
        <v>1.3215653906212556E-3</v>
      </c>
      <c r="HH119" s="40">
        <f t="shared" ref="HH119:HH182" si="259">+IF(HG119&gt;=0,IF(HG119&lt;=eco,1-(1-HG119/eco)^n,1),0)*0.85*fck</f>
        <v>22.565756315081579</v>
      </c>
      <c r="HI119" s="41">
        <f t="shared" si="192"/>
        <v>56414.390787703946</v>
      </c>
      <c r="HJ119" s="39">
        <f t="shared" si="193"/>
        <v>-21155396.545388978</v>
      </c>
      <c r="HK119" s="39">
        <f t="shared" si="194"/>
        <v>-32438274.702929769</v>
      </c>
      <c r="HL119" s="40">
        <f t="shared" ref="HL119:HL182" si="260">IF(AND(HG119&gt;0,HG119&lt;eco),0.85*fck*n/eco*(1-HG119/eco)^(n-1),0)</f>
        <v>8650.041269578991</v>
      </c>
      <c r="HM119" s="39">
        <f t="shared" si="195"/>
        <v>21625103.173947476</v>
      </c>
      <c r="HN119" s="39">
        <f t="shared" si="196"/>
        <v>-8109413690.2303038</v>
      </c>
      <c r="HO119" s="39">
        <f t="shared" si="197"/>
        <v>-12434434325.019798</v>
      </c>
      <c r="HP119" s="53">
        <f t="shared" si="198"/>
        <v>3041030133836.3638</v>
      </c>
      <c r="HQ119" s="39">
        <f t="shared" si="199"/>
        <v>4662912871882.4248</v>
      </c>
      <c r="HR119" s="39">
        <f t="shared" si="200"/>
        <v>7149799736886.3838</v>
      </c>
      <c r="IL119" s="21">
        <v>65</v>
      </c>
      <c r="IM119" s="39">
        <v>-575</v>
      </c>
      <c r="IN119" s="39">
        <v>-375</v>
      </c>
      <c r="IO119" s="39">
        <v>2500</v>
      </c>
      <c r="IP119" s="50">
        <f t="shared" si="205"/>
        <v>1.3212763179579028E-3</v>
      </c>
      <c r="IQ119" s="40">
        <f t="shared" ref="IQ119:IQ182" si="261">+IF(IP119&gt;=0,IF(IP119&lt;=eco,1-(1-IP119/eco)^n,1),0)*0.85*fck</f>
        <v>22.563255291899512</v>
      </c>
      <c r="IR119" s="41">
        <f t="shared" si="206"/>
        <v>56408.13822974878</v>
      </c>
      <c r="IS119" s="39">
        <f t="shared" si="207"/>
        <v>-21153051.836155791</v>
      </c>
      <c r="IT119" s="39">
        <f t="shared" si="208"/>
        <v>-32434679.482105549</v>
      </c>
      <c r="IU119" s="40">
        <f t="shared" ref="IU119:IU182" si="262">IF(AND(IP119&gt;0,IP119&lt;eco),0.85*fck*n/eco*(1-IP119/eco)^(n-1),0)</f>
        <v>8653.7269460367388</v>
      </c>
      <c r="IV119" s="39">
        <f t="shared" si="209"/>
        <v>21634317.365091845</v>
      </c>
      <c r="IW119" s="39">
        <f t="shared" si="210"/>
        <v>-8112869011.9094419</v>
      </c>
      <c r="IX119" s="39">
        <f t="shared" si="211"/>
        <v>-12439732484.927811</v>
      </c>
      <c r="IY119" s="53">
        <f t="shared" si="212"/>
        <v>3042325879466.0405</v>
      </c>
      <c r="IZ119" s="39">
        <f t="shared" si="213"/>
        <v>4664899681847.9287</v>
      </c>
      <c r="JA119" s="39">
        <f t="shared" si="214"/>
        <v>7152846178833.4912</v>
      </c>
      <c r="JU119" s="21">
        <v>65</v>
      </c>
      <c r="JV119" s="39">
        <v>-575</v>
      </c>
      <c r="JW119" s="39">
        <v>-375</v>
      </c>
      <c r="JX119" s="39">
        <v>2500</v>
      </c>
      <c r="JY119" s="50">
        <f t="shared" si="219"/>
        <v>1.3212822668686721E-3</v>
      </c>
      <c r="JZ119" s="40">
        <f t="shared" ref="JZ119:JZ182" si="263">+IF(JY119&gt;=0,IF(JY119&lt;=eco,1-(1-JY119/eco)^n,1),0)*0.85*fck</f>
        <v>22.56330677192333</v>
      </c>
      <c r="KA119" s="41">
        <f t="shared" si="220"/>
        <v>56408.266929808327</v>
      </c>
      <c r="KB119" s="39">
        <f t="shared" si="221"/>
        <v>-21153100.098678123</v>
      </c>
      <c r="KC119" s="39">
        <f t="shared" si="222"/>
        <v>-32434753.48463979</v>
      </c>
      <c r="KD119" s="40">
        <f t="shared" ref="KD119:KD182" si="264">IF(AND(JY119&gt;0,JY119&lt;eco),0.85*fck*n/eco*(1-JY119/eco)^(n-1),0)</f>
        <v>8653.6510974244302</v>
      </c>
      <c r="KE119" s="39">
        <f t="shared" si="223"/>
        <v>21634127.743561074</v>
      </c>
      <c r="KF119" s="39">
        <f t="shared" si="224"/>
        <v>-8112797903.8354025</v>
      </c>
      <c r="KG119" s="39">
        <f t="shared" si="225"/>
        <v>-12439623452.547617</v>
      </c>
      <c r="KH119" s="53">
        <f t="shared" si="226"/>
        <v>3042299213938.2759</v>
      </c>
      <c r="KI119" s="39">
        <f t="shared" si="227"/>
        <v>4664858794705.3564</v>
      </c>
      <c r="KJ119" s="39">
        <f t="shared" si="228"/>
        <v>7152783485214.8799</v>
      </c>
      <c r="LD119" s="21">
        <v>65</v>
      </c>
      <c r="LE119" s="39">
        <v>-575</v>
      </c>
      <c r="LF119" s="39">
        <v>-375</v>
      </c>
      <c r="LG119" s="39">
        <v>2500</v>
      </c>
      <c r="LH119" s="50">
        <f t="shared" si="233"/>
        <v>1.321282268036411E-3</v>
      </c>
      <c r="LI119" s="40">
        <f t="shared" ref="LI119:LI182" si="265">+IF(LH119&gt;=0,IF(LH119&lt;=eco,1-(1-LH119/eco)^n,1),0)*0.85*fck</f>
        <v>22.563306782028537</v>
      </c>
      <c r="LJ119" s="41">
        <f t="shared" si="234"/>
        <v>56408.26695507134</v>
      </c>
      <c r="LK119" s="39">
        <f t="shared" si="235"/>
        <v>-21153100.108151753</v>
      </c>
      <c r="LL119" s="39">
        <f t="shared" si="236"/>
        <v>-32434753.499166019</v>
      </c>
      <c r="LM119" s="40">
        <f t="shared" ref="LM119:LM182" si="266">IF(AND(LH119&gt;0,LH119&lt;eco),0.85*fck*n/eco*(1-LH119/eco)^(n-1),0)</f>
        <v>8653.65108253576</v>
      </c>
      <c r="LN119" s="39">
        <f t="shared" si="237"/>
        <v>21634127.7063394</v>
      </c>
      <c r="LO119" s="39">
        <f t="shared" si="238"/>
        <v>-8112797889.8772755</v>
      </c>
      <c r="LP119" s="39">
        <f t="shared" si="239"/>
        <v>-12439623431.145155</v>
      </c>
      <c r="LQ119" s="53">
        <f t="shared" si="240"/>
        <v>3042299208703.9785</v>
      </c>
      <c r="LR119" s="39">
        <f t="shared" si="241"/>
        <v>4664858786679.4336</v>
      </c>
      <c r="LS119" s="39">
        <f t="shared" si="242"/>
        <v>7152783472908.4639</v>
      </c>
    </row>
    <row r="120" spans="1:331" x14ac:dyDescent="0.25">
      <c r="A120" s="21">
        <v>66</v>
      </c>
      <c r="B120" s="39">
        <v>-575</v>
      </c>
      <c r="C120" s="39">
        <v>-325</v>
      </c>
      <c r="D120" s="39">
        <v>2500</v>
      </c>
      <c r="E120" s="50">
        <f t="shared" ref="E120:E183" si="267">B$47+B$48*C120+B$49*B120</f>
        <v>9.2250000000000003E-4</v>
      </c>
      <c r="F120" s="40">
        <f t="shared" si="247"/>
        <v>18.098585156249996</v>
      </c>
      <c r="G120" s="41">
        <f t="shared" ref="G120:G183" si="268">+F120*D120</f>
        <v>45246.462890624993</v>
      </c>
      <c r="H120" s="39">
        <f t="shared" ref="H120:H183" si="269">+G120*C120</f>
        <v>-14705100.439453123</v>
      </c>
      <c r="I120" s="39">
        <f t="shared" ref="I120:I183" si="270">+G120*B120</f>
        <v>-26016716.162109371</v>
      </c>
      <c r="J120" s="40">
        <f t="shared" si="248"/>
        <v>13738.125000000002</v>
      </c>
      <c r="K120" s="39">
        <f t="shared" ref="K120:K183" si="271">+J120*D120</f>
        <v>34345312.500000007</v>
      </c>
      <c r="L120" s="39">
        <f t="shared" ref="L120:L183" si="272">+K120*C120</f>
        <v>-11162226562.500002</v>
      </c>
      <c r="M120" s="39">
        <f t="shared" ref="M120:M183" si="273">+K120*B120</f>
        <v>-19748554687.500004</v>
      </c>
      <c r="N120" s="53">
        <f t="shared" ref="N120:N183" si="274">+K120*C120*C120</f>
        <v>3627723632812.5005</v>
      </c>
      <c r="O120" s="39">
        <f t="shared" ref="O120:O183" si="275">+K120*B120*C120</f>
        <v>6418280273437.501</v>
      </c>
      <c r="P120" s="39">
        <f t="shared" ref="P120:P183" si="276">+K120*B120^2</f>
        <v>11355418945312.502</v>
      </c>
      <c r="AJ120" s="21">
        <v>66</v>
      </c>
      <c r="AK120" s="39">
        <v>-575</v>
      </c>
      <c r="AL120" s="39">
        <v>-325</v>
      </c>
      <c r="AM120" s="39">
        <v>2500</v>
      </c>
      <c r="AN120" s="50">
        <f t="shared" ref="AN120:AN183" si="277">AK$47+AK$48*AL120+AK$49*AK120</f>
        <v>1.3210487301708765E-3</v>
      </c>
      <c r="AO120" s="40">
        <f t="shared" si="249"/>
        <v>22.561285479133556</v>
      </c>
      <c r="AP120" s="41">
        <f t="shared" ref="AP120:AP183" si="278">+AO120*AM120</f>
        <v>56403.213697833889</v>
      </c>
      <c r="AQ120" s="39">
        <f t="shared" ref="AQ120:AQ183" si="279">+AP120*AL120</f>
        <v>-18331044.451796014</v>
      </c>
      <c r="AR120" s="39">
        <f t="shared" ref="AR120:AR183" si="280">+AP120*AK120</f>
        <v>-32431847.876254488</v>
      </c>
      <c r="AS120" s="40">
        <f t="shared" si="250"/>
        <v>8656.6286903213258</v>
      </c>
      <c r="AT120" s="39">
        <f t="shared" ref="AT120:AT183" si="281">+AS120*AM120</f>
        <v>21641571.725803316</v>
      </c>
      <c r="AU120" s="39">
        <f t="shared" ref="AU120:AU183" si="282">+AT120*AL120</f>
        <v>-7033510810.8860779</v>
      </c>
      <c r="AV120" s="39">
        <f t="shared" ref="AV120:AV183" si="283">+AT120*AK120</f>
        <v>-12443903742.336906</v>
      </c>
      <c r="AW120" s="53">
        <f t="shared" ref="AW120:AW183" si="284">+AT120*AL120*AL120</f>
        <v>2285891013537.9751</v>
      </c>
      <c r="AX120" s="39">
        <f t="shared" ref="AX120:AX183" si="285">+AT120*AK120*AL120</f>
        <v>4044268716259.4946</v>
      </c>
      <c r="AY120" s="39">
        <f t="shared" ref="AY120:AY183" si="286">+AT120*AK120^2</f>
        <v>7155244651843.7217</v>
      </c>
      <c r="BS120" s="21">
        <v>66</v>
      </c>
      <c r="BT120" s="39">
        <v>-575</v>
      </c>
      <c r="BU120" s="39">
        <v>-325</v>
      </c>
      <c r="BV120" s="39">
        <v>2500</v>
      </c>
      <c r="BW120" s="50">
        <f t="shared" ref="BW120:BW183" si="287">BT$47+BT$48*BU120+BT$49*BT120</f>
        <v>1.406858541820821E-3</v>
      </c>
      <c r="BX120" s="40">
        <f t="shared" si="251"/>
        <v>23.257167967505367</v>
      </c>
      <c r="BY120" s="41">
        <f t="shared" ref="BY120:BY183" si="288">+BX120*BV120</f>
        <v>58142.919918763415</v>
      </c>
      <c r="BZ120" s="39">
        <f t="shared" ref="BZ120:BZ183" si="289">+BY120*BU120</f>
        <v>-18896448.973598111</v>
      </c>
      <c r="CA120" s="39">
        <f t="shared" ref="CA120:CA183" si="290">+BY120*BT120</f>
        <v>-33432178.953288965</v>
      </c>
      <c r="CB120" s="40">
        <f t="shared" si="252"/>
        <v>7562.5535917845318</v>
      </c>
      <c r="CC120" s="39">
        <f t="shared" ref="CC120:CC183" si="291">+CB120*BV120</f>
        <v>18906383.979461331</v>
      </c>
      <c r="CD120" s="39">
        <f t="shared" ref="CD120:CD183" si="292">+CC120*BU120</f>
        <v>-6144574793.3249321</v>
      </c>
      <c r="CE120" s="39">
        <f t="shared" ref="CE120:CE183" si="293">+CC120*BT120</f>
        <v>-10871170788.190266</v>
      </c>
      <c r="CF120" s="53">
        <f t="shared" ref="CF120:CF183" si="294">+CC120*BU120*BU120</f>
        <v>1996986807830.603</v>
      </c>
      <c r="CG120" s="39">
        <f t="shared" ref="CG120:CG183" si="295">+CC120*BT120*BU120</f>
        <v>3533130506161.8364</v>
      </c>
      <c r="CH120" s="39">
        <f t="shared" ref="CH120:CH183" si="296">+CC120*BT120^2</f>
        <v>6250923203209.4023</v>
      </c>
      <c r="DB120" s="21">
        <v>66</v>
      </c>
      <c r="DC120" s="39">
        <v>-575</v>
      </c>
      <c r="DD120" s="39">
        <v>-325</v>
      </c>
      <c r="DE120" s="39">
        <v>2500</v>
      </c>
      <c r="DF120" s="50">
        <f t="shared" ref="DF120:DF183" si="297">DC$47+DC$48*DD120+DC$49*DC120</f>
        <v>1.3948935023073779E-3</v>
      </c>
      <c r="DG120" s="40">
        <f t="shared" si="253"/>
        <v>23.165769056119824</v>
      </c>
      <c r="DH120" s="41">
        <f t="shared" ref="DH120:DH183" si="298">+DG120*DE120</f>
        <v>57914.422640299563</v>
      </c>
      <c r="DI120" s="39">
        <f t="shared" ref="DI120:DI183" si="299">+DH120*DD120</f>
        <v>-18822187.35809736</v>
      </c>
      <c r="DJ120" s="39">
        <f t="shared" ref="DJ120:DJ183" si="300">+DH120*DC120</f>
        <v>-33300793.018172249</v>
      </c>
      <c r="DK120" s="40">
        <f t="shared" si="254"/>
        <v>7715.107845580932</v>
      </c>
      <c r="DL120" s="39">
        <f t="shared" ref="DL120:DL183" si="301">+DK120*DE120</f>
        <v>19287769.613952331</v>
      </c>
      <c r="DM120" s="39">
        <f t="shared" ref="DM120:DM183" si="302">+DL120*DD120</f>
        <v>-6268525124.5345078</v>
      </c>
      <c r="DN120" s="39">
        <f t="shared" ref="DN120:DN183" si="303">+DL120*DC120</f>
        <v>-11090467528.022591</v>
      </c>
      <c r="DO120" s="53">
        <f t="shared" ref="DO120:DO183" si="304">+DL120*DD120*DD120</f>
        <v>2037270665473.7151</v>
      </c>
      <c r="DP120" s="39">
        <f t="shared" ref="DP120:DP183" si="305">+DL120*DC120*DD120</f>
        <v>3604401946607.3418</v>
      </c>
      <c r="DQ120" s="39">
        <f t="shared" ref="DQ120:DQ183" si="306">+DL120*DC120^2</f>
        <v>6377018828612.9893</v>
      </c>
      <c r="EK120" s="21">
        <v>66</v>
      </c>
      <c r="EL120" s="39">
        <v>-575</v>
      </c>
      <c r="EM120" s="39">
        <v>-325</v>
      </c>
      <c r="EN120" s="39">
        <v>2500</v>
      </c>
      <c r="EO120" s="50">
        <f t="shared" ref="EO120:EO183" si="307">EL$47+EL$48*EM120+EL$49*EL120</f>
        <v>1.3762264932153394E-3</v>
      </c>
      <c r="EP120" s="40">
        <f t="shared" si="255"/>
        <v>23.019529652988986</v>
      </c>
      <c r="EQ120" s="41">
        <f t="shared" ref="EQ120:EQ183" si="308">+EP120*EN120</f>
        <v>57548.824132472466</v>
      </c>
      <c r="ER120" s="39">
        <f t="shared" ref="ER120:ER183" si="309">+EQ120*EM120</f>
        <v>-18703367.843053553</v>
      </c>
      <c r="ES120" s="39">
        <f t="shared" ref="ES120:ES183" si="310">+EQ120*EL120</f>
        <v>-33090573.876171667</v>
      </c>
      <c r="ET120" s="40">
        <f t="shared" si="256"/>
        <v>7953.1122115044227</v>
      </c>
      <c r="EU120" s="39">
        <f t="shared" ref="EU120:EU183" si="311">+ET120*EN120</f>
        <v>19882780.528761055</v>
      </c>
      <c r="EV120" s="39">
        <f t="shared" ref="EV120:EV183" si="312">+EU120*EM120</f>
        <v>-6461903671.8473434</v>
      </c>
      <c r="EW120" s="39">
        <f t="shared" ref="EW120:EW183" si="313">+EU120*EL120</f>
        <v>-11432598804.037607</v>
      </c>
      <c r="EX120" s="53">
        <f t="shared" ref="EX120:EX183" si="314">+EU120*EM120*EM120</f>
        <v>2100118693350.3867</v>
      </c>
      <c r="EY120" s="39">
        <f t="shared" ref="EY120:EY183" si="315">+EU120*EL120*EM120</f>
        <v>3715594611312.2222</v>
      </c>
      <c r="EZ120" s="39">
        <f t="shared" ref="EZ120:EZ183" si="316">+EU120*EL120^2</f>
        <v>6573744312321.624</v>
      </c>
      <c r="FT120" s="21">
        <v>66</v>
      </c>
      <c r="FU120" s="39">
        <v>-575</v>
      </c>
      <c r="FV120" s="39">
        <v>-325</v>
      </c>
      <c r="FW120" s="39">
        <v>2500</v>
      </c>
      <c r="FX120" s="50">
        <f t="shared" ref="FX120:FX183" si="317">FU$47+FU$48*FV120+FU$49*FU120</f>
        <v>1.393093547180437E-3</v>
      </c>
      <c r="FY120" s="40">
        <f t="shared" si="257"/>
        <v>23.151861554228091</v>
      </c>
      <c r="FZ120" s="41">
        <f t="shared" ref="FZ120:FZ183" si="318">+FY120*FW120</f>
        <v>57879.653885570231</v>
      </c>
      <c r="GA120" s="39">
        <f t="shared" ref="GA120:GA183" si="319">+FZ120*FV120</f>
        <v>-18810887.512810323</v>
      </c>
      <c r="GB120" s="39">
        <f t="shared" ref="GB120:GB183" si="320">+FZ120*FU120</f>
        <v>-33280800.984202884</v>
      </c>
      <c r="GC120" s="40">
        <f t="shared" si="258"/>
        <v>7738.0572734494299</v>
      </c>
      <c r="GD120" s="39">
        <f t="shared" ref="GD120:GD183" si="321">+GC120*FW120</f>
        <v>19345143.183623575</v>
      </c>
      <c r="GE120" s="39">
        <f t="shared" ref="GE120:GE183" si="322">+GD120*FV120</f>
        <v>-6287171534.6776619</v>
      </c>
      <c r="GF120" s="39">
        <f t="shared" ref="GF120:GF183" si="323">+GD120*FU120</f>
        <v>-11123457330.583555</v>
      </c>
      <c r="GG120" s="53">
        <f t="shared" ref="GG120:GG183" si="324">+GD120*FV120*FV120</f>
        <v>2043330748770.2402</v>
      </c>
      <c r="GH120" s="39">
        <f t="shared" ref="GH120:GH183" si="325">+GD120*FU120*FV120</f>
        <v>3615123632439.6553</v>
      </c>
      <c r="GI120" s="39">
        <f t="shared" ref="GI120:GI183" si="326">+GD120*FU120^2</f>
        <v>6395987965085.5439</v>
      </c>
      <c r="HC120" s="21">
        <v>66</v>
      </c>
      <c r="HD120" s="39">
        <v>-575</v>
      </c>
      <c r="HE120" s="39">
        <v>-325</v>
      </c>
      <c r="HF120" s="39">
        <v>2500</v>
      </c>
      <c r="HG120" s="50">
        <f t="shared" ref="HG120:HG183" si="327">HD$47+HD$48*HE120+HD$49*HD120</f>
        <v>1.4087964223224775E-3</v>
      </c>
      <c r="HH120" s="40">
        <f t="shared" si="259"/>
        <v>23.271799352100768</v>
      </c>
      <c r="HI120" s="41">
        <f t="shared" ref="HI120:HI183" si="328">+HH120*HF120</f>
        <v>58179.49838025192</v>
      </c>
      <c r="HJ120" s="39">
        <f t="shared" ref="HJ120:HJ183" si="329">+HI120*HE120</f>
        <v>-18908336.973581873</v>
      </c>
      <c r="HK120" s="39">
        <f t="shared" ref="HK120:HK183" si="330">+HI120*HD120</f>
        <v>-33453211.568644855</v>
      </c>
      <c r="HL120" s="40">
        <f t="shared" si="260"/>
        <v>7537.8456153884135</v>
      </c>
      <c r="HM120" s="39">
        <f t="shared" ref="HM120:HM183" si="331">+HL120*HF120</f>
        <v>18844614.038471036</v>
      </c>
      <c r="HN120" s="39">
        <f t="shared" ref="HN120:HN183" si="332">+HM120*HE120</f>
        <v>-6124499562.503087</v>
      </c>
      <c r="HO120" s="39">
        <f t="shared" ref="HO120:HO183" si="333">+HM120*HD120</f>
        <v>-10835653072.120846</v>
      </c>
      <c r="HP120" s="53">
        <f t="shared" ref="HP120:HP183" si="334">+HM120*HE120*HE120</f>
        <v>1990462357813.5032</v>
      </c>
      <c r="HQ120" s="39">
        <f t="shared" ref="HQ120:HQ183" si="335">+HM120*HD120*HE120</f>
        <v>3521587248439.2749</v>
      </c>
      <c r="HR120" s="39">
        <f t="shared" ref="HR120:HR183" si="336">+HM120*HD120^2</f>
        <v>6230500516469.4863</v>
      </c>
      <c r="IL120" s="21">
        <v>66</v>
      </c>
      <c r="IM120" s="39">
        <v>-575</v>
      </c>
      <c r="IN120" s="39">
        <v>-325</v>
      </c>
      <c r="IO120" s="39">
        <v>2500</v>
      </c>
      <c r="IP120" s="50">
        <f t="shared" ref="IP120:IP183" si="337">IM$47+IM$48*IN120+IM$49*IM120</f>
        <v>1.4097241019638985E-3</v>
      </c>
      <c r="IQ120" s="40">
        <f t="shared" si="261"/>
        <v>23.278786571760168</v>
      </c>
      <c r="IR120" s="41">
        <f t="shared" ref="IR120:IR183" si="338">+IQ120*IO120</f>
        <v>58196.966429400418</v>
      </c>
      <c r="IS120" s="39">
        <f t="shared" ref="IS120:IS183" si="339">+IR120*IN120</f>
        <v>-18914014.089555137</v>
      </c>
      <c r="IT120" s="39">
        <f t="shared" ref="IT120:IT183" si="340">+IR120*IM120</f>
        <v>-33463255.69690524</v>
      </c>
      <c r="IU120" s="40">
        <f t="shared" si="262"/>
        <v>7526.0176999602954</v>
      </c>
      <c r="IV120" s="39">
        <f t="shared" ref="IV120:IV183" si="341">+IU120*IO120</f>
        <v>18815044.24990074</v>
      </c>
      <c r="IW120" s="39">
        <f t="shared" ref="IW120:IW183" si="342">+IV120*IN120</f>
        <v>-6114889381.2177401</v>
      </c>
      <c r="IX120" s="39">
        <f t="shared" ref="IX120:IX183" si="343">+IV120*IM120</f>
        <v>-10818650443.692924</v>
      </c>
      <c r="IY120" s="53">
        <f t="shared" ref="IY120:IY183" si="344">+IV120*IN120*IN120</f>
        <v>1987339048895.7656</v>
      </c>
      <c r="IZ120" s="39">
        <f t="shared" ref="IZ120:IZ183" si="345">+IV120*IM120*IN120</f>
        <v>3516061394200.2007</v>
      </c>
      <c r="JA120" s="39">
        <f t="shared" ref="JA120:JA183" si="346">+IV120*IM120^2</f>
        <v>6220724005123.4316</v>
      </c>
      <c r="JU120" s="21">
        <v>66</v>
      </c>
      <c r="JV120" s="39">
        <v>-575</v>
      </c>
      <c r="JW120" s="39">
        <v>-325</v>
      </c>
      <c r="JX120" s="39">
        <v>2500</v>
      </c>
      <c r="JY120" s="50">
        <f t="shared" ref="JY120:JY183" si="347">JV$47+JV$48*JW120+JV$49*JV120</f>
        <v>1.4097444320265802E-3</v>
      </c>
      <c r="JZ120" s="40">
        <f t="shared" si="263"/>
        <v>23.278939573536896</v>
      </c>
      <c r="KA120" s="41">
        <f t="shared" ref="KA120:KA183" si="348">+JZ120*JX120</f>
        <v>58197.348933842237</v>
      </c>
      <c r="KB120" s="39">
        <f t="shared" ref="KB120:KB183" si="349">+KA120*JW120</f>
        <v>-18914138.403498728</v>
      </c>
      <c r="KC120" s="39">
        <f t="shared" ref="KC120:KC183" si="350">+KA120*JV120</f>
        <v>-33463475.636959285</v>
      </c>
      <c r="KD120" s="40">
        <f t="shared" si="264"/>
        <v>7525.7584916611031</v>
      </c>
      <c r="KE120" s="39">
        <f t="shared" ref="KE120:KE183" si="351">+KD120*JX120</f>
        <v>18814396.229152758</v>
      </c>
      <c r="KF120" s="39">
        <f t="shared" ref="KF120:KF183" si="352">+KE120*JW120</f>
        <v>-6114678774.4746466</v>
      </c>
      <c r="KG120" s="39">
        <f t="shared" ref="KG120:KG183" si="353">+KE120*JV120</f>
        <v>-10818277831.762836</v>
      </c>
      <c r="KH120" s="53">
        <f t="shared" ref="KH120:KH183" si="354">+KE120*JW120*JW120</f>
        <v>1987270601704.2603</v>
      </c>
      <c r="KI120" s="39">
        <f t="shared" ref="KI120:KI183" si="355">+KE120*JV120*JW120</f>
        <v>3515940295322.9219</v>
      </c>
      <c r="KJ120" s="39">
        <f t="shared" ref="KJ120:KJ183" si="356">+KE120*JV120^2</f>
        <v>6220509753263.6309</v>
      </c>
      <c r="LD120" s="21">
        <v>66</v>
      </c>
      <c r="LE120" s="39">
        <v>-575</v>
      </c>
      <c r="LF120" s="39">
        <v>-325</v>
      </c>
      <c r="LG120" s="39">
        <v>2500</v>
      </c>
      <c r="LH120" s="50">
        <f t="shared" ref="LH120:LH183" si="357">LE$47+LE$48*LF120+LE$49*LE120</f>
        <v>1.4097444353272193E-3</v>
      </c>
      <c r="LI120" s="40">
        <f t="shared" si="265"/>
        <v>23.278939598376706</v>
      </c>
      <c r="LJ120" s="41">
        <f t="shared" ref="LJ120:LJ183" si="358">+LI120*LG120</f>
        <v>58197.348995941764</v>
      </c>
      <c r="LK120" s="39">
        <f t="shared" ref="LK120:LK183" si="359">+LJ120*LF120</f>
        <v>-18914138.423681073</v>
      </c>
      <c r="LL120" s="39">
        <f t="shared" ref="LL120:LL183" si="360">+LJ120*LE120</f>
        <v>-33463475.672666512</v>
      </c>
      <c r="LM120" s="40">
        <f t="shared" si="266"/>
        <v>7525.7584495779547</v>
      </c>
      <c r="LN120" s="39">
        <f t="shared" ref="LN120:LN183" si="361">+LM120*LG120</f>
        <v>18814396.123944886</v>
      </c>
      <c r="LO120" s="39">
        <f t="shared" ref="LO120:LO183" si="362">+LN120*LF120</f>
        <v>-6114678740.2820883</v>
      </c>
      <c r="LP120" s="39">
        <f t="shared" ref="LP120:LP183" si="363">+LN120*LE120</f>
        <v>-10818277771.268309</v>
      </c>
      <c r="LQ120" s="53">
        <f t="shared" ref="LQ120:LQ183" si="364">+LN120*LF120*LF120</f>
        <v>1987270590591.6787</v>
      </c>
      <c r="LR120" s="39">
        <f t="shared" ref="LR120:LR183" si="365">+LN120*LE120*LF120</f>
        <v>3515940275662.2002</v>
      </c>
      <c r="LS120" s="39">
        <f t="shared" ref="LS120:LS183" si="366">+LN120*LE120^2</f>
        <v>6220509718479.2783</v>
      </c>
    </row>
    <row r="121" spans="1:331" x14ac:dyDescent="0.25">
      <c r="A121" s="21">
        <v>67</v>
      </c>
      <c r="B121" s="39">
        <v>-575</v>
      </c>
      <c r="C121" s="39">
        <v>-275</v>
      </c>
      <c r="D121" s="39">
        <v>2500</v>
      </c>
      <c r="E121" s="50">
        <f t="shared" si="267"/>
        <v>9.2999999999999995E-4</v>
      </c>
      <c r="F121" s="40">
        <f t="shared" si="247"/>
        <v>18.201262500000002</v>
      </c>
      <c r="G121" s="41">
        <f t="shared" si="268"/>
        <v>45503.156250000007</v>
      </c>
      <c r="H121" s="39">
        <f t="shared" si="269"/>
        <v>-12513367.968750002</v>
      </c>
      <c r="I121" s="39">
        <f t="shared" si="270"/>
        <v>-26164314.843750004</v>
      </c>
      <c r="J121" s="40">
        <f t="shared" si="248"/>
        <v>13642.5</v>
      </c>
      <c r="K121" s="39">
        <f t="shared" si="271"/>
        <v>34106250</v>
      </c>
      <c r="L121" s="39">
        <f t="shared" si="272"/>
        <v>-9379218750</v>
      </c>
      <c r="M121" s="39">
        <f t="shared" si="273"/>
        <v>-19611093750</v>
      </c>
      <c r="N121" s="53">
        <f t="shared" si="274"/>
        <v>2579285156250</v>
      </c>
      <c r="O121" s="39">
        <f t="shared" si="275"/>
        <v>5393050781250</v>
      </c>
      <c r="P121" s="39">
        <f t="shared" si="276"/>
        <v>11276378906250</v>
      </c>
      <c r="AJ121" s="21">
        <v>67</v>
      </c>
      <c r="AK121" s="39">
        <v>-575</v>
      </c>
      <c r="AL121" s="39">
        <v>-275</v>
      </c>
      <c r="AM121" s="39">
        <v>2500</v>
      </c>
      <c r="AN121" s="50">
        <f t="shared" si="277"/>
        <v>1.3383620167607922E-3</v>
      </c>
      <c r="AO121" s="40">
        <f t="shared" si="249"/>
        <v>22.709249266986607</v>
      </c>
      <c r="AP121" s="41">
        <f t="shared" si="278"/>
        <v>56773.123167466518</v>
      </c>
      <c r="AQ121" s="39">
        <f t="shared" si="279"/>
        <v>-15612608.871053291</v>
      </c>
      <c r="AR121" s="39">
        <f t="shared" si="280"/>
        <v>-32644545.821293246</v>
      </c>
      <c r="AS121" s="40">
        <f t="shared" si="250"/>
        <v>8435.8842862999009</v>
      </c>
      <c r="AT121" s="39">
        <f t="shared" si="281"/>
        <v>21089710.715749752</v>
      </c>
      <c r="AU121" s="39">
        <f t="shared" si="282"/>
        <v>-5799670446.8311815</v>
      </c>
      <c r="AV121" s="39">
        <f t="shared" si="283"/>
        <v>-12126583661.556107</v>
      </c>
      <c r="AW121" s="53">
        <f t="shared" si="284"/>
        <v>1594909372878.575</v>
      </c>
      <c r="AX121" s="39">
        <f t="shared" si="285"/>
        <v>3334810506927.9292</v>
      </c>
      <c r="AY121" s="39">
        <f t="shared" si="286"/>
        <v>6972785605394.7617</v>
      </c>
      <c r="BS121" s="21">
        <v>67</v>
      </c>
      <c r="BT121" s="39">
        <v>-575</v>
      </c>
      <c r="BU121" s="39">
        <v>-275</v>
      </c>
      <c r="BV121" s="39">
        <v>2500</v>
      </c>
      <c r="BW121" s="50">
        <f t="shared" si="287"/>
        <v>1.4352758349329639E-3</v>
      </c>
      <c r="BX121" s="40">
        <f t="shared" si="251"/>
        <v>23.466927185857035</v>
      </c>
      <c r="BY121" s="41">
        <f t="shared" si="288"/>
        <v>58667.317964642585</v>
      </c>
      <c r="BZ121" s="39">
        <f t="shared" si="289"/>
        <v>-16133512.44027671</v>
      </c>
      <c r="CA121" s="39">
        <f t="shared" si="290"/>
        <v>-33733707.829669483</v>
      </c>
      <c r="CB121" s="40">
        <f t="shared" si="252"/>
        <v>7200.233104604712</v>
      </c>
      <c r="CC121" s="39">
        <f t="shared" si="291"/>
        <v>18000582.76151178</v>
      </c>
      <c r="CD121" s="39">
        <f t="shared" si="292"/>
        <v>-4950160259.41574</v>
      </c>
      <c r="CE121" s="39">
        <f t="shared" si="293"/>
        <v>-10350335087.869274</v>
      </c>
      <c r="CF121" s="53">
        <f t="shared" si="294"/>
        <v>1361294071339.3286</v>
      </c>
      <c r="CG121" s="39">
        <f t="shared" si="295"/>
        <v>2846342149164.0503</v>
      </c>
      <c r="CH121" s="39">
        <f t="shared" si="296"/>
        <v>5951442675524.832</v>
      </c>
      <c r="DB121" s="21">
        <v>67</v>
      </c>
      <c r="DC121" s="39">
        <v>-575</v>
      </c>
      <c r="DD121" s="39">
        <v>-275</v>
      </c>
      <c r="DE121" s="39">
        <v>2500</v>
      </c>
      <c r="DF121" s="50">
        <f t="shared" si="297"/>
        <v>1.4339258422099203E-3</v>
      </c>
      <c r="DG121" s="40">
        <f t="shared" si="253"/>
        <v>23.457195305249353</v>
      </c>
      <c r="DH121" s="41">
        <f t="shared" si="298"/>
        <v>58642.988263123385</v>
      </c>
      <c r="DI121" s="39">
        <f t="shared" si="299"/>
        <v>-16126821.772358932</v>
      </c>
      <c r="DJ121" s="39">
        <f t="shared" si="300"/>
        <v>-33719718.251295947</v>
      </c>
      <c r="DK121" s="40">
        <f t="shared" si="254"/>
        <v>7217.4455118235182</v>
      </c>
      <c r="DL121" s="39">
        <f t="shared" si="301"/>
        <v>18043613.779558796</v>
      </c>
      <c r="DM121" s="39">
        <f t="shared" si="302"/>
        <v>-4961993789.3786688</v>
      </c>
      <c r="DN121" s="39">
        <f t="shared" si="303"/>
        <v>-10375077923.246307</v>
      </c>
      <c r="DO121" s="53">
        <f t="shared" si="304"/>
        <v>1364548292079.134</v>
      </c>
      <c r="DP121" s="39">
        <f t="shared" si="305"/>
        <v>2853146428892.7344</v>
      </c>
      <c r="DQ121" s="39">
        <f t="shared" si="306"/>
        <v>5965669805866.627</v>
      </c>
      <c r="EK121" s="21">
        <v>67</v>
      </c>
      <c r="EL121" s="39">
        <v>-575</v>
      </c>
      <c r="EM121" s="39">
        <v>-275</v>
      </c>
      <c r="EN121" s="39">
        <v>2500</v>
      </c>
      <c r="EO121" s="50">
        <f t="shared" si="307"/>
        <v>1.4377763588577894E-3</v>
      </c>
      <c r="EP121" s="40">
        <f t="shared" si="255"/>
        <v>23.484891680547566</v>
      </c>
      <c r="EQ121" s="41">
        <f t="shared" si="308"/>
        <v>58712.229201368915</v>
      </c>
      <c r="ER121" s="39">
        <f t="shared" si="309"/>
        <v>-16145863.030376451</v>
      </c>
      <c r="ES121" s="39">
        <f t="shared" si="310"/>
        <v>-33759531.790787123</v>
      </c>
      <c r="ET121" s="40">
        <f t="shared" si="256"/>
        <v>7168.351424563185</v>
      </c>
      <c r="EU121" s="39">
        <f t="shared" si="311"/>
        <v>17920878.561407961</v>
      </c>
      <c r="EV121" s="39">
        <f t="shared" si="312"/>
        <v>-4928241604.3871889</v>
      </c>
      <c r="EW121" s="39">
        <f t="shared" si="313"/>
        <v>-10304505172.809578</v>
      </c>
      <c r="EX121" s="53">
        <f t="shared" si="314"/>
        <v>1355266441206.4771</v>
      </c>
      <c r="EY121" s="39">
        <f t="shared" si="315"/>
        <v>2833738922522.6338</v>
      </c>
      <c r="EZ121" s="39">
        <f t="shared" si="316"/>
        <v>5925090474365.5068</v>
      </c>
      <c r="FT121" s="21">
        <v>67</v>
      </c>
      <c r="FU121" s="39">
        <v>-575</v>
      </c>
      <c r="FV121" s="39">
        <v>-275</v>
      </c>
      <c r="FW121" s="39">
        <v>2500</v>
      </c>
      <c r="FX121" s="50">
        <f t="shared" si="317"/>
        <v>1.4736516524150116E-3</v>
      </c>
      <c r="FY121" s="40">
        <f t="shared" si="257"/>
        <v>23.73385353334027</v>
      </c>
      <c r="FZ121" s="41">
        <f t="shared" si="318"/>
        <v>59334.633833350672</v>
      </c>
      <c r="GA121" s="39">
        <f t="shared" si="319"/>
        <v>-16317024.304171436</v>
      </c>
      <c r="GB121" s="39">
        <f t="shared" si="320"/>
        <v>-34117414.454176635</v>
      </c>
      <c r="GC121" s="40">
        <f t="shared" si="258"/>
        <v>6710.9414317086021</v>
      </c>
      <c r="GD121" s="39">
        <f t="shared" si="321"/>
        <v>16777353.579271507</v>
      </c>
      <c r="GE121" s="39">
        <f t="shared" si="322"/>
        <v>-4613772234.2996645</v>
      </c>
      <c r="GF121" s="39">
        <f t="shared" si="323"/>
        <v>-9646978308.0811157</v>
      </c>
      <c r="GG121" s="53">
        <f t="shared" si="324"/>
        <v>1268787364432.4077</v>
      </c>
      <c r="GH121" s="39">
        <f t="shared" si="325"/>
        <v>2652919034722.3066</v>
      </c>
      <c r="GI121" s="39">
        <f t="shared" si="326"/>
        <v>5547012527146.6416</v>
      </c>
      <c r="HC121" s="21">
        <v>67</v>
      </c>
      <c r="HD121" s="39">
        <v>-575</v>
      </c>
      <c r="HE121" s="39">
        <v>-275</v>
      </c>
      <c r="HF121" s="39">
        <v>2500</v>
      </c>
      <c r="HG121" s="50">
        <f t="shared" si="327"/>
        <v>1.4960274540236995E-3</v>
      </c>
      <c r="HH121" s="40">
        <f t="shared" si="259"/>
        <v>23.880824414751306</v>
      </c>
      <c r="HI121" s="41">
        <f t="shared" si="328"/>
        <v>59702.061036878265</v>
      </c>
      <c r="HJ121" s="39">
        <f t="shared" si="329"/>
        <v>-16418066.785141524</v>
      </c>
      <c r="HK121" s="39">
        <f t="shared" si="330"/>
        <v>-34328685.096205004</v>
      </c>
      <c r="HL121" s="40">
        <f t="shared" si="260"/>
        <v>6425.6499611978315</v>
      </c>
      <c r="HM121" s="39">
        <f t="shared" si="331"/>
        <v>16064124.902994579</v>
      </c>
      <c r="HN121" s="39">
        <f t="shared" si="332"/>
        <v>-4417634348.3235092</v>
      </c>
      <c r="HO121" s="39">
        <f t="shared" si="333"/>
        <v>-9236871819.2218819</v>
      </c>
      <c r="HP121" s="53">
        <f t="shared" si="334"/>
        <v>1214849445788.9651</v>
      </c>
      <c r="HQ121" s="39">
        <f t="shared" si="335"/>
        <v>2540139750286.0176</v>
      </c>
      <c r="HR121" s="39">
        <f t="shared" si="336"/>
        <v>5311201296052.583</v>
      </c>
      <c r="IL121" s="21">
        <v>67</v>
      </c>
      <c r="IM121" s="39">
        <v>-575</v>
      </c>
      <c r="IN121" s="39">
        <v>-275</v>
      </c>
      <c r="IO121" s="39">
        <v>2500</v>
      </c>
      <c r="IP121" s="50">
        <f t="shared" si="337"/>
        <v>1.4981718859698942E-3</v>
      </c>
      <c r="IQ121" s="40">
        <f t="shared" si="261"/>
        <v>23.894574467802293</v>
      </c>
      <c r="IR121" s="41">
        <f t="shared" si="338"/>
        <v>59736.436169505731</v>
      </c>
      <c r="IS121" s="39">
        <f t="shared" si="339"/>
        <v>-16427519.946614075</v>
      </c>
      <c r="IT121" s="39">
        <f t="shared" si="340"/>
        <v>-34348450.797465794</v>
      </c>
      <c r="IU121" s="40">
        <f t="shared" si="262"/>
        <v>6398.3084538838484</v>
      </c>
      <c r="IV121" s="39">
        <f t="shared" si="341"/>
        <v>15995771.134709621</v>
      </c>
      <c r="IW121" s="39">
        <f t="shared" si="342"/>
        <v>-4398837062.045146</v>
      </c>
      <c r="IX121" s="39">
        <f t="shared" si="343"/>
        <v>-9197568402.4580326</v>
      </c>
      <c r="IY121" s="53">
        <f t="shared" si="344"/>
        <v>1209680192062.415</v>
      </c>
      <c r="IZ121" s="39">
        <f t="shared" si="345"/>
        <v>2529331310675.959</v>
      </c>
      <c r="JA121" s="39">
        <f t="shared" si="346"/>
        <v>5288601831413.3682</v>
      </c>
      <c r="JU121" s="21">
        <v>67</v>
      </c>
      <c r="JV121" s="39">
        <v>-575</v>
      </c>
      <c r="JW121" s="39">
        <v>-275</v>
      </c>
      <c r="JX121" s="39">
        <v>2500</v>
      </c>
      <c r="JY121" s="50">
        <f t="shared" si="347"/>
        <v>1.4982065971844885E-3</v>
      </c>
      <c r="JZ121" s="40">
        <f t="shared" si="263"/>
        <v>23.894796553179038</v>
      </c>
      <c r="KA121" s="41">
        <f t="shared" si="348"/>
        <v>59736.991382947592</v>
      </c>
      <c r="KB121" s="39">
        <f t="shared" si="349"/>
        <v>-16427672.630310588</v>
      </c>
      <c r="KC121" s="39">
        <f t="shared" si="350"/>
        <v>-34348770.045194864</v>
      </c>
      <c r="KD121" s="40">
        <f t="shared" si="264"/>
        <v>6397.8658858977724</v>
      </c>
      <c r="KE121" s="39">
        <f t="shared" si="351"/>
        <v>15994664.71474443</v>
      </c>
      <c r="KF121" s="39">
        <f t="shared" si="352"/>
        <v>-4398532796.554718</v>
      </c>
      <c r="KG121" s="39">
        <f t="shared" si="353"/>
        <v>-9196932210.9780464</v>
      </c>
      <c r="KH121" s="53">
        <f t="shared" si="354"/>
        <v>1209596519052.5474</v>
      </c>
      <c r="KI121" s="39">
        <f t="shared" si="355"/>
        <v>2529156358018.9629</v>
      </c>
      <c r="KJ121" s="39">
        <f t="shared" si="356"/>
        <v>5288236021312.377</v>
      </c>
      <c r="LD121" s="21">
        <v>67</v>
      </c>
      <c r="LE121" s="39">
        <v>-575</v>
      </c>
      <c r="LF121" s="39">
        <v>-275</v>
      </c>
      <c r="LG121" s="39">
        <v>2500</v>
      </c>
      <c r="LH121" s="50">
        <f t="shared" si="357"/>
        <v>1.4982066026180275E-3</v>
      </c>
      <c r="LI121" s="40">
        <f t="shared" si="265"/>
        <v>23.894796587942093</v>
      </c>
      <c r="LJ121" s="41">
        <f t="shared" si="358"/>
        <v>59736.991469855231</v>
      </c>
      <c r="LK121" s="39">
        <f t="shared" si="359"/>
        <v>-16427672.654210189</v>
      </c>
      <c r="LL121" s="39">
        <f t="shared" si="360"/>
        <v>-34348770.095166758</v>
      </c>
      <c r="LM121" s="40">
        <f t="shared" si="266"/>
        <v>6397.8658166201503</v>
      </c>
      <c r="LN121" s="39">
        <f t="shared" si="361"/>
        <v>15994664.541550376</v>
      </c>
      <c r="LO121" s="39">
        <f t="shared" si="362"/>
        <v>-4398532748.9263535</v>
      </c>
      <c r="LP121" s="39">
        <f t="shared" si="363"/>
        <v>-9196932111.3914661</v>
      </c>
      <c r="LQ121" s="53">
        <f t="shared" si="364"/>
        <v>1209596505954.7473</v>
      </c>
      <c r="LR121" s="39">
        <f t="shared" si="365"/>
        <v>2529156330632.6533</v>
      </c>
      <c r="LS121" s="39">
        <f t="shared" si="366"/>
        <v>5288235964050.0928</v>
      </c>
    </row>
    <row r="122" spans="1:331" x14ac:dyDescent="0.25">
      <c r="A122" s="21">
        <v>68</v>
      </c>
      <c r="B122" s="39">
        <v>-575</v>
      </c>
      <c r="C122" s="39">
        <v>-225</v>
      </c>
      <c r="D122" s="39">
        <v>2500</v>
      </c>
      <c r="E122" s="50">
        <f t="shared" si="267"/>
        <v>9.3749999999999997E-4</v>
      </c>
      <c r="F122" s="40">
        <f t="shared" si="247"/>
        <v>18.30322265625</v>
      </c>
      <c r="G122" s="41">
        <f t="shared" si="268"/>
        <v>45758.056640625</v>
      </c>
      <c r="H122" s="39">
        <f t="shared" si="269"/>
        <v>-10295562.744140625</v>
      </c>
      <c r="I122" s="39">
        <f t="shared" si="270"/>
        <v>-26310882.568359375</v>
      </c>
      <c r="J122" s="40">
        <f t="shared" si="248"/>
        <v>13546.875</v>
      </c>
      <c r="K122" s="39">
        <f t="shared" si="271"/>
        <v>33867187.5</v>
      </c>
      <c r="L122" s="39">
        <f t="shared" si="272"/>
        <v>-7620117187.5</v>
      </c>
      <c r="M122" s="39">
        <f t="shared" si="273"/>
        <v>-19473632812.5</v>
      </c>
      <c r="N122" s="53">
        <f t="shared" si="274"/>
        <v>1714526367187.5</v>
      </c>
      <c r="O122" s="39">
        <f t="shared" si="275"/>
        <v>4381567382812.5</v>
      </c>
      <c r="P122" s="39">
        <f t="shared" si="276"/>
        <v>11197338867187.5</v>
      </c>
      <c r="AJ122" s="21">
        <v>68</v>
      </c>
      <c r="AK122" s="39">
        <v>-575</v>
      </c>
      <c r="AL122" s="39">
        <v>-225</v>
      </c>
      <c r="AM122" s="39">
        <v>2500</v>
      </c>
      <c r="AN122" s="50">
        <f t="shared" si="277"/>
        <v>1.3556753033507082E-3</v>
      </c>
      <c r="AO122" s="40">
        <f t="shared" si="249"/>
        <v>22.853391243709712</v>
      </c>
      <c r="AP122" s="41">
        <f t="shared" si="278"/>
        <v>57133.478109274278</v>
      </c>
      <c r="AQ122" s="39">
        <f t="shared" si="279"/>
        <v>-12855032.574586712</v>
      </c>
      <c r="AR122" s="39">
        <f t="shared" si="280"/>
        <v>-32851749.912832711</v>
      </c>
      <c r="AS122" s="40">
        <f t="shared" si="250"/>
        <v>8215.1398822784686</v>
      </c>
      <c r="AT122" s="39">
        <f t="shared" si="281"/>
        <v>20537849.705696173</v>
      </c>
      <c r="AU122" s="39">
        <f t="shared" si="282"/>
        <v>-4621016183.7816391</v>
      </c>
      <c r="AV122" s="39">
        <f t="shared" si="283"/>
        <v>-11809263580.775299</v>
      </c>
      <c r="AW122" s="53">
        <f t="shared" si="284"/>
        <v>1039728641350.8688</v>
      </c>
      <c r="AX122" s="39">
        <f t="shared" si="285"/>
        <v>2657084305674.4424</v>
      </c>
      <c r="AY122" s="39">
        <f t="shared" si="286"/>
        <v>6790326558945.7969</v>
      </c>
      <c r="BS122" s="21">
        <v>68</v>
      </c>
      <c r="BT122" s="39">
        <v>-575</v>
      </c>
      <c r="BU122" s="39">
        <v>-225</v>
      </c>
      <c r="BV122" s="39">
        <v>2500</v>
      </c>
      <c r="BW122" s="50">
        <f t="shared" si="287"/>
        <v>1.4636931280451069E-3</v>
      </c>
      <c r="BX122" s="40">
        <f t="shared" si="251"/>
        <v>23.666390236723981</v>
      </c>
      <c r="BY122" s="41">
        <f t="shared" si="288"/>
        <v>59165.975591809954</v>
      </c>
      <c r="BZ122" s="39">
        <f t="shared" si="289"/>
        <v>-13312344.50815724</v>
      </c>
      <c r="CA122" s="39">
        <f t="shared" si="290"/>
        <v>-34020435.965290725</v>
      </c>
      <c r="CB122" s="40">
        <f t="shared" si="252"/>
        <v>6837.9126174248877</v>
      </c>
      <c r="CC122" s="39">
        <f t="shared" si="291"/>
        <v>17094781.543562219</v>
      </c>
      <c r="CD122" s="39">
        <f t="shared" si="292"/>
        <v>-3846325847.3014994</v>
      </c>
      <c r="CE122" s="39">
        <f t="shared" si="293"/>
        <v>-9829499387.548275</v>
      </c>
      <c r="CF122" s="53">
        <f t="shared" si="294"/>
        <v>865423315642.8374</v>
      </c>
      <c r="CG122" s="39">
        <f t="shared" si="295"/>
        <v>2211637362198.3618</v>
      </c>
      <c r="CH122" s="39">
        <f t="shared" si="296"/>
        <v>5651962147840.2588</v>
      </c>
      <c r="DB122" s="21">
        <v>68</v>
      </c>
      <c r="DC122" s="39">
        <v>-575</v>
      </c>
      <c r="DD122" s="39">
        <v>-225</v>
      </c>
      <c r="DE122" s="39">
        <v>2500</v>
      </c>
      <c r="DF122" s="50">
        <f t="shared" si="297"/>
        <v>1.4729581821124626E-3</v>
      </c>
      <c r="DG122" s="40">
        <f t="shared" si="253"/>
        <v>23.729196629010975</v>
      </c>
      <c r="DH122" s="41">
        <f t="shared" si="298"/>
        <v>59322.99157252744</v>
      </c>
      <c r="DI122" s="39">
        <f t="shared" si="299"/>
        <v>-13347673.103818674</v>
      </c>
      <c r="DJ122" s="39">
        <f t="shared" si="300"/>
        <v>-34110720.154203281</v>
      </c>
      <c r="DK122" s="40">
        <f t="shared" si="254"/>
        <v>6719.7831780661008</v>
      </c>
      <c r="DL122" s="39">
        <f t="shared" si="301"/>
        <v>16799457.94516525</v>
      </c>
      <c r="DM122" s="39">
        <f t="shared" si="302"/>
        <v>-3779878037.6621814</v>
      </c>
      <c r="DN122" s="39">
        <f t="shared" si="303"/>
        <v>-9659688318.4700184</v>
      </c>
      <c r="DO122" s="53">
        <f t="shared" si="304"/>
        <v>850472558473.99084</v>
      </c>
      <c r="DP122" s="39">
        <f t="shared" si="305"/>
        <v>2173429871655.7542</v>
      </c>
      <c r="DQ122" s="39">
        <f t="shared" si="306"/>
        <v>5554320783120.2607</v>
      </c>
      <c r="EK122" s="21">
        <v>68</v>
      </c>
      <c r="EL122" s="39">
        <v>-575</v>
      </c>
      <c r="EM122" s="39">
        <v>-225</v>
      </c>
      <c r="EN122" s="39">
        <v>2500</v>
      </c>
      <c r="EO122" s="50">
        <f t="shared" si="307"/>
        <v>1.4993262245002394E-3</v>
      </c>
      <c r="EP122" s="40">
        <f t="shared" si="255"/>
        <v>23.901951787108448</v>
      </c>
      <c r="EQ122" s="41">
        <f t="shared" si="308"/>
        <v>59754.879467771119</v>
      </c>
      <c r="ER122" s="39">
        <f t="shared" si="309"/>
        <v>-13444847.880248502</v>
      </c>
      <c r="ES122" s="39">
        <f t="shared" si="310"/>
        <v>-34359055.693968393</v>
      </c>
      <c r="ET122" s="40">
        <f t="shared" si="256"/>
        <v>6383.5906376219473</v>
      </c>
      <c r="EU122" s="39">
        <f t="shared" si="311"/>
        <v>15958976.594054868</v>
      </c>
      <c r="EV122" s="39">
        <f t="shared" si="312"/>
        <v>-3590769733.6623454</v>
      </c>
      <c r="EW122" s="39">
        <f t="shared" si="313"/>
        <v>-9176411541.5815487</v>
      </c>
      <c r="EX122" s="53">
        <f t="shared" si="314"/>
        <v>807923190074.02771</v>
      </c>
      <c r="EY122" s="39">
        <f t="shared" si="315"/>
        <v>2064692596855.8484</v>
      </c>
      <c r="EZ122" s="39">
        <f t="shared" si="316"/>
        <v>5276436636409.3906</v>
      </c>
      <c r="FT122" s="21">
        <v>68</v>
      </c>
      <c r="FU122" s="39">
        <v>-575</v>
      </c>
      <c r="FV122" s="39">
        <v>-225</v>
      </c>
      <c r="FW122" s="39">
        <v>2500</v>
      </c>
      <c r="FX122" s="50">
        <f t="shared" si="317"/>
        <v>1.5542097576495863E-3</v>
      </c>
      <c r="FY122" s="40">
        <f t="shared" si="257"/>
        <v>24.233103006385392</v>
      </c>
      <c r="FZ122" s="41">
        <f t="shared" si="318"/>
        <v>60582.75751596348</v>
      </c>
      <c r="GA122" s="39">
        <f t="shared" si="319"/>
        <v>-13631120.441091783</v>
      </c>
      <c r="GB122" s="39">
        <f t="shared" si="320"/>
        <v>-34835085.571679004</v>
      </c>
      <c r="GC122" s="40">
        <f t="shared" si="258"/>
        <v>5683.825589967777</v>
      </c>
      <c r="GD122" s="39">
        <f t="shared" si="321"/>
        <v>14209563.974919442</v>
      </c>
      <c r="GE122" s="39">
        <f t="shared" si="322"/>
        <v>-3197151894.3568745</v>
      </c>
      <c r="GF122" s="39">
        <f t="shared" si="323"/>
        <v>-8170499285.5786791</v>
      </c>
      <c r="GG122" s="53">
        <f t="shared" si="324"/>
        <v>719359176230.29675</v>
      </c>
      <c r="GH122" s="39">
        <f t="shared" si="325"/>
        <v>1838362339255.2029</v>
      </c>
      <c r="GI122" s="39">
        <f t="shared" si="326"/>
        <v>4698037089207.7402</v>
      </c>
      <c r="HC122" s="21">
        <v>68</v>
      </c>
      <c r="HD122" s="39">
        <v>-575</v>
      </c>
      <c r="HE122" s="39">
        <v>-225</v>
      </c>
      <c r="HF122" s="39">
        <v>2500</v>
      </c>
      <c r="HG122" s="50">
        <f t="shared" si="327"/>
        <v>1.5832584857249214E-3</v>
      </c>
      <c r="HH122" s="40">
        <f t="shared" si="259"/>
        <v>24.392831503033179</v>
      </c>
      <c r="HI122" s="41">
        <f t="shared" si="328"/>
        <v>60982.078757582945</v>
      </c>
      <c r="HJ122" s="39">
        <f t="shared" si="329"/>
        <v>-13720967.720456162</v>
      </c>
      <c r="HK122" s="39">
        <f t="shared" si="330"/>
        <v>-35064695.285610192</v>
      </c>
      <c r="HL122" s="40">
        <f t="shared" si="260"/>
        <v>5313.4543070072541</v>
      </c>
      <c r="HM122" s="39">
        <f t="shared" si="331"/>
        <v>13283635.767518135</v>
      </c>
      <c r="HN122" s="39">
        <f t="shared" si="332"/>
        <v>-2988818047.6915803</v>
      </c>
      <c r="HO122" s="39">
        <f t="shared" si="333"/>
        <v>-7638090566.3229275</v>
      </c>
      <c r="HP122" s="53">
        <f t="shared" si="334"/>
        <v>672484060730.60559</v>
      </c>
      <c r="HQ122" s="39">
        <f t="shared" si="335"/>
        <v>1718570377422.6587</v>
      </c>
      <c r="HR122" s="39">
        <f t="shared" si="336"/>
        <v>4391902075635.6831</v>
      </c>
      <c r="IL122" s="21">
        <v>68</v>
      </c>
      <c r="IM122" s="39">
        <v>-575</v>
      </c>
      <c r="IN122" s="39">
        <v>-225</v>
      </c>
      <c r="IO122" s="39">
        <v>2500</v>
      </c>
      <c r="IP122" s="50">
        <f t="shared" si="337"/>
        <v>1.5866196699758901E-3</v>
      </c>
      <c r="IQ122" s="40">
        <f t="shared" si="261"/>
        <v>24.41061898002588</v>
      </c>
      <c r="IR122" s="41">
        <f t="shared" si="338"/>
        <v>61026.547450064703</v>
      </c>
      <c r="IS122" s="39">
        <f t="shared" si="339"/>
        <v>-13730973.176264558</v>
      </c>
      <c r="IT122" s="39">
        <f t="shared" si="340"/>
        <v>-35090264.783787206</v>
      </c>
      <c r="IU122" s="40">
        <f t="shared" si="262"/>
        <v>5270.5992078074014</v>
      </c>
      <c r="IV122" s="39">
        <f t="shared" si="341"/>
        <v>13176498.019518504</v>
      </c>
      <c r="IW122" s="39">
        <f t="shared" si="342"/>
        <v>-2964712054.3916636</v>
      </c>
      <c r="IX122" s="39">
        <f t="shared" si="343"/>
        <v>-7576486361.2231398</v>
      </c>
      <c r="IY122" s="53">
        <f t="shared" si="344"/>
        <v>667060212238.12427</v>
      </c>
      <c r="IZ122" s="39">
        <f t="shared" si="345"/>
        <v>1704709431275.2065</v>
      </c>
      <c r="JA122" s="39">
        <f t="shared" si="346"/>
        <v>4356479657703.3052</v>
      </c>
      <c r="JU122" s="21">
        <v>68</v>
      </c>
      <c r="JV122" s="39">
        <v>-575</v>
      </c>
      <c r="JW122" s="39">
        <v>-225</v>
      </c>
      <c r="JX122" s="39">
        <v>2500</v>
      </c>
      <c r="JY122" s="50">
        <f t="shared" si="347"/>
        <v>1.5866687623423967E-3</v>
      </c>
      <c r="JZ122" s="40">
        <f t="shared" si="263"/>
        <v>24.410877710849764</v>
      </c>
      <c r="KA122" s="41">
        <f t="shared" si="348"/>
        <v>61027.194277124407</v>
      </c>
      <c r="KB122" s="39">
        <f t="shared" si="349"/>
        <v>-13731118.712352991</v>
      </c>
      <c r="KC122" s="39">
        <f t="shared" si="350"/>
        <v>-35090636.709346533</v>
      </c>
      <c r="KD122" s="40">
        <f t="shared" si="264"/>
        <v>5269.9732801344417</v>
      </c>
      <c r="KE122" s="39">
        <f t="shared" si="351"/>
        <v>13174933.200336104</v>
      </c>
      <c r="KF122" s="39">
        <f t="shared" si="352"/>
        <v>-2964359970.0756235</v>
      </c>
      <c r="KG122" s="39">
        <f t="shared" si="353"/>
        <v>-7575586590.1932602</v>
      </c>
      <c r="KH122" s="53">
        <f t="shared" si="354"/>
        <v>666980993267.01526</v>
      </c>
      <c r="KI122" s="39">
        <f t="shared" si="355"/>
        <v>1704506982793.4836</v>
      </c>
      <c r="KJ122" s="39">
        <f t="shared" si="356"/>
        <v>4355962289361.1245</v>
      </c>
      <c r="LD122" s="21">
        <v>68</v>
      </c>
      <c r="LE122" s="39">
        <v>-575</v>
      </c>
      <c r="LF122" s="39">
        <v>-225</v>
      </c>
      <c r="LG122" s="39">
        <v>2500</v>
      </c>
      <c r="LH122" s="50">
        <f t="shared" si="357"/>
        <v>1.5866687699088357E-3</v>
      </c>
      <c r="LI122" s="40">
        <f t="shared" si="265"/>
        <v>24.410877750724698</v>
      </c>
      <c r="LJ122" s="41">
        <f t="shared" si="358"/>
        <v>61027.194376811742</v>
      </c>
      <c r="LK122" s="39">
        <f t="shared" si="359"/>
        <v>-13731118.734782642</v>
      </c>
      <c r="LL122" s="39">
        <f t="shared" si="360"/>
        <v>-35090636.766666755</v>
      </c>
      <c r="LM122" s="40">
        <f t="shared" si="266"/>
        <v>5269.9731836623441</v>
      </c>
      <c r="LN122" s="39">
        <f t="shared" si="361"/>
        <v>13174932.959155859</v>
      </c>
      <c r="LO122" s="39">
        <f t="shared" si="362"/>
        <v>-2964359915.8100686</v>
      </c>
      <c r="LP122" s="39">
        <f t="shared" si="363"/>
        <v>-7575586451.5146189</v>
      </c>
      <c r="LQ122" s="53">
        <f t="shared" si="364"/>
        <v>666980981057.26538</v>
      </c>
      <c r="LR122" s="39">
        <f t="shared" si="365"/>
        <v>1704506951590.7893</v>
      </c>
      <c r="LS122" s="39">
        <f t="shared" si="366"/>
        <v>4355962209620.9063</v>
      </c>
    </row>
    <row r="123" spans="1:331" x14ac:dyDescent="0.25">
      <c r="A123" s="21">
        <v>69</v>
      </c>
      <c r="B123" s="39">
        <v>-575</v>
      </c>
      <c r="C123" s="39">
        <v>-175</v>
      </c>
      <c r="D123" s="39">
        <v>2500</v>
      </c>
      <c r="E123" s="50">
        <f t="shared" si="267"/>
        <v>9.4499999999999998E-4</v>
      </c>
      <c r="F123" s="40">
        <f t="shared" si="247"/>
        <v>18.404465624999997</v>
      </c>
      <c r="G123" s="41">
        <f t="shared" si="268"/>
        <v>46011.164062499993</v>
      </c>
      <c r="H123" s="39">
        <f t="shared" si="269"/>
        <v>-8051953.7109374991</v>
      </c>
      <c r="I123" s="39">
        <f t="shared" si="270"/>
        <v>-26456419.335937496</v>
      </c>
      <c r="J123" s="40">
        <f t="shared" si="248"/>
        <v>13451.250000000002</v>
      </c>
      <c r="K123" s="39">
        <f t="shared" si="271"/>
        <v>33628125.000000007</v>
      </c>
      <c r="L123" s="39">
        <f t="shared" si="272"/>
        <v>-5884921875.000001</v>
      </c>
      <c r="M123" s="39">
        <f t="shared" si="273"/>
        <v>-19336171875.000004</v>
      </c>
      <c r="N123" s="53">
        <f t="shared" si="274"/>
        <v>1029861328125.0001</v>
      </c>
      <c r="O123" s="39">
        <f t="shared" si="275"/>
        <v>3383830078125.0005</v>
      </c>
      <c r="P123" s="39">
        <f t="shared" si="276"/>
        <v>11118298828125.002</v>
      </c>
      <c r="AJ123" s="21">
        <v>69</v>
      </c>
      <c r="AK123" s="39">
        <v>-575</v>
      </c>
      <c r="AL123" s="39">
        <v>-175</v>
      </c>
      <c r="AM123" s="39">
        <v>2500</v>
      </c>
      <c r="AN123" s="50">
        <f t="shared" si="277"/>
        <v>1.372988589940624E-3</v>
      </c>
      <c r="AO123" s="40">
        <f t="shared" si="249"/>
        <v>22.993711409302875</v>
      </c>
      <c r="AP123" s="41">
        <f t="shared" si="278"/>
        <v>57484.278523257191</v>
      </c>
      <c r="AQ123" s="39">
        <f t="shared" si="279"/>
        <v>-10059748.741570009</v>
      </c>
      <c r="AR123" s="39">
        <f t="shared" si="280"/>
        <v>-33053460.150872886</v>
      </c>
      <c r="AS123" s="40">
        <f t="shared" si="250"/>
        <v>7994.3954782570436</v>
      </c>
      <c r="AT123" s="39">
        <f t="shared" si="281"/>
        <v>19985988.695642609</v>
      </c>
      <c r="AU123" s="39">
        <f t="shared" si="282"/>
        <v>-3497548021.7374568</v>
      </c>
      <c r="AV123" s="39">
        <f t="shared" si="283"/>
        <v>-11491943499.994501</v>
      </c>
      <c r="AW123" s="53">
        <f t="shared" si="284"/>
        <v>612070903804.05493</v>
      </c>
      <c r="AX123" s="39">
        <f t="shared" si="285"/>
        <v>2011090112499.0376</v>
      </c>
      <c r="AY123" s="39">
        <f t="shared" si="286"/>
        <v>6607867512496.8379</v>
      </c>
      <c r="BS123" s="21">
        <v>69</v>
      </c>
      <c r="BT123" s="39">
        <v>-575</v>
      </c>
      <c r="BU123" s="39">
        <v>-175</v>
      </c>
      <c r="BV123" s="39">
        <v>2500</v>
      </c>
      <c r="BW123" s="50">
        <f t="shared" si="287"/>
        <v>1.49211042115725E-3</v>
      </c>
      <c r="BX123" s="40">
        <f t="shared" si="251"/>
        <v>23.855557120106202</v>
      </c>
      <c r="BY123" s="41">
        <f t="shared" si="288"/>
        <v>59638.892800265501</v>
      </c>
      <c r="BZ123" s="39">
        <f t="shared" si="289"/>
        <v>-10436806.240046462</v>
      </c>
      <c r="CA123" s="39">
        <f t="shared" si="290"/>
        <v>-34292363.360152662</v>
      </c>
      <c r="CB123" s="40">
        <f t="shared" si="252"/>
        <v>6475.5921302450624</v>
      </c>
      <c r="CC123" s="39">
        <f t="shared" si="291"/>
        <v>16188980.325612657</v>
      </c>
      <c r="CD123" s="39">
        <f t="shared" si="292"/>
        <v>-2833071556.9822149</v>
      </c>
      <c r="CE123" s="39">
        <f t="shared" si="293"/>
        <v>-9308663687.2272778</v>
      </c>
      <c r="CF123" s="53">
        <f t="shared" si="294"/>
        <v>495787522471.88763</v>
      </c>
      <c r="CG123" s="39">
        <f t="shared" si="295"/>
        <v>1629016145264.7737</v>
      </c>
      <c r="CH123" s="39">
        <f t="shared" si="296"/>
        <v>5352481620155.6846</v>
      </c>
      <c r="DB123" s="21">
        <v>69</v>
      </c>
      <c r="DC123" s="39">
        <v>-575</v>
      </c>
      <c r="DD123" s="39">
        <v>-175</v>
      </c>
      <c r="DE123" s="39">
        <v>2500</v>
      </c>
      <c r="DF123" s="50">
        <f t="shared" si="297"/>
        <v>1.5119905220150052E-3</v>
      </c>
      <c r="DG123" s="40">
        <f t="shared" si="253"/>
        <v>23.981773027404682</v>
      </c>
      <c r="DH123" s="41">
        <f t="shared" si="298"/>
        <v>59954.432568511707</v>
      </c>
      <c r="DI123" s="39">
        <f t="shared" si="299"/>
        <v>-10492025.699489549</v>
      </c>
      <c r="DJ123" s="39">
        <f t="shared" si="300"/>
        <v>-34473798.72689423</v>
      </c>
      <c r="DK123" s="40">
        <f t="shared" si="254"/>
        <v>6222.1208443086844</v>
      </c>
      <c r="DL123" s="39">
        <f t="shared" si="301"/>
        <v>15555302.11077171</v>
      </c>
      <c r="DM123" s="39">
        <f t="shared" si="302"/>
        <v>-2722177869.3850493</v>
      </c>
      <c r="DN123" s="39">
        <f t="shared" si="303"/>
        <v>-8944298713.6937332</v>
      </c>
      <c r="DO123" s="53">
        <f t="shared" si="304"/>
        <v>476381127142.38361</v>
      </c>
      <c r="DP123" s="39">
        <f t="shared" si="305"/>
        <v>1565252274896.4033</v>
      </c>
      <c r="DQ123" s="39">
        <f t="shared" si="306"/>
        <v>5142971760373.8965</v>
      </c>
      <c r="EK123" s="21">
        <v>69</v>
      </c>
      <c r="EL123" s="39">
        <v>-575</v>
      </c>
      <c r="EM123" s="39">
        <v>-175</v>
      </c>
      <c r="EN123" s="39">
        <v>2500</v>
      </c>
      <c r="EO123" s="50">
        <f t="shared" si="307"/>
        <v>1.5608760901426894E-3</v>
      </c>
      <c r="EP123" s="40">
        <f t="shared" si="255"/>
        <v>24.270709972671632</v>
      </c>
      <c r="EQ123" s="41">
        <f t="shared" si="308"/>
        <v>60676.77493167908</v>
      </c>
      <c r="ER123" s="39">
        <f t="shared" si="309"/>
        <v>-10618435.613043839</v>
      </c>
      <c r="ES123" s="39">
        <f t="shared" si="310"/>
        <v>-34889145.585715473</v>
      </c>
      <c r="ET123" s="40">
        <f t="shared" si="256"/>
        <v>5598.8298506807096</v>
      </c>
      <c r="EU123" s="39">
        <f t="shared" si="311"/>
        <v>13997074.626701774</v>
      </c>
      <c r="EV123" s="39">
        <f t="shared" si="312"/>
        <v>-2449488059.6728106</v>
      </c>
      <c r="EW123" s="39">
        <f t="shared" si="313"/>
        <v>-8048317910.3535204</v>
      </c>
      <c r="EX123" s="53">
        <f t="shared" si="314"/>
        <v>428660410442.74182</v>
      </c>
      <c r="EY123" s="39">
        <f t="shared" si="315"/>
        <v>1408455634311.866</v>
      </c>
      <c r="EZ123" s="39">
        <f t="shared" si="316"/>
        <v>4627782798453.2744</v>
      </c>
      <c r="FT123" s="21">
        <v>69</v>
      </c>
      <c r="FU123" s="39">
        <v>-575</v>
      </c>
      <c r="FV123" s="39">
        <v>-175</v>
      </c>
      <c r="FW123" s="39">
        <v>2500</v>
      </c>
      <c r="FX123" s="50">
        <f t="shared" si="317"/>
        <v>1.6347678628841613E-3</v>
      </c>
      <c r="FY123" s="40">
        <f t="shared" si="257"/>
        <v>24.649609973363457</v>
      </c>
      <c r="FZ123" s="41">
        <f t="shared" si="318"/>
        <v>61624.02493340864</v>
      </c>
      <c r="GA123" s="39">
        <f t="shared" si="319"/>
        <v>-10784204.363346511</v>
      </c>
      <c r="GB123" s="39">
        <f t="shared" si="320"/>
        <v>-35433814.336709969</v>
      </c>
      <c r="GC123" s="40">
        <f t="shared" si="258"/>
        <v>4656.7097482269428</v>
      </c>
      <c r="GD123" s="39">
        <f t="shared" si="321"/>
        <v>11641774.370567357</v>
      </c>
      <c r="GE123" s="39">
        <f t="shared" si="322"/>
        <v>-2037310514.8492875</v>
      </c>
      <c r="GF123" s="39">
        <f t="shared" si="323"/>
        <v>-6694020263.07623</v>
      </c>
      <c r="GG123" s="53">
        <f t="shared" si="324"/>
        <v>356529340098.62531</v>
      </c>
      <c r="GH123" s="39">
        <f t="shared" si="325"/>
        <v>1171453546038.3403</v>
      </c>
      <c r="GI123" s="39">
        <f t="shared" si="326"/>
        <v>3849061651268.8325</v>
      </c>
      <c r="HC123" s="21">
        <v>69</v>
      </c>
      <c r="HD123" s="39">
        <v>-575</v>
      </c>
      <c r="HE123" s="39">
        <v>-175</v>
      </c>
      <c r="HF123" s="39">
        <v>2500</v>
      </c>
      <c r="HG123" s="50">
        <f t="shared" si="327"/>
        <v>1.6704895174261432E-3</v>
      </c>
      <c r="HH123" s="40">
        <f t="shared" si="259"/>
        <v>24.80782061694639</v>
      </c>
      <c r="HI123" s="41">
        <f t="shared" si="328"/>
        <v>62019.551542365974</v>
      </c>
      <c r="HJ123" s="39">
        <f t="shared" si="329"/>
        <v>-10853421.519914046</v>
      </c>
      <c r="HK123" s="39">
        <f t="shared" si="330"/>
        <v>-35661242.136860438</v>
      </c>
      <c r="HL123" s="40">
        <f t="shared" si="260"/>
        <v>4201.2586528166748</v>
      </c>
      <c r="HM123" s="39">
        <f t="shared" si="331"/>
        <v>10503146.632041687</v>
      </c>
      <c r="HN123" s="39">
        <f t="shared" si="332"/>
        <v>-1838050660.6072953</v>
      </c>
      <c r="HO123" s="39">
        <f t="shared" si="333"/>
        <v>-6039309313.4239702</v>
      </c>
      <c r="HP123" s="53">
        <f t="shared" si="334"/>
        <v>321658865606.27667</v>
      </c>
      <c r="HQ123" s="39">
        <f t="shared" si="335"/>
        <v>1056879129849.1948</v>
      </c>
      <c r="HR123" s="39">
        <f t="shared" si="336"/>
        <v>3472602855218.7827</v>
      </c>
      <c r="IL123" s="21">
        <v>69</v>
      </c>
      <c r="IM123" s="39">
        <v>-575</v>
      </c>
      <c r="IN123" s="39">
        <v>-175</v>
      </c>
      <c r="IO123" s="39">
        <v>2500</v>
      </c>
      <c r="IP123" s="50">
        <f t="shared" si="337"/>
        <v>1.6750674539818861E-3</v>
      </c>
      <c r="IQ123" s="40">
        <f t="shared" si="261"/>
        <v>24.826920108430937</v>
      </c>
      <c r="IR123" s="41">
        <f t="shared" si="338"/>
        <v>62067.300271077343</v>
      </c>
      <c r="IS123" s="39">
        <f t="shared" si="339"/>
        <v>-10861777.547438536</v>
      </c>
      <c r="IT123" s="39">
        <f t="shared" si="340"/>
        <v>-35688697.655869469</v>
      </c>
      <c r="IU123" s="40">
        <f t="shared" si="262"/>
        <v>4142.8899617309544</v>
      </c>
      <c r="IV123" s="39">
        <f t="shared" si="341"/>
        <v>10357224.904327385</v>
      </c>
      <c r="IW123" s="39">
        <f t="shared" si="342"/>
        <v>-1812514358.2572925</v>
      </c>
      <c r="IX123" s="39">
        <f t="shared" si="343"/>
        <v>-5955404319.9882469</v>
      </c>
      <c r="IY123" s="53">
        <f t="shared" si="344"/>
        <v>317190012695.02618</v>
      </c>
      <c r="IZ123" s="39">
        <f t="shared" si="345"/>
        <v>1042195755997.9432</v>
      </c>
      <c r="JA123" s="39">
        <f t="shared" si="346"/>
        <v>3424357483993.2417</v>
      </c>
      <c r="JU123" s="21">
        <v>69</v>
      </c>
      <c r="JV123" s="39">
        <v>-575</v>
      </c>
      <c r="JW123" s="39">
        <v>-175</v>
      </c>
      <c r="JX123" s="39">
        <v>2500</v>
      </c>
      <c r="JY123" s="50">
        <f t="shared" si="347"/>
        <v>1.675130927500305E-3</v>
      </c>
      <c r="JZ123" s="40">
        <f t="shared" si="263"/>
        <v>24.827183046549074</v>
      </c>
      <c r="KA123" s="41">
        <f t="shared" si="348"/>
        <v>62067.957616372682</v>
      </c>
      <c r="KB123" s="39">
        <f t="shared" si="349"/>
        <v>-10861892.58286522</v>
      </c>
      <c r="KC123" s="39">
        <f t="shared" si="350"/>
        <v>-35689075.62941429</v>
      </c>
      <c r="KD123" s="40">
        <f t="shared" si="264"/>
        <v>4142.0806743711109</v>
      </c>
      <c r="KE123" s="39">
        <f t="shared" si="351"/>
        <v>10355201.685927777</v>
      </c>
      <c r="KF123" s="39">
        <f t="shared" si="352"/>
        <v>-1812160295.0373609</v>
      </c>
      <c r="KG123" s="39">
        <f t="shared" si="353"/>
        <v>-5954240969.4084711</v>
      </c>
      <c r="KH123" s="53">
        <f t="shared" si="354"/>
        <v>317128051631.53815</v>
      </c>
      <c r="KI123" s="39">
        <f t="shared" si="355"/>
        <v>1041992169646.4824</v>
      </c>
      <c r="KJ123" s="39">
        <f t="shared" si="356"/>
        <v>3423688557409.8711</v>
      </c>
      <c r="LD123" s="21">
        <v>69</v>
      </c>
      <c r="LE123" s="39">
        <v>-575</v>
      </c>
      <c r="LF123" s="39">
        <v>-175</v>
      </c>
      <c r="LG123" s="39">
        <v>2500</v>
      </c>
      <c r="LH123" s="50">
        <f t="shared" si="357"/>
        <v>1.6751309371996442E-3</v>
      </c>
      <c r="LI123" s="40">
        <f t="shared" si="265"/>
        <v>24.827183086724517</v>
      </c>
      <c r="LJ123" s="41">
        <f t="shared" si="358"/>
        <v>62067.957716811296</v>
      </c>
      <c r="LK123" s="39">
        <f t="shared" si="359"/>
        <v>-10861892.600441977</v>
      </c>
      <c r="LL123" s="39">
        <f t="shared" si="360"/>
        <v>-35689075.687166497</v>
      </c>
      <c r="LM123" s="40">
        <f t="shared" si="266"/>
        <v>4142.080550704537</v>
      </c>
      <c r="LN123" s="39">
        <f t="shared" si="361"/>
        <v>10355201.376761343</v>
      </c>
      <c r="LO123" s="39">
        <f t="shared" si="362"/>
        <v>-1812160240.9332352</v>
      </c>
      <c r="LP123" s="39">
        <f t="shared" si="363"/>
        <v>-5954240791.6377726</v>
      </c>
      <c r="LQ123" s="53">
        <f t="shared" si="364"/>
        <v>317128042163.31616</v>
      </c>
      <c r="LR123" s="39">
        <f t="shared" si="365"/>
        <v>1041992138536.6102</v>
      </c>
      <c r="LS123" s="39">
        <f t="shared" si="366"/>
        <v>3423688455191.7192</v>
      </c>
    </row>
    <row r="124" spans="1:331" x14ac:dyDescent="0.25">
      <c r="A124" s="21">
        <v>70</v>
      </c>
      <c r="B124" s="39">
        <v>-575</v>
      </c>
      <c r="C124" s="39">
        <v>-125</v>
      </c>
      <c r="D124" s="39">
        <v>2500</v>
      </c>
      <c r="E124" s="50">
        <f t="shared" si="267"/>
        <v>9.524999999999999E-4</v>
      </c>
      <c r="F124" s="40">
        <f t="shared" si="247"/>
        <v>18.504991406249999</v>
      </c>
      <c r="G124" s="41">
        <f t="shared" si="268"/>
        <v>46262.478515625</v>
      </c>
      <c r="H124" s="39">
        <f t="shared" si="269"/>
        <v>-5782809.814453125</v>
      </c>
      <c r="I124" s="39">
        <f t="shared" si="270"/>
        <v>-26600925.146484375</v>
      </c>
      <c r="J124" s="40">
        <f t="shared" si="248"/>
        <v>13355.625000000002</v>
      </c>
      <c r="K124" s="39">
        <f t="shared" si="271"/>
        <v>33389062.500000004</v>
      </c>
      <c r="L124" s="39">
        <f t="shared" si="272"/>
        <v>-4173632812.5000005</v>
      </c>
      <c r="M124" s="39">
        <f t="shared" si="273"/>
        <v>-19198710937.500004</v>
      </c>
      <c r="N124" s="53">
        <f t="shared" si="274"/>
        <v>521704101562.50006</v>
      </c>
      <c r="O124" s="39">
        <f t="shared" si="275"/>
        <v>2399838867187.5005</v>
      </c>
      <c r="P124" s="39">
        <f t="shared" si="276"/>
        <v>11039258789062.502</v>
      </c>
      <c r="AJ124" s="21">
        <v>70</v>
      </c>
      <c r="AK124" s="39">
        <v>-575</v>
      </c>
      <c r="AL124" s="39">
        <v>-125</v>
      </c>
      <c r="AM124" s="39">
        <v>2500</v>
      </c>
      <c r="AN124" s="50">
        <f t="shared" si="277"/>
        <v>1.3903018765305398E-3</v>
      </c>
      <c r="AO124" s="40">
        <f t="shared" si="249"/>
        <v>23.130209763766093</v>
      </c>
      <c r="AP124" s="41">
        <f t="shared" si="278"/>
        <v>57825.524409415229</v>
      </c>
      <c r="AQ124" s="39">
        <f t="shared" si="279"/>
        <v>-7228190.5511769038</v>
      </c>
      <c r="AR124" s="39">
        <f t="shared" si="280"/>
        <v>-33249676.535413757</v>
      </c>
      <c r="AS124" s="40">
        <f t="shared" si="250"/>
        <v>7773.6510742356186</v>
      </c>
      <c r="AT124" s="39">
        <f t="shared" si="281"/>
        <v>19434127.685589045</v>
      </c>
      <c r="AU124" s="39">
        <f t="shared" si="282"/>
        <v>-2429265960.6986308</v>
      </c>
      <c r="AV124" s="39">
        <f t="shared" si="283"/>
        <v>-11174623419.213701</v>
      </c>
      <c r="AW124" s="53">
        <f t="shared" si="284"/>
        <v>303658245087.32886</v>
      </c>
      <c r="AX124" s="39">
        <f t="shared" si="285"/>
        <v>1396827927401.7126</v>
      </c>
      <c r="AY124" s="39">
        <f t="shared" si="286"/>
        <v>6425408466047.8779</v>
      </c>
      <c r="BS124" s="21">
        <v>70</v>
      </c>
      <c r="BT124" s="39">
        <v>-575</v>
      </c>
      <c r="BU124" s="39">
        <v>-125</v>
      </c>
      <c r="BV124" s="39">
        <v>2500</v>
      </c>
      <c r="BW124" s="50">
        <f t="shared" si="287"/>
        <v>1.5205277142693928E-3</v>
      </c>
      <c r="BX124" s="40">
        <f t="shared" si="251"/>
        <v>24.034427836003697</v>
      </c>
      <c r="BY124" s="41">
        <f t="shared" si="288"/>
        <v>60086.069590009247</v>
      </c>
      <c r="BZ124" s="39">
        <f t="shared" si="289"/>
        <v>-7510758.6987511562</v>
      </c>
      <c r="CA124" s="39">
        <f t="shared" si="290"/>
        <v>-34549490.014255315</v>
      </c>
      <c r="CB124" s="40">
        <f t="shared" si="252"/>
        <v>6113.2716430652426</v>
      </c>
      <c r="CC124" s="39">
        <f t="shared" si="291"/>
        <v>15283179.107663106</v>
      </c>
      <c r="CD124" s="39">
        <f t="shared" si="292"/>
        <v>-1910397388.4578884</v>
      </c>
      <c r="CE124" s="39">
        <f t="shared" si="293"/>
        <v>-8787827986.9062862</v>
      </c>
      <c r="CF124" s="53">
        <f t="shared" si="294"/>
        <v>238799673557.23605</v>
      </c>
      <c r="CG124" s="39">
        <f t="shared" si="295"/>
        <v>1098478498363.2858</v>
      </c>
      <c r="CH124" s="39">
        <f t="shared" si="296"/>
        <v>5053001092471.1143</v>
      </c>
      <c r="DB124" s="21">
        <v>70</v>
      </c>
      <c r="DC124" s="39">
        <v>-575</v>
      </c>
      <c r="DD124" s="39">
        <v>-125</v>
      </c>
      <c r="DE124" s="39">
        <v>2500</v>
      </c>
      <c r="DF124" s="50">
        <f t="shared" si="297"/>
        <v>1.5510228619175477E-3</v>
      </c>
      <c r="DG124" s="40">
        <f t="shared" si="253"/>
        <v>24.214924500430477</v>
      </c>
      <c r="DH124" s="41">
        <f t="shared" si="298"/>
        <v>60537.311251076193</v>
      </c>
      <c r="DI124" s="39">
        <f t="shared" si="299"/>
        <v>-7567163.906384524</v>
      </c>
      <c r="DJ124" s="39">
        <f t="shared" si="300"/>
        <v>-34808953.969368808</v>
      </c>
      <c r="DK124" s="40">
        <f t="shared" si="254"/>
        <v>5724.458510551267</v>
      </c>
      <c r="DL124" s="39">
        <f t="shared" si="301"/>
        <v>14311146.276378168</v>
      </c>
      <c r="DM124" s="39">
        <f t="shared" si="302"/>
        <v>-1788893284.547271</v>
      </c>
      <c r="DN124" s="39">
        <f t="shared" si="303"/>
        <v>-8228909108.9174461</v>
      </c>
      <c r="DO124" s="53">
        <f t="shared" si="304"/>
        <v>223611660568.40887</v>
      </c>
      <c r="DP124" s="39">
        <f t="shared" si="305"/>
        <v>1028613638614.6808</v>
      </c>
      <c r="DQ124" s="39">
        <f t="shared" si="306"/>
        <v>4731622737627.5313</v>
      </c>
      <c r="EK124" s="21">
        <v>70</v>
      </c>
      <c r="EL124" s="39">
        <v>-575</v>
      </c>
      <c r="EM124" s="39">
        <v>-125</v>
      </c>
      <c r="EN124" s="39">
        <v>2500</v>
      </c>
      <c r="EO124" s="50">
        <f t="shared" si="307"/>
        <v>1.6224259557851394E-3</v>
      </c>
      <c r="EP124" s="40">
        <f t="shared" si="255"/>
        <v>24.591166237237118</v>
      </c>
      <c r="EQ124" s="41">
        <f t="shared" si="308"/>
        <v>61477.915593092795</v>
      </c>
      <c r="ER124" s="39">
        <f t="shared" si="309"/>
        <v>-7684739.4491365999</v>
      </c>
      <c r="ES124" s="39">
        <f t="shared" si="310"/>
        <v>-35349801.466028355</v>
      </c>
      <c r="ET124" s="40">
        <f t="shared" si="256"/>
        <v>4814.0690637394719</v>
      </c>
      <c r="EU124" s="39">
        <f t="shared" si="311"/>
        <v>12035172.65934868</v>
      </c>
      <c r="EV124" s="39">
        <f t="shared" si="312"/>
        <v>-1504396582.4185851</v>
      </c>
      <c r="EW124" s="39">
        <f t="shared" si="313"/>
        <v>-6920224279.1254911</v>
      </c>
      <c r="EX124" s="53">
        <f t="shared" si="314"/>
        <v>188049572802.32312</v>
      </c>
      <c r="EY124" s="39">
        <f t="shared" si="315"/>
        <v>865028034890.6864</v>
      </c>
      <c r="EZ124" s="39">
        <f t="shared" si="316"/>
        <v>3979128960497.1572</v>
      </c>
      <c r="FT124" s="21">
        <v>70</v>
      </c>
      <c r="FU124" s="39">
        <v>-575</v>
      </c>
      <c r="FV124" s="39">
        <v>-125</v>
      </c>
      <c r="FW124" s="39">
        <v>2500</v>
      </c>
      <c r="FX124" s="50">
        <f t="shared" si="317"/>
        <v>1.715325968118736E-3</v>
      </c>
      <c r="FY124" s="40">
        <f t="shared" si="257"/>
        <v>24.983374434274467</v>
      </c>
      <c r="FZ124" s="41">
        <f t="shared" si="318"/>
        <v>62458.436085686168</v>
      </c>
      <c r="GA124" s="39">
        <f t="shared" si="319"/>
        <v>-7807304.5107107712</v>
      </c>
      <c r="GB124" s="39">
        <f t="shared" si="320"/>
        <v>-35913600.749269545</v>
      </c>
      <c r="GC124" s="40">
        <f t="shared" si="258"/>
        <v>3629.5939064861182</v>
      </c>
      <c r="GD124" s="39">
        <f t="shared" si="321"/>
        <v>9073984.7662152946</v>
      </c>
      <c r="GE124" s="39">
        <f t="shared" si="322"/>
        <v>-1134248095.7769117</v>
      </c>
      <c r="GF124" s="39">
        <f t="shared" si="323"/>
        <v>-5217541240.5737944</v>
      </c>
      <c r="GG124" s="53">
        <f t="shared" si="324"/>
        <v>141781011972.11395</v>
      </c>
      <c r="GH124" s="39">
        <f t="shared" si="325"/>
        <v>652192655071.72424</v>
      </c>
      <c r="GI124" s="39">
        <f t="shared" si="326"/>
        <v>3000086213329.9316</v>
      </c>
      <c r="HC124" s="21">
        <v>70</v>
      </c>
      <c r="HD124" s="39">
        <v>-575</v>
      </c>
      <c r="HE124" s="39">
        <v>-125</v>
      </c>
      <c r="HF124" s="39">
        <v>2500</v>
      </c>
      <c r="HG124" s="50">
        <f t="shared" si="327"/>
        <v>1.7577205491273648E-3</v>
      </c>
      <c r="HH124" s="40">
        <f t="shared" si="259"/>
        <v>25.125791756490948</v>
      </c>
      <c r="HI124" s="41">
        <f t="shared" si="328"/>
        <v>62814.479391227367</v>
      </c>
      <c r="HJ124" s="39">
        <f t="shared" si="329"/>
        <v>-7851809.9239034206</v>
      </c>
      <c r="HK124" s="39">
        <f t="shared" si="330"/>
        <v>-36118325.649955735</v>
      </c>
      <c r="HL124" s="40">
        <f t="shared" si="260"/>
        <v>3089.0629986260979</v>
      </c>
      <c r="HM124" s="39">
        <f t="shared" si="331"/>
        <v>7722657.4965652451</v>
      </c>
      <c r="HN124" s="39">
        <f t="shared" si="332"/>
        <v>-965332187.07065558</v>
      </c>
      <c r="HO124" s="39">
        <f t="shared" si="333"/>
        <v>-4440528060.5250158</v>
      </c>
      <c r="HP124" s="53">
        <f t="shared" si="334"/>
        <v>120666523383.83195</v>
      </c>
      <c r="HQ124" s="39">
        <f t="shared" si="335"/>
        <v>555066007565.62695</v>
      </c>
      <c r="HR124" s="39">
        <f t="shared" si="336"/>
        <v>2553303634801.8843</v>
      </c>
      <c r="IL124" s="21">
        <v>70</v>
      </c>
      <c r="IM124" s="39">
        <v>-575</v>
      </c>
      <c r="IN124" s="39">
        <v>-125</v>
      </c>
      <c r="IO124" s="39">
        <v>2500</v>
      </c>
      <c r="IP124" s="50">
        <f t="shared" si="337"/>
        <v>1.7635152379878818E-3</v>
      </c>
      <c r="IQ124" s="40">
        <f t="shared" si="261"/>
        <v>25.143477853017458</v>
      </c>
      <c r="IR124" s="41">
        <f t="shared" si="338"/>
        <v>62858.694632543644</v>
      </c>
      <c r="IS124" s="39">
        <f t="shared" si="339"/>
        <v>-7857336.8290679557</v>
      </c>
      <c r="IT124" s="39">
        <f t="shared" si="340"/>
        <v>-36143749.413712598</v>
      </c>
      <c r="IU124" s="40">
        <f t="shared" si="262"/>
        <v>3015.1807156545074</v>
      </c>
      <c r="IV124" s="39">
        <f t="shared" si="341"/>
        <v>7537951.7891362682</v>
      </c>
      <c r="IW124" s="39">
        <f t="shared" si="342"/>
        <v>-942243973.64203358</v>
      </c>
      <c r="IX124" s="39">
        <f t="shared" si="343"/>
        <v>-4334322278.7533541</v>
      </c>
      <c r="IY124" s="53">
        <f t="shared" si="344"/>
        <v>117780496705.2542</v>
      </c>
      <c r="IZ124" s="39">
        <f t="shared" si="345"/>
        <v>541790284844.16925</v>
      </c>
      <c r="JA124" s="39">
        <f t="shared" si="346"/>
        <v>2492235310283.1787</v>
      </c>
      <c r="JU124" s="21">
        <v>70</v>
      </c>
      <c r="JV124" s="39">
        <v>-575</v>
      </c>
      <c r="JW124" s="39">
        <v>-125</v>
      </c>
      <c r="JX124" s="39">
        <v>2500</v>
      </c>
      <c r="JY124" s="50">
        <f t="shared" si="347"/>
        <v>1.7635930926582133E-3</v>
      </c>
      <c r="JZ124" s="40">
        <f t="shared" si="263"/>
        <v>25.143712560276963</v>
      </c>
      <c r="KA124" s="41">
        <f t="shared" si="348"/>
        <v>62859.281400692409</v>
      </c>
      <c r="KB124" s="39">
        <f t="shared" si="349"/>
        <v>-7857410.1750865513</v>
      </c>
      <c r="KC124" s="39">
        <f t="shared" si="350"/>
        <v>-36144086.805398136</v>
      </c>
      <c r="KD124" s="40">
        <f t="shared" si="264"/>
        <v>3014.1880686077807</v>
      </c>
      <c r="KE124" s="39">
        <f t="shared" si="351"/>
        <v>7535470.1715194518</v>
      </c>
      <c r="KF124" s="39">
        <f t="shared" si="352"/>
        <v>-941933771.43993151</v>
      </c>
      <c r="KG124" s="39">
        <f t="shared" si="353"/>
        <v>-4332895348.6236849</v>
      </c>
      <c r="KH124" s="53">
        <f t="shared" si="354"/>
        <v>117741721429.99144</v>
      </c>
      <c r="KI124" s="39">
        <f t="shared" si="355"/>
        <v>541611918577.96063</v>
      </c>
      <c r="KJ124" s="39">
        <f t="shared" si="356"/>
        <v>2491414825458.6187</v>
      </c>
      <c r="LD124" s="21">
        <v>70</v>
      </c>
      <c r="LE124" s="39">
        <v>-575</v>
      </c>
      <c r="LF124" s="39">
        <v>-125</v>
      </c>
      <c r="LG124" s="39">
        <v>2500</v>
      </c>
      <c r="LH124" s="50">
        <f t="shared" si="357"/>
        <v>1.7635931044904522E-3</v>
      </c>
      <c r="LI124" s="40">
        <f t="shared" si="265"/>
        <v>25.143712595941555</v>
      </c>
      <c r="LJ124" s="41">
        <f t="shared" si="358"/>
        <v>62859.281489853885</v>
      </c>
      <c r="LK124" s="39">
        <f t="shared" si="359"/>
        <v>-7857410.1862317361</v>
      </c>
      <c r="LL124" s="39">
        <f t="shared" si="360"/>
        <v>-36144086.856665984</v>
      </c>
      <c r="LM124" s="40">
        <f t="shared" si="266"/>
        <v>3014.1879177467335</v>
      </c>
      <c r="LN124" s="39">
        <f t="shared" si="361"/>
        <v>7535469.7943668338</v>
      </c>
      <c r="LO124" s="39">
        <f t="shared" si="362"/>
        <v>-941933724.29585421</v>
      </c>
      <c r="LP124" s="39">
        <f t="shared" si="363"/>
        <v>-4332895131.7609291</v>
      </c>
      <c r="LQ124" s="53">
        <f t="shared" si="364"/>
        <v>117741715536.98178</v>
      </c>
      <c r="LR124" s="39">
        <f t="shared" si="365"/>
        <v>541611891470.11615</v>
      </c>
      <c r="LS124" s="39">
        <f t="shared" si="366"/>
        <v>2491414700762.5342</v>
      </c>
    </row>
    <row r="125" spans="1:331" x14ac:dyDescent="0.25">
      <c r="A125" s="21">
        <v>71</v>
      </c>
      <c r="B125" s="39">
        <v>-575</v>
      </c>
      <c r="C125" s="39">
        <v>-75</v>
      </c>
      <c r="D125" s="39">
        <v>2500</v>
      </c>
      <c r="E125" s="50">
        <f t="shared" si="267"/>
        <v>9.6000000000000002E-4</v>
      </c>
      <c r="F125" s="40">
        <f t="shared" si="247"/>
        <v>18.604800000000001</v>
      </c>
      <c r="G125" s="41">
        <f t="shared" si="268"/>
        <v>46512</v>
      </c>
      <c r="H125" s="39">
        <f t="shared" si="269"/>
        <v>-3488400</v>
      </c>
      <c r="I125" s="39">
        <f t="shared" si="270"/>
        <v>-26744400</v>
      </c>
      <c r="J125" s="40">
        <f t="shared" si="248"/>
        <v>13260</v>
      </c>
      <c r="K125" s="39">
        <f t="shared" si="271"/>
        <v>33150000</v>
      </c>
      <c r="L125" s="39">
        <f t="shared" si="272"/>
        <v>-2486250000</v>
      </c>
      <c r="M125" s="39">
        <f t="shared" si="273"/>
        <v>-19061250000</v>
      </c>
      <c r="N125" s="53">
        <f t="shared" si="274"/>
        <v>186468750000</v>
      </c>
      <c r="O125" s="39">
        <f t="shared" si="275"/>
        <v>1429593750000</v>
      </c>
      <c r="P125" s="39">
        <f t="shared" si="276"/>
        <v>10960218750000</v>
      </c>
      <c r="AJ125" s="21">
        <v>71</v>
      </c>
      <c r="AK125" s="39">
        <v>-575</v>
      </c>
      <c r="AL125" s="39">
        <v>-75</v>
      </c>
      <c r="AM125" s="39">
        <v>2500</v>
      </c>
      <c r="AN125" s="50">
        <f t="shared" si="277"/>
        <v>1.4076151631204558E-3</v>
      </c>
      <c r="AO125" s="40">
        <f t="shared" si="249"/>
        <v>23.262886307099375</v>
      </c>
      <c r="AP125" s="41">
        <f t="shared" si="278"/>
        <v>58157.215767748436</v>
      </c>
      <c r="AQ125" s="39">
        <f t="shared" si="279"/>
        <v>-4361791.1825811323</v>
      </c>
      <c r="AR125" s="39">
        <f t="shared" si="280"/>
        <v>-33440399.066455349</v>
      </c>
      <c r="AS125" s="40">
        <f t="shared" si="250"/>
        <v>7552.9066702141872</v>
      </c>
      <c r="AT125" s="39">
        <f t="shared" si="281"/>
        <v>18882266.675535467</v>
      </c>
      <c r="AU125" s="39">
        <f t="shared" si="282"/>
        <v>-1416170000.6651599</v>
      </c>
      <c r="AV125" s="39">
        <f t="shared" si="283"/>
        <v>-10857303338.432894</v>
      </c>
      <c r="AW125" s="53">
        <f t="shared" si="284"/>
        <v>106212750049.88699</v>
      </c>
      <c r="AX125" s="39">
        <f t="shared" si="285"/>
        <v>814297750382.46704</v>
      </c>
      <c r="AY125" s="39">
        <f t="shared" si="286"/>
        <v>6242949419598.9141</v>
      </c>
      <c r="BS125" s="21">
        <v>71</v>
      </c>
      <c r="BT125" s="39">
        <v>-575</v>
      </c>
      <c r="BU125" s="39">
        <v>-75</v>
      </c>
      <c r="BV125" s="39">
        <v>2500</v>
      </c>
      <c r="BW125" s="50">
        <f t="shared" si="287"/>
        <v>1.5489450073815358E-3</v>
      </c>
      <c r="BX125" s="40">
        <f t="shared" si="251"/>
        <v>24.203002384416475</v>
      </c>
      <c r="BY125" s="41">
        <f t="shared" si="288"/>
        <v>60507.505961041184</v>
      </c>
      <c r="BZ125" s="39">
        <f t="shared" si="289"/>
        <v>-4538062.9470780892</v>
      </c>
      <c r="CA125" s="39">
        <f t="shared" si="290"/>
        <v>-34791815.927598678</v>
      </c>
      <c r="CB125" s="40">
        <f t="shared" si="252"/>
        <v>5750.9511558854183</v>
      </c>
      <c r="CC125" s="39">
        <f t="shared" si="291"/>
        <v>14377377.889713546</v>
      </c>
      <c r="CD125" s="39">
        <f t="shared" si="292"/>
        <v>-1078303341.7285159</v>
      </c>
      <c r="CE125" s="39">
        <f t="shared" si="293"/>
        <v>-8266992286.585289</v>
      </c>
      <c r="CF125" s="53">
        <f t="shared" si="294"/>
        <v>80872750629.638687</v>
      </c>
      <c r="CG125" s="39">
        <f t="shared" si="295"/>
        <v>620024421493.89673</v>
      </c>
      <c r="CH125" s="39">
        <f t="shared" si="296"/>
        <v>4753520564786.541</v>
      </c>
      <c r="DB125" s="21">
        <v>71</v>
      </c>
      <c r="DC125" s="39">
        <v>-575</v>
      </c>
      <c r="DD125" s="39">
        <v>-75</v>
      </c>
      <c r="DE125" s="39">
        <v>2500</v>
      </c>
      <c r="DF125" s="50">
        <f t="shared" si="297"/>
        <v>1.5900552018200901E-3</v>
      </c>
      <c r="DG125" s="40">
        <f t="shared" si="253"/>
        <v>24.428651048088359</v>
      </c>
      <c r="DH125" s="41">
        <f t="shared" si="298"/>
        <v>61071.627620220897</v>
      </c>
      <c r="DI125" s="39">
        <f t="shared" si="299"/>
        <v>-4580372.0715165669</v>
      </c>
      <c r="DJ125" s="39">
        <f t="shared" si="300"/>
        <v>-35116185.881627016</v>
      </c>
      <c r="DK125" s="40">
        <f t="shared" si="254"/>
        <v>5226.7961767938532</v>
      </c>
      <c r="DL125" s="39">
        <f t="shared" si="301"/>
        <v>13066990.441984633</v>
      </c>
      <c r="DM125" s="39">
        <f t="shared" si="302"/>
        <v>-980024283.14884746</v>
      </c>
      <c r="DN125" s="39">
        <f t="shared" si="303"/>
        <v>-7513519504.1411638</v>
      </c>
      <c r="DO125" s="53">
        <f t="shared" si="304"/>
        <v>73501821236.163559</v>
      </c>
      <c r="DP125" s="39">
        <f t="shared" si="305"/>
        <v>563513962810.58728</v>
      </c>
      <c r="DQ125" s="39">
        <f t="shared" si="306"/>
        <v>4320273714881.1694</v>
      </c>
      <c r="EK125" s="21">
        <v>71</v>
      </c>
      <c r="EL125" s="39">
        <v>-575</v>
      </c>
      <c r="EM125" s="39">
        <v>-75</v>
      </c>
      <c r="EN125" s="39">
        <v>2500</v>
      </c>
      <c r="EO125" s="50">
        <f t="shared" si="307"/>
        <v>1.6839758214275895E-3</v>
      </c>
      <c r="EP125" s="40">
        <f t="shared" si="255"/>
        <v>24.86332058080491</v>
      </c>
      <c r="EQ125" s="41">
        <f t="shared" si="308"/>
        <v>62158.301452012274</v>
      </c>
      <c r="ER125" s="39">
        <f t="shared" si="309"/>
        <v>-4661872.6089009205</v>
      </c>
      <c r="ES125" s="39">
        <f t="shared" si="310"/>
        <v>-35741023.334907055</v>
      </c>
      <c r="ET125" s="40">
        <f t="shared" si="256"/>
        <v>4029.3082767982337</v>
      </c>
      <c r="EU125" s="39">
        <f t="shared" si="311"/>
        <v>10073270.691995583</v>
      </c>
      <c r="EV125" s="39">
        <f t="shared" si="312"/>
        <v>-755495301.89966881</v>
      </c>
      <c r="EW125" s="39">
        <f t="shared" si="313"/>
        <v>-5792130647.8974609</v>
      </c>
      <c r="EX125" s="53">
        <f t="shared" si="314"/>
        <v>56662147642.475159</v>
      </c>
      <c r="EY125" s="39">
        <f t="shared" si="315"/>
        <v>434409798592.30957</v>
      </c>
      <c r="EZ125" s="39">
        <f t="shared" si="316"/>
        <v>3330475122541.0396</v>
      </c>
      <c r="FT125" s="21">
        <v>71</v>
      </c>
      <c r="FU125" s="39">
        <v>-575</v>
      </c>
      <c r="FV125" s="39">
        <v>-75</v>
      </c>
      <c r="FW125" s="39">
        <v>2500</v>
      </c>
      <c r="FX125" s="50">
        <f t="shared" si="317"/>
        <v>1.7958840733533106E-3</v>
      </c>
      <c r="FY125" s="40">
        <f t="shared" si="257"/>
        <v>25.234396389118416</v>
      </c>
      <c r="FZ125" s="41">
        <f t="shared" si="318"/>
        <v>63085.99097279604</v>
      </c>
      <c r="GA125" s="39">
        <f t="shared" si="319"/>
        <v>-4731449.3229597034</v>
      </c>
      <c r="GB125" s="39">
        <f t="shared" si="320"/>
        <v>-36274444.809357725</v>
      </c>
      <c r="GC125" s="40">
        <f t="shared" si="258"/>
        <v>2602.4780647452903</v>
      </c>
      <c r="GD125" s="39">
        <f t="shared" si="321"/>
        <v>6506195.1618632255</v>
      </c>
      <c r="GE125" s="39">
        <f t="shared" si="322"/>
        <v>-487964637.1397419</v>
      </c>
      <c r="GF125" s="39">
        <f t="shared" si="323"/>
        <v>-3741062218.0713549</v>
      </c>
      <c r="GG125" s="53">
        <f t="shared" si="324"/>
        <v>36597347785.480644</v>
      </c>
      <c r="GH125" s="39">
        <f t="shared" si="325"/>
        <v>280579666355.35162</v>
      </c>
      <c r="GI125" s="39">
        <f t="shared" si="326"/>
        <v>2151110775391.0291</v>
      </c>
      <c r="HC125" s="21">
        <v>71</v>
      </c>
      <c r="HD125" s="39">
        <v>-575</v>
      </c>
      <c r="HE125" s="39">
        <v>-75</v>
      </c>
      <c r="HF125" s="39">
        <v>2500</v>
      </c>
      <c r="HG125" s="50">
        <f t="shared" si="327"/>
        <v>1.8449515808285869E-3</v>
      </c>
      <c r="HH125" s="40">
        <f t="shared" si="259"/>
        <v>25.34674492166684</v>
      </c>
      <c r="HI125" s="41">
        <f t="shared" si="328"/>
        <v>63366.862304167102</v>
      </c>
      <c r="HJ125" s="39">
        <f t="shared" si="329"/>
        <v>-4752514.6728125326</v>
      </c>
      <c r="HK125" s="39">
        <f t="shared" si="330"/>
        <v>-36435945.824896082</v>
      </c>
      <c r="HL125" s="40">
        <f t="shared" si="260"/>
        <v>1976.8673444355184</v>
      </c>
      <c r="HM125" s="39">
        <f t="shared" si="331"/>
        <v>4942168.3610887956</v>
      </c>
      <c r="HN125" s="39">
        <f t="shared" si="332"/>
        <v>-370662627.08165967</v>
      </c>
      <c r="HO125" s="39">
        <f t="shared" si="333"/>
        <v>-2841746807.6260576</v>
      </c>
      <c r="HP125" s="53">
        <f t="shared" si="334"/>
        <v>27799697031.124477</v>
      </c>
      <c r="HQ125" s="39">
        <f t="shared" si="335"/>
        <v>213131010571.95432</v>
      </c>
      <c r="HR125" s="39">
        <f t="shared" si="336"/>
        <v>1634004414384.9832</v>
      </c>
      <c r="IL125" s="21">
        <v>71</v>
      </c>
      <c r="IM125" s="39">
        <v>-575</v>
      </c>
      <c r="IN125" s="39">
        <v>-75</v>
      </c>
      <c r="IO125" s="39">
        <v>2500</v>
      </c>
      <c r="IP125" s="50">
        <f t="shared" si="337"/>
        <v>1.8519630219938779E-3</v>
      </c>
      <c r="IQ125" s="40">
        <f t="shared" si="261"/>
        <v>25.360292213785442</v>
      </c>
      <c r="IR125" s="41">
        <f t="shared" si="338"/>
        <v>63400.730534463604</v>
      </c>
      <c r="IS125" s="39">
        <f t="shared" si="339"/>
        <v>-4755054.7900847699</v>
      </c>
      <c r="IT125" s="39">
        <f t="shared" si="340"/>
        <v>-36455420.057316571</v>
      </c>
      <c r="IU125" s="40">
        <f t="shared" si="262"/>
        <v>1887.4714695780574</v>
      </c>
      <c r="IV125" s="39">
        <f t="shared" si="341"/>
        <v>4718678.6739451438</v>
      </c>
      <c r="IW125" s="39">
        <f t="shared" si="342"/>
        <v>-353900900.5458858</v>
      </c>
      <c r="IX125" s="39">
        <f t="shared" si="343"/>
        <v>-2713240237.5184579</v>
      </c>
      <c r="IY125" s="53">
        <f t="shared" si="344"/>
        <v>26542567540.941437</v>
      </c>
      <c r="IZ125" s="39">
        <f t="shared" si="345"/>
        <v>203493017813.88434</v>
      </c>
      <c r="JA125" s="39">
        <f t="shared" si="346"/>
        <v>1560113136573.1133</v>
      </c>
      <c r="JU125" s="21">
        <v>71</v>
      </c>
      <c r="JV125" s="39">
        <v>-575</v>
      </c>
      <c r="JW125" s="39">
        <v>-75</v>
      </c>
      <c r="JX125" s="39">
        <v>2500</v>
      </c>
      <c r="JY125" s="50">
        <f t="shared" si="347"/>
        <v>1.8520552578161216E-3</v>
      </c>
      <c r="JZ125" s="40">
        <f t="shared" si="263"/>
        <v>25.360466252033429</v>
      </c>
      <c r="KA125" s="41">
        <f t="shared" si="348"/>
        <v>63401.165630083575</v>
      </c>
      <c r="KB125" s="39">
        <f t="shared" si="349"/>
        <v>-4755087.4222562686</v>
      </c>
      <c r="KC125" s="39">
        <f t="shared" si="350"/>
        <v>-36455670.237298056</v>
      </c>
      <c r="KD125" s="40">
        <f t="shared" si="264"/>
        <v>1886.29546284445</v>
      </c>
      <c r="KE125" s="39">
        <f t="shared" si="351"/>
        <v>4715738.6571111251</v>
      </c>
      <c r="KF125" s="39">
        <f t="shared" si="352"/>
        <v>-353680399.28333437</v>
      </c>
      <c r="KG125" s="39">
        <f t="shared" si="353"/>
        <v>-2711549727.8388968</v>
      </c>
      <c r="KH125" s="53">
        <f t="shared" si="354"/>
        <v>26526029946.250076</v>
      </c>
      <c r="KI125" s="39">
        <f t="shared" si="355"/>
        <v>203366229587.91727</v>
      </c>
      <c r="KJ125" s="39">
        <f t="shared" si="356"/>
        <v>1559141093507.3657</v>
      </c>
      <c r="LD125" s="21">
        <v>71</v>
      </c>
      <c r="LE125" s="39">
        <v>-575</v>
      </c>
      <c r="LF125" s="39">
        <v>-75</v>
      </c>
      <c r="LG125" s="39">
        <v>2500</v>
      </c>
      <c r="LH125" s="50">
        <f t="shared" si="357"/>
        <v>1.8520552717812607E-3</v>
      </c>
      <c r="LI125" s="40">
        <f t="shared" si="265"/>
        <v>25.360466278375807</v>
      </c>
      <c r="LJ125" s="41">
        <f t="shared" si="358"/>
        <v>63401.165695939519</v>
      </c>
      <c r="LK125" s="39">
        <f t="shared" si="359"/>
        <v>-4755087.4271954643</v>
      </c>
      <c r="LL125" s="39">
        <f t="shared" si="360"/>
        <v>-36455670.275165223</v>
      </c>
      <c r="LM125" s="40">
        <f t="shared" si="266"/>
        <v>1886.2952847889271</v>
      </c>
      <c r="LN125" s="39">
        <f t="shared" si="361"/>
        <v>4715738.2119723177</v>
      </c>
      <c r="LO125" s="39">
        <f t="shared" si="362"/>
        <v>-353680365.89792383</v>
      </c>
      <c r="LP125" s="39">
        <f t="shared" si="363"/>
        <v>-2711549471.8840828</v>
      </c>
      <c r="LQ125" s="53">
        <f t="shared" si="364"/>
        <v>26526027442.344288</v>
      </c>
      <c r="LR125" s="39">
        <f t="shared" si="365"/>
        <v>203366210391.30621</v>
      </c>
      <c r="LS125" s="39">
        <f t="shared" si="366"/>
        <v>1559140946333.3474</v>
      </c>
    </row>
    <row r="126" spans="1:331" x14ac:dyDescent="0.25">
      <c r="A126" s="21">
        <v>72</v>
      </c>
      <c r="B126" s="39">
        <v>-575</v>
      </c>
      <c r="C126" s="39">
        <v>-25</v>
      </c>
      <c r="D126" s="39">
        <v>2500</v>
      </c>
      <c r="E126" s="50">
        <f t="shared" si="267"/>
        <v>9.6749999999999994E-4</v>
      </c>
      <c r="F126" s="40">
        <f t="shared" si="247"/>
        <v>18.703891406249998</v>
      </c>
      <c r="G126" s="41">
        <f t="shared" si="268"/>
        <v>46759.728515624993</v>
      </c>
      <c r="H126" s="39">
        <f t="shared" si="269"/>
        <v>-1168993.2128906248</v>
      </c>
      <c r="I126" s="39">
        <f t="shared" si="270"/>
        <v>-26886843.896484371</v>
      </c>
      <c r="J126" s="40">
        <f t="shared" si="248"/>
        <v>13164.375000000002</v>
      </c>
      <c r="K126" s="39">
        <f t="shared" si="271"/>
        <v>32910937.500000004</v>
      </c>
      <c r="L126" s="39">
        <f t="shared" si="272"/>
        <v>-822773437.50000012</v>
      </c>
      <c r="M126" s="39">
        <f t="shared" si="273"/>
        <v>-18923789062.500004</v>
      </c>
      <c r="N126" s="53">
        <f t="shared" si="274"/>
        <v>20569335937.500004</v>
      </c>
      <c r="O126" s="39">
        <f t="shared" si="275"/>
        <v>473094726562.50012</v>
      </c>
      <c r="P126" s="39">
        <f t="shared" si="276"/>
        <v>10881178710937.502</v>
      </c>
      <c r="AJ126" s="21">
        <v>72</v>
      </c>
      <c r="AK126" s="39">
        <v>-575</v>
      </c>
      <c r="AL126" s="39">
        <v>-25</v>
      </c>
      <c r="AM126" s="39">
        <v>2500</v>
      </c>
      <c r="AN126" s="50">
        <f t="shared" si="277"/>
        <v>1.4249284497103716E-3</v>
      </c>
      <c r="AO126" s="40">
        <f t="shared" si="249"/>
        <v>23.391741039302705</v>
      </c>
      <c r="AP126" s="41">
        <f t="shared" si="278"/>
        <v>58479.352598256759</v>
      </c>
      <c r="AQ126" s="39">
        <f t="shared" si="279"/>
        <v>-1461983.8149564189</v>
      </c>
      <c r="AR126" s="39">
        <f t="shared" si="280"/>
        <v>-33625627.743997633</v>
      </c>
      <c r="AS126" s="40">
        <f t="shared" si="250"/>
        <v>7332.1622661927622</v>
      </c>
      <c r="AT126" s="39">
        <f t="shared" si="281"/>
        <v>18330405.665481906</v>
      </c>
      <c r="AU126" s="39">
        <f t="shared" si="282"/>
        <v>-458260141.63704765</v>
      </c>
      <c r="AV126" s="39">
        <f t="shared" si="283"/>
        <v>-10539983257.652096</v>
      </c>
      <c r="AW126" s="53">
        <f t="shared" si="284"/>
        <v>11456503540.926191</v>
      </c>
      <c r="AX126" s="39">
        <f t="shared" si="285"/>
        <v>263499581441.3024</v>
      </c>
      <c r="AY126" s="39">
        <f t="shared" si="286"/>
        <v>6060490373149.9551</v>
      </c>
      <c r="BS126" s="21">
        <v>72</v>
      </c>
      <c r="BT126" s="39">
        <v>-575</v>
      </c>
      <c r="BU126" s="39">
        <v>-25</v>
      </c>
      <c r="BV126" s="39">
        <v>2500</v>
      </c>
      <c r="BW126" s="50">
        <f t="shared" si="287"/>
        <v>1.5773623004936789E-3</v>
      </c>
      <c r="BX126" s="40">
        <f t="shared" si="251"/>
        <v>24.361280765344528</v>
      </c>
      <c r="BY126" s="41">
        <f t="shared" si="288"/>
        <v>60903.201913361321</v>
      </c>
      <c r="BZ126" s="39">
        <f t="shared" si="289"/>
        <v>-1522580.0478340331</v>
      </c>
      <c r="CA126" s="39">
        <f t="shared" si="290"/>
        <v>-35019341.100182757</v>
      </c>
      <c r="CB126" s="40">
        <f t="shared" si="252"/>
        <v>5388.6306687055958</v>
      </c>
      <c r="CC126" s="39">
        <f t="shared" si="291"/>
        <v>13471576.67176399</v>
      </c>
      <c r="CD126" s="39">
        <f t="shared" si="292"/>
        <v>-336789416.79409975</v>
      </c>
      <c r="CE126" s="39">
        <f t="shared" si="293"/>
        <v>-7746156586.2642946</v>
      </c>
      <c r="CF126" s="53">
        <f t="shared" si="294"/>
        <v>8419735419.8524933</v>
      </c>
      <c r="CG126" s="39">
        <f t="shared" si="295"/>
        <v>193653914656.60736</v>
      </c>
      <c r="CH126" s="39">
        <f t="shared" si="296"/>
        <v>4454040037101.9688</v>
      </c>
      <c r="DB126" s="21">
        <v>72</v>
      </c>
      <c r="DC126" s="39">
        <v>-575</v>
      </c>
      <c r="DD126" s="39">
        <v>-25</v>
      </c>
      <c r="DE126" s="39">
        <v>2500</v>
      </c>
      <c r="DF126" s="50">
        <f t="shared" si="297"/>
        <v>1.6290875417226327E-3</v>
      </c>
      <c r="DG126" s="40">
        <f t="shared" si="253"/>
        <v>24.622952670378332</v>
      </c>
      <c r="DH126" s="41">
        <f t="shared" si="298"/>
        <v>61557.381675945828</v>
      </c>
      <c r="DI126" s="39">
        <f t="shared" si="299"/>
        <v>-1538934.5418986457</v>
      </c>
      <c r="DJ126" s="39">
        <f t="shared" si="300"/>
        <v>-35395494.463668853</v>
      </c>
      <c r="DK126" s="40">
        <f t="shared" si="254"/>
        <v>4729.1338430364331</v>
      </c>
      <c r="DL126" s="39">
        <f t="shared" si="301"/>
        <v>11822834.607591083</v>
      </c>
      <c r="DM126" s="39">
        <f t="shared" si="302"/>
        <v>-295570865.18977708</v>
      </c>
      <c r="DN126" s="39">
        <f t="shared" si="303"/>
        <v>-6798129899.3648729</v>
      </c>
      <c r="DO126" s="53">
        <f t="shared" si="304"/>
        <v>7389271629.7444267</v>
      </c>
      <c r="DP126" s="39">
        <f t="shared" si="305"/>
        <v>169953247484.12183</v>
      </c>
      <c r="DQ126" s="39">
        <f t="shared" si="306"/>
        <v>3908924692134.8018</v>
      </c>
      <c r="EK126" s="21">
        <v>72</v>
      </c>
      <c r="EL126" s="39">
        <v>-575</v>
      </c>
      <c r="EM126" s="39">
        <v>-25</v>
      </c>
      <c r="EN126" s="39">
        <v>2500</v>
      </c>
      <c r="EO126" s="50">
        <f t="shared" si="307"/>
        <v>1.7455256870700395E-3</v>
      </c>
      <c r="EP126" s="40">
        <f t="shared" si="255"/>
        <v>25.087173003375003</v>
      </c>
      <c r="EQ126" s="41">
        <f t="shared" si="308"/>
        <v>62717.932508437509</v>
      </c>
      <c r="ER126" s="39">
        <f t="shared" si="309"/>
        <v>-1567948.3127109378</v>
      </c>
      <c r="ES126" s="39">
        <f t="shared" si="310"/>
        <v>-36062811.192351565</v>
      </c>
      <c r="ET126" s="40">
        <f t="shared" si="256"/>
        <v>3244.547489856996</v>
      </c>
      <c r="EU126" s="39">
        <f t="shared" si="311"/>
        <v>8111368.72464249</v>
      </c>
      <c r="EV126" s="39">
        <f t="shared" si="312"/>
        <v>-202784218.11606225</v>
      </c>
      <c r="EW126" s="39">
        <f t="shared" si="313"/>
        <v>-4664037016.6694317</v>
      </c>
      <c r="EX126" s="53">
        <f t="shared" si="314"/>
        <v>5069605452.901556</v>
      </c>
      <c r="EY126" s="39">
        <f t="shared" si="315"/>
        <v>116600925416.73579</v>
      </c>
      <c r="EZ126" s="39">
        <f t="shared" si="316"/>
        <v>2681821284584.9233</v>
      </c>
      <c r="FT126" s="21">
        <v>72</v>
      </c>
      <c r="FU126" s="39">
        <v>-575</v>
      </c>
      <c r="FV126" s="39">
        <v>-25</v>
      </c>
      <c r="FW126" s="39">
        <v>2500</v>
      </c>
      <c r="FX126" s="50">
        <f t="shared" si="317"/>
        <v>1.8764421785878852E-3</v>
      </c>
      <c r="FY126" s="40">
        <f t="shared" si="257"/>
        <v>25.402675837895313</v>
      </c>
      <c r="FZ126" s="41">
        <f t="shared" si="318"/>
        <v>63506.68959473828</v>
      </c>
      <c r="GA126" s="39">
        <f t="shared" si="319"/>
        <v>-1587667.239868457</v>
      </c>
      <c r="GB126" s="39">
        <f t="shared" si="320"/>
        <v>-36516346.516974509</v>
      </c>
      <c r="GC126" s="40">
        <f t="shared" si="258"/>
        <v>1575.362223004465</v>
      </c>
      <c r="GD126" s="39">
        <f t="shared" si="321"/>
        <v>3938405.5575111625</v>
      </c>
      <c r="GE126" s="39">
        <f t="shared" si="322"/>
        <v>-98460138.937779069</v>
      </c>
      <c r="GF126" s="39">
        <f t="shared" si="323"/>
        <v>-2264583195.5689182</v>
      </c>
      <c r="GG126" s="53">
        <f t="shared" si="324"/>
        <v>2461503473.4444766</v>
      </c>
      <c r="GH126" s="39">
        <f t="shared" si="325"/>
        <v>56614579889.222954</v>
      </c>
      <c r="GI126" s="39">
        <f t="shared" si="326"/>
        <v>1302135337452.1282</v>
      </c>
      <c r="HC126" s="21">
        <v>72</v>
      </c>
      <c r="HD126" s="39">
        <v>-575</v>
      </c>
      <c r="HE126" s="39">
        <v>-25</v>
      </c>
      <c r="HF126" s="39">
        <v>2500</v>
      </c>
      <c r="HG126" s="50">
        <f t="shared" si="327"/>
        <v>1.9321826125298089E-3</v>
      </c>
      <c r="HH126" s="40">
        <f t="shared" si="259"/>
        <v>25.470680112474078</v>
      </c>
      <c r="HI126" s="41">
        <f t="shared" si="328"/>
        <v>63676.700281185193</v>
      </c>
      <c r="HJ126" s="39">
        <f t="shared" si="329"/>
        <v>-1591917.5070296298</v>
      </c>
      <c r="HK126" s="39">
        <f t="shared" si="330"/>
        <v>-36614102.661681488</v>
      </c>
      <c r="HL126" s="40">
        <f t="shared" si="260"/>
        <v>864.67169024493603</v>
      </c>
      <c r="HM126" s="39">
        <f t="shared" si="331"/>
        <v>2161679.22561234</v>
      </c>
      <c r="HN126" s="39">
        <f t="shared" si="332"/>
        <v>-54041980.640308499</v>
      </c>
      <c r="HO126" s="39">
        <f t="shared" si="333"/>
        <v>-1242965554.7270956</v>
      </c>
      <c r="HP126" s="53">
        <f t="shared" si="334"/>
        <v>1351049516.0077124</v>
      </c>
      <c r="HQ126" s="39">
        <f t="shared" si="335"/>
        <v>31074138868.177391</v>
      </c>
      <c r="HR126" s="39">
        <f t="shared" si="336"/>
        <v>714705193968.07996</v>
      </c>
      <c r="IL126" s="21">
        <v>72</v>
      </c>
      <c r="IM126" s="39">
        <v>-575</v>
      </c>
      <c r="IN126" s="39">
        <v>-25</v>
      </c>
      <c r="IO126" s="39">
        <v>2500</v>
      </c>
      <c r="IP126" s="50">
        <f t="shared" si="337"/>
        <v>1.9404108059998737E-3</v>
      </c>
      <c r="IQ126" s="40">
        <f t="shared" si="261"/>
        <v>25.477363190734895</v>
      </c>
      <c r="IR126" s="41">
        <f t="shared" si="338"/>
        <v>63693.407976837239</v>
      </c>
      <c r="IS126" s="39">
        <f t="shared" si="339"/>
        <v>-1592335.1994209311</v>
      </c>
      <c r="IT126" s="39">
        <f t="shared" si="340"/>
        <v>-36623709.586681411</v>
      </c>
      <c r="IU126" s="40">
        <f t="shared" si="262"/>
        <v>759.76222350161038</v>
      </c>
      <c r="IV126" s="39">
        <f t="shared" si="341"/>
        <v>1899405.558754026</v>
      </c>
      <c r="IW126" s="39">
        <f t="shared" si="342"/>
        <v>-47485138.96885065</v>
      </c>
      <c r="IX126" s="39">
        <f t="shared" si="343"/>
        <v>-1092158196.283565</v>
      </c>
      <c r="IY126" s="53">
        <f t="shared" si="344"/>
        <v>1187128474.2212663</v>
      </c>
      <c r="IZ126" s="39">
        <f t="shared" si="345"/>
        <v>27303954907.089127</v>
      </c>
      <c r="JA126" s="39">
        <f t="shared" si="346"/>
        <v>627990962863.0498</v>
      </c>
      <c r="JU126" s="21">
        <v>72</v>
      </c>
      <c r="JV126" s="39">
        <v>-575</v>
      </c>
      <c r="JW126" s="39">
        <v>-25</v>
      </c>
      <c r="JX126" s="39">
        <v>2500</v>
      </c>
      <c r="JY126" s="50">
        <f t="shared" si="347"/>
        <v>1.9405174229740298E-3</v>
      </c>
      <c r="JZ126" s="40">
        <f t="shared" si="263"/>
        <v>25.477444121818479</v>
      </c>
      <c r="KA126" s="41">
        <f t="shared" si="348"/>
        <v>63693.6103045462</v>
      </c>
      <c r="KB126" s="39">
        <f t="shared" si="349"/>
        <v>-1592340.2576136549</v>
      </c>
      <c r="KC126" s="39">
        <f t="shared" si="350"/>
        <v>-36623825.925114065</v>
      </c>
      <c r="KD126" s="40">
        <f t="shared" si="264"/>
        <v>758.40285708111946</v>
      </c>
      <c r="KE126" s="39">
        <f t="shared" si="351"/>
        <v>1896007.1427027986</v>
      </c>
      <c r="KF126" s="39">
        <f t="shared" si="352"/>
        <v>-47400178.567569964</v>
      </c>
      <c r="KG126" s="39">
        <f t="shared" si="353"/>
        <v>-1090204107.0541091</v>
      </c>
      <c r="KH126" s="53">
        <f t="shared" si="354"/>
        <v>1185004464.189249</v>
      </c>
      <c r="KI126" s="39">
        <f t="shared" si="355"/>
        <v>27255102676.352726</v>
      </c>
      <c r="KJ126" s="39">
        <f t="shared" si="356"/>
        <v>626867361556.11279</v>
      </c>
      <c r="LD126" s="21">
        <v>72</v>
      </c>
      <c r="LE126" s="39">
        <v>-575</v>
      </c>
      <c r="LF126" s="39">
        <v>-25</v>
      </c>
      <c r="LG126" s="39">
        <v>2500</v>
      </c>
      <c r="LH126" s="50">
        <f t="shared" si="357"/>
        <v>1.9405174390720692E-3</v>
      </c>
      <c r="LI126" s="40">
        <f t="shared" si="265"/>
        <v>25.477444134027273</v>
      </c>
      <c r="LJ126" s="41">
        <f t="shared" si="358"/>
        <v>63693.610335068181</v>
      </c>
      <c r="LK126" s="39">
        <f t="shared" si="359"/>
        <v>-1592340.2583767045</v>
      </c>
      <c r="LL126" s="39">
        <f t="shared" si="360"/>
        <v>-36623825.942664206</v>
      </c>
      <c r="LM126" s="40">
        <f t="shared" si="266"/>
        <v>758.40265183111774</v>
      </c>
      <c r="LN126" s="39">
        <f t="shared" si="361"/>
        <v>1896006.6295777943</v>
      </c>
      <c r="LO126" s="39">
        <f t="shared" si="362"/>
        <v>-47400165.739444859</v>
      </c>
      <c r="LP126" s="39">
        <f t="shared" si="363"/>
        <v>-1090203812.0072317</v>
      </c>
      <c r="LQ126" s="53">
        <f t="shared" si="364"/>
        <v>1185004143.4861214</v>
      </c>
      <c r="LR126" s="39">
        <f t="shared" si="365"/>
        <v>27255095300.180794</v>
      </c>
      <c r="LS126" s="39">
        <f t="shared" si="366"/>
        <v>626867191904.1582</v>
      </c>
    </row>
    <row r="127" spans="1:331" x14ac:dyDescent="0.25">
      <c r="A127" s="21">
        <v>73</v>
      </c>
      <c r="B127" s="39">
        <v>-575</v>
      </c>
      <c r="C127" s="39">
        <v>25</v>
      </c>
      <c r="D127" s="39">
        <v>2500</v>
      </c>
      <c r="E127" s="50">
        <f t="shared" si="267"/>
        <v>9.7500000000000006E-4</v>
      </c>
      <c r="F127" s="40">
        <f t="shared" si="247"/>
        <v>18.802265625</v>
      </c>
      <c r="G127" s="41">
        <f t="shared" si="268"/>
        <v>47005.6640625</v>
      </c>
      <c r="H127" s="39">
        <f t="shared" si="269"/>
        <v>1175141.6015625</v>
      </c>
      <c r="I127" s="39">
        <f t="shared" si="270"/>
        <v>-27028256.8359375</v>
      </c>
      <c r="J127" s="40">
        <f t="shared" si="248"/>
        <v>13068.749999999998</v>
      </c>
      <c r="K127" s="39">
        <f t="shared" si="271"/>
        <v>32671874.999999996</v>
      </c>
      <c r="L127" s="39">
        <f t="shared" si="272"/>
        <v>816796874.99999988</v>
      </c>
      <c r="M127" s="39">
        <f t="shared" si="273"/>
        <v>-18786328124.999996</v>
      </c>
      <c r="N127" s="53">
        <f t="shared" si="274"/>
        <v>20419921874.999996</v>
      </c>
      <c r="O127" s="39">
        <f t="shared" si="275"/>
        <v>-469658203124.99988</v>
      </c>
      <c r="P127" s="39">
        <f t="shared" si="276"/>
        <v>10802138671874.998</v>
      </c>
      <c r="AJ127" s="21">
        <v>73</v>
      </c>
      <c r="AK127" s="39">
        <v>-575</v>
      </c>
      <c r="AL127" s="39">
        <v>25</v>
      </c>
      <c r="AM127" s="39">
        <v>2500</v>
      </c>
      <c r="AN127" s="50">
        <f t="shared" si="277"/>
        <v>1.4422417363002876E-3</v>
      </c>
      <c r="AO127" s="40">
        <f t="shared" si="249"/>
        <v>23.516773960376099</v>
      </c>
      <c r="AP127" s="41">
        <f t="shared" si="278"/>
        <v>58791.93490094025</v>
      </c>
      <c r="AQ127" s="39">
        <f t="shared" si="279"/>
        <v>1469798.3725235062</v>
      </c>
      <c r="AR127" s="39">
        <f t="shared" si="280"/>
        <v>-33805362.568040647</v>
      </c>
      <c r="AS127" s="40">
        <f t="shared" si="250"/>
        <v>7111.4178621713345</v>
      </c>
      <c r="AT127" s="39">
        <f t="shared" si="281"/>
        <v>17778544.655428335</v>
      </c>
      <c r="AU127" s="39">
        <f t="shared" si="282"/>
        <v>444463616.38570839</v>
      </c>
      <c r="AV127" s="39">
        <f t="shared" si="283"/>
        <v>-10222663176.871292</v>
      </c>
      <c r="AW127" s="53">
        <f t="shared" si="284"/>
        <v>11111590409.64271</v>
      </c>
      <c r="AX127" s="39">
        <f t="shared" si="285"/>
        <v>-255566579421.78229</v>
      </c>
      <c r="AY127" s="39">
        <f t="shared" si="286"/>
        <v>5878031326700.9932</v>
      </c>
      <c r="BS127" s="21">
        <v>73</v>
      </c>
      <c r="BT127" s="39">
        <v>-575</v>
      </c>
      <c r="BU127" s="39">
        <v>25</v>
      </c>
      <c r="BV127" s="39">
        <v>2500</v>
      </c>
      <c r="BW127" s="50">
        <f t="shared" si="287"/>
        <v>1.6057795936058217E-3</v>
      </c>
      <c r="BX127" s="40">
        <f t="shared" si="251"/>
        <v>24.509262978787856</v>
      </c>
      <c r="BY127" s="41">
        <f t="shared" si="288"/>
        <v>61273.157446969642</v>
      </c>
      <c r="BZ127" s="39">
        <f t="shared" si="289"/>
        <v>1531828.9361742411</v>
      </c>
      <c r="CA127" s="39">
        <f t="shared" si="290"/>
        <v>-35232065.532007545</v>
      </c>
      <c r="CB127" s="40">
        <f t="shared" si="252"/>
        <v>5026.3101815257733</v>
      </c>
      <c r="CC127" s="39">
        <f t="shared" si="291"/>
        <v>12565775.453814434</v>
      </c>
      <c r="CD127" s="39">
        <f t="shared" si="292"/>
        <v>314144386.34536088</v>
      </c>
      <c r="CE127" s="39">
        <f t="shared" si="293"/>
        <v>-7225320885.9432993</v>
      </c>
      <c r="CF127" s="53">
        <f t="shared" si="294"/>
        <v>7853609658.6340218</v>
      </c>
      <c r="CG127" s="39">
        <f t="shared" si="295"/>
        <v>-180633022148.58249</v>
      </c>
      <c r="CH127" s="39">
        <f t="shared" si="296"/>
        <v>4154559509417.397</v>
      </c>
      <c r="DB127" s="21">
        <v>73</v>
      </c>
      <c r="DC127" s="39">
        <v>-575</v>
      </c>
      <c r="DD127" s="39">
        <v>25</v>
      </c>
      <c r="DE127" s="39">
        <v>2500</v>
      </c>
      <c r="DF127" s="50">
        <f t="shared" si="297"/>
        <v>1.668119881625175E-3</v>
      </c>
      <c r="DG127" s="40">
        <f t="shared" si="253"/>
        <v>24.797829367300391</v>
      </c>
      <c r="DH127" s="41">
        <f t="shared" si="298"/>
        <v>61994.573418250977</v>
      </c>
      <c r="DI127" s="39">
        <f t="shared" si="299"/>
        <v>1549864.3354562744</v>
      </c>
      <c r="DJ127" s="39">
        <f t="shared" si="300"/>
        <v>-35646879.715494312</v>
      </c>
      <c r="DK127" s="40">
        <f t="shared" si="254"/>
        <v>4231.4715092790184</v>
      </c>
      <c r="DL127" s="39">
        <f t="shared" si="301"/>
        <v>10578678.773197547</v>
      </c>
      <c r="DM127" s="39">
        <f t="shared" si="302"/>
        <v>264466969.32993865</v>
      </c>
      <c r="DN127" s="39">
        <f t="shared" si="303"/>
        <v>-6082740294.5885897</v>
      </c>
      <c r="DO127" s="53">
        <f t="shared" si="304"/>
        <v>6611674233.2484665</v>
      </c>
      <c r="DP127" s="39">
        <f t="shared" si="305"/>
        <v>-152068507364.71475</v>
      </c>
      <c r="DQ127" s="39">
        <f t="shared" si="306"/>
        <v>3497575669388.439</v>
      </c>
      <c r="EK127" s="21">
        <v>73</v>
      </c>
      <c r="EL127" s="39">
        <v>-575</v>
      </c>
      <c r="EM127" s="39">
        <v>25</v>
      </c>
      <c r="EN127" s="39">
        <v>2500</v>
      </c>
      <c r="EO127" s="50">
        <f t="shared" si="307"/>
        <v>1.8070755527124897E-3</v>
      </c>
      <c r="EP127" s="40">
        <f t="shared" si="255"/>
        <v>25.262723504947406</v>
      </c>
      <c r="EQ127" s="41">
        <f t="shared" si="308"/>
        <v>63156.808762368513</v>
      </c>
      <c r="ER127" s="39">
        <f t="shared" si="309"/>
        <v>1578920.2190592128</v>
      </c>
      <c r="ES127" s="39">
        <f t="shared" si="310"/>
        <v>-36315165.038361892</v>
      </c>
      <c r="ET127" s="40">
        <f t="shared" si="256"/>
        <v>2459.7867029157555</v>
      </c>
      <c r="EU127" s="39">
        <f t="shared" si="311"/>
        <v>6149466.7572893891</v>
      </c>
      <c r="EV127" s="39">
        <f t="shared" si="312"/>
        <v>153736668.93223473</v>
      </c>
      <c r="EW127" s="39">
        <f t="shared" si="313"/>
        <v>-3535943385.4413986</v>
      </c>
      <c r="EX127" s="53">
        <f t="shared" si="314"/>
        <v>3843416723.3058681</v>
      </c>
      <c r="EY127" s="39">
        <f t="shared" si="315"/>
        <v>-88398584636.034973</v>
      </c>
      <c r="EZ127" s="39">
        <f t="shared" si="316"/>
        <v>2033167446628.8042</v>
      </c>
      <c r="FT127" s="21">
        <v>73</v>
      </c>
      <c r="FU127" s="39">
        <v>-575</v>
      </c>
      <c r="FV127" s="39">
        <v>25</v>
      </c>
      <c r="FW127" s="39">
        <v>2500</v>
      </c>
      <c r="FX127" s="50">
        <f t="shared" si="317"/>
        <v>1.9570002838224603E-3</v>
      </c>
      <c r="FY127" s="40">
        <f t="shared" si="257"/>
        <v>25.488212780605149</v>
      </c>
      <c r="FZ127" s="41">
        <f t="shared" si="318"/>
        <v>63720.531951512872</v>
      </c>
      <c r="GA127" s="39">
        <f t="shared" si="319"/>
        <v>1593013.2987878218</v>
      </c>
      <c r="GB127" s="39">
        <f t="shared" si="320"/>
        <v>-36639305.872119904</v>
      </c>
      <c r="GC127" s="40">
        <f t="shared" si="258"/>
        <v>548.24638126363152</v>
      </c>
      <c r="GD127" s="39">
        <f t="shared" si="321"/>
        <v>1370615.9531590787</v>
      </c>
      <c r="GE127" s="39">
        <f t="shared" si="322"/>
        <v>34265398.828976966</v>
      </c>
      <c r="GF127" s="39">
        <f t="shared" si="323"/>
        <v>-788104173.06647027</v>
      </c>
      <c r="GG127" s="53">
        <f t="shared" si="324"/>
        <v>856634970.72442412</v>
      </c>
      <c r="GH127" s="39">
        <f t="shared" si="325"/>
        <v>-19702604326.661758</v>
      </c>
      <c r="GI127" s="39">
        <f t="shared" si="326"/>
        <v>453159899513.2204</v>
      </c>
      <c r="HC127" s="21">
        <v>73</v>
      </c>
      <c r="HD127" s="39">
        <v>-575</v>
      </c>
      <c r="HE127" s="39">
        <v>25</v>
      </c>
      <c r="HF127" s="39">
        <v>2500</v>
      </c>
      <c r="HG127" s="50">
        <f t="shared" si="327"/>
        <v>2.0194136442310308E-3</v>
      </c>
      <c r="HH127" s="40">
        <f t="shared" si="259"/>
        <v>25.5</v>
      </c>
      <c r="HI127" s="41">
        <f t="shared" si="328"/>
        <v>63750</v>
      </c>
      <c r="HJ127" s="39">
        <f t="shared" si="329"/>
        <v>1593750</v>
      </c>
      <c r="HK127" s="39">
        <f t="shared" si="330"/>
        <v>-36656250</v>
      </c>
      <c r="HL127" s="40">
        <f t="shared" si="260"/>
        <v>0</v>
      </c>
      <c r="HM127" s="39">
        <f t="shared" si="331"/>
        <v>0</v>
      </c>
      <c r="HN127" s="39">
        <f t="shared" si="332"/>
        <v>0</v>
      </c>
      <c r="HO127" s="39">
        <f t="shared" si="333"/>
        <v>0</v>
      </c>
      <c r="HP127" s="53">
        <f t="shared" si="334"/>
        <v>0</v>
      </c>
      <c r="HQ127" s="39">
        <f t="shared" si="335"/>
        <v>0</v>
      </c>
      <c r="HR127" s="39">
        <f t="shared" si="336"/>
        <v>0</v>
      </c>
      <c r="IL127" s="21">
        <v>73</v>
      </c>
      <c r="IM127" s="39">
        <v>-575</v>
      </c>
      <c r="IN127" s="39">
        <v>25</v>
      </c>
      <c r="IO127" s="39">
        <v>2500</v>
      </c>
      <c r="IP127" s="50">
        <f t="shared" si="337"/>
        <v>2.0288585900058694E-3</v>
      </c>
      <c r="IQ127" s="40">
        <f t="shared" si="261"/>
        <v>25.5</v>
      </c>
      <c r="IR127" s="41">
        <f t="shared" si="338"/>
        <v>63750</v>
      </c>
      <c r="IS127" s="39">
        <f t="shared" si="339"/>
        <v>1593750</v>
      </c>
      <c r="IT127" s="39">
        <f t="shared" si="340"/>
        <v>-36656250</v>
      </c>
      <c r="IU127" s="40">
        <f t="shared" si="262"/>
        <v>0</v>
      </c>
      <c r="IV127" s="39">
        <f t="shared" si="341"/>
        <v>0</v>
      </c>
      <c r="IW127" s="39">
        <f t="shared" si="342"/>
        <v>0</v>
      </c>
      <c r="IX127" s="39">
        <f t="shared" si="343"/>
        <v>0</v>
      </c>
      <c r="IY127" s="53">
        <f t="shared" si="344"/>
        <v>0</v>
      </c>
      <c r="IZ127" s="39">
        <f t="shared" si="345"/>
        <v>0</v>
      </c>
      <c r="JA127" s="39">
        <f t="shared" si="346"/>
        <v>0</v>
      </c>
      <c r="JU127" s="21">
        <v>73</v>
      </c>
      <c r="JV127" s="39">
        <v>-575</v>
      </c>
      <c r="JW127" s="39">
        <v>25</v>
      </c>
      <c r="JX127" s="39">
        <v>2500</v>
      </c>
      <c r="JY127" s="50">
        <f t="shared" si="347"/>
        <v>2.0289795881319379E-3</v>
      </c>
      <c r="JZ127" s="40">
        <f t="shared" si="263"/>
        <v>25.5</v>
      </c>
      <c r="KA127" s="41">
        <f t="shared" si="348"/>
        <v>63750</v>
      </c>
      <c r="KB127" s="39">
        <f t="shared" si="349"/>
        <v>1593750</v>
      </c>
      <c r="KC127" s="39">
        <f t="shared" si="350"/>
        <v>-36656250</v>
      </c>
      <c r="KD127" s="40">
        <f t="shared" si="264"/>
        <v>0</v>
      </c>
      <c r="KE127" s="39">
        <f t="shared" si="351"/>
        <v>0</v>
      </c>
      <c r="KF127" s="39">
        <f t="shared" si="352"/>
        <v>0</v>
      </c>
      <c r="KG127" s="39">
        <f t="shared" si="353"/>
        <v>0</v>
      </c>
      <c r="KH127" s="53">
        <f t="shared" si="354"/>
        <v>0</v>
      </c>
      <c r="KI127" s="39">
        <f t="shared" si="355"/>
        <v>0</v>
      </c>
      <c r="KJ127" s="39">
        <f t="shared" si="356"/>
        <v>0</v>
      </c>
      <c r="LD127" s="21">
        <v>73</v>
      </c>
      <c r="LE127" s="39">
        <v>-575</v>
      </c>
      <c r="LF127" s="39">
        <v>25</v>
      </c>
      <c r="LG127" s="39">
        <v>2500</v>
      </c>
      <c r="LH127" s="50">
        <f t="shared" si="357"/>
        <v>2.0289796063628772E-3</v>
      </c>
      <c r="LI127" s="40">
        <f t="shared" si="265"/>
        <v>25.5</v>
      </c>
      <c r="LJ127" s="41">
        <f t="shared" si="358"/>
        <v>63750</v>
      </c>
      <c r="LK127" s="39">
        <f t="shared" si="359"/>
        <v>1593750</v>
      </c>
      <c r="LL127" s="39">
        <f t="shared" si="360"/>
        <v>-36656250</v>
      </c>
      <c r="LM127" s="40">
        <f t="shared" si="266"/>
        <v>0</v>
      </c>
      <c r="LN127" s="39">
        <f t="shared" si="361"/>
        <v>0</v>
      </c>
      <c r="LO127" s="39">
        <f t="shared" si="362"/>
        <v>0</v>
      </c>
      <c r="LP127" s="39">
        <f t="shared" si="363"/>
        <v>0</v>
      </c>
      <c r="LQ127" s="53">
        <f t="shared" si="364"/>
        <v>0</v>
      </c>
      <c r="LR127" s="39">
        <f t="shared" si="365"/>
        <v>0</v>
      </c>
      <c r="LS127" s="39">
        <f t="shared" si="366"/>
        <v>0</v>
      </c>
    </row>
    <row r="128" spans="1:331" x14ac:dyDescent="0.25">
      <c r="A128" s="21">
        <v>74</v>
      </c>
      <c r="B128" s="39">
        <v>-575</v>
      </c>
      <c r="C128" s="39">
        <v>75</v>
      </c>
      <c r="D128" s="39">
        <v>2500</v>
      </c>
      <c r="E128" s="50">
        <f t="shared" si="267"/>
        <v>9.8250000000000008E-4</v>
      </c>
      <c r="F128" s="40">
        <f t="shared" si="247"/>
        <v>18.899922656249998</v>
      </c>
      <c r="G128" s="41">
        <f t="shared" si="268"/>
        <v>47249.806640624993</v>
      </c>
      <c r="H128" s="39">
        <f t="shared" si="269"/>
        <v>3543735.4980468745</v>
      </c>
      <c r="I128" s="39">
        <f t="shared" si="270"/>
        <v>-27168638.818359371</v>
      </c>
      <c r="J128" s="40">
        <f t="shared" si="248"/>
        <v>12973.125</v>
      </c>
      <c r="K128" s="39">
        <f t="shared" si="271"/>
        <v>32432812.5</v>
      </c>
      <c r="L128" s="39">
        <f t="shared" si="272"/>
        <v>2432460937.5</v>
      </c>
      <c r="M128" s="39">
        <f t="shared" si="273"/>
        <v>-18648867187.5</v>
      </c>
      <c r="N128" s="53">
        <f t="shared" si="274"/>
        <v>182434570312.5</v>
      </c>
      <c r="O128" s="39">
        <f t="shared" si="275"/>
        <v>-1398665039062.5</v>
      </c>
      <c r="P128" s="39">
        <f t="shared" si="276"/>
        <v>10723098632812.5</v>
      </c>
      <c r="AJ128" s="21">
        <v>74</v>
      </c>
      <c r="AK128" s="39">
        <v>-575</v>
      </c>
      <c r="AL128" s="39">
        <v>75</v>
      </c>
      <c r="AM128" s="39">
        <v>2500</v>
      </c>
      <c r="AN128" s="50">
        <f t="shared" si="277"/>
        <v>1.4595550228902034E-3</v>
      </c>
      <c r="AO128" s="40">
        <f t="shared" si="249"/>
        <v>23.637985070319544</v>
      </c>
      <c r="AP128" s="41">
        <f t="shared" si="278"/>
        <v>59094.962675798859</v>
      </c>
      <c r="AQ128" s="39">
        <f t="shared" si="279"/>
        <v>4432122.2006849144</v>
      </c>
      <c r="AR128" s="39">
        <f t="shared" si="280"/>
        <v>-33979603.538584344</v>
      </c>
      <c r="AS128" s="40">
        <f t="shared" si="250"/>
        <v>6890.6734581499059</v>
      </c>
      <c r="AT128" s="39">
        <f t="shared" si="281"/>
        <v>17226683.645374764</v>
      </c>
      <c r="AU128" s="39">
        <f t="shared" si="282"/>
        <v>1292001273.4031072</v>
      </c>
      <c r="AV128" s="39">
        <f t="shared" si="283"/>
        <v>-9905343096.0904884</v>
      </c>
      <c r="AW128" s="53">
        <f t="shared" si="284"/>
        <v>96900095505.233032</v>
      </c>
      <c r="AX128" s="39">
        <f t="shared" si="285"/>
        <v>-742900732206.78662</v>
      </c>
      <c r="AY128" s="39">
        <f t="shared" si="286"/>
        <v>5695572280252.0313</v>
      </c>
      <c r="BS128" s="21">
        <v>74</v>
      </c>
      <c r="BT128" s="39">
        <v>-575</v>
      </c>
      <c r="BU128" s="39">
        <v>75</v>
      </c>
      <c r="BV128" s="39">
        <v>2500</v>
      </c>
      <c r="BW128" s="50">
        <f t="shared" si="287"/>
        <v>1.6341968867179648E-3</v>
      </c>
      <c r="BX128" s="40">
        <f t="shared" si="251"/>
        <v>24.646949024746462</v>
      </c>
      <c r="BY128" s="41">
        <f t="shared" si="288"/>
        <v>61617.372561866156</v>
      </c>
      <c r="BZ128" s="39">
        <f t="shared" si="289"/>
        <v>4621302.9421399618</v>
      </c>
      <c r="CA128" s="39">
        <f t="shared" si="290"/>
        <v>-35429989.223073043</v>
      </c>
      <c r="CB128" s="40">
        <f t="shared" si="252"/>
        <v>4663.9896943459489</v>
      </c>
      <c r="CC128" s="39">
        <f t="shared" si="291"/>
        <v>11659974.235864872</v>
      </c>
      <c r="CD128" s="39">
        <f t="shared" si="292"/>
        <v>874498067.68986535</v>
      </c>
      <c r="CE128" s="39">
        <f t="shared" si="293"/>
        <v>-6704485185.6223011</v>
      </c>
      <c r="CF128" s="53">
        <f t="shared" si="294"/>
        <v>65587355076.739899</v>
      </c>
      <c r="CG128" s="39">
        <f t="shared" si="295"/>
        <v>-502836388921.67261</v>
      </c>
      <c r="CH128" s="39">
        <f t="shared" si="296"/>
        <v>3855078981732.8232</v>
      </c>
      <c r="DB128" s="21">
        <v>74</v>
      </c>
      <c r="DC128" s="39">
        <v>-575</v>
      </c>
      <c r="DD128" s="39">
        <v>75</v>
      </c>
      <c r="DE128" s="39">
        <v>2500</v>
      </c>
      <c r="DF128" s="50">
        <f t="shared" si="297"/>
        <v>1.7071522215277176E-3</v>
      </c>
      <c r="DG128" s="40">
        <f t="shared" si="253"/>
        <v>24.953281138854535</v>
      </c>
      <c r="DH128" s="41">
        <f t="shared" si="298"/>
        <v>62383.202847136337</v>
      </c>
      <c r="DI128" s="39">
        <f t="shared" si="299"/>
        <v>4678740.213535225</v>
      </c>
      <c r="DJ128" s="39">
        <f t="shared" si="300"/>
        <v>-35870341.637103394</v>
      </c>
      <c r="DK128" s="40">
        <f t="shared" si="254"/>
        <v>3733.8091755216019</v>
      </c>
      <c r="DL128" s="39">
        <f t="shared" si="301"/>
        <v>9334522.9388040043</v>
      </c>
      <c r="DM128" s="39">
        <f t="shared" si="302"/>
        <v>700089220.41030037</v>
      </c>
      <c r="DN128" s="39">
        <f t="shared" si="303"/>
        <v>-5367350689.8123026</v>
      </c>
      <c r="DO128" s="53">
        <f t="shared" si="304"/>
        <v>52506691530.77253</v>
      </c>
      <c r="DP128" s="39">
        <f t="shared" si="305"/>
        <v>-402551301735.92267</v>
      </c>
      <c r="DQ128" s="39">
        <f t="shared" si="306"/>
        <v>3086226646642.0737</v>
      </c>
      <c r="EK128" s="21">
        <v>74</v>
      </c>
      <c r="EL128" s="39">
        <v>-575</v>
      </c>
      <c r="EM128" s="39">
        <v>75</v>
      </c>
      <c r="EN128" s="39">
        <v>2500</v>
      </c>
      <c r="EO128" s="50">
        <f t="shared" si="307"/>
        <v>1.8686254183549395E-3</v>
      </c>
      <c r="EP128" s="40">
        <f t="shared" si="255"/>
        <v>25.389972085522107</v>
      </c>
      <c r="EQ128" s="41">
        <f t="shared" si="308"/>
        <v>63474.930213805266</v>
      </c>
      <c r="ER128" s="39">
        <f t="shared" si="309"/>
        <v>4760619.7660353947</v>
      </c>
      <c r="ES128" s="39">
        <f t="shared" si="310"/>
        <v>-36498084.872938029</v>
      </c>
      <c r="ET128" s="40">
        <f t="shared" si="256"/>
        <v>1675.0259159745206</v>
      </c>
      <c r="EU128" s="39">
        <f t="shared" si="311"/>
        <v>4187564.7899363013</v>
      </c>
      <c r="EV128" s="39">
        <f t="shared" si="312"/>
        <v>314067359.24522257</v>
      </c>
      <c r="EW128" s="39">
        <f t="shared" si="313"/>
        <v>-2407849754.2133732</v>
      </c>
      <c r="EX128" s="53">
        <f t="shared" si="314"/>
        <v>23555051943.391693</v>
      </c>
      <c r="EY128" s="39">
        <f t="shared" si="315"/>
        <v>-180588731566.00299</v>
      </c>
      <c r="EZ128" s="39">
        <f t="shared" si="316"/>
        <v>1384513608672.6897</v>
      </c>
      <c r="FT128" s="21">
        <v>74</v>
      </c>
      <c r="FU128" s="39">
        <v>-575</v>
      </c>
      <c r="FV128" s="39">
        <v>75</v>
      </c>
      <c r="FW128" s="39">
        <v>2500</v>
      </c>
      <c r="FX128" s="50">
        <f t="shared" si="317"/>
        <v>2.0375583890570349E-3</v>
      </c>
      <c r="FY128" s="40">
        <f t="shared" si="257"/>
        <v>25.5</v>
      </c>
      <c r="FZ128" s="41">
        <f t="shared" si="318"/>
        <v>63750</v>
      </c>
      <c r="GA128" s="39">
        <f t="shared" si="319"/>
        <v>4781250</v>
      </c>
      <c r="GB128" s="39">
        <f t="shared" si="320"/>
        <v>-36656250</v>
      </c>
      <c r="GC128" s="40">
        <f t="shared" si="258"/>
        <v>0</v>
      </c>
      <c r="GD128" s="39">
        <f t="shared" si="321"/>
        <v>0</v>
      </c>
      <c r="GE128" s="39">
        <f t="shared" si="322"/>
        <v>0</v>
      </c>
      <c r="GF128" s="39">
        <f t="shared" si="323"/>
        <v>0</v>
      </c>
      <c r="GG128" s="53">
        <f t="shared" si="324"/>
        <v>0</v>
      </c>
      <c r="GH128" s="39">
        <f t="shared" si="325"/>
        <v>0</v>
      </c>
      <c r="GI128" s="39">
        <f t="shared" si="326"/>
        <v>0</v>
      </c>
      <c r="HC128" s="21">
        <v>74</v>
      </c>
      <c r="HD128" s="39">
        <v>-575</v>
      </c>
      <c r="HE128" s="39">
        <v>75</v>
      </c>
      <c r="HF128" s="39">
        <v>2500</v>
      </c>
      <c r="HG128" s="50">
        <f t="shared" si="327"/>
        <v>2.1066446759322528E-3</v>
      </c>
      <c r="HH128" s="40">
        <f t="shared" si="259"/>
        <v>25.5</v>
      </c>
      <c r="HI128" s="41">
        <f t="shared" si="328"/>
        <v>63750</v>
      </c>
      <c r="HJ128" s="39">
        <f t="shared" si="329"/>
        <v>4781250</v>
      </c>
      <c r="HK128" s="39">
        <f t="shared" si="330"/>
        <v>-36656250</v>
      </c>
      <c r="HL128" s="40">
        <f t="shared" si="260"/>
        <v>0</v>
      </c>
      <c r="HM128" s="39">
        <f t="shared" si="331"/>
        <v>0</v>
      </c>
      <c r="HN128" s="39">
        <f t="shared" si="332"/>
        <v>0</v>
      </c>
      <c r="HO128" s="39">
        <f t="shared" si="333"/>
        <v>0</v>
      </c>
      <c r="HP128" s="53">
        <f t="shared" si="334"/>
        <v>0</v>
      </c>
      <c r="HQ128" s="39">
        <f t="shared" si="335"/>
        <v>0</v>
      </c>
      <c r="HR128" s="39">
        <f t="shared" si="336"/>
        <v>0</v>
      </c>
      <c r="IL128" s="21">
        <v>74</v>
      </c>
      <c r="IM128" s="39">
        <v>-575</v>
      </c>
      <c r="IN128" s="39">
        <v>75</v>
      </c>
      <c r="IO128" s="39">
        <v>2500</v>
      </c>
      <c r="IP128" s="50">
        <f t="shared" si="337"/>
        <v>2.1173063740118651E-3</v>
      </c>
      <c r="IQ128" s="40">
        <f t="shared" si="261"/>
        <v>25.5</v>
      </c>
      <c r="IR128" s="41">
        <f t="shared" si="338"/>
        <v>63750</v>
      </c>
      <c r="IS128" s="39">
        <f t="shared" si="339"/>
        <v>4781250</v>
      </c>
      <c r="IT128" s="39">
        <f t="shared" si="340"/>
        <v>-36656250</v>
      </c>
      <c r="IU128" s="40">
        <f t="shared" si="262"/>
        <v>0</v>
      </c>
      <c r="IV128" s="39">
        <f t="shared" si="341"/>
        <v>0</v>
      </c>
      <c r="IW128" s="39">
        <f t="shared" si="342"/>
        <v>0</v>
      </c>
      <c r="IX128" s="39">
        <f t="shared" si="343"/>
        <v>0</v>
      </c>
      <c r="IY128" s="53">
        <f t="shared" si="344"/>
        <v>0</v>
      </c>
      <c r="IZ128" s="39">
        <f t="shared" si="345"/>
        <v>0</v>
      </c>
      <c r="JA128" s="39">
        <f t="shared" si="346"/>
        <v>0</v>
      </c>
      <c r="JU128" s="21">
        <v>74</v>
      </c>
      <c r="JV128" s="39">
        <v>-575</v>
      </c>
      <c r="JW128" s="39">
        <v>75</v>
      </c>
      <c r="JX128" s="39">
        <v>2500</v>
      </c>
      <c r="JY128" s="50">
        <f t="shared" si="347"/>
        <v>2.1174417532898462E-3</v>
      </c>
      <c r="JZ128" s="40">
        <f t="shared" si="263"/>
        <v>25.5</v>
      </c>
      <c r="KA128" s="41">
        <f t="shared" si="348"/>
        <v>63750</v>
      </c>
      <c r="KB128" s="39">
        <f t="shared" si="349"/>
        <v>4781250</v>
      </c>
      <c r="KC128" s="39">
        <f t="shared" si="350"/>
        <v>-36656250</v>
      </c>
      <c r="KD128" s="40">
        <f t="shared" si="264"/>
        <v>0</v>
      </c>
      <c r="KE128" s="39">
        <f t="shared" si="351"/>
        <v>0</v>
      </c>
      <c r="KF128" s="39">
        <f t="shared" si="352"/>
        <v>0</v>
      </c>
      <c r="KG128" s="39">
        <f t="shared" si="353"/>
        <v>0</v>
      </c>
      <c r="KH128" s="53">
        <f t="shared" si="354"/>
        <v>0</v>
      </c>
      <c r="KI128" s="39">
        <f t="shared" si="355"/>
        <v>0</v>
      </c>
      <c r="KJ128" s="39">
        <f t="shared" si="356"/>
        <v>0</v>
      </c>
      <c r="LD128" s="21">
        <v>74</v>
      </c>
      <c r="LE128" s="39">
        <v>-575</v>
      </c>
      <c r="LF128" s="39">
        <v>75</v>
      </c>
      <c r="LG128" s="39">
        <v>2500</v>
      </c>
      <c r="LH128" s="50">
        <f t="shared" si="357"/>
        <v>2.1174417736536857E-3</v>
      </c>
      <c r="LI128" s="40">
        <f t="shared" si="265"/>
        <v>25.5</v>
      </c>
      <c r="LJ128" s="41">
        <f t="shared" si="358"/>
        <v>63750</v>
      </c>
      <c r="LK128" s="39">
        <f t="shared" si="359"/>
        <v>4781250</v>
      </c>
      <c r="LL128" s="39">
        <f t="shared" si="360"/>
        <v>-36656250</v>
      </c>
      <c r="LM128" s="40">
        <f t="shared" si="266"/>
        <v>0</v>
      </c>
      <c r="LN128" s="39">
        <f t="shared" si="361"/>
        <v>0</v>
      </c>
      <c r="LO128" s="39">
        <f t="shared" si="362"/>
        <v>0</v>
      </c>
      <c r="LP128" s="39">
        <f t="shared" si="363"/>
        <v>0</v>
      </c>
      <c r="LQ128" s="53">
        <f t="shared" si="364"/>
        <v>0</v>
      </c>
      <c r="LR128" s="39">
        <f t="shared" si="365"/>
        <v>0</v>
      </c>
      <c r="LS128" s="39">
        <f t="shared" si="366"/>
        <v>0</v>
      </c>
    </row>
    <row r="129" spans="1:331" x14ac:dyDescent="0.25">
      <c r="A129" s="21">
        <v>75</v>
      </c>
      <c r="B129" s="39">
        <v>-575</v>
      </c>
      <c r="C129" s="39">
        <v>125</v>
      </c>
      <c r="D129" s="39">
        <v>2500</v>
      </c>
      <c r="E129" s="50">
        <f t="shared" si="267"/>
        <v>9.9000000000000021E-4</v>
      </c>
      <c r="F129" s="40">
        <f t="shared" si="247"/>
        <v>18.996862500000002</v>
      </c>
      <c r="G129" s="41">
        <f t="shared" si="268"/>
        <v>47492.156250000007</v>
      </c>
      <c r="H129" s="39">
        <f t="shared" si="269"/>
        <v>5936519.5312500009</v>
      </c>
      <c r="I129" s="39">
        <f t="shared" si="270"/>
        <v>-27307989.843750004</v>
      </c>
      <c r="J129" s="40">
        <f t="shared" si="248"/>
        <v>12877.499999999998</v>
      </c>
      <c r="K129" s="39">
        <f t="shared" si="271"/>
        <v>32193749.999999996</v>
      </c>
      <c r="L129" s="39">
        <f t="shared" si="272"/>
        <v>4024218749.9999995</v>
      </c>
      <c r="M129" s="39">
        <f t="shared" si="273"/>
        <v>-18511406249.999996</v>
      </c>
      <c r="N129" s="53">
        <f t="shared" si="274"/>
        <v>503027343749.99994</v>
      </c>
      <c r="O129" s="39">
        <f t="shared" si="275"/>
        <v>-2313925781249.9995</v>
      </c>
      <c r="P129" s="39">
        <f t="shared" si="276"/>
        <v>10644058593749.998</v>
      </c>
      <c r="AJ129" s="21">
        <v>75</v>
      </c>
      <c r="AK129" s="39">
        <v>-575</v>
      </c>
      <c r="AL129" s="39">
        <v>125</v>
      </c>
      <c r="AM129" s="39">
        <v>2500</v>
      </c>
      <c r="AN129" s="50">
        <f t="shared" si="277"/>
        <v>1.4768683094801194E-3</v>
      </c>
      <c r="AO129" s="40">
        <f t="shared" si="249"/>
        <v>23.755374369133047</v>
      </c>
      <c r="AP129" s="41">
        <f t="shared" si="278"/>
        <v>59388.435922832621</v>
      </c>
      <c r="AQ129" s="39">
        <f t="shared" si="279"/>
        <v>7423554.4903540779</v>
      </c>
      <c r="AR129" s="39">
        <f t="shared" si="280"/>
        <v>-34148350.655628756</v>
      </c>
      <c r="AS129" s="40">
        <f t="shared" si="250"/>
        <v>6669.9290541284781</v>
      </c>
      <c r="AT129" s="39">
        <f t="shared" si="281"/>
        <v>16674822.635321196</v>
      </c>
      <c r="AU129" s="39">
        <f t="shared" si="282"/>
        <v>2084352829.4151495</v>
      </c>
      <c r="AV129" s="39">
        <f t="shared" si="283"/>
        <v>-9588023015.3096886</v>
      </c>
      <c r="AW129" s="53">
        <f t="shared" si="284"/>
        <v>260544103676.89368</v>
      </c>
      <c r="AX129" s="39">
        <f t="shared" si="285"/>
        <v>-1198502876913.7112</v>
      </c>
      <c r="AY129" s="39">
        <f t="shared" si="286"/>
        <v>5513113233803.0703</v>
      </c>
      <c r="BS129" s="21">
        <v>75</v>
      </c>
      <c r="BT129" s="39">
        <v>-575</v>
      </c>
      <c r="BU129" s="39">
        <v>125</v>
      </c>
      <c r="BV129" s="39">
        <v>2500</v>
      </c>
      <c r="BW129" s="50">
        <f t="shared" si="287"/>
        <v>1.6626141798301078E-3</v>
      </c>
      <c r="BX129" s="40">
        <f t="shared" si="251"/>
        <v>24.774338903220343</v>
      </c>
      <c r="BY129" s="41">
        <f t="shared" si="288"/>
        <v>61935.847258050861</v>
      </c>
      <c r="BZ129" s="39">
        <f t="shared" si="289"/>
        <v>7741980.9072563574</v>
      </c>
      <c r="CA129" s="39">
        <f t="shared" si="290"/>
        <v>-35613112.173379242</v>
      </c>
      <c r="CB129" s="40">
        <f t="shared" si="252"/>
        <v>4301.6692071661264</v>
      </c>
      <c r="CC129" s="39">
        <f t="shared" si="291"/>
        <v>10754173.017915316</v>
      </c>
      <c r="CD129" s="39">
        <f t="shared" si="292"/>
        <v>1344271627.2394145</v>
      </c>
      <c r="CE129" s="39">
        <f t="shared" si="293"/>
        <v>-6183649485.3013067</v>
      </c>
      <c r="CF129" s="53">
        <f t="shared" si="294"/>
        <v>168033953404.92682</v>
      </c>
      <c r="CG129" s="39">
        <f t="shared" si="295"/>
        <v>-772956185662.66333</v>
      </c>
      <c r="CH129" s="39">
        <f t="shared" si="296"/>
        <v>3555598454048.2515</v>
      </c>
      <c r="DB129" s="21">
        <v>75</v>
      </c>
      <c r="DC129" s="39">
        <v>-575</v>
      </c>
      <c r="DD129" s="39">
        <v>125</v>
      </c>
      <c r="DE129" s="39">
        <v>2500</v>
      </c>
      <c r="DF129" s="50">
        <f t="shared" si="297"/>
        <v>1.7461845614302599E-3</v>
      </c>
      <c r="DG129" s="40">
        <f t="shared" si="253"/>
        <v>25.089307985040772</v>
      </c>
      <c r="DH129" s="41">
        <f t="shared" si="298"/>
        <v>62723.269962601931</v>
      </c>
      <c r="DI129" s="39">
        <f t="shared" si="299"/>
        <v>7840408.7453252412</v>
      </c>
      <c r="DJ129" s="39">
        <f t="shared" si="300"/>
        <v>-36065880.228496112</v>
      </c>
      <c r="DK129" s="40">
        <f t="shared" si="254"/>
        <v>3236.1468417641877</v>
      </c>
      <c r="DL129" s="39">
        <f t="shared" si="301"/>
        <v>8090367.1044104695</v>
      </c>
      <c r="DM129" s="39">
        <f t="shared" si="302"/>
        <v>1011295888.0513086</v>
      </c>
      <c r="DN129" s="39">
        <f t="shared" si="303"/>
        <v>-4651961085.0360203</v>
      </c>
      <c r="DO129" s="53">
        <f t="shared" si="304"/>
        <v>126411986006.41357</v>
      </c>
      <c r="DP129" s="39">
        <f t="shared" si="305"/>
        <v>-581495135629.50256</v>
      </c>
      <c r="DQ129" s="39">
        <f t="shared" si="306"/>
        <v>2674877623895.7114</v>
      </c>
      <c r="EK129" s="21">
        <v>75</v>
      </c>
      <c r="EL129" s="39">
        <v>-575</v>
      </c>
      <c r="EM129" s="39">
        <v>125</v>
      </c>
      <c r="EN129" s="39">
        <v>2500</v>
      </c>
      <c r="EO129" s="50">
        <f t="shared" si="307"/>
        <v>1.9301752839973897E-3</v>
      </c>
      <c r="EP129" s="40">
        <f t="shared" si="255"/>
        <v>25.46891874509911</v>
      </c>
      <c r="EQ129" s="41">
        <f t="shared" si="308"/>
        <v>63672.296862747775</v>
      </c>
      <c r="ER129" s="39">
        <f t="shared" si="309"/>
        <v>7959037.1078434717</v>
      </c>
      <c r="ES129" s="39">
        <f t="shared" si="310"/>
        <v>-36611570.696079969</v>
      </c>
      <c r="ET129" s="40">
        <f t="shared" si="256"/>
        <v>890.26512903328</v>
      </c>
      <c r="EU129" s="39">
        <f t="shared" si="311"/>
        <v>2225662.8225831999</v>
      </c>
      <c r="EV129" s="39">
        <f t="shared" si="312"/>
        <v>278207852.8229</v>
      </c>
      <c r="EW129" s="39">
        <f t="shared" si="313"/>
        <v>-1279756122.9853399</v>
      </c>
      <c r="EX129" s="53">
        <f t="shared" si="314"/>
        <v>34775981602.862503</v>
      </c>
      <c r="EY129" s="39">
        <f t="shared" si="315"/>
        <v>-159969515373.16748</v>
      </c>
      <c r="EZ129" s="39">
        <f t="shared" si="316"/>
        <v>735859770716.57043</v>
      </c>
      <c r="FT129" s="21">
        <v>75</v>
      </c>
      <c r="FU129" s="39">
        <v>-575</v>
      </c>
      <c r="FV129" s="39">
        <v>125</v>
      </c>
      <c r="FW129" s="39">
        <v>2500</v>
      </c>
      <c r="FX129" s="50">
        <f t="shared" si="317"/>
        <v>2.1181164942916096E-3</v>
      </c>
      <c r="FY129" s="40">
        <f t="shared" si="257"/>
        <v>25.5</v>
      </c>
      <c r="FZ129" s="41">
        <f t="shared" si="318"/>
        <v>63750</v>
      </c>
      <c r="GA129" s="39">
        <f t="shared" si="319"/>
        <v>7968750</v>
      </c>
      <c r="GB129" s="39">
        <f t="shared" si="320"/>
        <v>-36656250</v>
      </c>
      <c r="GC129" s="40">
        <f t="shared" si="258"/>
        <v>0</v>
      </c>
      <c r="GD129" s="39">
        <f t="shared" si="321"/>
        <v>0</v>
      </c>
      <c r="GE129" s="39">
        <f t="shared" si="322"/>
        <v>0</v>
      </c>
      <c r="GF129" s="39">
        <f t="shared" si="323"/>
        <v>0</v>
      </c>
      <c r="GG129" s="53">
        <f t="shared" si="324"/>
        <v>0</v>
      </c>
      <c r="GH129" s="39">
        <f t="shared" si="325"/>
        <v>0</v>
      </c>
      <c r="GI129" s="39">
        <f t="shared" si="326"/>
        <v>0</v>
      </c>
      <c r="HC129" s="21">
        <v>75</v>
      </c>
      <c r="HD129" s="39">
        <v>-575</v>
      </c>
      <c r="HE129" s="39">
        <v>125</v>
      </c>
      <c r="HF129" s="39">
        <v>2500</v>
      </c>
      <c r="HG129" s="50">
        <f t="shared" si="327"/>
        <v>2.1938757076334749E-3</v>
      </c>
      <c r="HH129" s="40">
        <f t="shared" si="259"/>
        <v>25.5</v>
      </c>
      <c r="HI129" s="41">
        <f t="shared" si="328"/>
        <v>63750</v>
      </c>
      <c r="HJ129" s="39">
        <f t="shared" si="329"/>
        <v>7968750</v>
      </c>
      <c r="HK129" s="39">
        <f t="shared" si="330"/>
        <v>-36656250</v>
      </c>
      <c r="HL129" s="40">
        <f t="shared" si="260"/>
        <v>0</v>
      </c>
      <c r="HM129" s="39">
        <f t="shared" si="331"/>
        <v>0</v>
      </c>
      <c r="HN129" s="39">
        <f t="shared" si="332"/>
        <v>0</v>
      </c>
      <c r="HO129" s="39">
        <f t="shared" si="333"/>
        <v>0</v>
      </c>
      <c r="HP129" s="53">
        <f t="shared" si="334"/>
        <v>0</v>
      </c>
      <c r="HQ129" s="39">
        <f t="shared" si="335"/>
        <v>0</v>
      </c>
      <c r="HR129" s="39">
        <f t="shared" si="336"/>
        <v>0</v>
      </c>
      <c r="IL129" s="21">
        <v>75</v>
      </c>
      <c r="IM129" s="39">
        <v>-575</v>
      </c>
      <c r="IN129" s="39">
        <v>125</v>
      </c>
      <c r="IO129" s="39">
        <v>2500</v>
      </c>
      <c r="IP129" s="50">
        <f t="shared" si="337"/>
        <v>2.2057541580178613E-3</v>
      </c>
      <c r="IQ129" s="40">
        <f t="shared" si="261"/>
        <v>25.5</v>
      </c>
      <c r="IR129" s="41">
        <f t="shared" si="338"/>
        <v>63750</v>
      </c>
      <c r="IS129" s="39">
        <f t="shared" si="339"/>
        <v>7968750</v>
      </c>
      <c r="IT129" s="39">
        <f t="shared" si="340"/>
        <v>-36656250</v>
      </c>
      <c r="IU129" s="40">
        <f t="shared" si="262"/>
        <v>0</v>
      </c>
      <c r="IV129" s="39">
        <f t="shared" si="341"/>
        <v>0</v>
      </c>
      <c r="IW129" s="39">
        <f t="shared" si="342"/>
        <v>0</v>
      </c>
      <c r="IX129" s="39">
        <f t="shared" si="343"/>
        <v>0</v>
      </c>
      <c r="IY129" s="53">
        <f t="shared" si="344"/>
        <v>0</v>
      </c>
      <c r="IZ129" s="39">
        <f t="shared" si="345"/>
        <v>0</v>
      </c>
      <c r="JA129" s="39">
        <f t="shared" si="346"/>
        <v>0</v>
      </c>
      <c r="JU129" s="21">
        <v>75</v>
      </c>
      <c r="JV129" s="39">
        <v>-575</v>
      </c>
      <c r="JW129" s="39">
        <v>125</v>
      </c>
      <c r="JX129" s="39">
        <v>2500</v>
      </c>
      <c r="JY129" s="50">
        <f t="shared" si="347"/>
        <v>2.2059039184477544E-3</v>
      </c>
      <c r="JZ129" s="40">
        <f t="shared" si="263"/>
        <v>25.5</v>
      </c>
      <c r="KA129" s="41">
        <f t="shared" si="348"/>
        <v>63750</v>
      </c>
      <c r="KB129" s="39">
        <f t="shared" si="349"/>
        <v>7968750</v>
      </c>
      <c r="KC129" s="39">
        <f t="shared" si="350"/>
        <v>-36656250</v>
      </c>
      <c r="KD129" s="40">
        <f t="shared" si="264"/>
        <v>0</v>
      </c>
      <c r="KE129" s="39">
        <f t="shared" si="351"/>
        <v>0</v>
      </c>
      <c r="KF129" s="39">
        <f t="shared" si="352"/>
        <v>0</v>
      </c>
      <c r="KG129" s="39">
        <f t="shared" si="353"/>
        <v>0</v>
      </c>
      <c r="KH129" s="53">
        <f t="shared" si="354"/>
        <v>0</v>
      </c>
      <c r="KI129" s="39">
        <f t="shared" si="355"/>
        <v>0</v>
      </c>
      <c r="KJ129" s="39">
        <f t="shared" si="356"/>
        <v>0</v>
      </c>
      <c r="LD129" s="21">
        <v>75</v>
      </c>
      <c r="LE129" s="39">
        <v>-575</v>
      </c>
      <c r="LF129" s="39">
        <v>125</v>
      </c>
      <c r="LG129" s="39">
        <v>2500</v>
      </c>
      <c r="LH129" s="50">
        <f t="shared" si="357"/>
        <v>2.2059039409444941E-3</v>
      </c>
      <c r="LI129" s="40">
        <f t="shared" si="265"/>
        <v>25.5</v>
      </c>
      <c r="LJ129" s="41">
        <f t="shared" si="358"/>
        <v>63750</v>
      </c>
      <c r="LK129" s="39">
        <f t="shared" si="359"/>
        <v>7968750</v>
      </c>
      <c r="LL129" s="39">
        <f t="shared" si="360"/>
        <v>-36656250</v>
      </c>
      <c r="LM129" s="40">
        <f t="shared" si="266"/>
        <v>0</v>
      </c>
      <c r="LN129" s="39">
        <f t="shared" si="361"/>
        <v>0</v>
      </c>
      <c r="LO129" s="39">
        <f t="shared" si="362"/>
        <v>0</v>
      </c>
      <c r="LP129" s="39">
        <f t="shared" si="363"/>
        <v>0</v>
      </c>
      <c r="LQ129" s="53">
        <f t="shared" si="364"/>
        <v>0</v>
      </c>
      <c r="LR129" s="39">
        <f t="shared" si="365"/>
        <v>0</v>
      </c>
      <c r="LS129" s="39">
        <f t="shared" si="366"/>
        <v>0</v>
      </c>
    </row>
    <row r="130" spans="1:331" x14ac:dyDescent="0.25">
      <c r="A130" s="21">
        <v>76</v>
      </c>
      <c r="B130" s="39">
        <v>-575</v>
      </c>
      <c r="C130" s="39">
        <v>175</v>
      </c>
      <c r="D130" s="39">
        <v>2500</v>
      </c>
      <c r="E130" s="50">
        <f t="shared" si="267"/>
        <v>9.9750000000000012E-4</v>
      </c>
      <c r="F130" s="40">
        <f t="shared" si="247"/>
        <v>19.093085156250002</v>
      </c>
      <c r="G130" s="41">
        <f t="shared" si="268"/>
        <v>47732.712890625007</v>
      </c>
      <c r="H130" s="39">
        <f t="shared" si="269"/>
        <v>8353224.7558593759</v>
      </c>
      <c r="I130" s="39">
        <f t="shared" si="270"/>
        <v>-27446309.912109379</v>
      </c>
      <c r="J130" s="40">
        <f t="shared" si="248"/>
        <v>12781.875</v>
      </c>
      <c r="K130" s="39">
        <f t="shared" si="271"/>
        <v>31954687.5</v>
      </c>
      <c r="L130" s="39">
        <f t="shared" si="272"/>
        <v>5592070312.5</v>
      </c>
      <c r="M130" s="39">
        <f t="shared" si="273"/>
        <v>-18373945312.5</v>
      </c>
      <c r="N130" s="53">
        <f t="shared" si="274"/>
        <v>978612304687.5</v>
      </c>
      <c r="O130" s="39">
        <f t="shared" si="275"/>
        <v>-3215440429687.5</v>
      </c>
      <c r="P130" s="39">
        <f t="shared" si="276"/>
        <v>10565018554687.5</v>
      </c>
      <c r="AJ130" s="21">
        <v>76</v>
      </c>
      <c r="AK130" s="39">
        <v>-575</v>
      </c>
      <c r="AL130" s="39">
        <v>175</v>
      </c>
      <c r="AM130" s="39">
        <v>2500</v>
      </c>
      <c r="AN130" s="50">
        <f t="shared" si="277"/>
        <v>1.4941815960700352E-3</v>
      </c>
      <c r="AO130" s="40">
        <f t="shared" si="249"/>
        <v>23.868941856816612</v>
      </c>
      <c r="AP130" s="41">
        <f t="shared" si="278"/>
        <v>59672.35464204153</v>
      </c>
      <c r="AQ130" s="39">
        <f t="shared" si="279"/>
        <v>10442662.062357267</v>
      </c>
      <c r="AR130" s="39">
        <f t="shared" si="280"/>
        <v>-34311603.919173881</v>
      </c>
      <c r="AS130" s="40">
        <f t="shared" si="250"/>
        <v>6449.1846501070522</v>
      </c>
      <c r="AT130" s="39">
        <f t="shared" si="281"/>
        <v>16122961.62526763</v>
      </c>
      <c r="AU130" s="39">
        <f t="shared" si="282"/>
        <v>2821518284.4218354</v>
      </c>
      <c r="AV130" s="39">
        <f t="shared" si="283"/>
        <v>-9270702934.5288868</v>
      </c>
      <c r="AW130" s="53">
        <f t="shared" si="284"/>
        <v>493765699773.82123</v>
      </c>
      <c r="AX130" s="39">
        <f t="shared" si="285"/>
        <v>-1622373013542.5552</v>
      </c>
      <c r="AY130" s="39">
        <f t="shared" si="286"/>
        <v>5330654187354.1104</v>
      </c>
      <c r="BS130" s="21">
        <v>76</v>
      </c>
      <c r="BT130" s="39">
        <v>-575</v>
      </c>
      <c r="BU130" s="39">
        <v>175</v>
      </c>
      <c r="BV130" s="39">
        <v>2500</v>
      </c>
      <c r="BW130" s="50">
        <f t="shared" si="287"/>
        <v>1.6910314729422506E-3</v>
      </c>
      <c r="BX130" s="40">
        <f t="shared" si="251"/>
        <v>24.891432614209499</v>
      </c>
      <c r="BY130" s="41">
        <f t="shared" si="288"/>
        <v>62228.58153552375</v>
      </c>
      <c r="BZ130" s="39">
        <f t="shared" si="289"/>
        <v>10890001.768716656</v>
      </c>
      <c r="CA130" s="39">
        <f t="shared" si="290"/>
        <v>-35781434.382926159</v>
      </c>
      <c r="CB130" s="40">
        <f t="shared" si="252"/>
        <v>3939.3487199863043</v>
      </c>
      <c r="CC130" s="39">
        <f t="shared" si="291"/>
        <v>9848371.7999657616</v>
      </c>
      <c r="CD130" s="39">
        <f t="shared" si="292"/>
        <v>1723465064.9940083</v>
      </c>
      <c r="CE130" s="39">
        <f t="shared" si="293"/>
        <v>-5662813784.9803133</v>
      </c>
      <c r="CF130" s="53">
        <f t="shared" si="294"/>
        <v>301606386373.95148</v>
      </c>
      <c r="CG130" s="39">
        <f t="shared" si="295"/>
        <v>-990992412371.55481</v>
      </c>
      <c r="CH130" s="39">
        <f t="shared" si="296"/>
        <v>3256117926363.6797</v>
      </c>
      <c r="DB130" s="21">
        <v>76</v>
      </c>
      <c r="DC130" s="39">
        <v>-575</v>
      </c>
      <c r="DD130" s="39">
        <v>175</v>
      </c>
      <c r="DE130" s="39">
        <v>2500</v>
      </c>
      <c r="DF130" s="50">
        <f t="shared" si="297"/>
        <v>1.7852169013328025E-3</v>
      </c>
      <c r="DG130" s="40">
        <f t="shared" si="253"/>
        <v>25.205909905859098</v>
      </c>
      <c r="DH130" s="41">
        <f t="shared" si="298"/>
        <v>63014.774764647744</v>
      </c>
      <c r="DI130" s="39">
        <f t="shared" si="299"/>
        <v>11027585.583813354</v>
      </c>
      <c r="DJ130" s="39">
        <f t="shared" si="300"/>
        <v>-36233495.489672452</v>
      </c>
      <c r="DK130" s="40">
        <f t="shared" si="254"/>
        <v>2738.4845080067676</v>
      </c>
      <c r="DL130" s="39">
        <f t="shared" si="301"/>
        <v>6846211.2700169189</v>
      </c>
      <c r="DM130" s="39">
        <f t="shared" si="302"/>
        <v>1198086972.2529609</v>
      </c>
      <c r="DN130" s="39">
        <f t="shared" si="303"/>
        <v>-3936571480.2597284</v>
      </c>
      <c r="DO130" s="53">
        <f t="shared" si="304"/>
        <v>209665220144.26816</v>
      </c>
      <c r="DP130" s="39">
        <f t="shared" si="305"/>
        <v>-688900009045.45251</v>
      </c>
      <c r="DQ130" s="39">
        <f t="shared" si="306"/>
        <v>2263528601149.3438</v>
      </c>
      <c r="EK130" s="21">
        <v>76</v>
      </c>
      <c r="EL130" s="39">
        <v>-575</v>
      </c>
      <c r="EM130" s="39">
        <v>175</v>
      </c>
      <c r="EN130" s="39">
        <v>2500</v>
      </c>
      <c r="EO130" s="50">
        <f t="shared" si="307"/>
        <v>1.9917251496398402E-3</v>
      </c>
      <c r="EP130" s="40">
        <f t="shared" si="255"/>
        <v>25.499563483678422</v>
      </c>
      <c r="EQ130" s="41">
        <f t="shared" si="308"/>
        <v>63748.908709196054</v>
      </c>
      <c r="ER130" s="39">
        <f t="shared" si="309"/>
        <v>11156059.02410931</v>
      </c>
      <c r="ES130" s="39">
        <f t="shared" si="310"/>
        <v>-36655622.507787734</v>
      </c>
      <c r="ET130" s="40">
        <f t="shared" si="256"/>
        <v>105.50434209203662</v>
      </c>
      <c r="EU130" s="39">
        <f t="shared" si="311"/>
        <v>263760.85523009155</v>
      </c>
      <c r="EV130" s="39">
        <f t="shared" si="312"/>
        <v>46158149.665266022</v>
      </c>
      <c r="EW130" s="39">
        <f t="shared" si="313"/>
        <v>-151662491.75730264</v>
      </c>
      <c r="EX130" s="53">
        <f t="shared" si="314"/>
        <v>8077676191.4215536</v>
      </c>
      <c r="EY130" s="39">
        <f t="shared" si="315"/>
        <v>-26540936057.527962</v>
      </c>
      <c r="EZ130" s="39">
        <f t="shared" si="316"/>
        <v>87205932760.44902</v>
      </c>
      <c r="FT130" s="21">
        <v>76</v>
      </c>
      <c r="FU130" s="39">
        <v>-575</v>
      </c>
      <c r="FV130" s="39">
        <v>175</v>
      </c>
      <c r="FW130" s="39">
        <v>2500</v>
      </c>
      <c r="FX130" s="50">
        <f t="shared" si="317"/>
        <v>2.1986745995261842E-3</v>
      </c>
      <c r="FY130" s="40">
        <f t="shared" si="257"/>
        <v>25.5</v>
      </c>
      <c r="FZ130" s="41">
        <f t="shared" si="318"/>
        <v>63750</v>
      </c>
      <c r="GA130" s="39">
        <f t="shared" si="319"/>
        <v>11156250</v>
      </c>
      <c r="GB130" s="39">
        <f t="shared" si="320"/>
        <v>-36656250</v>
      </c>
      <c r="GC130" s="40">
        <f t="shared" si="258"/>
        <v>0</v>
      </c>
      <c r="GD130" s="39">
        <f t="shared" si="321"/>
        <v>0</v>
      </c>
      <c r="GE130" s="39">
        <f t="shared" si="322"/>
        <v>0</v>
      </c>
      <c r="GF130" s="39">
        <f t="shared" si="323"/>
        <v>0</v>
      </c>
      <c r="GG130" s="53">
        <f t="shared" si="324"/>
        <v>0</v>
      </c>
      <c r="GH130" s="39">
        <f t="shared" si="325"/>
        <v>0</v>
      </c>
      <c r="GI130" s="39">
        <f t="shared" si="326"/>
        <v>0</v>
      </c>
      <c r="HC130" s="21">
        <v>76</v>
      </c>
      <c r="HD130" s="39">
        <v>-575</v>
      </c>
      <c r="HE130" s="39">
        <v>175</v>
      </c>
      <c r="HF130" s="39">
        <v>2500</v>
      </c>
      <c r="HG130" s="50">
        <f t="shared" si="327"/>
        <v>2.2811067393346965E-3</v>
      </c>
      <c r="HH130" s="40">
        <f t="shared" si="259"/>
        <v>25.5</v>
      </c>
      <c r="HI130" s="41">
        <f t="shared" si="328"/>
        <v>63750</v>
      </c>
      <c r="HJ130" s="39">
        <f t="shared" si="329"/>
        <v>11156250</v>
      </c>
      <c r="HK130" s="39">
        <f t="shared" si="330"/>
        <v>-36656250</v>
      </c>
      <c r="HL130" s="40">
        <f t="shared" si="260"/>
        <v>0</v>
      </c>
      <c r="HM130" s="39">
        <f t="shared" si="331"/>
        <v>0</v>
      </c>
      <c r="HN130" s="39">
        <f t="shared" si="332"/>
        <v>0</v>
      </c>
      <c r="HO130" s="39">
        <f t="shared" si="333"/>
        <v>0</v>
      </c>
      <c r="HP130" s="53">
        <f t="shared" si="334"/>
        <v>0</v>
      </c>
      <c r="HQ130" s="39">
        <f t="shared" si="335"/>
        <v>0</v>
      </c>
      <c r="HR130" s="39">
        <f t="shared" si="336"/>
        <v>0</v>
      </c>
      <c r="IL130" s="21">
        <v>76</v>
      </c>
      <c r="IM130" s="39">
        <v>-575</v>
      </c>
      <c r="IN130" s="39">
        <v>175</v>
      </c>
      <c r="IO130" s="39">
        <v>2500</v>
      </c>
      <c r="IP130" s="50">
        <f t="shared" si="337"/>
        <v>2.294201942023857E-3</v>
      </c>
      <c r="IQ130" s="40">
        <f t="shared" si="261"/>
        <v>25.5</v>
      </c>
      <c r="IR130" s="41">
        <f t="shared" si="338"/>
        <v>63750</v>
      </c>
      <c r="IS130" s="39">
        <f t="shared" si="339"/>
        <v>11156250</v>
      </c>
      <c r="IT130" s="39">
        <f t="shared" si="340"/>
        <v>-36656250</v>
      </c>
      <c r="IU130" s="40">
        <f t="shared" si="262"/>
        <v>0</v>
      </c>
      <c r="IV130" s="39">
        <f t="shared" si="341"/>
        <v>0</v>
      </c>
      <c r="IW130" s="39">
        <f t="shared" si="342"/>
        <v>0</v>
      </c>
      <c r="IX130" s="39">
        <f t="shared" si="343"/>
        <v>0</v>
      </c>
      <c r="IY130" s="53">
        <f t="shared" si="344"/>
        <v>0</v>
      </c>
      <c r="IZ130" s="39">
        <f t="shared" si="345"/>
        <v>0</v>
      </c>
      <c r="JA130" s="39">
        <f t="shared" si="346"/>
        <v>0</v>
      </c>
      <c r="JU130" s="21">
        <v>76</v>
      </c>
      <c r="JV130" s="39">
        <v>-575</v>
      </c>
      <c r="JW130" s="39">
        <v>175</v>
      </c>
      <c r="JX130" s="39">
        <v>2500</v>
      </c>
      <c r="JY130" s="50">
        <f t="shared" si="347"/>
        <v>2.2943660836056627E-3</v>
      </c>
      <c r="JZ130" s="40">
        <f t="shared" si="263"/>
        <v>25.5</v>
      </c>
      <c r="KA130" s="41">
        <f t="shared" si="348"/>
        <v>63750</v>
      </c>
      <c r="KB130" s="39">
        <f t="shared" si="349"/>
        <v>11156250</v>
      </c>
      <c r="KC130" s="39">
        <f t="shared" si="350"/>
        <v>-36656250</v>
      </c>
      <c r="KD130" s="40">
        <f t="shared" si="264"/>
        <v>0</v>
      </c>
      <c r="KE130" s="39">
        <f t="shared" si="351"/>
        <v>0</v>
      </c>
      <c r="KF130" s="39">
        <f t="shared" si="352"/>
        <v>0</v>
      </c>
      <c r="KG130" s="39">
        <f t="shared" si="353"/>
        <v>0</v>
      </c>
      <c r="KH130" s="53">
        <f t="shared" si="354"/>
        <v>0</v>
      </c>
      <c r="KI130" s="39">
        <f t="shared" si="355"/>
        <v>0</v>
      </c>
      <c r="KJ130" s="39">
        <f t="shared" si="356"/>
        <v>0</v>
      </c>
      <c r="LD130" s="21">
        <v>76</v>
      </c>
      <c r="LE130" s="39">
        <v>-575</v>
      </c>
      <c r="LF130" s="39">
        <v>175</v>
      </c>
      <c r="LG130" s="39">
        <v>2500</v>
      </c>
      <c r="LH130" s="50">
        <f t="shared" si="357"/>
        <v>2.2943661082353022E-3</v>
      </c>
      <c r="LI130" s="40">
        <f t="shared" si="265"/>
        <v>25.5</v>
      </c>
      <c r="LJ130" s="41">
        <f t="shared" si="358"/>
        <v>63750</v>
      </c>
      <c r="LK130" s="39">
        <f t="shared" si="359"/>
        <v>11156250</v>
      </c>
      <c r="LL130" s="39">
        <f t="shared" si="360"/>
        <v>-36656250</v>
      </c>
      <c r="LM130" s="40">
        <f t="shared" si="266"/>
        <v>0</v>
      </c>
      <c r="LN130" s="39">
        <f t="shared" si="361"/>
        <v>0</v>
      </c>
      <c r="LO130" s="39">
        <f t="shared" si="362"/>
        <v>0</v>
      </c>
      <c r="LP130" s="39">
        <f t="shared" si="363"/>
        <v>0</v>
      </c>
      <c r="LQ130" s="53">
        <f t="shared" si="364"/>
        <v>0</v>
      </c>
      <c r="LR130" s="39">
        <f t="shared" si="365"/>
        <v>0</v>
      </c>
      <c r="LS130" s="39">
        <f t="shared" si="366"/>
        <v>0</v>
      </c>
    </row>
    <row r="131" spans="1:331" x14ac:dyDescent="0.25">
      <c r="A131" s="21">
        <v>77</v>
      </c>
      <c r="B131" s="39">
        <v>-575</v>
      </c>
      <c r="C131" s="39">
        <v>225</v>
      </c>
      <c r="D131" s="39">
        <v>2500</v>
      </c>
      <c r="E131" s="50">
        <f t="shared" si="267"/>
        <v>1.005E-3</v>
      </c>
      <c r="F131" s="40">
        <f t="shared" si="247"/>
        <v>19.188590625000003</v>
      </c>
      <c r="G131" s="41">
        <f t="shared" si="268"/>
        <v>47971.476562500007</v>
      </c>
      <c r="H131" s="39">
        <f t="shared" si="269"/>
        <v>10793582.226562502</v>
      </c>
      <c r="I131" s="39">
        <f t="shared" si="270"/>
        <v>-27583599.023437504</v>
      </c>
      <c r="J131" s="40">
        <f t="shared" si="248"/>
        <v>12686.249999999998</v>
      </c>
      <c r="K131" s="39">
        <f t="shared" si="271"/>
        <v>31715624.999999996</v>
      </c>
      <c r="L131" s="39">
        <f t="shared" si="272"/>
        <v>7136015624.999999</v>
      </c>
      <c r="M131" s="39">
        <f t="shared" si="273"/>
        <v>-18236484374.999996</v>
      </c>
      <c r="N131" s="53">
        <f t="shared" si="274"/>
        <v>1605603515624.9998</v>
      </c>
      <c r="O131" s="39">
        <f t="shared" si="275"/>
        <v>-4103208984374.999</v>
      </c>
      <c r="P131" s="39">
        <f t="shared" si="276"/>
        <v>10485978515624.998</v>
      </c>
      <c r="AJ131" s="21">
        <v>77</v>
      </c>
      <c r="AK131" s="39">
        <v>-575</v>
      </c>
      <c r="AL131" s="39">
        <v>225</v>
      </c>
      <c r="AM131" s="39">
        <v>2500</v>
      </c>
      <c r="AN131" s="50">
        <f t="shared" si="277"/>
        <v>1.5114948826599509E-3</v>
      </c>
      <c r="AO131" s="40">
        <f t="shared" si="249"/>
        <v>23.978687533370227</v>
      </c>
      <c r="AP131" s="41">
        <f t="shared" si="278"/>
        <v>59946.71883342557</v>
      </c>
      <c r="AQ131" s="39">
        <f t="shared" si="279"/>
        <v>13488011.737520752</v>
      </c>
      <c r="AR131" s="39">
        <f t="shared" si="280"/>
        <v>-34469363.329219699</v>
      </c>
      <c r="AS131" s="40">
        <f t="shared" si="250"/>
        <v>6228.4402460856272</v>
      </c>
      <c r="AT131" s="39">
        <f t="shared" si="281"/>
        <v>15571100.615214068</v>
      </c>
      <c r="AU131" s="39">
        <f t="shared" si="282"/>
        <v>3503497638.4231653</v>
      </c>
      <c r="AV131" s="39">
        <f t="shared" si="283"/>
        <v>-8953382853.7480888</v>
      </c>
      <c r="AW131" s="53">
        <f t="shared" si="284"/>
        <v>788286968645.21216</v>
      </c>
      <c r="AX131" s="39">
        <f t="shared" si="285"/>
        <v>-2014511142093.3201</v>
      </c>
      <c r="AY131" s="39">
        <f t="shared" si="286"/>
        <v>5148195140905.1514</v>
      </c>
      <c r="BS131" s="21">
        <v>77</v>
      </c>
      <c r="BT131" s="39">
        <v>-575</v>
      </c>
      <c r="BU131" s="39">
        <v>225</v>
      </c>
      <c r="BV131" s="39">
        <v>2500</v>
      </c>
      <c r="BW131" s="50">
        <f t="shared" si="287"/>
        <v>1.7194487660543937E-3</v>
      </c>
      <c r="BX131" s="40">
        <f t="shared" si="251"/>
        <v>24.998230157713934</v>
      </c>
      <c r="BY131" s="41">
        <f t="shared" si="288"/>
        <v>62495.575394284831</v>
      </c>
      <c r="BZ131" s="39">
        <f t="shared" si="289"/>
        <v>14061504.463714087</v>
      </c>
      <c r="CA131" s="39">
        <f t="shared" si="290"/>
        <v>-35934955.851713777</v>
      </c>
      <c r="CB131" s="40">
        <f t="shared" si="252"/>
        <v>3577.0282328064823</v>
      </c>
      <c r="CC131" s="39">
        <f t="shared" si="291"/>
        <v>8942570.5820162054</v>
      </c>
      <c r="CD131" s="39">
        <f t="shared" si="292"/>
        <v>2012078380.9536462</v>
      </c>
      <c r="CE131" s="39">
        <f t="shared" si="293"/>
        <v>-5141978084.659318</v>
      </c>
      <c r="CF131" s="53">
        <f t="shared" si="294"/>
        <v>452717635714.57037</v>
      </c>
      <c r="CG131" s="39">
        <f t="shared" si="295"/>
        <v>-1156945069048.3464</v>
      </c>
      <c r="CH131" s="39">
        <f t="shared" si="296"/>
        <v>2956637398679.1079</v>
      </c>
      <c r="DB131" s="21">
        <v>77</v>
      </c>
      <c r="DC131" s="39">
        <v>-575</v>
      </c>
      <c r="DD131" s="39">
        <v>225</v>
      </c>
      <c r="DE131" s="39">
        <v>2500</v>
      </c>
      <c r="DF131" s="50">
        <f t="shared" si="297"/>
        <v>1.8242492412353451E-3</v>
      </c>
      <c r="DG131" s="40">
        <f t="shared" si="253"/>
        <v>25.303086901309506</v>
      </c>
      <c r="DH131" s="41">
        <f t="shared" si="298"/>
        <v>63257.717253273768</v>
      </c>
      <c r="DI131" s="39">
        <f t="shared" si="299"/>
        <v>14232986.381986598</v>
      </c>
      <c r="DJ131" s="39">
        <f t="shared" si="300"/>
        <v>-36373187.420632415</v>
      </c>
      <c r="DK131" s="40">
        <f t="shared" si="254"/>
        <v>2240.8221742493506</v>
      </c>
      <c r="DL131" s="39">
        <f t="shared" si="301"/>
        <v>5602055.4356233766</v>
      </c>
      <c r="DM131" s="39">
        <f t="shared" si="302"/>
        <v>1260462473.0152597</v>
      </c>
      <c r="DN131" s="39">
        <f t="shared" si="303"/>
        <v>-3221181875.4834414</v>
      </c>
      <c r="DO131" s="53">
        <f t="shared" si="304"/>
        <v>283604056428.43347</v>
      </c>
      <c r="DP131" s="39">
        <f t="shared" si="305"/>
        <v>-724765921983.77429</v>
      </c>
      <c r="DQ131" s="39">
        <f t="shared" si="306"/>
        <v>1852179578402.979</v>
      </c>
      <c r="EK131" s="21">
        <v>77</v>
      </c>
      <c r="EL131" s="39">
        <v>-575</v>
      </c>
      <c r="EM131" s="39">
        <v>225</v>
      </c>
      <c r="EN131" s="39">
        <v>2500</v>
      </c>
      <c r="EO131" s="50">
        <f t="shared" si="307"/>
        <v>2.05327501528229E-3</v>
      </c>
      <c r="EP131" s="40">
        <f t="shared" si="255"/>
        <v>25.5</v>
      </c>
      <c r="EQ131" s="41">
        <f t="shared" si="308"/>
        <v>63750</v>
      </c>
      <c r="ER131" s="39">
        <f t="shared" si="309"/>
        <v>14343750</v>
      </c>
      <c r="ES131" s="39">
        <f t="shared" si="310"/>
        <v>-36656250</v>
      </c>
      <c r="ET131" s="40">
        <f t="shared" si="256"/>
        <v>0</v>
      </c>
      <c r="EU131" s="39">
        <f t="shared" si="311"/>
        <v>0</v>
      </c>
      <c r="EV131" s="39">
        <f t="shared" si="312"/>
        <v>0</v>
      </c>
      <c r="EW131" s="39">
        <f t="shared" si="313"/>
        <v>0</v>
      </c>
      <c r="EX131" s="53">
        <f t="shared" si="314"/>
        <v>0</v>
      </c>
      <c r="EY131" s="39">
        <f t="shared" si="315"/>
        <v>0</v>
      </c>
      <c r="EZ131" s="39">
        <f t="shared" si="316"/>
        <v>0</v>
      </c>
      <c r="FT131" s="21">
        <v>77</v>
      </c>
      <c r="FU131" s="39">
        <v>-575</v>
      </c>
      <c r="FV131" s="39">
        <v>225</v>
      </c>
      <c r="FW131" s="39">
        <v>2500</v>
      </c>
      <c r="FX131" s="50">
        <f t="shared" si="317"/>
        <v>2.2792327047607593E-3</v>
      </c>
      <c r="FY131" s="40">
        <f t="shared" si="257"/>
        <v>25.5</v>
      </c>
      <c r="FZ131" s="41">
        <f t="shared" si="318"/>
        <v>63750</v>
      </c>
      <c r="GA131" s="39">
        <f t="shared" si="319"/>
        <v>14343750</v>
      </c>
      <c r="GB131" s="39">
        <f t="shared" si="320"/>
        <v>-36656250</v>
      </c>
      <c r="GC131" s="40">
        <f t="shared" si="258"/>
        <v>0</v>
      </c>
      <c r="GD131" s="39">
        <f t="shared" si="321"/>
        <v>0</v>
      </c>
      <c r="GE131" s="39">
        <f t="shared" si="322"/>
        <v>0</v>
      </c>
      <c r="GF131" s="39">
        <f t="shared" si="323"/>
        <v>0</v>
      </c>
      <c r="GG131" s="53">
        <f t="shared" si="324"/>
        <v>0</v>
      </c>
      <c r="GH131" s="39">
        <f t="shared" si="325"/>
        <v>0</v>
      </c>
      <c r="GI131" s="39">
        <f t="shared" si="326"/>
        <v>0</v>
      </c>
      <c r="HC131" s="21">
        <v>77</v>
      </c>
      <c r="HD131" s="39">
        <v>-575</v>
      </c>
      <c r="HE131" s="39">
        <v>225</v>
      </c>
      <c r="HF131" s="39">
        <v>2500</v>
      </c>
      <c r="HG131" s="50">
        <f t="shared" si="327"/>
        <v>2.3683377710359186E-3</v>
      </c>
      <c r="HH131" s="40">
        <f t="shared" si="259"/>
        <v>25.5</v>
      </c>
      <c r="HI131" s="41">
        <f t="shared" si="328"/>
        <v>63750</v>
      </c>
      <c r="HJ131" s="39">
        <f t="shared" si="329"/>
        <v>14343750</v>
      </c>
      <c r="HK131" s="39">
        <f t="shared" si="330"/>
        <v>-36656250</v>
      </c>
      <c r="HL131" s="40">
        <f t="shared" si="260"/>
        <v>0</v>
      </c>
      <c r="HM131" s="39">
        <f t="shared" si="331"/>
        <v>0</v>
      </c>
      <c r="HN131" s="39">
        <f t="shared" si="332"/>
        <v>0</v>
      </c>
      <c r="HO131" s="39">
        <f t="shared" si="333"/>
        <v>0</v>
      </c>
      <c r="HP131" s="53">
        <f t="shared" si="334"/>
        <v>0</v>
      </c>
      <c r="HQ131" s="39">
        <f t="shared" si="335"/>
        <v>0</v>
      </c>
      <c r="HR131" s="39">
        <f t="shared" si="336"/>
        <v>0</v>
      </c>
      <c r="IL131" s="21">
        <v>77</v>
      </c>
      <c r="IM131" s="39">
        <v>-575</v>
      </c>
      <c r="IN131" s="39">
        <v>225</v>
      </c>
      <c r="IO131" s="39">
        <v>2500</v>
      </c>
      <c r="IP131" s="50">
        <f t="shared" si="337"/>
        <v>2.3826497260298527E-3</v>
      </c>
      <c r="IQ131" s="40">
        <f t="shared" si="261"/>
        <v>25.5</v>
      </c>
      <c r="IR131" s="41">
        <f t="shared" si="338"/>
        <v>63750</v>
      </c>
      <c r="IS131" s="39">
        <f t="shared" si="339"/>
        <v>14343750</v>
      </c>
      <c r="IT131" s="39">
        <f t="shared" si="340"/>
        <v>-36656250</v>
      </c>
      <c r="IU131" s="40">
        <f t="shared" si="262"/>
        <v>0</v>
      </c>
      <c r="IV131" s="39">
        <f t="shared" si="341"/>
        <v>0</v>
      </c>
      <c r="IW131" s="39">
        <f t="shared" si="342"/>
        <v>0</v>
      </c>
      <c r="IX131" s="39">
        <f t="shared" si="343"/>
        <v>0</v>
      </c>
      <c r="IY131" s="53">
        <f t="shared" si="344"/>
        <v>0</v>
      </c>
      <c r="IZ131" s="39">
        <f t="shared" si="345"/>
        <v>0</v>
      </c>
      <c r="JA131" s="39">
        <f t="shared" si="346"/>
        <v>0</v>
      </c>
      <c r="JU131" s="21">
        <v>77</v>
      </c>
      <c r="JV131" s="39">
        <v>-575</v>
      </c>
      <c r="JW131" s="39">
        <v>225</v>
      </c>
      <c r="JX131" s="39">
        <v>2500</v>
      </c>
      <c r="JY131" s="50">
        <f t="shared" si="347"/>
        <v>2.382828248763571E-3</v>
      </c>
      <c r="JZ131" s="40">
        <f t="shared" si="263"/>
        <v>25.5</v>
      </c>
      <c r="KA131" s="41">
        <f t="shared" si="348"/>
        <v>63750</v>
      </c>
      <c r="KB131" s="39">
        <f t="shared" si="349"/>
        <v>14343750</v>
      </c>
      <c r="KC131" s="39">
        <f t="shared" si="350"/>
        <v>-36656250</v>
      </c>
      <c r="KD131" s="40">
        <f t="shared" si="264"/>
        <v>0</v>
      </c>
      <c r="KE131" s="39">
        <f t="shared" si="351"/>
        <v>0</v>
      </c>
      <c r="KF131" s="39">
        <f t="shared" si="352"/>
        <v>0</v>
      </c>
      <c r="KG131" s="39">
        <f t="shared" si="353"/>
        <v>0</v>
      </c>
      <c r="KH131" s="53">
        <f t="shared" si="354"/>
        <v>0</v>
      </c>
      <c r="KI131" s="39">
        <f t="shared" si="355"/>
        <v>0</v>
      </c>
      <c r="KJ131" s="39">
        <f t="shared" si="356"/>
        <v>0</v>
      </c>
      <c r="LD131" s="21">
        <v>77</v>
      </c>
      <c r="LE131" s="39">
        <v>-575</v>
      </c>
      <c r="LF131" s="39">
        <v>225</v>
      </c>
      <c r="LG131" s="39">
        <v>2500</v>
      </c>
      <c r="LH131" s="50">
        <f t="shared" si="357"/>
        <v>2.3828282755261106E-3</v>
      </c>
      <c r="LI131" s="40">
        <f t="shared" si="265"/>
        <v>25.5</v>
      </c>
      <c r="LJ131" s="41">
        <f t="shared" si="358"/>
        <v>63750</v>
      </c>
      <c r="LK131" s="39">
        <f t="shared" si="359"/>
        <v>14343750</v>
      </c>
      <c r="LL131" s="39">
        <f t="shared" si="360"/>
        <v>-36656250</v>
      </c>
      <c r="LM131" s="40">
        <f t="shared" si="266"/>
        <v>0</v>
      </c>
      <c r="LN131" s="39">
        <f t="shared" si="361"/>
        <v>0</v>
      </c>
      <c r="LO131" s="39">
        <f t="shared" si="362"/>
        <v>0</v>
      </c>
      <c r="LP131" s="39">
        <f t="shared" si="363"/>
        <v>0</v>
      </c>
      <c r="LQ131" s="53">
        <f t="shared" si="364"/>
        <v>0</v>
      </c>
      <c r="LR131" s="39">
        <f t="shared" si="365"/>
        <v>0</v>
      </c>
      <c r="LS131" s="39">
        <f t="shared" si="366"/>
        <v>0</v>
      </c>
    </row>
    <row r="132" spans="1:331" x14ac:dyDescent="0.25">
      <c r="A132" s="21">
        <v>78</v>
      </c>
      <c r="B132" s="39">
        <v>-575</v>
      </c>
      <c r="C132" s="39">
        <v>275</v>
      </c>
      <c r="D132" s="39">
        <v>2500</v>
      </c>
      <c r="E132" s="50">
        <f t="shared" si="267"/>
        <v>1.0125000000000002E-3</v>
      </c>
      <c r="F132" s="40">
        <f t="shared" si="247"/>
        <v>19.283378906250004</v>
      </c>
      <c r="G132" s="41">
        <f t="shared" si="268"/>
        <v>48208.447265625007</v>
      </c>
      <c r="H132" s="39">
        <f t="shared" si="269"/>
        <v>13257322.998046877</v>
      </c>
      <c r="I132" s="39">
        <f t="shared" si="270"/>
        <v>-27719857.177734379</v>
      </c>
      <c r="J132" s="40">
        <f t="shared" si="248"/>
        <v>12590.624999999998</v>
      </c>
      <c r="K132" s="39">
        <f t="shared" si="271"/>
        <v>31476562.499999996</v>
      </c>
      <c r="L132" s="39">
        <f t="shared" si="272"/>
        <v>8656054687.4999981</v>
      </c>
      <c r="M132" s="39">
        <f t="shared" si="273"/>
        <v>-18099023437.499996</v>
      </c>
      <c r="N132" s="53">
        <f t="shared" si="274"/>
        <v>2380415039062.4995</v>
      </c>
      <c r="O132" s="39">
        <f t="shared" si="275"/>
        <v>-4977231445312.499</v>
      </c>
      <c r="P132" s="39">
        <f t="shared" si="276"/>
        <v>10406938476562.498</v>
      </c>
      <c r="AJ132" s="21">
        <v>78</v>
      </c>
      <c r="AK132" s="39">
        <v>-575</v>
      </c>
      <c r="AL132" s="39">
        <v>275</v>
      </c>
      <c r="AM132" s="39">
        <v>2500</v>
      </c>
      <c r="AN132" s="50">
        <f t="shared" si="277"/>
        <v>1.5288081692498669E-3</v>
      </c>
      <c r="AO132" s="40">
        <f t="shared" si="249"/>
        <v>24.084611398793903</v>
      </c>
      <c r="AP132" s="41">
        <f t="shared" si="278"/>
        <v>60211.528496984756</v>
      </c>
      <c r="AQ132" s="39">
        <f t="shared" si="279"/>
        <v>16558170.336670808</v>
      </c>
      <c r="AR132" s="39">
        <f t="shared" si="280"/>
        <v>-34621628.885766238</v>
      </c>
      <c r="AS132" s="40">
        <f t="shared" si="250"/>
        <v>6007.6958420641968</v>
      </c>
      <c r="AT132" s="39">
        <f t="shared" si="281"/>
        <v>15019239.605160492</v>
      </c>
      <c r="AU132" s="39">
        <f t="shared" si="282"/>
        <v>4130290891.4191351</v>
      </c>
      <c r="AV132" s="39">
        <f t="shared" si="283"/>
        <v>-8636062772.9672832</v>
      </c>
      <c r="AW132" s="53">
        <f t="shared" si="284"/>
        <v>1135829995140.2622</v>
      </c>
      <c r="AX132" s="39">
        <f t="shared" si="285"/>
        <v>-2374917262566.0029</v>
      </c>
      <c r="AY132" s="39">
        <f t="shared" si="286"/>
        <v>4965736094456.1875</v>
      </c>
      <c r="BS132" s="21">
        <v>78</v>
      </c>
      <c r="BT132" s="39">
        <v>-575</v>
      </c>
      <c r="BU132" s="39">
        <v>275</v>
      </c>
      <c r="BV132" s="39">
        <v>2500</v>
      </c>
      <c r="BW132" s="50">
        <f t="shared" si="287"/>
        <v>1.7478660591665367E-3</v>
      </c>
      <c r="BX132" s="40">
        <f t="shared" si="251"/>
        <v>25.094731533733647</v>
      </c>
      <c r="BY132" s="41">
        <f t="shared" si="288"/>
        <v>62736.828834334119</v>
      </c>
      <c r="BZ132" s="39">
        <f t="shared" si="289"/>
        <v>17252627.929441884</v>
      </c>
      <c r="CA132" s="39">
        <f t="shared" si="290"/>
        <v>-36073676.579742119</v>
      </c>
      <c r="CB132" s="40">
        <f t="shared" si="252"/>
        <v>3214.707745626657</v>
      </c>
      <c r="CC132" s="39">
        <f t="shared" si="291"/>
        <v>8036769.3640666427</v>
      </c>
      <c r="CD132" s="39">
        <f t="shared" si="292"/>
        <v>2210111575.1183267</v>
      </c>
      <c r="CE132" s="39">
        <f t="shared" si="293"/>
        <v>-4621142384.3383198</v>
      </c>
      <c r="CF132" s="53">
        <f t="shared" si="294"/>
        <v>607780683157.53979</v>
      </c>
      <c r="CG132" s="39">
        <f t="shared" si="295"/>
        <v>-1270814155693.0378</v>
      </c>
      <c r="CH132" s="39">
        <f t="shared" si="296"/>
        <v>2657156870994.5337</v>
      </c>
      <c r="DB132" s="21">
        <v>78</v>
      </c>
      <c r="DC132" s="39">
        <v>-575</v>
      </c>
      <c r="DD132" s="39">
        <v>275</v>
      </c>
      <c r="DE132" s="39">
        <v>2500</v>
      </c>
      <c r="DF132" s="50">
        <f t="shared" si="297"/>
        <v>1.8632815811378874E-3</v>
      </c>
      <c r="DG132" s="40">
        <f t="shared" si="253"/>
        <v>25.380838971392006</v>
      </c>
      <c r="DH132" s="41">
        <f t="shared" si="298"/>
        <v>63452.097428480018</v>
      </c>
      <c r="DI132" s="39">
        <f t="shared" si="299"/>
        <v>17449326.792832006</v>
      </c>
      <c r="DJ132" s="39">
        <f t="shared" si="300"/>
        <v>-36484956.021376014</v>
      </c>
      <c r="DK132" s="40">
        <f t="shared" si="254"/>
        <v>1743.1598404919366</v>
      </c>
      <c r="DL132" s="39">
        <f t="shared" si="301"/>
        <v>4357899.6012298418</v>
      </c>
      <c r="DM132" s="39">
        <f t="shared" si="302"/>
        <v>1198422390.3382065</v>
      </c>
      <c r="DN132" s="39">
        <f t="shared" si="303"/>
        <v>-2505792270.707159</v>
      </c>
      <c r="DO132" s="53">
        <f t="shared" si="304"/>
        <v>329566157343.00677</v>
      </c>
      <c r="DP132" s="39">
        <f t="shared" si="305"/>
        <v>-689092874444.46875</v>
      </c>
      <c r="DQ132" s="39">
        <f t="shared" si="306"/>
        <v>1440830555656.6165</v>
      </c>
      <c r="EK132" s="21">
        <v>78</v>
      </c>
      <c r="EL132" s="39">
        <v>-575</v>
      </c>
      <c r="EM132" s="39">
        <v>275</v>
      </c>
      <c r="EN132" s="39">
        <v>2500</v>
      </c>
      <c r="EO132" s="50">
        <f t="shared" si="307"/>
        <v>2.1148248809247402E-3</v>
      </c>
      <c r="EP132" s="40">
        <f t="shared" si="255"/>
        <v>25.5</v>
      </c>
      <c r="EQ132" s="41">
        <f t="shared" si="308"/>
        <v>63750</v>
      </c>
      <c r="ER132" s="39">
        <f t="shared" si="309"/>
        <v>17531250</v>
      </c>
      <c r="ES132" s="39">
        <f t="shared" si="310"/>
        <v>-36656250</v>
      </c>
      <c r="ET132" s="40">
        <f t="shared" si="256"/>
        <v>0</v>
      </c>
      <c r="EU132" s="39">
        <f t="shared" si="311"/>
        <v>0</v>
      </c>
      <c r="EV132" s="39">
        <f t="shared" si="312"/>
        <v>0</v>
      </c>
      <c r="EW132" s="39">
        <f t="shared" si="313"/>
        <v>0</v>
      </c>
      <c r="EX132" s="53">
        <f t="shared" si="314"/>
        <v>0</v>
      </c>
      <c r="EY132" s="39">
        <f t="shared" si="315"/>
        <v>0</v>
      </c>
      <c r="EZ132" s="39">
        <f t="shared" si="316"/>
        <v>0</v>
      </c>
      <c r="FT132" s="21">
        <v>78</v>
      </c>
      <c r="FU132" s="39">
        <v>-575</v>
      </c>
      <c r="FV132" s="39">
        <v>275</v>
      </c>
      <c r="FW132" s="39">
        <v>2500</v>
      </c>
      <c r="FX132" s="50">
        <f t="shared" si="317"/>
        <v>2.3597908099953339E-3</v>
      </c>
      <c r="FY132" s="40">
        <f t="shared" si="257"/>
        <v>25.5</v>
      </c>
      <c r="FZ132" s="41">
        <f t="shared" si="318"/>
        <v>63750</v>
      </c>
      <c r="GA132" s="39">
        <f t="shared" si="319"/>
        <v>17531250</v>
      </c>
      <c r="GB132" s="39">
        <f t="shared" si="320"/>
        <v>-36656250</v>
      </c>
      <c r="GC132" s="40">
        <f t="shared" si="258"/>
        <v>0</v>
      </c>
      <c r="GD132" s="39">
        <f t="shared" si="321"/>
        <v>0</v>
      </c>
      <c r="GE132" s="39">
        <f t="shared" si="322"/>
        <v>0</v>
      </c>
      <c r="GF132" s="39">
        <f t="shared" si="323"/>
        <v>0</v>
      </c>
      <c r="GG132" s="53">
        <f t="shared" si="324"/>
        <v>0</v>
      </c>
      <c r="GH132" s="39">
        <f t="shared" si="325"/>
        <v>0</v>
      </c>
      <c r="GI132" s="39">
        <f t="shared" si="326"/>
        <v>0</v>
      </c>
      <c r="HC132" s="21">
        <v>78</v>
      </c>
      <c r="HD132" s="39">
        <v>-575</v>
      </c>
      <c r="HE132" s="39">
        <v>275</v>
      </c>
      <c r="HF132" s="39">
        <v>2500</v>
      </c>
      <c r="HG132" s="50">
        <f t="shared" si="327"/>
        <v>2.4555688027371402E-3</v>
      </c>
      <c r="HH132" s="40">
        <f t="shared" si="259"/>
        <v>25.5</v>
      </c>
      <c r="HI132" s="41">
        <f t="shared" si="328"/>
        <v>63750</v>
      </c>
      <c r="HJ132" s="39">
        <f t="shared" si="329"/>
        <v>17531250</v>
      </c>
      <c r="HK132" s="39">
        <f t="shared" si="330"/>
        <v>-36656250</v>
      </c>
      <c r="HL132" s="40">
        <f t="shared" si="260"/>
        <v>0</v>
      </c>
      <c r="HM132" s="39">
        <f t="shared" si="331"/>
        <v>0</v>
      </c>
      <c r="HN132" s="39">
        <f t="shared" si="332"/>
        <v>0</v>
      </c>
      <c r="HO132" s="39">
        <f t="shared" si="333"/>
        <v>0</v>
      </c>
      <c r="HP132" s="53">
        <f t="shared" si="334"/>
        <v>0</v>
      </c>
      <c r="HQ132" s="39">
        <f t="shared" si="335"/>
        <v>0</v>
      </c>
      <c r="HR132" s="39">
        <f t="shared" si="336"/>
        <v>0</v>
      </c>
      <c r="IL132" s="21">
        <v>78</v>
      </c>
      <c r="IM132" s="39">
        <v>-575</v>
      </c>
      <c r="IN132" s="39">
        <v>275</v>
      </c>
      <c r="IO132" s="39">
        <v>2500</v>
      </c>
      <c r="IP132" s="50">
        <f t="shared" si="337"/>
        <v>2.4710975100358488E-3</v>
      </c>
      <c r="IQ132" s="40">
        <f t="shared" si="261"/>
        <v>25.5</v>
      </c>
      <c r="IR132" s="41">
        <f t="shared" si="338"/>
        <v>63750</v>
      </c>
      <c r="IS132" s="39">
        <f t="shared" si="339"/>
        <v>17531250</v>
      </c>
      <c r="IT132" s="39">
        <f t="shared" si="340"/>
        <v>-36656250</v>
      </c>
      <c r="IU132" s="40">
        <f t="shared" si="262"/>
        <v>0</v>
      </c>
      <c r="IV132" s="39">
        <f t="shared" si="341"/>
        <v>0</v>
      </c>
      <c r="IW132" s="39">
        <f t="shared" si="342"/>
        <v>0</v>
      </c>
      <c r="IX132" s="39">
        <f t="shared" si="343"/>
        <v>0</v>
      </c>
      <c r="IY132" s="53">
        <f t="shared" si="344"/>
        <v>0</v>
      </c>
      <c r="IZ132" s="39">
        <f t="shared" si="345"/>
        <v>0</v>
      </c>
      <c r="JA132" s="39">
        <f t="shared" si="346"/>
        <v>0</v>
      </c>
      <c r="JU132" s="21">
        <v>78</v>
      </c>
      <c r="JV132" s="39">
        <v>-575</v>
      </c>
      <c r="JW132" s="39">
        <v>275</v>
      </c>
      <c r="JX132" s="39">
        <v>2500</v>
      </c>
      <c r="JY132" s="50">
        <f t="shared" si="347"/>
        <v>2.4712904139214792E-3</v>
      </c>
      <c r="JZ132" s="40">
        <f t="shared" si="263"/>
        <v>25.5</v>
      </c>
      <c r="KA132" s="41">
        <f t="shared" si="348"/>
        <v>63750</v>
      </c>
      <c r="KB132" s="39">
        <f t="shared" si="349"/>
        <v>17531250</v>
      </c>
      <c r="KC132" s="39">
        <f t="shared" si="350"/>
        <v>-36656250</v>
      </c>
      <c r="KD132" s="40">
        <f t="shared" si="264"/>
        <v>0</v>
      </c>
      <c r="KE132" s="39">
        <f t="shared" si="351"/>
        <v>0</v>
      </c>
      <c r="KF132" s="39">
        <f t="shared" si="352"/>
        <v>0</v>
      </c>
      <c r="KG132" s="39">
        <f t="shared" si="353"/>
        <v>0</v>
      </c>
      <c r="KH132" s="53">
        <f t="shared" si="354"/>
        <v>0</v>
      </c>
      <c r="KI132" s="39">
        <f t="shared" si="355"/>
        <v>0</v>
      </c>
      <c r="KJ132" s="39">
        <f t="shared" si="356"/>
        <v>0</v>
      </c>
      <c r="LD132" s="21">
        <v>78</v>
      </c>
      <c r="LE132" s="39">
        <v>-575</v>
      </c>
      <c r="LF132" s="39">
        <v>275</v>
      </c>
      <c r="LG132" s="39">
        <v>2500</v>
      </c>
      <c r="LH132" s="50">
        <f t="shared" si="357"/>
        <v>2.4712904428169187E-3</v>
      </c>
      <c r="LI132" s="40">
        <f t="shared" si="265"/>
        <v>25.5</v>
      </c>
      <c r="LJ132" s="41">
        <f t="shared" si="358"/>
        <v>63750</v>
      </c>
      <c r="LK132" s="39">
        <f t="shared" si="359"/>
        <v>17531250</v>
      </c>
      <c r="LL132" s="39">
        <f t="shared" si="360"/>
        <v>-36656250</v>
      </c>
      <c r="LM132" s="40">
        <f t="shared" si="266"/>
        <v>0</v>
      </c>
      <c r="LN132" s="39">
        <f t="shared" si="361"/>
        <v>0</v>
      </c>
      <c r="LO132" s="39">
        <f t="shared" si="362"/>
        <v>0</v>
      </c>
      <c r="LP132" s="39">
        <f t="shared" si="363"/>
        <v>0</v>
      </c>
      <c r="LQ132" s="53">
        <f t="shared" si="364"/>
        <v>0</v>
      </c>
      <c r="LR132" s="39">
        <f t="shared" si="365"/>
        <v>0</v>
      </c>
      <c r="LS132" s="39">
        <f t="shared" si="366"/>
        <v>0</v>
      </c>
    </row>
    <row r="133" spans="1:331" x14ac:dyDescent="0.25">
      <c r="A133" s="21">
        <v>79</v>
      </c>
      <c r="B133" s="39">
        <v>-575</v>
      </c>
      <c r="C133" s="39">
        <v>325</v>
      </c>
      <c r="D133" s="39">
        <v>2500</v>
      </c>
      <c r="E133" s="50">
        <f t="shared" si="267"/>
        <v>1.0200000000000001E-3</v>
      </c>
      <c r="F133" s="40">
        <f t="shared" si="247"/>
        <v>19.37745</v>
      </c>
      <c r="G133" s="41">
        <f t="shared" si="268"/>
        <v>48443.625</v>
      </c>
      <c r="H133" s="39">
        <f t="shared" si="269"/>
        <v>15744178.125</v>
      </c>
      <c r="I133" s="39">
        <f t="shared" si="270"/>
        <v>-27855084.375</v>
      </c>
      <c r="J133" s="40">
        <f t="shared" si="248"/>
        <v>12495</v>
      </c>
      <c r="K133" s="39">
        <f t="shared" si="271"/>
        <v>31237500</v>
      </c>
      <c r="L133" s="39">
        <f t="shared" si="272"/>
        <v>10152187500</v>
      </c>
      <c r="M133" s="39">
        <f t="shared" si="273"/>
        <v>-17961562500</v>
      </c>
      <c r="N133" s="53">
        <f t="shared" si="274"/>
        <v>3299460937500</v>
      </c>
      <c r="O133" s="39">
        <f t="shared" si="275"/>
        <v>-5837507812500</v>
      </c>
      <c r="P133" s="39">
        <f t="shared" si="276"/>
        <v>10327898437500</v>
      </c>
      <c r="AJ133" s="21">
        <v>79</v>
      </c>
      <c r="AK133" s="39">
        <v>-575</v>
      </c>
      <c r="AL133" s="39">
        <v>325</v>
      </c>
      <c r="AM133" s="39">
        <v>2500</v>
      </c>
      <c r="AN133" s="50">
        <f t="shared" si="277"/>
        <v>1.5461214558397827E-3</v>
      </c>
      <c r="AO133" s="40">
        <f t="shared" si="249"/>
        <v>24.186713453087634</v>
      </c>
      <c r="AP133" s="41">
        <f t="shared" si="278"/>
        <v>60466.783632719089</v>
      </c>
      <c r="AQ133" s="39">
        <f t="shared" si="279"/>
        <v>19651704.680633705</v>
      </c>
      <c r="AR133" s="39">
        <f t="shared" si="280"/>
        <v>-34768400.588813476</v>
      </c>
      <c r="AS133" s="40">
        <f t="shared" si="250"/>
        <v>5786.9514380427709</v>
      </c>
      <c r="AT133" s="39">
        <f t="shared" si="281"/>
        <v>14467378.595106928</v>
      </c>
      <c r="AU133" s="39">
        <f t="shared" si="282"/>
        <v>4701898043.4097519</v>
      </c>
      <c r="AV133" s="39">
        <f t="shared" si="283"/>
        <v>-8318742692.1864834</v>
      </c>
      <c r="AW133" s="53">
        <f t="shared" si="284"/>
        <v>1528116864108.1694</v>
      </c>
      <c r="AX133" s="39">
        <f t="shared" si="285"/>
        <v>-2703591374960.6069</v>
      </c>
      <c r="AY133" s="39">
        <f t="shared" si="286"/>
        <v>4783277048007.2275</v>
      </c>
      <c r="BS133" s="21">
        <v>79</v>
      </c>
      <c r="BT133" s="39">
        <v>-575</v>
      </c>
      <c r="BU133" s="39">
        <v>325</v>
      </c>
      <c r="BV133" s="39">
        <v>2500</v>
      </c>
      <c r="BW133" s="50">
        <f t="shared" si="287"/>
        <v>1.7762833522786796E-3</v>
      </c>
      <c r="BX133" s="40">
        <f t="shared" si="251"/>
        <v>25.180936742268631</v>
      </c>
      <c r="BY133" s="41">
        <f t="shared" si="288"/>
        <v>62952.341855671577</v>
      </c>
      <c r="BZ133" s="39">
        <f t="shared" si="289"/>
        <v>20459511.103093263</v>
      </c>
      <c r="CA133" s="39">
        <f t="shared" si="290"/>
        <v>-36197596.567011155</v>
      </c>
      <c r="CB133" s="40">
        <f t="shared" si="252"/>
        <v>2852.3872584468349</v>
      </c>
      <c r="CC133" s="39">
        <f t="shared" si="291"/>
        <v>7130968.1461170875</v>
      </c>
      <c r="CD133" s="39">
        <f t="shared" si="292"/>
        <v>2317564647.4880533</v>
      </c>
      <c r="CE133" s="39">
        <f t="shared" si="293"/>
        <v>-4100306684.0173254</v>
      </c>
      <c r="CF133" s="53">
        <f t="shared" si="294"/>
        <v>753208510433.61731</v>
      </c>
      <c r="CG133" s="39">
        <f t="shared" si="295"/>
        <v>-1332599672305.6309</v>
      </c>
      <c r="CH133" s="39">
        <f t="shared" si="296"/>
        <v>2357676343309.9619</v>
      </c>
      <c r="DB133" s="21">
        <v>79</v>
      </c>
      <c r="DC133" s="39">
        <v>-575</v>
      </c>
      <c r="DD133" s="39">
        <v>325</v>
      </c>
      <c r="DE133" s="39">
        <v>2500</v>
      </c>
      <c r="DF133" s="50">
        <f t="shared" si="297"/>
        <v>1.9023139210404298E-3</v>
      </c>
      <c r="DG133" s="40">
        <f t="shared" si="253"/>
        <v>25.439166116106591</v>
      </c>
      <c r="DH133" s="41">
        <f t="shared" si="298"/>
        <v>63597.915290266479</v>
      </c>
      <c r="DI133" s="39">
        <f t="shared" si="299"/>
        <v>20669322.469336607</v>
      </c>
      <c r="DJ133" s="39">
        <f t="shared" si="300"/>
        <v>-36568801.291903228</v>
      </c>
      <c r="DK133" s="40">
        <f t="shared" si="254"/>
        <v>1245.4975067345194</v>
      </c>
      <c r="DL133" s="39">
        <f t="shared" si="301"/>
        <v>3113743.7668362986</v>
      </c>
      <c r="DM133" s="39">
        <f t="shared" si="302"/>
        <v>1011966724.2217971</v>
      </c>
      <c r="DN133" s="39">
        <f t="shared" si="303"/>
        <v>-1790402665.9308717</v>
      </c>
      <c r="DO133" s="53">
        <f t="shared" si="304"/>
        <v>328889185372.08405</v>
      </c>
      <c r="DP133" s="39">
        <f t="shared" si="305"/>
        <v>-581880866427.53333</v>
      </c>
      <c r="DQ133" s="39">
        <f t="shared" si="306"/>
        <v>1029481532910.2512</v>
      </c>
      <c r="EK133" s="21">
        <v>79</v>
      </c>
      <c r="EL133" s="39">
        <v>-575</v>
      </c>
      <c r="EM133" s="39">
        <v>325</v>
      </c>
      <c r="EN133" s="39">
        <v>2500</v>
      </c>
      <c r="EO133" s="50">
        <f t="shared" si="307"/>
        <v>2.17637474656719E-3</v>
      </c>
      <c r="EP133" s="40">
        <f t="shared" si="255"/>
        <v>25.5</v>
      </c>
      <c r="EQ133" s="41">
        <f t="shared" si="308"/>
        <v>63750</v>
      </c>
      <c r="ER133" s="39">
        <f t="shared" si="309"/>
        <v>20718750</v>
      </c>
      <c r="ES133" s="39">
        <f t="shared" si="310"/>
        <v>-36656250</v>
      </c>
      <c r="ET133" s="40">
        <f t="shared" si="256"/>
        <v>0</v>
      </c>
      <c r="EU133" s="39">
        <f t="shared" si="311"/>
        <v>0</v>
      </c>
      <c r="EV133" s="39">
        <f t="shared" si="312"/>
        <v>0</v>
      </c>
      <c r="EW133" s="39">
        <f t="shared" si="313"/>
        <v>0</v>
      </c>
      <c r="EX133" s="53">
        <f t="shared" si="314"/>
        <v>0</v>
      </c>
      <c r="EY133" s="39">
        <f t="shared" si="315"/>
        <v>0</v>
      </c>
      <c r="EZ133" s="39">
        <f t="shared" si="316"/>
        <v>0</v>
      </c>
      <c r="FT133" s="21">
        <v>79</v>
      </c>
      <c r="FU133" s="39">
        <v>-575</v>
      </c>
      <c r="FV133" s="39">
        <v>325</v>
      </c>
      <c r="FW133" s="39">
        <v>2500</v>
      </c>
      <c r="FX133" s="50">
        <f t="shared" si="317"/>
        <v>2.4403489152299085E-3</v>
      </c>
      <c r="FY133" s="40">
        <f t="shared" si="257"/>
        <v>25.5</v>
      </c>
      <c r="FZ133" s="41">
        <f t="shared" si="318"/>
        <v>63750</v>
      </c>
      <c r="GA133" s="39">
        <f t="shared" si="319"/>
        <v>20718750</v>
      </c>
      <c r="GB133" s="39">
        <f t="shared" si="320"/>
        <v>-36656250</v>
      </c>
      <c r="GC133" s="40">
        <f t="shared" si="258"/>
        <v>0</v>
      </c>
      <c r="GD133" s="39">
        <f t="shared" si="321"/>
        <v>0</v>
      </c>
      <c r="GE133" s="39">
        <f t="shared" si="322"/>
        <v>0</v>
      </c>
      <c r="GF133" s="39">
        <f t="shared" si="323"/>
        <v>0</v>
      </c>
      <c r="GG133" s="53">
        <f t="shared" si="324"/>
        <v>0</v>
      </c>
      <c r="GH133" s="39">
        <f t="shared" si="325"/>
        <v>0</v>
      </c>
      <c r="GI133" s="39">
        <f t="shared" si="326"/>
        <v>0</v>
      </c>
      <c r="HC133" s="21">
        <v>79</v>
      </c>
      <c r="HD133" s="39">
        <v>-575</v>
      </c>
      <c r="HE133" s="39">
        <v>325</v>
      </c>
      <c r="HF133" s="39">
        <v>2500</v>
      </c>
      <c r="HG133" s="50">
        <f t="shared" si="327"/>
        <v>2.5427998344383623E-3</v>
      </c>
      <c r="HH133" s="40">
        <f t="shared" si="259"/>
        <v>25.5</v>
      </c>
      <c r="HI133" s="41">
        <f t="shared" si="328"/>
        <v>63750</v>
      </c>
      <c r="HJ133" s="39">
        <f t="shared" si="329"/>
        <v>20718750</v>
      </c>
      <c r="HK133" s="39">
        <f t="shared" si="330"/>
        <v>-36656250</v>
      </c>
      <c r="HL133" s="40">
        <f t="shared" si="260"/>
        <v>0</v>
      </c>
      <c r="HM133" s="39">
        <f t="shared" si="331"/>
        <v>0</v>
      </c>
      <c r="HN133" s="39">
        <f t="shared" si="332"/>
        <v>0</v>
      </c>
      <c r="HO133" s="39">
        <f t="shared" si="333"/>
        <v>0</v>
      </c>
      <c r="HP133" s="53">
        <f t="shared" si="334"/>
        <v>0</v>
      </c>
      <c r="HQ133" s="39">
        <f t="shared" si="335"/>
        <v>0</v>
      </c>
      <c r="HR133" s="39">
        <f t="shared" si="336"/>
        <v>0</v>
      </c>
      <c r="IL133" s="21">
        <v>79</v>
      </c>
      <c r="IM133" s="39">
        <v>-575</v>
      </c>
      <c r="IN133" s="39">
        <v>325</v>
      </c>
      <c r="IO133" s="39">
        <v>2500</v>
      </c>
      <c r="IP133" s="50">
        <f t="shared" si="337"/>
        <v>2.5595452940418446E-3</v>
      </c>
      <c r="IQ133" s="40">
        <f t="shared" si="261"/>
        <v>25.5</v>
      </c>
      <c r="IR133" s="41">
        <f t="shared" si="338"/>
        <v>63750</v>
      </c>
      <c r="IS133" s="39">
        <f t="shared" si="339"/>
        <v>20718750</v>
      </c>
      <c r="IT133" s="39">
        <f t="shared" si="340"/>
        <v>-36656250</v>
      </c>
      <c r="IU133" s="40">
        <f t="shared" si="262"/>
        <v>0</v>
      </c>
      <c r="IV133" s="39">
        <f t="shared" si="341"/>
        <v>0</v>
      </c>
      <c r="IW133" s="39">
        <f t="shared" si="342"/>
        <v>0</v>
      </c>
      <c r="IX133" s="39">
        <f t="shared" si="343"/>
        <v>0</v>
      </c>
      <c r="IY133" s="53">
        <f t="shared" si="344"/>
        <v>0</v>
      </c>
      <c r="IZ133" s="39">
        <f t="shared" si="345"/>
        <v>0</v>
      </c>
      <c r="JA133" s="39">
        <f t="shared" si="346"/>
        <v>0</v>
      </c>
      <c r="JU133" s="21">
        <v>79</v>
      </c>
      <c r="JV133" s="39">
        <v>-575</v>
      </c>
      <c r="JW133" s="39">
        <v>325</v>
      </c>
      <c r="JX133" s="39">
        <v>2500</v>
      </c>
      <c r="JY133" s="50">
        <f t="shared" si="347"/>
        <v>2.5597525790793875E-3</v>
      </c>
      <c r="JZ133" s="40">
        <f t="shared" si="263"/>
        <v>25.5</v>
      </c>
      <c r="KA133" s="41">
        <f t="shared" si="348"/>
        <v>63750</v>
      </c>
      <c r="KB133" s="39">
        <f t="shared" si="349"/>
        <v>20718750</v>
      </c>
      <c r="KC133" s="39">
        <f t="shared" si="350"/>
        <v>-36656250</v>
      </c>
      <c r="KD133" s="40">
        <f t="shared" si="264"/>
        <v>0</v>
      </c>
      <c r="KE133" s="39">
        <f t="shared" si="351"/>
        <v>0</v>
      </c>
      <c r="KF133" s="39">
        <f t="shared" si="352"/>
        <v>0</v>
      </c>
      <c r="KG133" s="39">
        <f t="shared" si="353"/>
        <v>0</v>
      </c>
      <c r="KH133" s="53">
        <f t="shared" si="354"/>
        <v>0</v>
      </c>
      <c r="KI133" s="39">
        <f t="shared" si="355"/>
        <v>0</v>
      </c>
      <c r="KJ133" s="39">
        <f t="shared" si="356"/>
        <v>0</v>
      </c>
      <c r="LD133" s="21">
        <v>79</v>
      </c>
      <c r="LE133" s="39">
        <v>-575</v>
      </c>
      <c r="LF133" s="39">
        <v>325</v>
      </c>
      <c r="LG133" s="39">
        <v>2500</v>
      </c>
      <c r="LH133" s="50">
        <f t="shared" si="357"/>
        <v>2.5597526101077271E-3</v>
      </c>
      <c r="LI133" s="40">
        <f t="shared" si="265"/>
        <v>25.5</v>
      </c>
      <c r="LJ133" s="41">
        <f t="shared" si="358"/>
        <v>63750</v>
      </c>
      <c r="LK133" s="39">
        <f t="shared" si="359"/>
        <v>20718750</v>
      </c>
      <c r="LL133" s="39">
        <f t="shared" si="360"/>
        <v>-36656250</v>
      </c>
      <c r="LM133" s="40">
        <f t="shared" si="266"/>
        <v>0</v>
      </c>
      <c r="LN133" s="39">
        <f t="shared" si="361"/>
        <v>0</v>
      </c>
      <c r="LO133" s="39">
        <f t="shared" si="362"/>
        <v>0</v>
      </c>
      <c r="LP133" s="39">
        <f t="shared" si="363"/>
        <v>0</v>
      </c>
      <c r="LQ133" s="53">
        <f t="shared" si="364"/>
        <v>0</v>
      </c>
      <c r="LR133" s="39">
        <f t="shared" si="365"/>
        <v>0</v>
      </c>
      <c r="LS133" s="39">
        <f t="shared" si="366"/>
        <v>0</v>
      </c>
    </row>
    <row r="134" spans="1:331" x14ac:dyDescent="0.25">
      <c r="A134" s="21">
        <v>80</v>
      </c>
      <c r="B134" s="39">
        <v>-575</v>
      </c>
      <c r="C134" s="39">
        <v>375</v>
      </c>
      <c r="D134" s="39">
        <v>2500</v>
      </c>
      <c r="E134" s="50">
        <f t="shared" si="267"/>
        <v>1.0275000000000002E-3</v>
      </c>
      <c r="F134" s="40">
        <f t="shared" si="247"/>
        <v>19.470803906250001</v>
      </c>
      <c r="G134" s="41">
        <f t="shared" si="268"/>
        <v>48677.009765625</v>
      </c>
      <c r="H134" s="39">
        <f t="shared" si="269"/>
        <v>18253878.662109375</v>
      </c>
      <c r="I134" s="39">
        <f t="shared" si="270"/>
        <v>-27989280.615234375</v>
      </c>
      <c r="J134" s="40">
        <f t="shared" si="248"/>
        <v>12399.374999999998</v>
      </c>
      <c r="K134" s="39">
        <f t="shared" si="271"/>
        <v>30998437.499999996</v>
      </c>
      <c r="L134" s="39">
        <f t="shared" si="272"/>
        <v>11624414062.499998</v>
      </c>
      <c r="M134" s="39">
        <f t="shared" si="273"/>
        <v>-17824101562.499996</v>
      </c>
      <c r="N134" s="53">
        <f t="shared" si="274"/>
        <v>4359155273437.4995</v>
      </c>
      <c r="O134" s="39">
        <f t="shared" si="275"/>
        <v>-6684038085937.499</v>
      </c>
      <c r="P134" s="39">
        <f t="shared" si="276"/>
        <v>10248858398437.498</v>
      </c>
      <c r="AJ134" s="21">
        <v>80</v>
      </c>
      <c r="AK134" s="39">
        <v>-575</v>
      </c>
      <c r="AL134" s="39">
        <v>375</v>
      </c>
      <c r="AM134" s="39">
        <v>2500</v>
      </c>
      <c r="AN134" s="50">
        <f t="shared" si="277"/>
        <v>1.5634347424296987E-3</v>
      </c>
      <c r="AO134" s="40">
        <f t="shared" si="249"/>
        <v>24.284993696251426</v>
      </c>
      <c r="AP134" s="41">
        <f t="shared" si="278"/>
        <v>60712.484240628568</v>
      </c>
      <c r="AQ134" s="39">
        <f t="shared" si="279"/>
        <v>22767181.590235714</v>
      </c>
      <c r="AR134" s="39">
        <f t="shared" si="280"/>
        <v>-34909678.438361429</v>
      </c>
      <c r="AS134" s="40">
        <f t="shared" si="250"/>
        <v>5566.2070340213431</v>
      </c>
      <c r="AT134" s="39">
        <f t="shared" si="281"/>
        <v>13915517.585053358</v>
      </c>
      <c r="AU134" s="39">
        <f t="shared" si="282"/>
        <v>5218319094.395009</v>
      </c>
      <c r="AV134" s="39">
        <f t="shared" si="283"/>
        <v>-8001422611.4056807</v>
      </c>
      <c r="AW134" s="53">
        <f t="shared" si="284"/>
        <v>1956869660398.1284</v>
      </c>
      <c r="AX134" s="39">
        <f t="shared" si="285"/>
        <v>-3000533479277.1304</v>
      </c>
      <c r="AY134" s="39">
        <f t="shared" si="286"/>
        <v>4600818001558.2666</v>
      </c>
      <c r="BS134" s="21">
        <v>80</v>
      </c>
      <c r="BT134" s="39">
        <v>-575</v>
      </c>
      <c r="BU134" s="39">
        <v>375</v>
      </c>
      <c r="BV134" s="39">
        <v>2500</v>
      </c>
      <c r="BW134" s="50">
        <f t="shared" si="287"/>
        <v>1.8047006453908226E-3</v>
      </c>
      <c r="BX134" s="40">
        <f t="shared" si="251"/>
        <v>25.256845783318898</v>
      </c>
      <c r="BY134" s="41">
        <f t="shared" si="288"/>
        <v>63142.114458297248</v>
      </c>
      <c r="BZ134" s="39">
        <f t="shared" si="289"/>
        <v>23678292.92186147</v>
      </c>
      <c r="CA134" s="39">
        <f t="shared" si="290"/>
        <v>-36306715.813520916</v>
      </c>
      <c r="CB134" s="40">
        <f t="shared" si="252"/>
        <v>2490.0667712670129</v>
      </c>
      <c r="CC134" s="39">
        <f t="shared" si="291"/>
        <v>6225166.9281675322</v>
      </c>
      <c r="CD134" s="39">
        <f t="shared" si="292"/>
        <v>2334437598.0628247</v>
      </c>
      <c r="CE134" s="39">
        <f t="shared" si="293"/>
        <v>-3579470983.696331</v>
      </c>
      <c r="CF134" s="53">
        <f t="shared" si="294"/>
        <v>875414099273.55933</v>
      </c>
      <c r="CG134" s="39">
        <f t="shared" si="295"/>
        <v>-1342301618886.124</v>
      </c>
      <c r="CH134" s="39">
        <f t="shared" si="296"/>
        <v>2058195815625.3904</v>
      </c>
      <c r="DB134" s="21">
        <v>80</v>
      </c>
      <c r="DC134" s="39">
        <v>-575</v>
      </c>
      <c r="DD134" s="39">
        <v>375</v>
      </c>
      <c r="DE134" s="39">
        <v>2500</v>
      </c>
      <c r="DF134" s="50">
        <f t="shared" si="297"/>
        <v>1.9413462609429721E-3</v>
      </c>
      <c r="DG134" s="40">
        <f t="shared" si="253"/>
        <v>25.478068335453266</v>
      </c>
      <c r="DH134" s="41">
        <f t="shared" si="298"/>
        <v>63695.170838633167</v>
      </c>
      <c r="DI134" s="39">
        <f t="shared" si="299"/>
        <v>23885689.064487439</v>
      </c>
      <c r="DJ134" s="39">
        <f t="shared" si="300"/>
        <v>-36624723.232214071</v>
      </c>
      <c r="DK134" s="40">
        <f t="shared" si="254"/>
        <v>747.83517297710523</v>
      </c>
      <c r="DL134" s="39">
        <f t="shared" si="301"/>
        <v>1869587.9324427631</v>
      </c>
      <c r="DM134" s="39">
        <f t="shared" si="302"/>
        <v>701095474.66603613</v>
      </c>
      <c r="DN134" s="39">
        <f t="shared" si="303"/>
        <v>-1075013061.1545887</v>
      </c>
      <c r="DO134" s="53">
        <f t="shared" si="304"/>
        <v>262910802999.76355</v>
      </c>
      <c r="DP134" s="39">
        <f t="shared" si="305"/>
        <v>-403129897932.97076</v>
      </c>
      <c r="DQ134" s="39">
        <f t="shared" si="306"/>
        <v>618132510163.88855</v>
      </c>
      <c r="EK134" s="21">
        <v>80</v>
      </c>
      <c r="EL134" s="39">
        <v>-575</v>
      </c>
      <c r="EM134" s="39">
        <v>375</v>
      </c>
      <c r="EN134" s="39">
        <v>2500</v>
      </c>
      <c r="EO134" s="50">
        <f t="shared" si="307"/>
        <v>2.2379246122096403E-3</v>
      </c>
      <c r="EP134" s="40">
        <f t="shared" si="255"/>
        <v>25.5</v>
      </c>
      <c r="EQ134" s="41">
        <f t="shared" si="308"/>
        <v>63750</v>
      </c>
      <c r="ER134" s="39">
        <f t="shared" si="309"/>
        <v>23906250</v>
      </c>
      <c r="ES134" s="39">
        <f t="shared" si="310"/>
        <v>-36656250</v>
      </c>
      <c r="ET134" s="40">
        <f t="shared" si="256"/>
        <v>0</v>
      </c>
      <c r="EU134" s="39">
        <f t="shared" si="311"/>
        <v>0</v>
      </c>
      <c r="EV134" s="39">
        <f t="shared" si="312"/>
        <v>0</v>
      </c>
      <c r="EW134" s="39">
        <f t="shared" si="313"/>
        <v>0</v>
      </c>
      <c r="EX134" s="53">
        <f t="shared" si="314"/>
        <v>0</v>
      </c>
      <c r="EY134" s="39">
        <f t="shared" si="315"/>
        <v>0</v>
      </c>
      <c r="EZ134" s="39">
        <f t="shared" si="316"/>
        <v>0</v>
      </c>
      <c r="FT134" s="21">
        <v>80</v>
      </c>
      <c r="FU134" s="39">
        <v>-575</v>
      </c>
      <c r="FV134" s="39">
        <v>375</v>
      </c>
      <c r="FW134" s="39">
        <v>2500</v>
      </c>
      <c r="FX134" s="50">
        <f t="shared" si="317"/>
        <v>2.5209070204644836E-3</v>
      </c>
      <c r="FY134" s="40">
        <f t="shared" si="257"/>
        <v>25.5</v>
      </c>
      <c r="FZ134" s="41">
        <f t="shared" si="318"/>
        <v>63750</v>
      </c>
      <c r="GA134" s="39">
        <f t="shared" si="319"/>
        <v>23906250</v>
      </c>
      <c r="GB134" s="39">
        <f t="shared" si="320"/>
        <v>-36656250</v>
      </c>
      <c r="GC134" s="40">
        <f t="shared" si="258"/>
        <v>0</v>
      </c>
      <c r="GD134" s="39">
        <f t="shared" si="321"/>
        <v>0</v>
      </c>
      <c r="GE134" s="39">
        <f t="shared" si="322"/>
        <v>0</v>
      </c>
      <c r="GF134" s="39">
        <f t="shared" si="323"/>
        <v>0</v>
      </c>
      <c r="GG134" s="53">
        <f t="shared" si="324"/>
        <v>0</v>
      </c>
      <c r="GH134" s="39">
        <f t="shared" si="325"/>
        <v>0</v>
      </c>
      <c r="GI134" s="39">
        <f t="shared" si="326"/>
        <v>0</v>
      </c>
      <c r="HC134" s="21">
        <v>80</v>
      </c>
      <c r="HD134" s="39">
        <v>-575</v>
      </c>
      <c r="HE134" s="39">
        <v>375</v>
      </c>
      <c r="HF134" s="39">
        <v>2500</v>
      </c>
      <c r="HG134" s="50">
        <f t="shared" si="327"/>
        <v>2.6300308661395839E-3</v>
      </c>
      <c r="HH134" s="40">
        <f t="shared" si="259"/>
        <v>25.5</v>
      </c>
      <c r="HI134" s="41">
        <f t="shared" si="328"/>
        <v>63750</v>
      </c>
      <c r="HJ134" s="39">
        <f t="shared" si="329"/>
        <v>23906250</v>
      </c>
      <c r="HK134" s="39">
        <f t="shared" si="330"/>
        <v>-36656250</v>
      </c>
      <c r="HL134" s="40">
        <f t="shared" si="260"/>
        <v>0</v>
      </c>
      <c r="HM134" s="39">
        <f t="shared" si="331"/>
        <v>0</v>
      </c>
      <c r="HN134" s="39">
        <f t="shared" si="332"/>
        <v>0</v>
      </c>
      <c r="HO134" s="39">
        <f t="shared" si="333"/>
        <v>0</v>
      </c>
      <c r="HP134" s="53">
        <f t="shared" si="334"/>
        <v>0</v>
      </c>
      <c r="HQ134" s="39">
        <f t="shared" si="335"/>
        <v>0</v>
      </c>
      <c r="HR134" s="39">
        <f t="shared" si="336"/>
        <v>0</v>
      </c>
      <c r="IL134" s="21">
        <v>80</v>
      </c>
      <c r="IM134" s="39">
        <v>-575</v>
      </c>
      <c r="IN134" s="39">
        <v>375</v>
      </c>
      <c r="IO134" s="39">
        <v>2500</v>
      </c>
      <c r="IP134" s="50">
        <f t="shared" si="337"/>
        <v>2.6479930780478403E-3</v>
      </c>
      <c r="IQ134" s="40">
        <f t="shared" si="261"/>
        <v>25.5</v>
      </c>
      <c r="IR134" s="41">
        <f t="shared" si="338"/>
        <v>63750</v>
      </c>
      <c r="IS134" s="39">
        <f t="shared" si="339"/>
        <v>23906250</v>
      </c>
      <c r="IT134" s="39">
        <f t="shared" si="340"/>
        <v>-36656250</v>
      </c>
      <c r="IU134" s="40">
        <f t="shared" si="262"/>
        <v>0</v>
      </c>
      <c r="IV134" s="39">
        <f t="shared" si="341"/>
        <v>0</v>
      </c>
      <c r="IW134" s="39">
        <f t="shared" si="342"/>
        <v>0</v>
      </c>
      <c r="IX134" s="39">
        <f t="shared" si="343"/>
        <v>0</v>
      </c>
      <c r="IY134" s="53">
        <f t="shared" si="344"/>
        <v>0</v>
      </c>
      <c r="IZ134" s="39">
        <f t="shared" si="345"/>
        <v>0</v>
      </c>
      <c r="JA134" s="39">
        <f t="shared" si="346"/>
        <v>0</v>
      </c>
      <c r="JU134" s="21">
        <v>80</v>
      </c>
      <c r="JV134" s="39">
        <v>-575</v>
      </c>
      <c r="JW134" s="39">
        <v>375</v>
      </c>
      <c r="JX134" s="39">
        <v>2500</v>
      </c>
      <c r="JY134" s="50">
        <f t="shared" si="347"/>
        <v>2.6482147442372958E-3</v>
      </c>
      <c r="JZ134" s="40">
        <f t="shared" si="263"/>
        <v>25.5</v>
      </c>
      <c r="KA134" s="41">
        <f t="shared" si="348"/>
        <v>63750</v>
      </c>
      <c r="KB134" s="39">
        <f t="shared" si="349"/>
        <v>23906250</v>
      </c>
      <c r="KC134" s="39">
        <f t="shared" si="350"/>
        <v>-36656250</v>
      </c>
      <c r="KD134" s="40">
        <f t="shared" si="264"/>
        <v>0</v>
      </c>
      <c r="KE134" s="39">
        <f t="shared" si="351"/>
        <v>0</v>
      </c>
      <c r="KF134" s="39">
        <f t="shared" si="352"/>
        <v>0</v>
      </c>
      <c r="KG134" s="39">
        <f t="shared" si="353"/>
        <v>0</v>
      </c>
      <c r="KH134" s="53">
        <f t="shared" si="354"/>
        <v>0</v>
      </c>
      <c r="KI134" s="39">
        <f t="shared" si="355"/>
        <v>0</v>
      </c>
      <c r="KJ134" s="39">
        <f t="shared" si="356"/>
        <v>0</v>
      </c>
      <c r="LD134" s="21">
        <v>80</v>
      </c>
      <c r="LE134" s="39">
        <v>-575</v>
      </c>
      <c r="LF134" s="39">
        <v>375</v>
      </c>
      <c r="LG134" s="39">
        <v>2500</v>
      </c>
      <c r="LH134" s="50">
        <f t="shared" si="357"/>
        <v>2.6482147773985352E-3</v>
      </c>
      <c r="LI134" s="40">
        <f t="shared" si="265"/>
        <v>25.5</v>
      </c>
      <c r="LJ134" s="41">
        <f t="shared" si="358"/>
        <v>63750</v>
      </c>
      <c r="LK134" s="39">
        <f t="shared" si="359"/>
        <v>23906250</v>
      </c>
      <c r="LL134" s="39">
        <f t="shared" si="360"/>
        <v>-36656250</v>
      </c>
      <c r="LM134" s="40">
        <f t="shared" si="266"/>
        <v>0</v>
      </c>
      <c r="LN134" s="39">
        <f t="shared" si="361"/>
        <v>0</v>
      </c>
      <c r="LO134" s="39">
        <f t="shared" si="362"/>
        <v>0</v>
      </c>
      <c r="LP134" s="39">
        <f t="shared" si="363"/>
        <v>0</v>
      </c>
      <c r="LQ134" s="53">
        <f t="shared" si="364"/>
        <v>0</v>
      </c>
      <c r="LR134" s="39">
        <f t="shared" si="365"/>
        <v>0</v>
      </c>
      <c r="LS134" s="39">
        <f t="shared" si="366"/>
        <v>0</v>
      </c>
    </row>
    <row r="135" spans="1:331" x14ac:dyDescent="0.25">
      <c r="A135" s="21">
        <v>81</v>
      </c>
      <c r="B135" s="39">
        <v>-575</v>
      </c>
      <c r="C135" s="39">
        <v>425</v>
      </c>
      <c r="D135" s="39">
        <v>2500</v>
      </c>
      <c r="E135" s="50">
        <f t="shared" si="267"/>
        <v>1.0350000000000001E-3</v>
      </c>
      <c r="F135" s="40">
        <f t="shared" si="247"/>
        <v>19.563440625000005</v>
      </c>
      <c r="G135" s="41">
        <f t="shared" si="268"/>
        <v>48908.601562500015</v>
      </c>
      <c r="H135" s="39">
        <f t="shared" si="269"/>
        <v>20786155.664062507</v>
      </c>
      <c r="I135" s="39">
        <f t="shared" si="270"/>
        <v>-28122445.898437507</v>
      </c>
      <c r="J135" s="40">
        <f t="shared" si="248"/>
        <v>12303.749999999998</v>
      </c>
      <c r="K135" s="39">
        <f t="shared" si="271"/>
        <v>30759374.999999996</v>
      </c>
      <c r="L135" s="39">
        <f t="shared" si="272"/>
        <v>13072734374.999998</v>
      </c>
      <c r="M135" s="39">
        <f t="shared" si="273"/>
        <v>-17686640624.999996</v>
      </c>
      <c r="N135" s="53">
        <f t="shared" si="274"/>
        <v>5555912109374.999</v>
      </c>
      <c r="O135" s="39">
        <f t="shared" si="275"/>
        <v>-7516822265624.998</v>
      </c>
      <c r="P135" s="39">
        <f t="shared" si="276"/>
        <v>10169818359374.998</v>
      </c>
      <c r="AJ135" s="21">
        <v>81</v>
      </c>
      <c r="AK135" s="39">
        <v>-575</v>
      </c>
      <c r="AL135" s="39">
        <v>425</v>
      </c>
      <c r="AM135" s="39">
        <v>2500</v>
      </c>
      <c r="AN135" s="50">
        <f t="shared" si="277"/>
        <v>1.5807480290196145E-3</v>
      </c>
      <c r="AO135" s="40">
        <f t="shared" si="249"/>
        <v>24.379452128285269</v>
      </c>
      <c r="AP135" s="41">
        <f t="shared" si="278"/>
        <v>60948.630320713171</v>
      </c>
      <c r="AQ135" s="39">
        <f t="shared" si="279"/>
        <v>25903167.886303097</v>
      </c>
      <c r="AR135" s="39">
        <f t="shared" si="280"/>
        <v>-35045462.434410073</v>
      </c>
      <c r="AS135" s="40">
        <f t="shared" si="250"/>
        <v>5345.4626299999145</v>
      </c>
      <c r="AT135" s="39">
        <f t="shared" si="281"/>
        <v>13363656.574999787</v>
      </c>
      <c r="AU135" s="39">
        <f t="shared" si="282"/>
        <v>5679554044.3749094</v>
      </c>
      <c r="AV135" s="39">
        <f t="shared" si="283"/>
        <v>-7684102530.6248779</v>
      </c>
      <c r="AW135" s="53">
        <f t="shared" si="284"/>
        <v>2413810468859.3364</v>
      </c>
      <c r="AX135" s="39">
        <f t="shared" si="285"/>
        <v>-3265743575515.5732</v>
      </c>
      <c r="AY135" s="39">
        <f t="shared" si="286"/>
        <v>4418358955109.3047</v>
      </c>
      <c r="BS135" s="21">
        <v>81</v>
      </c>
      <c r="BT135" s="39">
        <v>-575</v>
      </c>
      <c r="BU135" s="39">
        <v>425</v>
      </c>
      <c r="BV135" s="39">
        <v>2500</v>
      </c>
      <c r="BW135" s="50">
        <f t="shared" si="287"/>
        <v>1.8331179385029654E-3</v>
      </c>
      <c r="BX135" s="40">
        <f t="shared" si="251"/>
        <v>25.322458656884436</v>
      </c>
      <c r="BY135" s="41">
        <f t="shared" si="288"/>
        <v>63306.14664221109</v>
      </c>
      <c r="BZ135" s="39">
        <f t="shared" si="289"/>
        <v>26905112.322939713</v>
      </c>
      <c r="CA135" s="39">
        <f t="shared" si="290"/>
        <v>-36401034.319271378</v>
      </c>
      <c r="CB135" s="40">
        <f t="shared" si="252"/>
        <v>2127.7462840871904</v>
      </c>
      <c r="CC135" s="39">
        <f t="shared" si="291"/>
        <v>5319365.710217976</v>
      </c>
      <c r="CD135" s="39">
        <f t="shared" si="292"/>
        <v>2260730426.8426399</v>
      </c>
      <c r="CE135" s="39">
        <f t="shared" si="293"/>
        <v>-3058635283.3753362</v>
      </c>
      <c r="CF135" s="53">
        <f t="shared" si="294"/>
        <v>960810431408.12195</v>
      </c>
      <c r="CG135" s="39">
        <f t="shared" si="295"/>
        <v>-1299919995434.5178</v>
      </c>
      <c r="CH135" s="39">
        <f t="shared" si="296"/>
        <v>1758715287940.8184</v>
      </c>
      <c r="DB135" s="21">
        <v>81</v>
      </c>
      <c r="DC135" s="39">
        <v>-575</v>
      </c>
      <c r="DD135" s="39">
        <v>425</v>
      </c>
      <c r="DE135" s="39">
        <v>2500</v>
      </c>
      <c r="DF135" s="50">
        <f t="shared" si="297"/>
        <v>1.9803786008455149E-3</v>
      </c>
      <c r="DG135" s="40">
        <f t="shared" si="253"/>
        <v>25.497545629432029</v>
      </c>
      <c r="DH135" s="41">
        <f t="shared" si="298"/>
        <v>63743.864073580073</v>
      </c>
      <c r="DI135" s="39">
        <f t="shared" si="299"/>
        <v>27091142.231271531</v>
      </c>
      <c r="DJ135" s="39">
        <f t="shared" si="300"/>
        <v>-36652721.842308544</v>
      </c>
      <c r="DK135" s="40">
        <f t="shared" si="254"/>
        <v>250.17283921968541</v>
      </c>
      <c r="DL135" s="39">
        <f t="shared" si="301"/>
        <v>625432.09804921353</v>
      </c>
      <c r="DM135" s="39">
        <f t="shared" si="302"/>
        <v>265808641.67091575</v>
      </c>
      <c r="DN135" s="39">
        <f t="shared" si="303"/>
        <v>-359623456.37829781</v>
      </c>
      <c r="DO135" s="53">
        <f t="shared" si="304"/>
        <v>112968672710.13919</v>
      </c>
      <c r="DP135" s="39">
        <f t="shared" si="305"/>
        <v>-152839968960.77658</v>
      </c>
      <c r="DQ135" s="39">
        <f t="shared" si="306"/>
        <v>206783487417.52121</v>
      </c>
      <c r="EK135" s="21">
        <v>81</v>
      </c>
      <c r="EL135" s="39">
        <v>-575</v>
      </c>
      <c r="EM135" s="39">
        <v>425</v>
      </c>
      <c r="EN135" s="39">
        <v>2500</v>
      </c>
      <c r="EO135" s="50">
        <f t="shared" si="307"/>
        <v>2.2994744778520901E-3</v>
      </c>
      <c r="EP135" s="40">
        <f t="shared" si="255"/>
        <v>25.5</v>
      </c>
      <c r="EQ135" s="41">
        <f t="shared" si="308"/>
        <v>63750</v>
      </c>
      <c r="ER135" s="39">
        <f t="shared" si="309"/>
        <v>27093750</v>
      </c>
      <c r="ES135" s="39">
        <f t="shared" si="310"/>
        <v>-36656250</v>
      </c>
      <c r="ET135" s="40">
        <f t="shared" si="256"/>
        <v>0</v>
      </c>
      <c r="EU135" s="39">
        <f t="shared" si="311"/>
        <v>0</v>
      </c>
      <c r="EV135" s="39">
        <f t="shared" si="312"/>
        <v>0</v>
      </c>
      <c r="EW135" s="39">
        <f t="shared" si="313"/>
        <v>0</v>
      </c>
      <c r="EX135" s="53">
        <f t="shared" si="314"/>
        <v>0</v>
      </c>
      <c r="EY135" s="39">
        <f t="shared" si="315"/>
        <v>0</v>
      </c>
      <c r="EZ135" s="39">
        <f t="shared" si="316"/>
        <v>0</v>
      </c>
      <c r="FT135" s="21">
        <v>81</v>
      </c>
      <c r="FU135" s="39">
        <v>-575</v>
      </c>
      <c r="FV135" s="39">
        <v>425</v>
      </c>
      <c r="FW135" s="39">
        <v>2500</v>
      </c>
      <c r="FX135" s="50">
        <f t="shared" si="317"/>
        <v>2.6014651256990582E-3</v>
      </c>
      <c r="FY135" s="40">
        <f t="shared" si="257"/>
        <v>25.5</v>
      </c>
      <c r="FZ135" s="41">
        <f t="shared" si="318"/>
        <v>63750</v>
      </c>
      <c r="GA135" s="39">
        <f t="shared" si="319"/>
        <v>27093750</v>
      </c>
      <c r="GB135" s="39">
        <f t="shared" si="320"/>
        <v>-36656250</v>
      </c>
      <c r="GC135" s="40">
        <f t="shared" si="258"/>
        <v>0</v>
      </c>
      <c r="GD135" s="39">
        <f t="shared" si="321"/>
        <v>0</v>
      </c>
      <c r="GE135" s="39">
        <f t="shared" si="322"/>
        <v>0</v>
      </c>
      <c r="GF135" s="39">
        <f t="shared" si="323"/>
        <v>0</v>
      </c>
      <c r="GG135" s="53">
        <f t="shared" si="324"/>
        <v>0</v>
      </c>
      <c r="GH135" s="39">
        <f t="shared" si="325"/>
        <v>0</v>
      </c>
      <c r="GI135" s="39">
        <f t="shared" si="326"/>
        <v>0</v>
      </c>
      <c r="HC135" s="21">
        <v>81</v>
      </c>
      <c r="HD135" s="39">
        <v>-575</v>
      </c>
      <c r="HE135" s="39">
        <v>425</v>
      </c>
      <c r="HF135" s="39">
        <v>2500</v>
      </c>
      <c r="HG135" s="50">
        <f t="shared" si="327"/>
        <v>2.7172618978408059E-3</v>
      </c>
      <c r="HH135" s="40">
        <f t="shared" si="259"/>
        <v>25.5</v>
      </c>
      <c r="HI135" s="41">
        <f t="shared" si="328"/>
        <v>63750</v>
      </c>
      <c r="HJ135" s="39">
        <f t="shared" si="329"/>
        <v>27093750</v>
      </c>
      <c r="HK135" s="39">
        <f t="shared" si="330"/>
        <v>-36656250</v>
      </c>
      <c r="HL135" s="40">
        <f t="shared" si="260"/>
        <v>0</v>
      </c>
      <c r="HM135" s="39">
        <f t="shared" si="331"/>
        <v>0</v>
      </c>
      <c r="HN135" s="39">
        <f t="shared" si="332"/>
        <v>0</v>
      </c>
      <c r="HO135" s="39">
        <f t="shared" si="333"/>
        <v>0</v>
      </c>
      <c r="HP135" s="53">
        <f t="shared" si="334"/>
        <v>0</v>
      </c>
      <c r="HQ135" s="39">
        <f t="shared" si="335"/>
        <v>0</v>
      </c>
      <c r="HR135" s="39">
        <f t="shared" si="336"/>
        <v>0</v>
      </c>
      <c r="IL135" s="21">
        <v>81</v>
      </c>
      <c r="IM135" s="39">
        <v>-575</v>
      </c>
      <c r="IN135" s="39">
        <v>425</v>
      </c>
      <c r="IO135" s="39">
        <v>2500</v>
      </c>
      <c r="IP135" s="50">
        <f t="shared" si="337"/>
        <v>2.7364408620538364E-3</v>
      </c>
      <c r="IQ135" s="40">
        <f t="shared" si="261"/>
        <v>25.5</v>
      </c>
      <c r="IR135" s="41">
        <f t="shared" si="338"/>
        <v>63750</v>
      </c>
      <c r="IS135" s="39">
        <f t="shared" si="339"/>
        <v>27093750</v>
      </c>
      <c r="IT135" s="39">
        <f t="shared" si="340"/>
        <v>-36656250</v>
      </c>
      <c r="IU135" s="40">
        <f t="shared" si="262"/>
        <v>0</v>
      </c>
      <c r="IV135" s="39">
        <f t="shared" si="341"/>
        <v>0</v>
      </c>
      <c r="IW135" s="39">
        <f t="shared" si="342"/>
        <v>0</v>
      </c>
      <c r="IX135" s="39">
        <f t="shared" si="343"/>
        <v>0</v>
      </c>
      <c r="IY135" s="53">
        <f t="shared" si="344"/>
        <v>0</v>
      </c>
      <c r="IZ135" s="39">
        <f t="shared" si="345"/>
        <v>0</v>
      </c>
      <c r="JA135" s="39">
        <f t="shared" si="346"/>
        <v>0</v>
      </c>
      <c r="JU135" s="21">
        <v>81</v>
      </c>
      <c r="JV135" s="39">
        <v>-575</v>
      </c>
      <c r="JW135" s="39">
        <v>425</v>
      </c>
      <c r="JX135" s="39">
        <v>2500</v>
      </c>
      <c r="JY135" s="50">
        <f t="shared" si="347"/>
        <v>2.7366769093952041E-3</v>
      </c>
      <c r="JZ135" s="40">
        <f t="shared" si="263"/>
        <v>25.5</v>
      </c>
      <c r="KA135" s="41">
        <f t="shared" si="348"/>
        <v>63750</v>
      </c>
      <c r="KB135" s="39">
        <f t="shared" si="349"/>
        <v>27093750</v>
      </c>
      <c r="KC135" s="39">
        <f t="shared" si="350"/>
        <v>-36656250</v>
      </c>
      <c r="KD135" s="40">
        <f t="shared" si="264"/>
        <v>0</v>
      </c>
      <c r="KE135" s="39">
        <f t="shared" si="351"/>
        <v>0</v>
      </c>
      <c r="KF135" s="39">
        <f t="shared" si="352"/>
        <v>0</v>
      </c>
      <c r="KG135" s="39">
        <f t="shared" si="353"/>
        <v>0</v>
      </c>
      <c r="KH135" s="53">
        <f t="shared" si="354"/>
        <v>0</v>
      </c>
      <c r="KI135" s="39">
        <f t="shared" si="355"/>
        <v>0</v>
      </c>
      <c r="KJ135" s="39">
        <f t="shared" si="356"/>
        <v>0</v>
      </c>
      <c r="LD135" s="21">
        <v>81</v>
      </c>
      <c r="LE135" s="39">
        <v>-575</v>
      </c>
      <c r="LF135" s="39">
        <v>425</v>
      </c>
      <c r="LG135" s="39">
        <v>2500</v>
      </c>
      <c r="LH135" s="50">
        <f t="shared" si="357"/>
        <v>2.7366769446893436E-3</v>
      </c>
      <c r="LI135" s="40">
        <f t="shared" si="265"/>
        <v>25.5</v>
      </c>
      <c r="LJ135" s="41">
        <f t="shared" si="358"/>
        <v>63750</v>
      </c>
      <c r="LK135" s="39">
        <f t="shared" si="359"/>
        <v>27093750</v>
      </c>
      <c r="LL135" s="39">
        <f t="shared" si="360"/>
        <v>-36656250</v>
      </c>
      <c r="LM135" s="40">
        <f t="shared" si="266"/>
        <v>0</v>
      </c>
      <c r="LN135" s="39">
        <f t="shared" si="361"/>
        <v>0</v>
      </c>
      <c r="LO135" s="39">
        <f t="shared" si="362"/>
        <v>0</v>
      </c>
      <c r="LP135" s="39">
        <f t="shared" si="363"/>
        <v>0</v>
      </c>
      <c r="LQ135" s="53">
        <f t="shared" si="364"/>
        <v>0</v>
      </c>
      <c r="LR135" s="39">
        <f t="shared" si="365"/>
        <v>0</v>
      </c>
      <c r="LS135" s="39">
        <f t="shared" si="366"/>
        <v>0</v>
      </c>
    </row>
    <row r="136" spans="1:331" x14ac:dyDescent="0.25">
      <c r="A136" s="21">
        <v>82</v>
      </c>
      <c r="B136" s="39">
        <v>-575</v>
      </c>
      <c r="C136" s="39">
        <v>475</v>
      </c>
      <c r="D136" s="39">
        <v>2500</v>
      </c>
      <c r="E136" s="50">
        <f t="shared" si="267"/>
        <v>1.0425E-3</v>
      </c>
      <c r="F136" s="40">
        <f t="shared" si="247"/>
        <v>19.655360156250001</v>
      </c>
      <c r="G136" s="41">
        <f t="shared" si="268"/>
        <v>49138.400390625</v>
      </c>
      <c r="H136" s="39">
        <f t="shared" si="269"/>
        <v>23340740.185546875</v>
      </c>
      <c r="I136" s="39">
        <f t="shared" si="270"/>
        <v>-28254580.224609375</v>
      </c>
      <c r="J136" s="40">
        <f t="shared" si="248"/>
        <v>12208.125</v>
      </c>
      <c r="K136" s="39">
        <f t="shared" si="271"/>
        <v>30520312.5</v>
      </c>
      <c r="L136" s="39">
        <f t="shared" si="272"/>
        <v>14497148437.5</v>
      </c>
      <c r="M136" s="39">
        <f t="shared" si="273"/>
        <v>-17549179687.5</v>
      </c>
      <c r="N136" s="53">
        <f t="shared" si="274"/>
        <v>6886145507812.5</v>
      </c>
      <c r="O136" s="39">
        <f t="shared" si="275"/>
        <v>-8335860351562.5</v>
      </c>
      <c r="P136" s="39">
        <f t="shared" si="276"/>
        <v>10090778320312.5</v>
      </c>
      <c r="AJ136" s="21">
        <v>82</v>
      </c>
      <c r="AK136" s="39">
        <v>-575</v>
      </c>
      <c r="AL136" s="39">
        <v>475</v>
      </c>
      <c r="AM136" s="39">
        <v>2500</v>
      </c>
      <c r="AN136" s="50">
        <f t="shared" si="277"/>
        <v>1.5980613156095305E-3</v>
      </c>
      <c r="AO136" s="40">
        <f t="shared" si="249"/>
        <v>24.470088749189173</v>
      </c>
      <c r="AP136" s="41">
        <f t="shared" si="278"/>
        <v>61175.221872972936</v>
      </c>
      <c r="AQ136" s="39">
        <f t="shared" si="279"/>
        <v>29058230.389662143</v>
      </c>
      <c r="AR136" s="39">
        <f t="shared" si="280"/>
        <v>-35175752.576959439</v>
      </c>
      <c r="AS136" s="40">
        <f t="shared" si="250"/>
        <v>5124.7182259784868</v>
      </c>
      <c r="AT136" s="39">
        <f t="shared" si="281"/>
        <v>12811795.564946217</v>
      </c>
      <c r="AU136" s="39">
        <f t="shared" si="282"/>
        <v>6085602893.349453</v>
      </c>
      <c r="AV136" s="39">
        <f t="shared" si="283"/>
        <v>-7366782449.8440752</v>
      </c>
      <c r="AW136" s="53">
        <f t="shared" si="284"/>
        <v>2890661374340.9902</v>
      </c>
      <c r="AX136" s="39">
        <f t="shared" si="285"/>
        <v>-3499221663675.9355</v>
      </c>
      <c r="AY136" s="39">
        <f t="shared" si="286"/>
        <v>4235899908660.3433</v>
      </c>
      <c r="BS136" s="21">
        <v>82</v>
      </c>
      <c r="BT136" s="39">
        <v>-575</v>
      </c>
      <c r="BU136" s="39">
        <v>475</v>
      </c>
      <c r="BV136" s="39">
        <v>2500</v>
      </c>
      <c r="BW136" s="50">
        <f t="shared" si="287"/>
        <v>1.8615352316151085E-3</v>
      </c>
      <c r="BX136" s="40">
        <f t="shared" si="251"/>
        <v>25.377775362965252</v>
      </c>
      <c r="BY136" s="41">
        <f t="shared" si="288"/>
        <v>63444.43840741313</v>
      </c>
      <c r="BZ136" s="39">
        <f t="shared" si="289"/>
        <v>30136108.243521236</v>
      </c>
      <c r="CA136" s="39">
        <f t="shared" si="290"/>
        <v>-36480552.08426255</v>
      </c>
      <c r="CB136" s="40">
        <f t="shared" si="252"/>
        <v>1765.4257969073683</v>
      </c>
      <c r="CC136" s="39">
        <f t="shared" si="291"/>
        <v>4413564.4922684208</v>
      </c>
      <c r="CD136" s="39">
        <f t="shared" si="292"/>
        <v>2096443133.8274999</v>
      </c>
      <c r="CE136" s="39">
        <f t="shared" si="293"/>
        <v>-2537799583.0543418</v>
      </c>
      <c r="CF136" s="53">
        <f t="shared" si="294"/>
        <v>995810488568.06238</v>
      </c>
      <c r="CG136" s="39">
        <f t="shared" si="295"/>
        <v>-1205454801950.8123</v>
      </c>
      <c r="CH136" s="39">
        <f t="shared" si="296"/>
        <v>1459234760256.2466</v>
      </c>
      <c r="DB136" s="21">
        <v>82</v>
      </c>
      <c r="DC136" s="39">
        <v>-575</v>
      </c>
      <c r="DD136" s="39">
        <v>475</v>
      </c>
      <c r="DE136" s="39">
        <v>2500</v>
      </c>
      <c r="DF136" s="50">
        <f t="shared" si="297"/>
        <v>2.0194109407480573E-3</v>
      </c>
      <c r="DG136" s="40">
        <f t="shared" si="253"/>
        <v>25.5</v>
      </c>
      <c r="DH136" s="41">
        <f t="shared" si="298"/>
        <v>63750</v>
      </c>
      <c r="DI136" s="39">
        <f t="shared" si="299"/>
        <v>30281250</v>
      </c>
      <c r="DJ136" s="39">
        <f t="shared" si="300"/>
        <v>-36656250</v>
      </c>
      <c r="DK136" s="40">
        <f t="shared" si="254"/>
        <v>0</v>
      </c>
      <c r="DL136" s="39">
        <f t="shared" si="301"/>
        <v>0</v>
      </c>
      <c r="DM136" s="39">
        <f t="shared" si="302"/>
        <v>0</v>
      </c>
      <c r="DN136" s="39">
        <f t="shared" si="303"/>
        <v>0</v>
      </c>
      <c r="DO136" s="53">
        <f t="shared" si="304"/>
        <v>0</v>
      </c>
      <c r="DP136" s="39">
        <f t="shared" si="305"/>
        <v>0</v>
      </c>
      <c r="DQ136" s="39">
        <f t="shared" si="306"/>
        <v>0</v>
      </c>
      <c r="EK136" s="21">
        <v>82</v>
      </c>
      <c r="EL136" s="39">
        <v>-575</v>
      </c>
      <c r="EM136" s="39">
        <v>475</v>
      </c>
      <c r="EN136" s="39">
        <v>2500</v>
      </c>
      <c r="EO136" s="50">
        <f t="shared" si="307"/>
        <v>2.3610243434945403E-3</v>
      </c>
      <c r="EP136" s="40">
        <f t="shared" si="255"/>
        <v>25.5</v>
      </c>
      <c r="EQ136" s="41">
        <f t="shared" si="308"/>
        <v>63750</v>
      </c>
      <c r="ER136" s="39">
        <f t="shared" si="309"/>
        <v>30281250</v>
      </c>
      <c r="ES136" s="39">
        <f t="shared" si="310"/>
        <v>-36656250</v>
      </c>
      <c r="ET136" s="40">
        <f t="shared" si="256"/>
        <v>0</v>
      </c>
      <c r="EU136" s="39">
        <f t="shared" si="311"/>
        <v>0</v>
      </c>
      <c r="EV136" s="39">
        <f t="shared" si="312"/>
        <v>0</v>
      </c>
      <c r="EW136" s="39">
        <f t="shared" si="313"/>
        <v>0</v>
      </c>
      <c r="EX136" s="53">
        <f t="shared" si="314"/>
        <v>0</v>
      </c>
      <c r="EY136" s="39">
        <f t="shared" si="315"/>
        <v>0</v>
      </c>
      <c r="EZ136" s="39">
        <f t="shared" si="316"/>
        <v>0</v>
      </c>
      <c r="FT136" s="21">
        <v>82</v>
      </c>
      <c r="FU136" s="39">
        <v>-575</v>
      </c>
      <c r="FV136" s="39">
        <v>475</v>
      </c>
      <c r="FW136" s="39">
        <v>2500</v>
      </c>
      <c r="FX136" s="50">
        <f t="shared" si="317"/>
        <v>2.6820232309336329E-3</v>
      </c>
      <c r="FY136" s="40">
        <f t="shared" si="257"/>
        <v>25.5</v>
      </c>
      <c r="FZ136" s="41">
        <f t="shared" si="318"/>
        <v>63750</v>
      </c>
      <c r="GA136" s="39">
        <f t="shared" si="319"/>
        <v>30281250</v>
      </c>
      <c r="GB136" s="39">
        <f t="shared" si="320"/>
        <v>-36656250</v>
      </c>
      <c r="GC136" s="40">
        <f t="shared" si="258"/>
        <v>0</v>
      </c>
      <c r="GD136" s="39">
        <f t="shared" si="321"/>
        <v>0</v>
      </c>
      <c r="GE136" s="39">
        <f t="shared" si="322"/>
        <v>0</v>
      </c>
      <c r="GF136" s="39">
        <f t="shared" si="323"/>
        <v>0</v>
      </c>
      <c r="GG136" s="53">
        <f t="shared" si="324"/>
        <v>0</v>
      </c>
      <c r="GH136" s="39">
        <f t="shared" si="325"/>
        <v>0</v>
      </c>
      <c r="GI136" s="39">
        <f t="shared" si="326"/>
        <v>0</v>
      </c>
      <c r="HC136" s="21">
        <v>82</v>
      </c>
      <c r="HD136" s="39">
        <v>-575</v>
      </c>
      <c r="HE136" s="39">
        <v>475</v>
      </c>
      <c r="HF136" s="39">
        <v>2500</v>
      </c>
      <c r="HG136" s="50">
        <f t="shared" si="327"/>
        <v>2.804492929542028E-3</v>
      </c>
      <c r="HH136" s="40">
        <f t="shared" si="259"/>
        <v>25.5</v>
      </c>
      <c r="HI136" s="41">
        <f t="shared" si="328"/>
        <v>63750</v>
      </c>
      <c r="HJ136" s="39">
        <f t="shared" si="329"/>
        <v>30281250</v>
      </c>
      <c r="HK136" s="39">
        <f t="shared" si="330"/>
        <v>-36656250</v>
      </c>
      <c r="HL136" s="40">
        <f t="shared" si="260"/>
        <v>0</v>
      </c>
      <c r="HM136" s="39">
        <f t="shared" si="331"/>
        <v>0</v>
      </c>
      <c r="HN136" s="39">
        <f t="shared" si="332"/>
        <v>0</v>
      </c>
      <c r="HO136" s="39">
        <f t="shared" si="333"/>
        <v>0</v>
      </c>
      <c r="HP136" s="53">
        <f t="shared" si="334"/>
        <v>0</v>
      </c>
      <c r="HQ136" s="39">
        <f t="shared" si="335"/>
        <v>0</v>
      </c>
      <c r="HR136" s="39">
        <f t="shared" si="336"/>
        <v>0</v>
      </c>
      <c r="IL136" s="21">
        <v>82</v>
      </c>
      <c r="IM136" s="39">
        <v>-575</v>
      </c>
      <c r="IN136" s="39">
        <v>475</v>
      </c>
      <c r="IO136" s="39">
        <v>2500</v>
      </c>
      <c r="IP136" s="50">
        <f t="shared" si="337"/>
        <v>2.8248886460598322E-3</v>
      </c>
      <c r="IQ136" s="40">
        <f t="shared" si="261"/>
        <v>25.5</v>
      </c>
      <c r="IR136" s="41">
        <f t="shared" si="338"/>
        <v>63750</v>
      </c>
      <c r="IS136" s="39">
        <f t="shared" si="339"/>
        <v>30281250</v>
      </c>
      <c r="IT136" s="39">
        <f t="shared" si="340"/>
        <v>-36656250</v>
      </c>
      <c r="IU136" s="40">
        <f t="shared" si="262"/>
        <v>0</v>
      </c>
      <c r="IV136" s="39">
        <f t="shared" si="341"/>
        <v>0</v>
      </c>
      <c r="IW136" s="39">
        <f t="shared" si="342"/>
        <v>0</v>
      </c>
      <c r="IX136" s="39">
        <f t="shared" si="343"/>
        <v>0</v>
      </c>
      <c r="IY136" s="53">
        <f t="shared" si="344"/>
        <v>0</v>
      </c>
      <c r="IZ136" s="39">
        <f t="shared" si="345"/>
        <v>0</v>
      </c>
      <c r="JA136" s="39">
        <f t="shared" si="346"/>
        <v>0</v>
      </c>
      <c r="JU136" s="21">
        <v>82</v>
      </c>
      <c r="JV136" s="39">
        <v>-575</v>
      </c>
      <c r="JW136" s="39">
        <v>475</v>
      </c>
      <c r="JX136" s="39">
        <v>2500</v>
      </c>
      <c r="JY136" s="50">
        <f t="shared" si="347"/>
        <v>2.8251390745531123E-3</v>
      </c>
      <c r="JZ136" s="40">
        <f t="shared" si="263"/>
        <v>25.5</v>
      </c>
      <c r="KA136" s="41">
        <f t="shared" si="348"/>
        <v>63750</v>
      </c>
      <c r="KB136" s="39">
        <f t="shared" si="349"/>
        <v>30281250</v>
      </c>
      <c r="KC136" s="39">
        <f t="shared" si="350"/>
        <v>-36656250</v>
      </c>
      <c r="KD136" s="40">
        <f t="shared" si="264"/>
        <v>0</v>
      </c>
      <c r="KE136" s="39">
        <f t="shared" si="351"/>
        <v>0</v>
      </c>
      <c r="KF136" s="39">
        <f t="shared" si="352"/>
        <v>0</v>
      </c>
      <c r="KG136" s="39">
        <f t="shared" si="353"/>
        <v>0</v>
      </c>
      <c r="KH136" s="53">
        <f t="shared" si="354"/>
        <v>0</v>
      </c>
      <c r="KI136" s="39">
        <f t="shared" si="355"/>
        <v>0</v>
      </c>
      <c r="KJ136" s="39">
        <f t="shared" si="356"/>
        <v>0</v>
      </c>
      <c r="LD136" s="21">
        <v>82</v>
      </c>
      <c r="LE136" s="39">
        <v>-575</v>
      </c>
      <c r="LF136" s="39">
        <v>475</v>
      </c>
      <c r="LG136" s="39">
        <v>2500</v>
      </c>
      <c r="LH136" s="50">
        <f t="shared" si="357"/>
        <v>2.8251391119801521E-3</v>
      </c>
      <c r="LI136" s="40">
        <f t="shared" si="265"/>
        <v>25.5</v>
      </c>
      <c r="LJ136" s="41">
        <f t="shared" si="358"/>
        <v>63750</v>
      </c>
      <c r="LK136" s="39">
        <f t="shared" si="359"/>
        <v>30281250</v>
      </c>
      <c r="LL136" s="39">
        <f t="shared" si="360"/>
        <v>-36656250</v>
      </c>
      <c r="LM136" s="40">
        <f t="shared" si="266"/>
        <v>0</v>
      </c>
      <c r="LN136" s="39">
        <f t="shared" si="361"/>
        <v>0</v>
      </c>
      <c r="LO136" s="39">
        <f t="shared" si="362"/>
        <v>0</v>
      </c>
      <c r="LP136" s="39">
        <f t="shared" si="363"/>
        <v>0</v>
      </c>
      <c r="LQ136" s="53">
        <f t="shared" si="364"/>
        <v>0</v>
      </c>
      <c r="LR136" s="39">
        <f t="shared" si="365"/>
        <v>0</v>
      </c>
      <c r="LS136" s="39">
        <f t="shared" si="366"/>
        <v>0</v>
      </c>
    </row>
    <row r="137" spans="1:331" x14ac:dyDescent="0.25">
      <c r="A137" s="21">
        <v>83</v>
      </c>
      <c r="B137" s="39">
        <v>-575</v>
      </c>
      <c r="C137" s="39">
        <v>525</v>
      </c>
      <c r="D137" s="39">
        <v>2500</v>
      </c>
      <c r="E137" s="50">
        <f t="shared" si="267"/>
        <v>1.0500000000000002E-3</v>
      </c>
      <c r="F137" s="40">
        <f t="shared" si="247"/>
        <v>19.7465625</v>
      </c>
      <c r="G137" s="41">
        <f t="shared" si="268"/>
        <v>49366.40625</v>
      </c>
      <c r="H137" s="39">
        <f t="shared" si="269"/>
        <v>25917363.28125</v>
      </c>
      <c r="I137" s="39">
        <f t="shared" si="270"/>
        <v>-28385683.59375</v>
      </c>
      <c r="J137" s="40">
        <f t="shared" si="248"/>
        <v>12112.5</v>
      </c>
      <c r="K137" s="39">
        <f t="shared" si="271"/>
        <v>30281250</v>
      </c>
      <c r="L137" s="39">
        <f t="shared" si="272"/>
        <v>15897656250</v>
      </c>
      <c r="M137" s="39">
        <f t="shared" si="273"/>
        <v>-17411718750</v>
      </c>
      <c r="N137" s="53">
        <f t="shared" si="274"/>
        <v>8346269531250</v>
      </c>
      <c r="O137" s="39">
        <f t="shared" si="275"/>
        <v>-9141152343750</v>
      </c>
      <c r="P137" s="39">
        <f t="shared" si="276"/>
        <v>10011738281250</v>
      </c>
      <c r="AJ137" s="21">
        <v>83</v>
      </c>
      <c r="AK137" s="39">
        <v>-575</v>
      </c>
      <c r="AL137" s="39">
        <v>525</v>
      </c>
      <c r="AM137" s="39">
        <v>2500</v>
      </c>
      <c r="AN137" s="50">
        <f t="shared" si="277"/>
        <v>1.6153746021994463E-3</v>
      </c>
      <c r="AO137" s="40">
        <f t="shared" si="249"/>
        <v>24.556903558963128</v>
      </c>
      <c r="AP137" s="41">
        <f t="shared" si="278"/>
        <v>61392.258897407824</v>
      </c>
      <c r="AQ137" s="39">
        <f t="shared" si="279"/>
        <v>32230935.921139106</v>
      </c>
      <c r="AR137" s="39">
        <f t="shared" si="280"/>
        <v>-35300548.866009496</v>
      </c>
      <c r="AS137" s="40">
        <f t="shared" si="250"/>
        <v>4903.9738219570609</v>
      </c>
      <c r="AT137" s="39">
        <f t="shared" si="281"/>
        <v>12259934.554892652</v>
      </c>
      <c r="AU137" s="39">
        <f t="shared" si="282"/>
        <v>6436465641.3186426</v>
      </c>
      <c r="AV137" s="39">
        <f t="shared" si="283"/>
        <v>-7049462369.0632744</v>
      </c>
      <c r="AW137" s="53">
        <f t="shared" si="284"/>
        <v>3379144461692.2876</v>
      </c>
      <c r="AX137" s="39">
        <f t="shared" si="285"/>
        <v>-3700967743758.2192</v>
      </c>
      <c r="AY137" s="39">
        <f t="shared" si="286"/>
        <v>4053440862211.3828</v>
      </c>
      <c r="BS137" s="21">
        <v>83</v>
      </c>
      <c r="BT137" s="39">
        <v>-575</v>
      </c>
      <c r="BU137" s="39">
        <v>525</v>
      </c>
      <c r="BV137" s="39">
        <v>2500</v>
      </c>
      <c r="BW137" s="50">
        <f t="shared" si="287"/>
        <v>1.8899525247272513E-3</v>
      </c>
      <c r="BX137" s="40">
        <f t="shared" si="251"/>
        <v>25.422795901561347</v>
      </c>
      <c r="BY137" s="41">
        <f t="shared" si="288"/>
        <v>63556.98975390337</v>
      </c>
      <c r="BZ137" s="39">
        <f t="shared" si="289"/>
        <v>33367419.62079927</v>
      </c>
      <c r="CA137" s="39">
        <f t="shared" si="290"/>
        <v>-36545269.108494438</v>
      </c>
      <c r="CB137" s="40">
        <f t="shared" si="252"/>
        <v>1403.1053097275462</v>
      </c>
      <c r="CC137" s="39">
        <f t="shared" si="291"/>
        <v>3507763.2743188655</v>
      </c>
      <c r="CD137" s="39">
        <f t="shared" si="292"/>
        <v>1841575719.0174043</v>
      </c>
      <c r="CE137" s="39">
        <f t="shared" si="293"/>
        <v>-2016963882.7333477</v>
      </c>
      <c r="CF137" s="53">
        <f t="shared" si="294"/>
        <v>966827252484.13721</v>
      </c>
      <c r="CG137" s="39">
        <f t="shared" si="295"/>
        <v>-1058906038435.0076</v>
      </c>
      <c r="CH137" s="39">
        <f t="shared" si="296"/>
        <v>1159754232571.6748</v>
      </c>
      <c r="DB137" s="21">
        <v>83</v>
      </c>
      <c r="DC137" s="39">
        <v>-575</v>
      </c>
      <c r="DD137" s="39">
        <v>525</v>
      </c>
      <c r="DE137" s="39">
        <v>2500</v>
      </c>
      <c r="DF137" s="50">
        <f t="shared" si="297"/>
        <v>2.0584432806505996E-3</v>
      </c>
      <c r="DG137" s="40">
        <f t="shared" si="253"/>
        <v>25.5</v>
      </c>
      <c r="DH137" s="41">
        <f t="shared" si="298"/>
        <v>63750</v>
      </c>
      <c r="DI137" s="39">
        <f t="shared" si="299"/>
        <v>33468750</v>
      </c>
      <c r="DJ137" s="39">
        <f t="shared" si="300"/>
        <v>-36656250</v>
      </c>
      <c r="DK137" s="40">
        <f t="shared" si="254"/>
        <v>0</v>
      </c>
      <c r="DL137" s="39">
        <f t="shared" si="301"/>
        <v>0</v>
      </c>
      <c r="DM137" s="39">
        <f t="shared" si="302"/>
        <v>0</v>
      </c>
      <c r="DN137" s="39">
        <f t="shared" si="303"/>
        <v>0</v>
      </c>
      <c r="DO137" s="53">
        <f t="shared" si="304"/>
        <v>0</v>
      </c>
      <c r="DP137" s="39">
        <f t="shared" si="305"/>
        <v>0</v>
      </c>
      <c r="DQ137" s="39">
        <f t="shared" si="306"/>
        <v>0</v>
      </c>
      <c r="EK137" s="21">
        <v>83</v>
      </c>
      <c r="EL137" s="39">
        <v>-575</v>
      </c>
      <c r="EM137" s="39">
        <v>525</v>
      </c>
      <c r="EN137" s="39">
        <v>2500</v>
      </c>
      <c r="EO137" s="50">
        <f t="shared" si="307"/>
        <v>2.4225742091369901E-3</v>
      </c>
      <c r="EP137" s="40">
        <f t="shared" si="255"/>
        <v>25.5</v>
      </c>
      <c r="EQ137" s="41">
        <f t="shared" si="308"/>
        <v>63750</v>
      </c>
      <c r="ER137" s="39">
        <f t="shared" si="309"/>
        <v>33468750</v>
      </c>
      <c r="ES137" s="39">
        <f t="shared" si="310"/>
        <v>-36656250</v>
      </c>
      <c r="ET137" s="40">
        <f t="shared" si="256"/>
        <v>0</v>
      </c>
      <c r="EU137" s="39">
        <f t="shared" si="311"/>
        <v>0</v>
      </c>
      <c r="EV137" s="39">
        <f t="shared" si="312"/>
        <v>0</v>
      </c>
      <c r="EW137" s="39">
        <f t="shared" si="313"/>
        <v>0</v>
      </c>
      <c r="EX137" s="53">
        <f t="shared" si="314"/>
        <v>0</v>
      </c>
      <c r="EY137" s="39">
        <f t="shared" si="315"/>
        <v>0</v>
      </c>
      <c r="EZ137" s="39">
        <f t="shared" si="316"/>
        <v>0</v>
      </c>
      <c r="FT137" s="21">
        <v>83</v>
      </c>
      <c r="FU137" s="39">
        <v>-575</v>
      </c>
      <c r="FV137" s="39">
        <v>525</v>
      </c>
      <c r="FW137" s="39">
        <v>2500</v>
      </c>
      <c r="FX137" s="50">
        <f t="shared" si="317"/>
        <v>2.7625813361682079E-3</v>
      </c>
      <c r="FY137" s="40">
        <f t="shared" si="257"/>
        <v>25.5</v>
      </c>
      <c r="FZ137" s="41">
        <f t="shared" si="318"/>
        <v>63750</v>
      </c>
      <c r="GA137" s="39">
        <f t="shared" si="319"/>
        <v>33468750</v>
      </c>
      <c r="GB137" s="39">
        <f t="shared" si="320"/>
        <v>-36656250</v>
      </c>
      <c r="GC137" s="40">
        <f t="shared" si="258"/>
        <v>0</v>
      </c>
      <c r="GD137" s="39">
        <f t="shared" si="321"/>
        <v>0</v>
      </c>
      <c r="GE137" s="39">
        <f t="shared" si="322"/>
        <v>0</v>
      </c>
      <c r="GF137" s="39">
        <f t="shared" si="323"/>
        <v>0</v>
      </c>
      <c r="GG137" s="53">
        <f t="shared" si="324"/>
        <v>0</v>
      </c>
      <c r="GH137" s="39">
        <f t="shared" si="325"/>
        <v>0</v>
      </c>
      <c r="GI137" s="39">
        <f t="shared" si="326"/>
        <v>0</v>
      </c>
      <c r="HC137" s="21">
        <v>83</v>
      </c>
      <c r="HD137" s="39">
        <v>-575</v>
      </c>
      <c r="HE137" s="39">
        <v>525</v>
      </c>
      <c r="HF137" s="39">
        <v>2500</v>
      </c>
      <c r="HG137" s="50">
        <f t="shared" si="327"/>
        <v>2.8917239612432496E-3</v>
      </c>
      <c r="HH137" s="40">
        <f t="shared" si="259"/>
        <v>25.5</v>
      </c>
      <c r="HI137" s="41">
        <f t="shared" si="328"/>
        <v>63750</v>
      </c>
      <c r="HJ137" s="39">
        <f t="shared" si="329"/>
        <v>33468750</v>
      </c>
      <c r="HK137" s="39">
        <f t="shared" si="330"/>
        <v>-36656250</v>
      </c>
      <c r="HL137" s="40">
        <f t="shared" si="260"/>
        <v>0</v>
      </c>
      <c r="HM137" s="39">
        <f t="shared" si="331"/>
        <v>0</v>
      </c>
      <c r="HN137" s="39">
        <f t="shared" si="332"/>
        <v>0</v>
      </c>
      <c r="HO137" s="39">
        <f t="shared" si="333"/>
        <v>0</v>
      </c>
      <c r="HP137" s="53">
        <f t="shared" si="334"/>
        <v>0</v>
      </c>
      <c r="HQ137" s="39">
        <f t="shared" si="335"/>
        <v>0</v>
      </c>
      <c r="HR137" s="39">
        <f t="shared" si="336"/>
        <v>0</v>
      </c>
      <c r="IL137" s="21">
        <v>83</v>
      </c>
      <c r="IM137" s="39">
        <v>-575</v>
      </c>
      <c r="IN137" s="39">
        <v>525</v>
      </c>
      <c r="IO137" s="39">
        <v>2500</v>
      </c>
      <c r="IP137" s="50">
        <f t="shared" si="337"/>
        <v>2.9133364300658279E-3</v>
      </c>
      <c r="IQ137" s="40">
        <f t="shared" si="261"/>
        <v>25.5</v>
      </c>
      <c r="IR137" s="41">
        <f t="shared" si="338"/>
        <v>63750</v>
      </c>
      <c r="IS137" s="39">
        <f t="shared" si="339"/>
        <v>33468750</v>
      </c>
      <c r="IT137" s="39">
        <f t="shared" si="340"/>
        <v>-36656250</v>
      </c>
      <c r="IU137" s="40">
        <f t="shared" si="262"/>
        <v>0</v>
      </c>
      <c r="IV137" s="39">
        <f t="shared" si="341"/>
        <v>0</v>
      </c>
      <c r="IW137" s="39">
        <f t="shared" si="342"/>
        <v>0</v>
      </c>
      <c r="IX137" s="39">
        <f t="shared" si="343"/>
        <v>0</v>
      </c>
      <c r="IY137" s="53">
        <f t="shared" si="344"/>
        <v>0</v>
      </c>
      <c r="IZ137" s="39">
        <f t="shared" si="345"/>
        <v>0</v>
      </c>
      <c r="JA137" s="39">
        <f t="shared" si="346"/>
        <v>0</v>
      </c>
      <c r="JU137" s="21">
        <v>83</v>
      </c>
      <c r="JV137" s="39">
        <v>-575</v>
      </c>
      <c r="JW137" s="39">
        <v>525</v>
      </c>
      <c r="JX137" s="39">
        <v>2500</v>
      </c>
      <c r="JY137" s="50">
        <f t="shared" si="347"/>
        <v>2.9136012397110206E-3</v>
      </c>
      <c r="JZ137" s="40">
        <f t="shared" si="263"/>
        <v>25.5</v>
      </c>
      <c r="KA137" s="41">
        <f t="shared" si="348"/>
        <v>63750</v>
      </c>
      <c r="KB137" s="39">
        <f t="shared" si="349"/>
        <v>33468750</v>
      </c>
      <c r="KC137" s="39">
        <f t="shared" si="350"/>
        <v>-36656250</v>
      </c>
      <c r="KD137" s="40">
        <f t="shared" si="264"/>
        <v>0</v>
      </c>
      <c r="KE137" s="39">
        <f t="shared" si="351"/>
        <v>0</v>
      </c>
      <c r="KF137" s="39">
        <f t="shared" si="352"/>
        <v>0</v>
      </c>
      <c r="KG137" s="39">
        <f t="shared" si="353"/>
        <v>0</v>
      </c>
      <c r="KH137" s="53">
        <f t="shared" si="354"/>
        <v>0</v>
      </c>
      <c r="KI137" s="39">
        <f t="shared" si="355"/>
        <v>0</v>
      </c>
      <c r="KJ137" s="39">
        <f t="shared" si="356"/>
        <v>0</v>
      </c>
      <c r="LD137" s="21">
        <v>83</v>
      </c>
      <c r="LE137" s="39">
        <v>-575</v>
      </c>
      <c r="LF137" s="39">
        <v>525</v>
      </c>
      <c r="LG137" s="39">
        <v>2500</v>
      </c>
      <c r="LH137" s="50">
        <f t="shared" si="357"/>
        <v>2.9136012792709601E-3</v>
      </c>
      <c r="LI137" s="40">
        <f t="shared" si="265"/>
        <v>25.5</v>
      </c>
      <c r="LJ137" s="41">
        <f t="shared" si="358"/>
        <v>63750</v>
      </c>
      <c r="LK137" s="39">
        <f t="shared" si="359"/>
        <v>33468750</v>
      </c>
      <c r="LL137" s="39">
        <f t="shared" si="360"/>
        <v>-36656250</v>
      </c>
      <c r="LM137" s="40">
        <f t="shared" si="266"/>
        <v>0</v>
      </c>
      <c r="LN137" s="39">
        <f t="shared" si="361"/>
        <v>0</v>
      </c>
      <c r="LO137" s="39">
        <f t="shared" si="362"/>
        <v>0</v>
      </c>
      <c r="LP137" s="39">
        <f t="shared" si="363"/>
        <v>0</v>
      </c>
      <c r="LQ137" s="53">
        <f t="shared" si="364"/>
        <v>0</v>
      </c>
      <c r="LR137" s="39">
        <f t="shared" si="365"/>
        <v>0</v>
      </c>
      <c r="LS137" s="39">
        <f t="shared" si="366"/>
        <v>0</v>
      </c>
    </row>
    <row r="138" spans="1:331" x14ac:dyDescent="0.25">
      <c r="A138" s="21">
        <v>84</v>
      </c>
      <c r="B138" s="39">
        <v>-566.66700000000003</v>
      </c>
      <c r="C138" s="39">
        <v>566.66700000000003</v>
      </c>
      <c r="D138" s="39">
        <v>1250</v>
      </c>
      <c r="E138" s="50">
        <f t="shared" si="267"/>
        <v>1.0566667E-3</v>
      </c>
      <c r="F138" s="40">
        <f t="shared" si="247"/>
        <v>19.827029567583324</v>
      </c>
      <c r="G138" s="41">
        <f t="shared" si="268"/>
        <v>24783.786959479155</v>
      </c>
      <c r="H138" s="39">
        <f t="shared" si="269"/>
        <v>14044154.204967175</v>
      </c>
      <c r="I138" s="39">
        <f t="shared" si="270"/>
        <v>-14044154.204967175</v>
      </c>
      <c r="J138" s="40">
        <f t="shared" si="248"/>
        <v>12027.499575000002</v>
      </c>
      <c r="K138" s="39">
        <f t="shared" si="271"/>
        <v>15034374.468750002</v>
      </c>
      <c r="L138" s="39">
        <f t="shared" si="272"/>
        <v>8519483877.0831575</v>
      </c>
      <c r="M138" s="39">
        <f t="shared" si="273"/>
        <v>-8519483877.0831575</v>
      </c>
      <c r="N138" s="53">
        <f t="shared" si="274"/>
        <v>4827710370175.082</v>
      </c>
      <c r="O138" s="39">
        <f t="shared" si="275"/>
        <v>-4827710370175.082</v>
      </c>
      <c r="P138" s="39">
        <f t="shared" si="276"/>
        <v>4827710370175.082</v>
      </c>
      <c r="AJ138" s="21">
        <v>84</v>
      </c>
      <c r="AK138" s="39">
        <v>-566.66700000000003</v>
      </c>
      <c r="AL138" s="39">
        <v>566.66700000000003</v>
      </c>
      <c r="AM138" s="39">
        <v>1250</v>
      </c>
      <c r="AN138" s="50">
        <f t="shared" si="277"/>
        <v>1.6307523754706254E-3</v>
      </c>
      <c r="AO138" s="40">
        <f t="shared" si="249"/>
        <v>24.630808222593764</v>
      </c>
      <c r="AP138" s="41">
        <f t="shared" si="278"/>
        <v>30788.510278242204</v>
      </c>
      <c r="AQ138" s="39">
        <f t="shared" si="279"/>
        <v>17446832.753840677</v>
      </c>
      <c r="AR138" s="39">
        <f t="shared" si="280"/>
        <v>-17446832.753840677</v>
      </c>
      <c r="AS138" s="40">
        <f t="shared" si="250"/>
        <v>4707.9072127495283</v>
      </c>
      <c r="AT138" s="39">
        <f t="shared" si="281"/>
        <v>5884884.0159369102</v>
      </c>
      <c r="AU138" s="39">
        <f t="shared" si="282"/>
        <v>3334769570.6589212</v>
      </c>
      <c r="AV138" s="39">
        <f t="shared" si="283"/>
        <v>-3334769570.6589212</v>
      </c>
      <c r="AW138" s="53">
        <f t="shared" si="284"/>
        <v>1889703868296.5791</v>
      </c>
      <c r="AX138" s="39">
        <f t="shared" si="285"/>
        <v>-1889703868296.5791</v>
      </c>
      <c r="AY138" s="39">
        <f t="shared" si="286"/>
        <v>1889703868296.5791</v>
      </c>
      <c r="BS138" s="21">
        <v>84</v>
      </c>
      <c r="BT138" s="39">
        <v>-566.66700000000003</v>
      </c>
      <c r="BU138" s="39">
        <v>566.66700000000003</v>
      </c>
      <c r="BV138" s="39">
        <v>1250</v>
      </c>
      <c r="BW138" s="50">
        <f t="shared" si="287"/>
        <v>1.9151791506724046E-3</v>
      </c>
      <c r="BX138" s="40">
        <f t="shared" si="251"/>
        <v>25.454134574935825</v>
      </c>
      <c r="BY138" s="41">
        <f t="shared" si="288"/>
        <v>31817.66821866978</v>
      </c>
      <c r="BZ138" s="39">
        <f t="shared" si="289"/>
        <v>18030022.596468948</v>
      </c>
      <c r="CA138" s="39">
        <f t="shared" si="290"/>
        <v>-18030022.596468948</v>
      </c>
      <c r="CB138" s="40">
        <f t="shared" si="252"/>
        <v>1081.4658289268425</v>
      </c>
      <c r="CC138" s="39">
        <f t="shared" si="291"/>
        <v>1351832.2861585531</v>
      </c>
      <c r="CD138" s="39">
        <f t="shared" si="292"/>
        <v>766038746.10060883</v>
      </c>
      <c r="CE138" s="39">
        <f t="shared" si="293"/>
        <v>-766038746.10060883</v>
      </c>
      <c r="CF138" s="53">
        <f t="shared" si="294"/>
        <v>434088878136.59375</v>
      </c>
      <c r="CG138" s="39">
        <f t="shared" si="295"/>
        <v>-434088878136.59375</v>
      </c>
      <c r="CH138" s="39">
        <f t="shared" si="296"/>
        <v>434088878136.59375</v>
      </c>
      <c r="DB138" s="21">
        <v>84</v>
      </c>
      <c r="DC138" s="39">
        <v>-566.66700000000003</v>
      </c>
      <c r="DD138" s="39">
        <v>566.66700000000003</v>
      </c>
      <c r="DE138" s="39">
        <v>1250</v>
      </c>
      <c r="DF138" s="50">
        <f t="shared" si="297"/>
        <v>2.0930892103764483E-3</v>
      </c>
      <c r="DG138" s="40">
        <f t="shared" si="253"/>
        <v>25.5</v>
      </c>
      <c r="DH138" s="41">
        <f t="shared" si="298"/>
        <v>31875</v>
      </c>
      <c r="DI138" s="39">
        <f t="shared" si="299"/>
        <v>18062510.625</v>
      </c>
      <c r="DJ138" s="39">
        <f t="shared" si="300"/>
        <v>-18062510.625</v>
      </c>
      <c r="DK138" s="40">
        <f t="shared" si="254"/>
        <v>0</v>
      </c>
      <c r="DL138" s="39">
        <f t="shared" si="301"/>
        <v>0</v>
      </c>
      <c r="DM138" s="39">
        <f t="shared" si="302"/>
        <v>0</v>
      </c>
      <c r="DN138" s="39">
        <f t="shared" si="303"/>
        <v>0</v>
      </c>
      <c r="DO138" s="53">
        <f t="shared" si="304"/>
        <v>0</v>
      </c>
      <c r="DP138" s="39">
        <f t="shared" si="305"/>
        <v>0</v>
      </c>
      <c r="DQ138" s="39">
        <f t="shared" si="306"/>
        <v>0</v>
      </c>
      <c r="EK138" s="21">
        <v>84</v>
      </c>
      <c r="EL138" s="39">
        <v>-566.66700000000003</v>
      </c>
      <c r="EM138" s="39">
        <v>566.66700000000003</v>
      </c>
      <c r="EN138" s="39">
        <v>1250</v>
      </c>
      <c r="EO138" s="50">
        <f t="shared" si="307"/>
        <v>2.4768957811677418E-3</v>
      </c>
      <c r="EP138" s="40">
        <f t="shared" si="255"/>
        <v>25.5</v>
      </c>
      <c r="EQ138" s="41">
        <f t="shared" si="308"/>
        <v>31875</v>
      </c>
      <c r="ER138" s="39">
        <f t="shared" si="309"/>
        <v>18062510.625</v>
      </c>
      <c r="ES138" s="39">
        <f t="shared" si="310"/>
        <v>-18062510.625</v>
      </c>
      <c r="ET138" s="40">
        <f t="shared" si="256"/>
        <v>0</v>
      </c>
      <c r="EU138" s="39">
        <f t="shared" si="311"/>
        <v>0</v>
      </c>
      <c r="EV138" s="39">
        <f t="shared" si="312"/>
        <v>0</v>
      </c>
      <c r="EW138" s="39">
        <f t="shared" si="313"/>
        <v>0</v>
      </c>
      <c r="EX138" s="53">
        <f t="shared" si="314"/>
        <v>0</v>
      </c>
      <c r="EY138" s="39">
        <f t="shared" si="315"/>
        <v>0</v>
      </c>
      <c r="EZ138" s="39">
        <f t="shared" si="316"/>
        <v>0</v>
      </c>
      <c r="FT138" s="21">
        <v>84</v>
      </c>
      <c r="FU138" s="39">
        <v>-566.66700000000003</v>
      </c>
      <c r="FV138" s="39">
        <v>566.66700000000003</v>
      </c>
      <c r="FW138" s="39">
        <v>1250</v>
      </c>
      <c r="FX138" s="50">
        <f t="shared" si="317"/>
        <v>2.8333673751388369E-3</v>
      </c>
      <c r="FY138" s="40">
        <f t="shared" si="257"/>
        <v>25.5</v>
      </c>
      <c r="FZ138" s="41">
        <f t="shared" si="318"/>
        <v>31875</v>
      </c>
      <c r="GA138" s="39">
        <f t="shared" si="319"/>
        <v>18062510.625</v>
      </c>
      <c r="GB138" s="39">
        <f t="shared" si="320"/>
        <v>-18062510.625</v>
      </c>
      <c r="GC138" s="40">
        <f t="shared" si="258"/>
        <v>0</v>
      </c>
      <c r="GD138" s="39">
        <f t="shared" si="321"/>
        <v>0</v>
      </c>
      <c r="GE138" s="39">
        <f t="shared" si="322"/>
        <v>0</v>
      </c>
      <c r="GF138" s="39">
        <f t="shared" si="323"/>
        <v>0</v>
      </c>
      <c r="GG138" s="53">
        <f t="shared" si="324"/>
        <v>0</v>
      </c>
      <c r="GH138" s="39">
        <f t="shared" si="325"/>
        <v>0</v>
      </c>
      <c r="GI138" s="39">
        <f t="shared" si="326"/>
        <v>0</v>
      </c>
      <c r="HC138" s="21">
        <v>84</v>
      </c>
      <c r="HD138" s="39">
        <v>-566.66700000000003</v>
      </c>
      <c r="HE138" s="39">
        <v>566.66700000000003</v>
      </c>
      <c r="HF138" s="39">
        <v>1250</v>
      </c>
      <c r="HG138" s="50">
        <f t="shared" si="327"/>
        <v>2.9681671160042317E-3</v>
      </c>
      <c r="HH138" s="40">
        <f t="shared" si="259"/>
        <v>25.5</v>
      </c>
      <c r="HI138" s="41">
        <f t="shared" si="328"/>
        <v>31875</v>
      </c>
      <c r="HJ138" s="39">
        <f t="shared" si="329"/>
        <v>18062510.625</v>
      </c>
      <c r="HK138" s="39">
        <f t="shared" si="330"/>
        <v>-18062510.625</v>
      </c>
      <c r="HL138" s="40">
        <f t="shared" si="260"/>
        <v>0</v>
      </c>
      <c r="HM138" s="39">
        <f t="shared" si="331"/>
        <v>0</v>
      </c>
      <c r="HN138" s="39">
        <f t="shared" si="332"/>
        <v>0</v>
      </c>
      <c r="HO138" s="39">
        <f t="shared" si="333"/>
        <v>0</v>
      </c>
      <c r="HP138" s="53">
        <f t="shared" si="334"/>
        <v>0</v>
      </c>
      <c r="HQ138" s="39">
        <f t="shared" si="335"/>
        <v>0</v>
      </c>
      <c r="HR138" s="39">
        <f t="shared" si="336"/>
        <v>0</v>
      </c>
      <c r="IL138" s="21">
        <v>84</v>
      </c>
      <c r="IM138" s="39">
        <v>-566.66700000000003</v>
      </c>
      <c r="IN138" s="39">
        <v>566.66700000000003</v>
      </c>
      <c r="IO138" s="39">
        <v>1250</v>
      </c>
      <c r="IP138" s="50">
        <f t="shared" si="337"/>
        <v>2.9908582338677454E-3</v>
      </c>
      <c r="IQ138" s="40">
        <f t="shared" si="261"/>
        <v>25.5</v>
      </c>
      <c r="IR138" s="41">
        <f t="shared" si="338"/>
        <v>31875</v>
      </c>
      <c r="IS138" s="39">
        <f t="shared" si="339"/>
        <v>18062510.625</v>
      </c>
      <c r="IT138" s="39">
        <f t="shared" si="340"/>
        <v>-18062510.625</v>
      </c>
      <c r="IU138" s="40">
        <f t="shared" si="262"/>
        <v>0</v>
      </c>
      <c r="IV138" s="39">
        <f t="shared" si="341"/>
        <v>0</v>
      </c>
      <c r="IW138" s="39">
        <f t="shared" si="342"/>
        <v>0</v>
      </c>
      <c r="IX138" s="39">
        <f t="shared" si="343"/>
        <v>0</v>
      </c>
      <c r="IY138" s="53">
        <f t="shared" si="344"/>
        <v>0</v>
      </c>
      <c r="IZ138" s="39">
        <f t="shared" si="345"/>
        <v>0</v>
      </c>
      <c r="JA138" s="39">
        <f t="shared" si="346"/>
        <v>0</v>
      </c>
      <c r="JU138" s="21">
        <v>84</v>
      </c>
      <c r="JV138" s="39">
        <v>-566.66700000000003</v>
      </c>
      <c r="JW138" s="39">
        <v>566.66700000000003</v>
      </c>
      <c r="JX138" s="39">
        <v>1250</v>
      </c>
      <c r="JY138" s="50">
        <f t="shared" si="347"/>
        <v>2.9911357118732906E-3</v>
      </c>
      <c r="JZ138" s="40">
        <f t="shared" si="263"/>
        <v>25.5</v>
      </c>
      <c r="KA138" s="41">
        <f t="shared" si="348"/>
        <v>31875</v>
      </c>
      <c r="KB138" s="39">
        <f t="shared" si="349"/>
        <v>18062510.625</v>
      </c>
      <c r="KC138" s="39">
        <f t="shared" si="350"/>
        <v>-18062510.625</v>
      </c>
      <c r="KD138" s="40">
        <f t="shared" si="264"/>
        <v>0</v>
      </c>
      <c r="KE138" s="39">
        <f t="shared" si="351"/>
        <v>0</v>
      </c>
      <c r="KF138" s="39">
        <f t="shared" si="352"/>
        <v>0</v>
      </c>
      <c r="KG138" s="39">
        <f t="shared" si="353"/>
        <v>0</v>
      </c>
      <c r="KH138" s="53">
        <f t="shared" si="354"/>
        <v>0</v>
      </c>
      <c r="KI138" s="39">
        <f t="shared" si="355"/>
        <v>0</v>
      </c>
      <c r="KJ138" s="39">
        <f t="shared" si="356"/>
        <v>0</v>
      </c>
      <c r="LD138" s="21">
        <v>84</v>
      </c>
      <c r="LE138" s="39">
        <v>-566.66700000000003</v>
      </c>
      <c r="LF138" s="39">
        <v>566.66700000000003</v>
      </c>
      <c r="LG138" s="39">
        <v>1250</v>
      </c>
      <c r="LH138" s="50">
        <f t="shared" si="357"/>
        <v>2.991135753304263E-3</v>
      </c>
      <c r="LI138" s="40">
        <f t="shared" si="265"/>
        <v>25.5</v>
      </c>
      <c r="LJ138" s="41">
        <f t="shared" si="358"/>
        <v>31875</v>
      </c>
      <c r="LK138" s="39">
        <f t="shared" si="359"/>
        <v>18062510.625</v>
      </c>
      <c r="LL138" s="39">
        <f t="shared" si="360"/>
        <v>-18062510.625</v>
      </c>
      <c r="LM138" s="40">
        <f t="shared" si="266"/>
        <v>0</v>
      </c>
      <c r="LN138" s="39">
        <f t="shared" si="361"/>
        <v>0</v>
      </c>
      <c r="LO138" s="39">
        <f t="shared" si="362"/>
        <v>0</v>
      </c>
      <c r="LP138" s="39">
        <f t="shared" si="363"/>
        <v>0</v>
      </c>
      <c r="LQ138" s="53">
        <f t="shared" si="364"/>
        <v>0</v>
      </c>
      <c r="LR138" s="39">
        <f t="shared" si="365"/>
        <v>0</v>
      </c>
      <c r="LS138" s="39">
        <f t="shared" si="366"/>
        <v>0</v>
      </c>
    </row>
    <row r="139" spans="1:331" x14ac:dyDescent="0.25">
      <c r="A139" s="21">
        <v>85</v>
      </c>
      <c r="B139" s="39">
        <v>-525</v>
      </c>
      <c r="C139" s="39">
        <v>-575</v>
      </c>
      <c r="D139" s="39">
        <v>2500</v>
      </c>
      <c r="E139" s="50">
        <f t="shared" si="267"/>
        <v>8.8750000000000005E-4</v>
      </c>
      <c r="F139" s="40">
        <f t="shared" si="247"/>
        <v>17.609941406250002</v>
      </c>
      <c r="G139" s="41">
        <f t="shared" si="268"/>
        <v>44024.853515625007</v>
      </c>
      <c r="H139" s="39">
        <f t="shared" si="269"/>
        <v>-25314290.771484379</v>
      </c>
      <c r="I139" s="39">
        <f t="shared" si="270"/>
        <v>-23113048.095703129</v>
      </c>
      <c r="J139" s="40">
        <f t="shared" si="248"/>
        <v>14184.374999999998</v>
      </c>
      <c r="K139" s="39">
        <f t="shared" si="271"/>
        <v>35460937.499999993</v>
      </c>
      <c r="L139" s="39">
        <f t="shared" si="272"/>
        <v>-20390039062.499996</v>
      </c>
      <c r="M139" s="39">
        <f t="shared" si="273"/>
        <v>-18616992187.499996</v>
      </c>
      <c r="N139" s="53">
        <f t="shared" si="274"/>
        <v>11724272460937.498</v>
      </c>
      <c r="O139" s="39">
        <f t="shared" si="275"/>
        <v>10704770507812.498</v>
      </c>
      <c r="P139" s="39">
        <f t="shared" si="276"/>
        <v>9773920898437.498</v>
      </c>
      <c r="AJ139" s="21">
        <v>85</v>
      </c>
      <c r="AK139" s="39">
        <v>-525</v>
      </c>
      <c r="AL139" s="39">
        <v>-575</v>
      </c>
      <c r="AM139" s="39">
        <v>2500</v>
      </c>
      <c r="AN139" s="50">
        <f t="shared" si="277"/>
        <v>1.2401820393570138E-3</v>
      </c>
      <c r="AO139" s="40">
        <f t="shared" si="249"/>
        <v>21.819563750112628</v>
      </c>
      <c r="AP139" s="41">
        <f t="shared" si="278"/>
        <v>54548.909375281568</v>
      </c>
      <c r="AQ139" s="39">
        <f t="shared" si="279"/>
        <v>-31365622.890786901</v>
      </c>
      <c r="AR139" s="39">
        <f t="shared" si="280"/>
        <v>-28638177.422022823</v>
      </c>
      <c r="AS139" s="40">
        <f t="shared" si="250"/>
        <v>9687.6789981980746</v>
      </c>
      <c r="AT139" s="39">
        <f t="shared" si="281"/>
        <v>24219197.495495185</v>
      </c>
      <c r="AU139" s="39">
        <f t="shared" si="282"/>
        <v>-13926038559.909731</v>
      </c>
      <c r="AV139" s="39">
        <f t="shared" si="283"/>
        <v>-12715078685.134972</v>
      </c>
      <c r="AW139" s="53">
        <f t="shared" si="284"/>
        <v>8007472171948.0957</v>
      </c>
      <c r="AX139" s="39">
        <f t="shared" si="285"/>
        <v>7311170243952.6084</v>
      </c>
      <c r="AY139" s="39">
        <f t="shared" si="286"/>
        <v>6675416309695.8604</v>
      </c>
      <c r="BS139" s="21">
        <v>85</v>
      </c>
      <c r="BT139" s="39">
        <v>-525</v>
      </c>
      <c r="BU139" s="39">
        <v>-575</v>
      </c>
      <c r="BV139" s="39">
        <v>2500</v>
      </c>
      <c r="BW139" s="50">
        <f t="shared" si="287"/>
        <v>1.274044600579557E-3</v>
      </c>
      <c r="BX139" s="40">
        <f t="shared" si="251"/>
        <v>22.140303332583443</v>
      </c>
      <c r="BY139" s="41">
        <f t="shared" si="288"/>
        <v>55350.758331458608</v>
      </c>
      <c r="BZ139" s="39">
        <f t="shared" si="289"/>
        <v>-31826686.040588699</v>
      </c>
      <c r="CA139" s="39">
        <f t="shared" si="290"/>
        <v>-29059148.124015771</v>
      </c>
      <c r="CB139" s="40">
        <f t="shared" si="252"/>
        <v>9255.9313426106492</v>
      </c>
      <c r="CC139" s="39">
        <f t="shared" si="291"/>
        <v>23139828.356526624</v>
      </c>
      <c r="CD139" s="39">
        <f t="shared" si="292"/>
        <v>-13305401305.00281</v>
      </c>
      <c r="CE139" s="39">
        <f t="shared" si="293"/>
        <v>-12148409887.176477</v>
      </c>
      <c r="CF139" s="53">
        <f t="shared" si="294"/>
        <v>7650605750376.6152</v>
      </c>
      <c r="CG139" s="39">
        <f t="shared" si="295"/>
        <v>6985335685126.4746</v>
      </c>
      <c r="CH139" s="39">
        <f t="shared" si="296"/>
        <v>6377915190767.6504</v>
      </c>
      <c r="DB139" s="21">
        <v>85</v>
      </c>
      <c r="DC139" s="39">
        <v>-525</v>
      </c>
      <c r="DD139" s="39">
        <v>-575</v>
      </c>
      <c r="DE139" s="39">
        <v>2500</v>
      </c>
      <c r="DF139" s="50">
        <f t="shared" si="297"/>
        <v>1.2124446288564923E-3</v>
      </c>
      <c r="DG139" s="40">
        <f t="shared" si="253"/>
        <v>21.545947925816698</v>
      </c>
      <c r="DH139" s="41">
        <f t="shared" si="298"/>
        <v>53864.869814541744</v>
      </c>
      <c r="DI139" s="39">
        <f t="shared" si="299"/>
        <v>-30972300.143361501</v>
      </c>
      <c r="DJ139" s="39">
        <f t="shared" si="300"/>
        <v>-28279056.652634416</v>
      </c>
      <c r="DK139" s="40">
        <f t="shared" si="254"/>
        <v>10041.330982079724</v>
      </c>
      <c r="DL139" s="39">
        <f t="shared" si="301"/>
        <v>25103327.455199309</v>
      </c>
      <c r="DM139" s="39">
        <f t="shared" si="302"/>
        <v>-14434413286.739603</v>
      </c>
      <c r="DN139" s="39">
        <f t="shared" si="303"/>
        <v>-13179246913.979637</v>
      </c>
      <c r="DO139" s="53">
        <f t="shared" si="304"/>
        <v>8299787639875.2715</v>
      </c>
      <c r="DP139" s="39">
        <f t="shared" si="305"/>
        <v>7578066975538.291</v>
      </c>
      <c r="DQ139" s="39">
        <f t="shared" si="306"/>
        <v>6919104629839.3096</v>
      </c>
      <c r="EK139" s="21">
        <v>85</v>
      </c>
      <c r="EL139" s="39">
        <v>-525</v>
      </c>
      <c r="EM139" s="39">
        <v>-575</v>
      </c>
      <c r="EN139" s="39">
        <v>2500</v>
      </c>
      <c r="EO139" s="50">
        <f t="shared" si="307"/>
        <v>1.0866555341154881E-3</v>
      </c>
      <c r="EP139" s="40">
        <f t="shared" si="255"/>
        <v>20.181987027318115</v>
      </c>
      <c r="EQ139" s="41">
        <f t="shared" si="308"/>
        <v>50454.967568295287</v>
      </c>
      <c r="ER139" s="39">
        <f t="shared" si="309"/>
        <v>-29011606.35176979</v>
      </c>
      <c r="ES139" s="39">
        <f t="shared" si="310"/>
        <v>-26488857.973355025</v>
      </c>
      <c r="ET139" s="40">
        <f t="shared" si="256"/>
        <v>11645.141940027524</v>
      </c>
      <c r="EU139" s="39">
        <f t="shared" si="311"/>
        <v>29112854.850068811</v>
      </c>
      <c r="EV139" s="39">
        <f t="shared" si="312"/>
        <v>-16739891538.789566</v>
      </c>
      <c r="EW139" s="39">
        <f t="shared" si="313"/>
        <v>-15284248796.286125</v>
      </c>
      <c r="EX139" s="53">
        <f t="shared" si="314"/>
        <v>9625437634804</v>
      </c>
      <c r="EY139" s="39">
        <f t="shared" si="315"/>
        <v>8788443057864.5225</v>
      </c>
      <c r="EZ139" s="39">
        <f t="shared" si="316"/>
        <v>8024230618050.2158</v>
      </c>
      <c r="FT139" s="21">
        <v>85</v>
      </c>
      <c r="FU139" s="39">
        <v>-525</v>
      </c>
      <c r="FV139" s="39">
        <v>-575</v>
      </c>
      <c r="FW139" s="39">
        <v>2500</v>
      </c>
      <c r="FX139" s="50">
        <f t="shared" si="317"/>
        <v>1.0122263832687451E-3</v>
      </c>
      <c r="FY139" s="40">
        <f t="shared" si="257"/>
        <v>19.279933423321555</v>
      </c>
      <c r="FZ139" s="41">
        <f t="shared" si="318"/>
        <v>48199.833558303886</v>
      </c>
      <c r="GA139" s="39">
        <f t="shared" si="319"/>
        <v>-27714904.296024736</v>
      </c>
      <c r="GB139" s="39">
        <f t="shared" si="320"/>
        <v>-25304912.618109539</v>
      </c>
      <c r="GC139" s="40">
        <f t="shared" si="258"/>
        <v>12594.113613323501</v>
      </c>
      <c r="GD139" s="39">
        <f t="shared" si="321"/>
        <v>31485284.033308752</v>
      </c>
      <c r="GE139" s="39">
        <f t="shared" si="322"/>
        <v>-18104038319.152531</v>
      </c>
      <c r="GF139" s="39">
        <f t="shared" si="323"/>
        <v>-16529774117.487095</v>
      </c>
      <c r="GG139" s="53">
        <f t="shared" si="324"/>
        <v>10409822033512.705</v>
      </c>
      <c r="GH139" s="39">
        <f t="shared" si="325"/>
        <v>9504620117555.0801</v>
      </c>
      <c r="GI139" s="39">
        <f t="shared" si="326"/>
        <v>8678131411680.7246</v>
      </c>
      <c r="HC139" s="21">
        <v>85</v>
      </c>
      <c r="HD139" s="39">
        <v>-525</v>
      </c>
      <c r="HE139" s="39">
        <v>-575</v>
      </c>
      <c r="HF139" s="39">
        <v>2500</v>
      </c>
      <c r="HG139" s="50">
        <f t="shared" si="327"/>
        <v>9.9514244468211738E-4</v>
      </c>
      <c r="HH139" s="40">
        <f t="shared" si="259"/>
        <v>19.062915746193621</v>
      </c>
      <c r="HI139" s="41">
        <f t="shared" si="328"/>
        <v>47657.289365484052</v>
      </c>
      <c r="HJ139" s="39">
        <f t="shared" si="329"/>
        <v>-27402941.385153331</v>
      </c>
      <c r="HK139" s="39">
        <f t="shared" si="330"/>
        <v>-25020076.916879129</v>
      </c>
      <c r="HL139" s="40">
        <f t="shared" si="260"/>
        <v>12811.933830303004</v>
      </c>
      <c r="HM139" s="39">
        <f t="shared" si="331"/>
        <v>32029834.575757507</v>
      </c>
      <c r="HN139" s="39">
        <f t="shared" si="332"/>
        <v>-18417154881.060566</v>
      </c>
      <c r="HO139" s="39">
        <f t="shared" si="333"/>
        <v>-16815663152.272692</v>
      </c>
      <c r="HP139" s="53">
        <f t="shared" si="334"/>
        <v>10589864056609.826</v>
      </c>
      <c r="HQ139" s="39">
        <f t="shared" si="335"/>
        <v>9669006312556.7969</v>
      </c>
      <c r="HR139" s="39">
        <f t="shared" si="336"/>
        <v>8828223154943.1621</v>
      </c>
      <c r="IL139" s="21">
        <v>85</v>
      </c>
      <c r="IM139" s="39">
        <v>-525</v>
      </c>
      <c r="IN139" s="39">
        <v>-575</v>
      </c>
      <c r="IO139" s="39">
        <v>2500</v>
      </c>
      <c r="IP139" s="50">
        <f t="shared" si="337"/>
        <v>9.903744623753017E-4</v>
      </c>
      <c r="IQ139" s="40">
        <f t="shared" si="261"/>
        <v>19.001683745322246</v>
      </c>
      <c r="IR139" s="41">
        <f t="shared" si="338"/>
        <v>47504.209363305614</v>
      </c>
      <c r="IS139" s="39">
        <f t="shared" si="339"/>
        <v>-27314920.383900728</v>
      </c>
      <c r="IT139" s="39">
        <f t="shared" si="340"/>
        <v>-24939709.915735446</v>
      </c>
      <c r="IU139" s="40">
        <f t="shared" si="262"/>
        <v>12872.725604714904</v>
      </c>
      <c r="IV139" s="39">
        <f t="shared" si="341"/>
        <v>32181814.011787258</v>
      </c>
      <c r="IW139" s="39">
        <f t="shared" si="342"/>
        <v>-18504543056.777672</v>
      </c>
      <c r="IX139" s="39">
        <f t="shared" si="343"/>
        <v>-16895452356.188311</v>
      </c>
      <c r="IY139" s="53">
        <f t="shared" si="344"/>
        <v>10640112257647.162</v>
      </c>
      <c r="IZ139" s="39">
        <f t="shared" si="345"/>
        <v>9714885104808.2793</v>
      </c>
      <c r="JA139" s="39">
        <f t="shared" si="346"/>
        <v>8870112486998.8633</v>
      </c>
      <c r="JU139" s="21">
        <v>85</v>
      </c>
      <c r="JV139" s="39">
        <v>-525</v>
      </c>
      <c r="JW139" s="39">
        <v>-575</v>
      </c>
      <c r="JX139" s="39">
        <v>2500</v>
      </c>
      <c r="JY139" s="50">
        <f t="shared" si="347"/>
        <v>9.9032699066989045E-4</v>
      </c>
      <c r="JZ139" s="40">
        <f t="shared" si="263"/>
        <v>19.001072640718036</v>
      </c>
      <c r="KA139" s="41">
        <f t="shared" si="348"/>
        <v>47502.681601795091</v>
      </c>
      <c r="KB139" s="39">
        <f t="shared" si="349"/>
        <v>-27314041.921032179</v>
      </c>
      <c r="KC139" s="39">
        <f t="shared" si="350"/>
        <v>-24938907.840942424</v>
      </c>
      <c r="KD139" s="40">
        <f t="shared" si="264"/>
        <v>12873.330868958898</v>
      </c>
      <c r="KE139" s="39">
        <f t="shared" si="351"/>
        <v>32183327.172397245</v>
      </c>
      <c r="KF139" s="39">
        <f t="shared" si="352"/>
        <v>-18505413124.128414</v>
      </c>
      <c r="KG139" s="39">
        <f t="shared" si="353"/>
        <v>-16896246765.508553</v>
      </c>
      <c r="KH139" s="53">
        <f t="shared" si="354"/>
        <v>10640612546373.838</v>
      </c>
      <c r="KI139" s="39">
        <f t="shared" si="355"/>
        <v>9715341890167.418</v>
      </c>
      <c r="KJ139" s="39">
        <f t="shared" si="356"/>
        <v>8870529551891.9902</v>
      </c>
      <c r="LD139" s="21">
        <v>85</v>
      </c>
      <c r="LE139" s="39">
        <v>-525</v>
      </c>
      <c r="LF139" s="39">
        <v>-575</v>
      </c>
      <c r="LG139" s="39">
        <v>2500</v>
      </c>
      <c r="LH139" s="50">
        <f t="shared" si="357"/>
        <v>9.9032698386766109E-4</v>
      </c>
      <c r="LI139" s="40">
        <f t="shared" si="265"/>
        <v>19.001072553150689</v>
      </c>
      <c r="LJ139" s="41">
        <f t="shared" si="358"/>
        <v>47502.681382876719</v>
      </c>
      <c r="LK139" s="39">
        <f t="shared" si="359"/>
        <v>-27314041.795154113</v>
      </c>
      <c r="LL139" s="39">
        <f t="shared" si="360"/>
        <v>-24938907.726010278</v>
      </c>
      <c r="LM139" s="40">
        <f t="shared" si="266"/>
        <v>12873.330955687321</v>
      </c>
      <c r="LN139" s="39">
        <f t="shared" si="361"/>
        <v>32183327.389218301</v>
      </c>
      <c r="LO139" s="39">
        <f t="shared" si="362"/>
        <v>-18505413248.800522</v>
      </c>
      <c r="LP139" s="39">
        <f t="shared" si="363"/>
        <v>-16896246879.339607</v>
      </c>
      <c r="LQ139" s="53">
        <f t="shared" si="364"/>
        <v>10640612618060.301</v>
      </c>
      <c r="LR139" s="39">
        <f t="shared" si="365"/>
        <v>9715341955620.2734</v>
      </c>
      <c r="LS139" s="39">
        <f t="shared" si="366"/>
        <v>8870529611653.2949</v>
      </c>
    </row>
    <row r="140" spans="1:331" x14ac:dyDescent="0.25">
      <c r="A140" s="21">
        <v>86</v>
      </c>
      <c r="B140" s="39">
        <v>-525</v>
      </c>
      <c r="C140" s="39">
        <v>-525</v>
      </c>
      <c r="D140" s="39">
        <v>2500</v>
      </c>
      <c r="E140" s="50">
        <f t="shared" si="267"/>
        <v>8.9499999999999996E-4</v>
      </c>
      <c r="F140" s="40">
        <f t="shared" si="247"/>
        <v>17.715965625000003</v>
      </c>
      <c r="G140" s="41">
        <f t="shared" si="268"/>
        <v>44289.914062500007</v>
      </c>
      <c r="H140" s="39">
        <f t="shared" si="269"/>
        <v>-23252204.882812504</v>
      </c>
      <c r="I140" s="39">
        <f t="shared" si="270"/>
        <v>-23252204.882812504</v>
      </c>
      <c r="J140" s="40">
        <f t="shared" si="248"/>
        <v>14088.75</v>
      </c>
      <c r="K140" s="39">
        <f t="shared" si="271"/>
        <v>35221875</v>
      </c>
      <c r="L140" s="39">
        <f t="shared" si="272"/>
        <v>-18491484375</v>
      </c>
      <c r="M140" s="39">
        <f t="shared" si="273"/>
        <v>-18491484375</v>
      </c>
      <c r="N140" s="53">
        <f t="shared" si="274"/>
        <v>9708029296875</v>
      </c>
      <c r="O140" s="39">
        <f t="shared" si="275"/>
        <v>9708029296875</v>
      </c>
      <c r="P140" s="39">
        <f t="shared" si="276"/>
        <v>9708029296875</v>
      </c>
      <c r="AJ140" s="21">
        <v>86</v>
      </c>
      <c r="AK140" s="39">
        <v>-525</v>
      </c>
      <c r="AL140" s="39">
        <v>-525</v>
      </c>
      <c r="AM140" s="39">
        <v>2500</v>
      </c>
      <c r="AN140" s="50">
        <f t="shared" si="277"/>
        <v>1.2574953259469298E-3</v>
      </c>
      <c r="AO140" s="40">
        <f t="shared" si="249"/>
        <v>21.985378407434567</v>
      </c>
      <c r="AP140" s="41">
        <f t="shared" si="278"/>
        <v>54963.446018586415</v>
      </c>
      <c r="AQ140" s="39">
        <f t="shared" si="279"/>
        <v>-28855809.159757867</v>
      </c>
      <c r="AR140" s="39">
        <f t="shared" si="280"/>
        <v>-28855809.159757867</v>
      </c>
      <c r="AS140" s="40">
        <f t="shared" si="250"/>
        <v>9466.934594176646</v>
      </c>
      <c r="AT140" s="39">
        <f t="shared" si="281"/>
        <v>23667336.485441614</v>
      </c>
      <c r="AU140" s="39">
        <f t="shared" si="282"/>
        <v>-12425351654.856848</v>
      </c>
      <c r="AV140" s="39">
        <f t="shared" si="283"/>
        <v>-12425351654.856848</v>
      </c>
      <c r="AW140" s="53">
        <f t="shared" si="284"/>
        <v>6523309618799.8447</v>
      </c>
      <c r="AX140" s="39">
        <f t="shared" si="285"/>
        <v>6523309618799.8447</v>
      </c>
      <c r="AY140" s="39">
        <f t="shared" si="286"/>
        <v>6523309618799.8447</v>
      </c>
      <c r="BS140" s="21">
        <v>86</v>
      </c>
      <c r="BT140" s="39">
        <v>-525</v>
      </c>
      <c r="BU140" s="39">
        <v>-525</v>
      </c>
      <c r="BV140" s="39">
        <v>2500</v>
      </c>
      <c r="BW140" s="50">
        <f t="shared" si="287"/>
        <v>1.3024618936916998E-3</v>
      </c>
      <c r="BX140" s="40">
        <f t="shared" si="251"/>
        <v>22.39818376282992</v>
      </c>
      <c r="BY140" s="41">
        <f t="shared" si="288"/>
        <v>55995.459407074799</v>
      </c>
      <c r="BZ140" s="39">
        <f t="shared" si="289"/>
        <v>-29397616.18871427</v>
      </c>
      <c r="CA140" s="39">
        <f t="shared" si="290"/>
        <v>-29397616.18871427</v>
      </c>
      <c r="CB140" s="40">
        <f t="shared" si="252"/>
        <v>8893.6108554308266</v>
      </c>
      <c r="CC140" s="39">
        <f t="shared" si="291"/>
        <v>22234027.138577066</v>
      </c>
      <c r="CD140" s="39">
        <f t="shared" si="292"/>
        <v>-11672864247.75296</v>
      </c>
      <c r="CE140" s="39">
        <f t="shared" si="293"/>
        <v>-11672864247.75296</v>
      </c>
      <c r="CF140" s="53">
        <f t="shared" si="294"/>
        <v>6128253730070.3037</v>
      </c>
      <c r="CG140" s="39">
        <f t="shared" si="295"/>
        <v>6128253730070.3037</v>
      </c>
      <c r="CH140" s="39">
        <f t="shared" si="296"/>
        <v>6128253730070.3037</v>
      </c>
      <c r="DB140" s="21">
        <v>86</v>
      </c>
      <c r="DC140" s="39">
        <v>-525</v>
      </c>
      <c r="DD140" s="39">
        <v>-525</v>
      </c>
      <c r="DE140" s="39">
        <v>2500</v>
      </c>
      <c r="DF140" s="50">
        <f t="shared" si="297"/>
        <v>1.2514769687590346E-3</v>
      </c>
      <c r="DG140" s="40">
        <f t="shared" si="253"/>
        <v>21.928172107099208</v>
      </c>
      <c r="DH140" s="41">
        <f t="shared" si="298"/>
        <v>54820.430267748023</v>
      </c>
      <c r="DI140" s="39">
        <f t="shared" si="299"/>
        <v>-28780725.890567712</v>
      </c>
      <c r="DJ140" s="39">
        <f t="shared" si="300"/>
        <v>-28780725.890567712</v>
      </c>
      <c r="DK140" s="40">
        <f t="shared" si="254"/>
        <v>9543.6686483223093</v>
      </c>
      <c r="DL140" s="39">
        <f t="shared" si="301"/>
        <v>23859171.620805774</v>
      </c>
      <c r="DM140" s="39">
        <f t="shared" si="302"/>
        <v>-12526065100.923031</v>
      </c>
      <c r="DN140" s="39">
        <f t="shared" si="303"/>
        <v>-12526065100.923031</v>
      </c>
      <c r="DO140" s="53">
        <f t="shared" si="304"/>
        <v>6576184177984.5908</v>
      </c>
      <c r="DP140" s="39">
        <f t="shared" si="305"/>
        <v>6576184177984.5908</v>
      </c>
      <c r="DQ140" s="39">
        <f t="shared" si="306"/>
        <v>6576184177984.5918</v>
      </c>
      <c r="EK140" s="21">
        <v>86</v>
      </c>
      <c r="EL140" s="39">
        <v>-525</v>
      </c>
      <c r="EM140" s="39">
        <v>-525</v>
      </c>
      <c r="EN140" s="39">
        <v>2500</v>
      </c>
      <c r="EO140" s="50">
        <f t="shared" si="307"/>
        <v>1.1482053997579381E-3</v>
      </c>
      <c r="EP140" s="40">
        <f t="shared" si="255"/>
        <v>20.874592988615216</v>
      </c>
      <c r="EQ140" s="41">
        <f t="shared" si="308"/>
        <v>52186.482471538038</v>
      </c>
      <c r="ER140" s="39">
        <f t="shared" si="309"/>
        <v>-27397903.297557469</v>
      </c>
      <c r="ES140" s="39">
        <f t="shared" si="310"/>
        <v>-27397903.297557469</v>
      </c>
      <c r="ET140" s="40">
        <f t="shared" si="256"/>
        <v>10860.381153086291</v>
      </c>
      <c r="EU140" s="39">
        <f t="shared" si="311"/>
        <v>27150952.882715728</v>
      </c>
      <c r="EV140" s="39">
        <f t="shared" si="312"/>
        <v>-14254250263.425756</v>
      </c>
      <c r="EW140" s="39">
        <f t="shared" si="313"/>
        <v>-14254250263.425756</v>
      </c>
      <c r="EX140" s="53">
        <f t="shared" si="314"/>
        <v>7483481388298.5225</v>
      </c>
      <c r="EY140" s="39">
        <f t="shared" si="315"/>
        <v>7483481388298.5225</v>
      </c>
      <c r="EZ140" s="39">
        <f t="shared" si="316"/>
        <v>7483481388298.5225</v>
      </c>
      <c r="FT140" s="21">
        <v>86</v>
      </c>
      <c r="FU140" s="39">
        <v>-525</v>
      </c>
      <c r="FV140" s="39">
        <v>-525</v>
      </c>
      <c r="FW140" s="39">
        <v>2500</v>
      </c>
      <c r="FX140" s="50">
        <f t="shared" si="317"/>
        <v>1.0927844885033199E-3</v>
      </c>
      <c r="FY140" s="40">
        <f t="shared" si="257"/>
        <v>20.253120100086331</v>
      </c>
      <c r="FZ140" s="41">
        <f t="shared" si="318"/>
        <v>50632.800250215827</v>
      </c>
      <c r="GA140" s="39">
        <f t="shared" si="319"/>
        <v>-26582220.13136331</v>
      </c>
      <c r="GB140" s="39">
        <f t="shared" si="320"/>
        <v>-26582220.13136331</v>
      </c>
      <c r="GC140" s="40">
        <f t="shared" si="258"/>
        <v>11566.997771582674</v>
      </c>
      <c r="GD140" s="39">
        <f t="shared" si="321"/>
        <v>28917494.428956684</v>
      </c>
      <c r="GE140" s="39">
        <f t="shared" si="322"/>
        <v>-15181684575.202259</v>
      </c>
      <c r="GF140" s="39">
        <f t="shared" si="323"/>
        <v>-15181684575.202259</v>
      </c>
      <c r="GG140" s="53">
        <f t="shared" si="324"/>
        <v>7970384401981.1855</v>
      </c>
      <c r="GH140" s="39">
        <f t="shared" si="325"/>
        <v>7970384401981.1855</v>
      </c>
      <c r="GI140" s="39">
        <f t="shared" si="326"/>
        <v>7970384401981.1855</v>
      </c>
      <c r="HC140" s="21">
        <v>86</v>
      </c>
      <c r="HD140" s="39">
        <v>-525</v>
      </c>
      <c r="HE140" s="39">
        <v>-525</v>
      </c>
      <c r="HF140" s="39">
        <v>2500</v>
      </c>
      <c r="HG140" s="50">
        <f t="shared" si="327"/>
        <v>1.0823734763833394E-3</v>
      </c>
      <c r="HH140" s="40">
        <f t="shared" si="259"/>
        <v>20.132004965114415</v>
      </c>
      <c r="HI140" s="41">
        <f t="shared" si="328"/>
        <v>50330.01241278604</v>
      </c>
      <c r="HJ140" s="39">
        <f t="shared" si="329"/>
        <v>-26423256.516712669</v>
      </c>
      <c r="HK140" s="39">
        <f t="shared" si="330"/>
        <v>-26423256.516712669</v>
      </c>
      <c r="HL140" s="40">
        <f t="shared" si="260"/>
        <v>11699.738176112422</v>
      </c>
      <c r="HM140" s="39">
        <f t="shared" si="331"/>
        <v>29249345.440281052</v>
      </c>
      <c r="HN140" s="39">
        <f t="shared" si="332"/>
        <v>-15355906356.147552</v>
      </c>
      <c r="HO140" s="39">
        <f t="shared" si="333"/>
        <v>-15355906356.147552</v>
      </c>
      <c r="HP140" s="53">
        <f t="shared" si="334"/>
        <v>8061850836977.4648</v>
      </c>
      <c r="HQ140" s="39">
        <f t="shared" si="335"/>
        <v>8061850836977.4648</v>
      </c>
      <c r="HR140" s="39">
        <f t="shared" si="336"/>
        <v>8061850836977.4648</v>
      </c>
      <c r="IL140" s="21">
        <v>86</v>
      </c>
      <c r="IM140" s="39">
        <v>-525</v>
      </c>
      <c r="IN140" s="39">
        <v>-525</v>
      </c>
      <c r="IO140" s="39">
        <v>2500</v>
      </c>
      <c r="IP140" s="50">
        <f t="shared" si="337"/>
        <v>1.0788222463812976E-3</v>
      </c>
      <c r="IQ140" s="40">
        <f t="shared" si="261"/>
        <v>20.090376107267257</v>
      </c>
      <c r="IR140" s="41">
        <f t="shared" si="338"/>
        <v>50225.940268168146</v>
      </c>
      <c r="IS140" s="39">
        <f t="shared" si="339"/>
        <v>-26368618.640788276</v>
      </c>
      <c r="IT140" s="39">
        <f t="shared" si="340"/>
        <v>-26368618.640788276</v>
      </c>
      <c r="IU140" s="40">
        <f t="shared" si="262"/>
        <v>11745.016358638457</v>
      </c>
      <c r="IV140" s="39">
        <f t="shared" si="341"/>
        <v>29362540.896596141</v>
      </c>
      <c r="IW140" s="39">
        <f t="shared" si="342"/>
        <v>-15415333970.712975</v>
      </c>
      <c r="IX140" s="39">
        <f t="shared" si="343"/>
        <v>-15415333970.712975</v>
      </c>
      <c r="IY140" s="53">
        <f t="shared" si="344"/>
        <v>8093050334624.3115</v>
      </c>
      <c r="IZ140" s="39">
        <f t="shared" si="345"/>
        <v>8093050334624.3115</v>
      </c>
      <c r="JA140" s="39">
        <f t="shared" si="346"/>
        <v>8093050334624.3115</v>
      </c>
      <c r="JU140" s="21">
        <v>86</v>
      </c>
      <c r="JV140" s="39">
        <v>-525</v>
      </c>
      <c r="JW140" s="39">
        <v>-525</v>
      </c>
      <c r="JX140" s="39">
        <v>2500</v>
      </c>
      <c r="JY140" s="50">
        <f t="shared" si="347"/>
        <v>1.0787891558277987E-3</v>
      </c>
      <c r="JZ140" s="40">
        <f t="shared" si="263"/>
        <v>20.089987451194567</v>
      </c>
      <c r="KA140" s="41">
        <f t="shared" si="348"/>
        <v>50224.968627986418</v>
      </c>
      <c r="KB140" s="39">
        <f t="shared" si="349"/>
        <v>-26368108.52969287</v>
      </c>
      <c r="KC140" s="39">
        <f t="shared" si="350"/>
        <v>-26368108.52969287</v>
      </c>
      <c r="KD140" s="40">
        <f t="shared" si="264"/>
        <v>11745.438263195567</v>
      </c>
      <c r="KE140" s="39">
        <f t="shared" si="351"/>
        <v>29363595.657988917</v>
      </c>
      <c r="KF140" s="39">
        <f t="shared" si="352"/>
        <v>-15415887720.444181</v>
      </c>
      <c r="KG140" s="39">
        <f t="shared" si="353"/>
        <v>-15415887720.444181</v>
      </c>
      <c r="KH140" s="53">
        <f t="shared" si="354"/>
        <v>8093341053233.1953</v>
      </c>
      <c r="KI140" s="39">
        <f t="shared" si="355"/>
        <v>8093341053233.1953</v>
      </c>
      <c r="KJ140" s="39">
        <f t="shared" si="356"/>
        <v>8093341053233.1953</v>
      </c>
      <c r="LD140" s="21">
        <v>86</v>
      </c>
      <c r="LE140" s="39">
        <v>-525</v>
      </c>
      <c r="LF140" s="39">
        <v>-525</v>
      </c>
      <c r="LG140" s="39">
        <v>2500</v>
      </c>
      <c r="LH140" s="50">
        <f t="shared" si="357"/>
        <v>1.0787891511584693E-3</v>
      </c>
      <c r="LI140" s="40">
        <f t="shared" si="265"/>
        <v>20.089987396351248</v>
      </c>
      <c r="LJ140" s="41">
        <f t="shared" si="358"/>
        <v>50224.96849087812</v>
      </c>
      <c r="LK140" s="39">
        <f t="shared" si="359"/>
        <v>-26368108.457711011</v>
      </c>
      <c r="LL140" s="39">
        <f t="shared" si="360"/>
        <v>-26368108.457711011</v>
      </c>
      <c r="LM140" s="40">
        <f t="shared" si="266"/>
        <v>11745.438322729517</v>
      </c>
      <c r="LN140" s="39">
        <f t="shared" si="361"/>
        <v>29363595.80682379</v>
      </c>
      <c r="LO140" s="39">
        <f t="shared" si="362"/>
        <v>-15415887798.582489</v>
      </c>
      <c r="LP140" s="39">
        <f t="shared" si="363"/>
        <v>-15415887798.582489</v>
      </c>
      <c r="LQ140" s="53">
        <f t="shared" si="364"/>
        <v>8093341094255.8066</v>
      </c>
      <c r="LR140" s="39">
        <f t="shared" si="365"/>
        <v>8093341094255.8066</v>
      </c>
      <c r="LS140" s="39">
        <f t="shared" si="366"/>
        <v>8093341094255.8076</v>
      </c>
    </row>
    <row r="141" spans="1:331" x14ac:dyDescent="0.25">
      <c r="A141" s="21">
        <v>87</v>
      </c>
      <c r="B141" s="39">
        <v>-525</v>
      </c>
      <c r="C141" s="39">
        <v>-475</v>
      </c>
      <c r="D141" s="39">
        <v>2500</v>
      </c>
      <c r="E141" s="50">
        <f t="shared" si="267"/>
        <v>9.0249999999999998E-4</v>
      </c>
      <c r="F141" s="40">
        <f t="shared" si="247"/>
        <v>17.821272656249995</v>
      </c>
      <c r="G141" s="41">
        <f t="shared" si="268"/>
        <v>44553.181640624985</v>
      </c>
      <c r="H141" s="39">
        <f t="shared" si="269"/>
        <v>-21162761.279296868</v>
      </c>
      <c r="I141" s="39">
        <f t="shared" si="270"/>
        <v>-23390420.361328118</v>
      </c>
      <c r="J141" s="40">
        <f t="shared" si="248"/>
        <v>13993.125000000002</v>
      </c>
      <c r="K141" s="39">
        <f t="shared" si="271"/>
        <v>34982812.500000007</v>
      </c>
      <c r="L141" s="39">
        <f t="shared" si="272"/>
        <v>-16616835937.500004</v>
      </c>
      <c r="M141" s="39">
        <f t="shared" si="273"/>
        <v>-18365976562.500004</v>
      </c>
      <c r="N141" s="53">
        <f t="shared" si="274"/>
        <v>7892997070312.502</v>
      </c>
      <c r="O141" s="39">
        <f t="shared" si="275"/>
        <v>8723838867187.502</v>
      </c>
      <c r="P141" s="39">
        <f t="shared" si="276"/>
        <v>9642137695312.502</v>
      </c>
      <c r="AJ141" s="21">
        <v>87</v>
      </c>
      <c r="AK141" s="39">
        <v>-525</v>
      </c>
      <c r="AL141" s="39">
        <v>-475</v>
      </c>
      <c r="AM141" s="39">
        <v>2500</v>
      </c>
      <c r="AN141" s="50">
        <f t="shared" si="277"/>
        <v>1.2748086125368456E-3</v>
      </c>
      <c r="AO141" s="40">
        <f t="shared" si="249"/>
        <v>22.147371253626563</v>
      </c>
      <c r="AP141" s="41">
        <f t="shared" si="278"/>
        <v>55368.428134066409</v>
      </c>
      <c r="AQ141" s="39">
        <f t="shared" si="279"/>
        <v>-26300003.363681544</v>
      </c>
      <c r="AR141" s="39">
        <f t="shared" si="280"/>
        <v>-29068424.770384863</v>
      </c>
      <c r="AS141" s="40">
        <f t="shared" si="250"/>
        <v>9246.1901901552174</v>
      </c>
      <c r="AT141" s="39">
        <f t="shared" si="281"/>
        <v>23115475.475388043</v>
      </c>
      <c r="AU141" s="39">
        <f t="shared" si="282"/>
        <v>-10979850850.80932</v>
      </c>
      <c r="AV141" s="39">
        <f t="shared" si="283"/>
        <v>-12135624624.578722</v>
      </c>
      <c r="AW141" s="53">
        <f t="shared" si="284"/>
        <v>5215429154134.4268</v>
      </c>
      <c r="AX141" s="39">
        <f t="shared" si="285"/>
        <v>5764421696674.8926</v>
      </c>
      <c r="AY141" s="39">
        <f t="shared" si="286"/>
        <v>6371202927903.8291</v>
      </c>
      <c r="BS141" s="21">
        <v>87</v>
      </c>
      <c r="BT141" s="39">
        <v>-525</v>
      </c>
      <c r="BU141" s="39">
        <v>-475</v>
      </c>
      <c r="BV141" s="39">
        <v>2500</v>
      </c>
      <c r="BW141" s="50">
        <f t="shared" si="287"/>
        <v>1.3308791868038429E-3</v>
      </c>
      <c r="BX141" s="40">
        <f t="shared" si="251"/>
        <v>22.645768025591671</v>
      </c>
      <c r="BY141" s="41">
        <f t="shared" si="288"/>
        <v>56614.420063979182</v>
      </c>
      <c r="BZ141" s="39">
        <f t="shared" si="289"/>
        <v>-26891849.53039011</v>
      </c>
      <c r="CA141" s="39">
        <f t="shared" si="290"/>
        <v>-29722570.533589069</v>
      </c>
      <c r="CB141" s="40">
        <f t="shared" si="252"/>
        <v>8531.2903682510041</v>
      </c>
      <c r="CC141" s="39">
        <f t="shared" si="291"/>
        <v>21328225.920627512</v>
      </c>
      <c r="CD141" s="39">
        <f t="shared" si="292"/>
        <v>-10130907312.298069</v>
      </c>
      <c r="CE141" s="39">
        <f t="shared" si="293"/>
        <v>-11197318608.329443</v>
      </c>
      <c r="CF141" s="53">
        <f t="shared" si="294"/>
        <v>4812180973341.583</v>
      </c>
      <c r="CG141" s="39">
        <f t="shared" si="295"/>
        <v>5318726338956.4854</v>
      </c>
      <c r="CH141" s="39">
        <f t="shared" si="296"/>
        <v>5878592269372.958</v>
      </c>
      <c r="DB141" s="21">
        <v>87</v>
      </c>
      <c r="DC141" s="39">
        <v>-525</v>
      </c>
      <c r="DD141" s="39">
        <v>-475</v>
      </c>
      <c r="DE141" s="39">
        <v>2500</v>
      </c>
      <c r="DF141" s="50">
        <f t="shared" si="297"/>
        <v>1.2905093086615772E-3</v>
      </c>
      <c r="DG141" s="40">
        <f t="shared" si="253"/>
        <v>22.290971363013806</v>
      </c>
      <c r="DH141" s="41">
        <f t="shared" si="298"/>
        <v>55727.428407534513</v>
      </c>
      <c r="DI141" s="39">
        <f t="shared" si="299"/>
        <v>-26470528.493578892</v>
      </c>
      <c r="DJ141" s="39">
        <f t="shared" si="300"/>
        <v>-29256899.913955618</v>
      </c>
      <c r="DK141" s="40">
        <f t="shared" si="254"/>
        <v>9046.0063145648928</v>
      </c>
      <c r="DL141" s="39">
        <f t="shared" si="301"/>
        <v>22615015.786412232</v>
      </c>
      <c r="DM141" s="39">
        <f t="shared" si="302"/>
        <v>-10742132498.545811</v>
      </c>
      <c r="DN141" s="39">
        <f t="shared" si="303"/>
        <v>-11872883287.866421</v>
      </c>
      <c r="DO141" s="53">
        <f t="shared" si="304"/>
        <v>5102512936809.2598</v>
      </c>
      <c r="DP141" s="39">
        <f t="shared" si="305"/>
        <v>5639619561736.5498</v>
      </c>
      <c r="DQ141" s="39">
        <f t="shared" si="306"/>
        <v>6233263726129.8711</v>
      </c>
      <c r="EK141" s="21">
        <v>87</v>
      </c>
      <c r="EL141" s="39">
        <v>-525</v>
      </c>
      <c r="EM141" s="39">
        <v>-475</v>
      </c>
      <c r="EN141" s="39">
        <v>2500</v>
      </c>
      <c r="EO141" s="50">
        <f t="shared" si="307"/>
        <v>1.2097552654003882E-3</v>
      </c>
      <c r="EP141" s="40">
        <f t="shared" si="255"/>
        <v>21.51889702891463</v>
      </c>
      <c r="EQ141" s="41">
        <f t="shared" si="308"/>
        <v>53797.242572286574</v>
      </c>
      <c r="ER141" s="39">
        <f t="shared" si="309"/>
        <v>-25553690.221836124</v>
      </c>
      <c r="ES141" s="39">
        <f t="shared" si="310"/>
        <v>-28243552.350450452</v>
      </c>
      <c r="ET141" s="40">
        <f t="shared" si="256"/>
        <v>10075.620366145053</v>
      </c>
      <c r="EU141" s="39">
        <f t="shared" si="311"/>
        <v>25189050.91536263</v>
      </c>
      <c r="EV141" s="39">
        <f t="shared" si="312"/>
        <v>-11964799184.797249</v>
      </c>
      <c r="EW141" s="39">
        <f t="shared" si="313"/>
        <v>-13224251730.56538</v>
      </c>
      <c r="EX141" s="53">
        <f t="shared" si="314"/>
        <v>5683279612778.6934</v>
      </c>
      <c r="EY141" s="39">
        <f t="shared" si="315"/>
        <v>6281519572018.5557</v>
      </c>
      <c r="EZ141" s="39">
        <f t="shared" si="316"/>
        <v>6942732158546.8252</v>
      </c>
      <c r="FT141" s="21">
        <v>87</v>
      </c>
      <c r="FU141" s="39">
        <v>-525</v>
      </c>
      <c r="FV141" s="39">
        <v>-475</v>
      </c>
      <c r="FW141" s="39">
        <v>2500</v>
      </c>
      <c r="FX141" s="50">
        <f t="shared" si="317"/>
        <v>1.1733425937378947E-3</v>
      </c>
      <c r="FY141" s="40">
        <f t="shared" si="257"/>
        <v>21.143564270784054</v>
      </c>
      <c r="FZ141" s="41">
        <f t="shared" si="318"/>
        <v>52858.910676960135</v>
      </c>
      <c r="GA141" s="39">
        <f t="shared" si="319"/>
        <v>-25107982.571556065</v>
      </c>
      <c r="GB141" s="39">
        <f t="shared" si="320"/>
        <v>-27750928.105404072</v>
      </c>
      <c r="GC141" s="40">
        <f t="shared" si="258"/>
        <v>10539.881929841842</v>
      </c>
      <c r="GD141" s="39">
        <f t="shared" si="321"/>
        <v>26349704.824604604</v>
      </c>
      <c r="GE141" s="39">
        <f t="shared" si="322"/>
        <v>-12516109791.687187</v>
      </c>
      <c r="GF141" s="39">
        <f t="shared" si="323"/>
        <v>-13833595032.917418</v>
      </c>
      <c r="GG141" s="53">
        <f t="shared" si="324"/>
        <v>5945152151051.4141</v>
      </c>
      <c r="GH141" s="39">
        <f t="shared" si="325"/>
        <v>6570957640635.7734</v>
      </c>
      <c r="GI141" s="39">
        <f t="shared" si="326"/>
        <v>7262637392281.6445</v>
      </c>
      <c r="HC141" s="21">
        <v>87</v>
      </c>
      <c r="HD141" s="39">
        <v>-525</v>
      </c>
      <c r="HE141" s="39">
        <v>-475</v>
      </c>
      <c r="HF141" s="39">
        <v>2500</v>
      </c>
      <c r="HG141" s="50">
        <f t="shared" si="327"/>
        <v>1.1696045080845611E-3</v>
      </c>
      <c r="HH141" s="40">
        <f t="shared" si="259"/>
        <v>21.104076209666538</v>
      </c>
      <c r="HI141" s="41">
        <f t="shared" si="328"/>
        <v>52760.190524166341</v>
      </c>
      <c r="HJ141" s="39">
        <f t="shared" si="329"/>
        <v>-25061090.498979013</v>
      </c>
      <c r="HK141" s="39">
        <f t="shared" si="330"/>
        <v>-27699100.025187328</v>
      </c>
      <c r="HL141" s="40">
        <f t="shared" si="260"/>
        <v>10587.542521921849</v>
      </c>
      <c r="HM141" s="39">
        <f t="shared" si="331"/>
        <v>26468856.304804623</v>
      </c>
      <c r="HN141" s="39">
        <f t="shared" si="332"/>
        <v>-12572706744.782196</v>
      </c>
      <c r="HO141" s="39">
        <f t="shared" si="333"/>
        <v>-13896149560.022427</v>
      </c>
      <c r="HP141" s="53">
        <f t="shared" si="334"/>
        <v>5972035703771.543</v>
      </c>
      <c r="HQ141" s="39">
        <f t="shared" si="335"/>
        <v>6600671041010.6523</v>
      </c>
      <c r="HR141" s="39">
        <f t="shared" si="336"/>
        <v>7295478519011.7744</v>
      </c>
      <c r="IL141" s="21">
        <v>87</v>
      </c>
      <c r="IM141" s="39">
        <v>-525</v>
      </c>
      <c r="IN141" s="39">
        <v>-475</v>
      </c>
      <c r="IO141" s="39">
        <v>2500</v>
      </c>
      <c r="IP141" s="50">
        <f t="shared" si="337"/>
        <v>1.1672700303872934E-3</v>
      </c>
      <c r="IQ141" s="40">
        <f t="shared" si="261"/>
        <v>21.079325085393734</v>
      </c>
      <c r="IR141" s="41">
        <f t="shared" si="338"/>
        <v>52698.312713484331</v>
      </c>
      <c r="IS141" s="39">
        <f t="shared" si="339"/>
        <v>-25031698.538905058</v>
      </c>
      <c r="IT141" s="39">
        <f t="shared" si="340"/>
        <v>-27666614.174579274</v>
      </c>
      <c r="IU141" s="40">
        <f t="shared" si="262"/>
        <v>10617.30711256201</v>
      </c>
      <c r="IV141" s="39">
        <f t="shared" si="341"/>
        <v>26543267.781405024</v>
      </c>
      <c r="IW141" s="39">
        <f t="shared" si="342"/>
        <v>-12608052196.167387</v>
      </c>
      <c r="IX141" s="39">
        <f t="shared" si="343"/>
        <v>-13935215585.237638</v>
      </c>
      <c r="IY141" s="53">
        <f t="shared" si="344"/>
        <v>5988824793179.5088</v>
      </c>
      <c r="IZ141" s="39">
        <f t="shared" si="345"/>
        <v>6619227402987.8779</v>
      </c>
      <c r="JA141" s="39">
        <f t="shared" si="346"/>
        <v>7315988182249.7598</v>
      </c>
      <c r="JU141" s="21">
        <v>87</v>
      </c>
      <c r="JV141" s="39">
        <v>-525</v>
      </c>
      <c r="JW141" s="39">
        <v>-475</v>
      </c>
      <c r="JX141" s="39">
        <v>2500</v>
      </c>
      <c r="JY141" s="50">
        <f t="shared" si="347"/>
        <v>1.167251320985707E-3</v>
      </c>
      <c r="JZ141" s="40">
        <f t="shared" si="263"/>
        <v>21.079126439699682</v>
      </c>
      <c r="KA141" s="41">
        <f t="shared" si="348"/>
        <v>52697.816099249205</v>
      </c>
      <c r="KB141" s="39">
        <f t="shared" si="349"/>
        <v>-25031462.647143371</v>
      </c>
      <c r="KC141" s="39">
        <f t="shared" si="350"/>
        <v>-27666353.452105831</v>
      </c>
      <c r="KD141" s="40">
        <f t="shared" si="264"/>
        <v>10617.545657432236</v>
      </c>
      <c r="KE141" s="39">
        <f t="shared" si="351"/>
        <v>26543864.143580589</v>
      </c>
      <c r="KF141" s="39">
        <f t="shared" si="352"/>
        <v>-12608335468.200781</v>
      </c>
      <c r="KG141" s="39">
        <f t="shared" si="353"/>
        <v>-13935528675.37981</v>
      </c>
      <c r="KH141" s="53">
        <f t="shared" si="354"/>
        <v>5988959347395.3711</v>
      </c>
      <c r="KI141" s="39">
        <f t="shared" si="355"/>
        <v>6619376120805.4102</v>
      </c>
      <c r="KJ141" s="39">
        <f t="shared" si="356"/>
        <v>7316152554574.4004</v>
      </c>
      <c r="LD141" s="21">
        <v>87</v>
      </c>
      <c r="LE141" s="39">
        <v>-525</v>
      </c>
      <c r="LF141" s="39">
        <v>-475</v>
      </c>
      <c r="LG141" s="39">
        <v>2500</v>
      </c>
      <c r="LH141" s="50">
        <f t="shared" si="357"/>
        <v>1.1672513184492776E-3</v>
      </c>
      <c r="LI141" s="40">
        <f t="shared" si="265"/>
        <v>21.079126412769025</v>
      </c>
      <c r="LJ141" s="41">
        <f t="shared" si="358"/>
        <v>52697.816031922564</v>
      </c>
      <c r="LK141" s="39">
        <f t="shared" si="359"/>
        <v>-25031462.615163218</v>
      </c>
      <c r="LL141" s="39">
        <f t="shared" si="360"/>
        <v>-27666353.416759346</v>
      </c>
      <c r="LM141" s="40">
        <f t="shared" si="266"/>
        <v>10617.54568977171</v>
      </c>
      <c r="LN141" s="39">
        <f t="shared" si="361"/>
        <v>26543864.224429276</v>
      </c>
      <c r="LO141" s="39">
        <f t="shared" si="362"/>
        <v>-12608335506.603907</v>
      </c>
      <c r="LP141" s="39">
        <f t="shared" si="363"/>
        <v>-13935528717.825369</v>
      </c>
      <c r="LQ141" s="53">
        <f t="shared" si="364"/>
        <v>5988959365636.8555</v>
      </c>
      <c r="LR141" s="39">
        <f t="shared" si="365"/>
        <v>6619376140967.0498</v>
      </c>
      <c r="LS141" s="39">
        <f t="shared" si="366"/>
        <v>7316152576858.3193</v>
      </c>
    </row>
    <row r="142" spans="1:331" x14ac:dyDescent="0.25">
      <c r="A142" s="21">
        <v>88</v>
      </c>
      <c r="B142" s="39">
        <v>-525</v>
      </c>
      <c r="C142" s="39">
        <v>-425</v>
      </c>
      <c r="D142" s="39">
        <v>2500</v>
      </c>
      <c r="E142" s="50">
        <f t="shared" si="267"/>
        <v>9.1E-4</v>
      </c>
      <c r="F142" s="40">
        <f t="shared" si="247"/>
        <v>17.925862500000001</v>
      </c>
      <c r="G142" s="41">
        <f t="shared" si="268"/>
        <v>44814.65625</v>
      </c>
      <c r="H142" s="39">
        <f t="shared" si="269"/>
        <v>-19046228.90625</v>
      </c>
      <c r="I142" s="39">
        <f t="shared" si="270"/>
        <v>-23527694.53125</v>
      </c>
      <c r="J142" s="40">
        <f t="shared" si="248"/>
        <v>13897.499999999998</v>
      </c>
      <c r="K142" s="39">
        <f t="shared" si="271"/>
        <v>34743749.999999993</v>
      </c>
      <c r="L142" s="39">
        <f t="shared" si="272"/>
        <v>-14766093749.999996</v>
      </c>
      <c r="M142" s="39">
        <f t="shared" si="273"/>
        <v>-18240468749.999996</v>
      </c>
      <c r="N142" s="53">
        <f t="shared" si="274"/>
        <v>6275589843749.998</v>
      </c>
      <c r="O142" s="39">
        <f t="shared" si="275"/>
        <v>7752199218749.998</v>
      </c>
      <c r="P142" s="39">
        <f t="shared" si="276"/>
        <v>9576246093749.998</v>
      </c>
      <c r="AJ142" s="21">
        <v>88</v>
      </c>
      <c r="AK142" s="39">
        <v>-525</v>
      </c>
      <c r="AL142" s="39">
        <v>-425</v>
      </c>
      <c r="AM142" s="39">
        <v>2500</v>
      </c>
      <c r="AN142" s="50">
        <f t="shared" si="277"/>
        <v>1.2921218991267616E-3</v>
      </c>
      <c r="AO142" s="40">
        <f t="shared" si="249"/>
        <v>22.305542288688621</v>
      </c>
      <c r="AP142" s="41">
        <f t="shared" si="278"/>
        <v>55763.855721721549</v>
      </c>
      <c r="AQ142" s="39">
        <f t="shared" si="279"/>
        <v>-23699638.68173166</v>
      </c>
      <c r="AR142" s="39">
        <f t="shared" si="280"/>
        <v>-29276024.253903814</v>
      </c>
      <c r="AS142" s="40">
        <f t="shared" si="250"/>
        <v>9025.4457861337905</v>
      </c>
      <c r="AT142" s="39">
        <f t="shared" si="281"/>
        <v>22563614.465334475</v>
      </c>
      <c r="AU142" s="39">
        <f t="shared" si="282"/>
        <v>-9589536147.7671528</v>
      </c>
      <c r="AV142" s="39">
        <f t="shared" si="283"/>
        <v>-11845897594.3006</v>
      </c>
      <c r="AW142" s="53">
        <f t="shared" si="284"/>
        <v>4075552862801.04</v>
      </c>
      <c r="AX142" s="39">
        <f t="shared" si="285"/>
        <v>5034506477577.7549</v>
      </c>
      <c r="AY142" s="39">
        <f t="shared" si="286"/>
        <v>6219096237007.8145</v>
      </c>
      <c r="BS142" s="21">
        <v>88</v>
      </c>
      <c r="BT142" s="39">
        <v>-525</v>
      </c>
      <c r="BU142" s="39">
        <v>-425</v>
      </c>
      <c r="BV142" s="39">
        <v>2500</v>
      </c>
      <c r="BW142" s="50">
        <f t="shared" si="287"/>
        <v>1.3592964799159859E-3</v>
      </c>
      <c r="BX142" s="40">
        <f t="shared" si="251"/>
        <v>22.883056120868702</v>
      </c>
      <c r="BY142" s="41">
        <f t="shared" si="288"/>
        <v>57207.640302171756</v>
      </c>
      <c r="BZ142" s="39">
        <f t="shared" si="289"/>
        <v>-24313247.128422998</v>
      </c>
      <c r="CA142" s="39">
        <f t="shared" si="290"/>
        <v>-30034011.158640172</v>
      </c>
      <c r="CB142" s="40">
        <f t="shared" si="252"/>
        <v>8168.9698810711798</v>
      </c>
      <c r="CC142" s="39">
        <f t="shared" si="291"/>
        <v>20422424.70267795</v>
      </c>
      <c r="CD142" s="39">
        <f t="shared" si="292"/>
        <v>-8679530498.6381283</v>
      </c>
      <c r="CE142" s="39">
        <f t="shared" si="293"/>
        <v>-10721772968.905924</v>
      </c>
      <c r="CF142" s="53">
        <f t="shared" si="294"/>
        <v>3688800461921.2046</v>
      </c>
      <c r="CG142" s="39">
        <f t="shared" si="295"/>
        <v>4556753511785.0176</v>
      </c>
      <c r="CH142" s="39">
        <f t="shared" si="296"/>
        <v>5628930808675.6104</v>
      </c>
      <c r="DB142" s="21">
        <v>88</v>
      </c>
      <c r="DC142" s="39">
        <v>-525</v>
      </c>
      <c r="DD142" s="39">
        <v>-425</v>
      </c>
      <c r="DE142" s="39">
        <v>2500</v>
      </c>
      <c r="DF142" s="50">
        <f t="shared" si="297"/>
        <v>1.3295416485641196E-3</v>
      </c>
      <c r="DG142" s="40">
        <f t="shared" si="253"/>
        <v>22.634345693560494</v>
      </c>
      <c r="DH142" s="41">
        <f t="shared" si="298"/>
        <v>56585.864233901237</v>
      </c>
      <c r="DI142" s="39">
        <f t="shared" si="299"/>
        <v>-24048992.299408026</v>
      </c>
      <c r="DJ142" s="39">
        <f t="shared" si="300"/>
        <v>-29707578.72279815</v>
      </c>
      <c r="DK142" s="40">
        <f t="shared" si="254"/>
        <v>8548.3439808074745</v>
      </c>
      <c r="DL142" s="39">
        <f t="shared" si="301"/>
        <v>21370859.952018686</v>
      </c>
      <c r="DM142" s="39">
        <f t="shared" si="302"/>
        <v>-9082615479.6079407</v>
      </c>
      <c r="DN142" s="39">
        <f t="shared" si="303"/>
        <v>-11219701474.809811</v>
      </c>
      <c r="DO142" s="53">
        <f t="shared" si="304"/>
        <v>3860111578833.375</v>
      </c>
      <c r="DP142" s="39">
        <f t="shared" si="305"/>
        <v>4768373126794.1699</v>
      </c>
      <c r="DQ142" s="39">
        <f t="shared" si="306"/>
        <v>5890343274275.1504</v>
      </c>
      <c r="EK142" s="21">
        <v>88</v>
      </c>
      <c r="EL142" s="39">
        <v>-525</v>
      </c>
      <c r="EM142" s="39">
        <v>-425</v>
      </c>
      <c r="EN142" s="39">
        <v>2500</v>
      </c>
      <c r="EO142" s="50">
        <f t="shared" si="307"/>
        <v>1.2713051310428384E-3</v>
      </c>
      <c r="EP142" s="40">
        <f t="shared" si="255"/>
        <v>22.114899148216345</v>
      </c>
      <c r="EQ142" s="41">
        <f t="shared" si="308"/>
        <v>55287.247870540865</v>
      </c>
      <c r="ER142" s="39">
        <f t="shared" si="309"/>
        <v>-23497080.344979867</v>
      </c>
      <c r="ES142" s="39">
        <f t="shared" si="310"/>
        <v>-29025805.132033955</v>
      </c>
      <c r="ET142" s="40">
        <f t="shared" si="256"/>
        <v>9290.8595792038122</v>
      </c>
      <c r="EU142" s="39">
        <f t="shared" si="311"/>
        <v>23227148.948009532</v>
      </c>
      <c r="EV142" s="39">
        <f t="shared" si="312"/>
        <v>-9871538302.9040508</v>
      </c>
      <c r="EW142" s="39">
        <f t="shared" si="313"/>
        <v>-12194253197.705004</v>
      </c>
      <c r="EX142" s="53">
        <f t="shared" si="314"/>
        <v>4195403778734.2217</v>
      </c>
      <c r="EY142" s="39">
        <f t="shared" si="315"/>
        <v>5182557609024.627</v>
      </c>
      <c r="EZ142" s="39">
        <f t="shared" si="316"/>
        <v>6401982928795.127</v>
      </c>
      <c r="FT142" s="21">
        <v>88</v>
      </c>
      <c r="FU142" s="39">
        <v>-525</v>
      </c>
      <c r="FV142" s="39">
        <v>-425</v>
      </c>
      <c r="FW142" s="39">
        <v>2500</v>
      </c>
      <c r="FX142" s="50">
        <f t="shared" si="317"/>
        <v>1.2539006989724694E-3</v>
      </c>
      <c r="FY142" s="40">
        <f t="shared" si="257"/>
        <v>21.951265935414717</v>
      </c>
      <c r="FZ142" s="41">
        <f t="shared" si="318"/>
        <v>54878.164838536795</v>
      </c>
      <c r="GA142" s="39">
        <f t="shared" si="319"/>
        <v>-23323220.056378137</v>
      </c>
      <c r="GB142" s="39">
        <f t="shared" si="320"/>
        <v>-28811036.540231816</v>
      </c>
      <c r="GC142" s="40">
        <f t="shared" si="258"/>
        <v>9512.7660881010179</v>
      </c>
      <c r="GD142" s="39">
        <f t="shared" si="321"/>
        <v>23781915.220252544</v>
      </c>
      <c r="GE142" s="39">
        <f t="shared" si="322"/>
        <v>-10107313968.60733</v>
      </c>
      <c r="GF142" s="39">
        <f t="shared" si="323"/>
        <v>-12485505490.632586</v>
      </c>
      <c r="GG142" s="53">
        <f t="shared" si="324"/>
        <v>4295608436658.1152</v>
      </c>
      <c r="GH142" s="39">
        <f t="shared" si="325"/>
        <v>5306339833518.8486</v>
      </c>
      <c r="GI142" s="39">
        <f t="shared" si="326"/>
        <v>6554890382582.1074</v>
      </c>
      <c r="HC142" s="21">
        <v>88</v>
      </c>
      <c r="HD142" s="39">
        <v>-525</v>
      </c>
      <c r="HE142" s="39">
        <v>-425</v>
      </c>
      <c r="HF142" s="39">
        <v>2500</v>
      </c>
      <c r="HG142" s="50">
        <f t="shared" si="327"/>
        <v>1.2568355397857831E-3</v>
      </c>
      <c r="HH142" s="40">
        <f t="shared" si="259"/>
        <v>21.979129479850013</v>
      </c>
      <c r="HI142" s="41">
        <f t="shared" si="328"/>
        <v>54947.823699625034</v>
      </c>
      <c r="HJ142" s="39">
        <f t="shared" si="329"/>
        <v>-23352825.072340641</v>
      </c>
      <c r="HK142" s="39">
        <f t="shared" si="330"/>
        <v>-28847607.442303143</v>
      </c>
      <c r="HL142" s="40">
        <f t="shared" si="260"/>
        <v>9475.3468677312649</v>
      </c>
      <c r="HM142" s="39">
        <f t="shared" si="331"/>
        <v>23688367.169328161</v>
      </c>
      <c r="HN142" s="39">
        <f t="shared" si="332"/>
        <v>-10067556046.964468</v>
      </c>
      <c r="HO142" s="39">
        <f t="shared" si="333"/>
        <v>-12436392763.897284</v>
      </c>
      <c r="HP142" s="53">
        <f t="shared" si="334"/>
        <v>4278711319959.8989</v>
      </c>
      <c r="HQ142" s="39">
        <f t="shared" si="335"/>
        <v>5285466924656.3457</v>
      </c>
      <c r="HR142" s="39">
        <f t="shared" si="336"/>
        <v>6529106201046.0742</v>
      </c>
      <c r="IL142" s="21">
        <v>88</v>
      </c>
      <c r="IM142" s="39">
        <v>-525</v>
      </c>
      <c r="IN142" s="39">
        <v>-425</v>
      </c>
      <c r="IO142" s="39">
        <v>2500</v>
      </c>
      <c r="IP142" s="50">
        <f t="shared" si="337"/>
        <v>1.2557178143932891E-3</v>
      </c>
      <c r="IQ142" s="40">
        <f t="shared" si="261"/>
        <v>21.968530679701672</v>
      </c>
      <c r="IR142" s="41">
        <f t="shared" si="338"/>
        <v>54921.326699254183</v>
      </c>
      <c r="IS142" s="39">
        <f t="shared" si="339"/>
        <v>-23341563.847183026</v>
      </c>
      <c r="IT142" s="39">
        <f t="shared" si="340"/>
        <v>-28833696.517108448</v>
      </c>
      <c r="IU142" s="40">
        <f t="shared" si="262"/>
        <v>9489.5978664855647</v>
      </c>
      <c r="IV142" s="39">
        <f t="shared" si="341"/>
        <v>23723994.666213911</v>
      </c>
      <c r="IW142" s="39">
        <f t="shared" si="342"/>
        <v>-10082697733.140913</v>
      </c>
      <c r="IX142" s="39">
        <f t="shared" si="343"/>
        <v>-12455097199.762302</v>
      </c>
      <c r="IY142" s="53">
        <f t="shared" si="344"/>
        <v>4285146536584.8882</v>
      </c>
      <c r="IZ142" s="39">
        <f t="shared" si="345"/>
        <v>5293416309898.9785</v>
      </c>
      <c r="JA142" s="39">
        <f t="shared" si="346"/>
        <v>6538926029875.209</v>
      </c>
      <c r="JU142" s="21">
        <v>88</v>
      </c>
      <c r="JV142" s="39">
        <v>-525</v>
      </c>
      <c r="JW142" s="39">
        <v>-425</v>
      </c>
      <c r="JX142" s="39">
        <v>2500</v>
      </c>
      <c r="JY142" s="50">
        <f t="shared" si="347"/>
        <v>1.2557134861436153E-3</v>
      </c>
      <c r="JZ142" s="40">
        <f t="shared" si="263"/>
        <v>21.968489606233373</v>
      </c>
      <c r="KA142" s="41">
        <f t="shared" si="348"/>
        <v>54921.22401558343</v>
      </c>
      <c r="KB142" s="39">
        <f t="shared" si="349"/>
        <v>-23341520.206622958</v>
      </c>
      <c r="KC142" s="39">
        <f t="shared" si="350"/>
        <v>-28833642.608181302</v>
      </c>
      <c r="KD142" s="40">
        <f t="shared" si="264"/>
        <v>9489.6530516689054</v>
      </c>
      <c r="KE142" s="39">
        <f t="shared" si="351"/>
        <v>23724132.629172262</v>
      </c>
      <c r="KF142" s="39">
        <f t="shared" si="352"/>
        <v>-10082756367.398211</v>
      </c>
      <c r="KG142" s="39">
        <f t="shared" si="353"/>
        <v>-12455169630.315437</v>
      </c>
      <c r="KH142" s="53">
        <f t="shared" si="354"/>
        <v>4285171456144.2393</v>
      </c>
      <c r="KI142" s="39">
        <f t="shared" si="355"/>
        <v>5293447092884.0605</v>
      </c>
      <c r="KJ142" s="39">
        <f t="shared" si="356"/>
        <v>6538964055915.6045</v>
      </c>
      <c r="LD142" s="21">
        <v>88</v>
      </c>
      <c r="LE142" s="39">
        <v>-525</v>
      </c>
      <c r="LF142" s="39">
        <v>-425</v>
      </c>
      <c r="LG142" s="39">
        <v>2500</v>
      </c>
      <c r="LH142" s="50">
        <f t="shared" si="357"/>
        <v>1.2557134857400861E-3</v>
      </c>
      <c r="LI142" s="40">
        <f t="shared" si="265"/>
        <v>21.96848960240402</v>
      </c>
      <c r="LJ142" s="41">
        <f t="shared" si="358"/>
        <v>54921.224006010052</v>
      </c>
      <c r="LK142" s="39">
        <f t="shared" si="359"/>
        <v>-23341520.202554271</v>
      </c>
      <c r="LL142" s="39">
        <f t="shared" si="360"/>
        <v>-28833642.603155278</v>
      </c>
      <c r="LM142" s="40">
        <f t="shared" si="266"/>
        <v>9489.6530568139042</v>
      </c>
      <c r="LN142" s="39">
        <f t="shared" si="361"/>
        <v>23724132.642034762</v>
      </c>
      <c r="LO142" s="39">
        <f t="shared" si="362"/>
        <v>-10082756372.864773</v>
      </c>
      <c r="LP142" s="39">
        <f t="shared" si="363"/>
        <v>-12455169637.068251</v>
      </c>
      <c r="LQ142" s="53">
        <f t="shared" si="364"/>
        <v>4285171458467.5283</v>
      </c>
      <c r="LR142" s="39">
        <f t="shared" si="365"/>
        <v>5293447095754.0068</v>
      </c>
      <c r="LS142" s="39">
        <f t="shared" si="366"/>
        <v>6538964059460.8311</v>
      </c>
    </row>
    <row r="143" spans="1:331" x14ac:dyDescent="0.25">
      <c r="A143" s="21">
        <v>89</v>
      </c>
      <c r="B143" s="39">
        <v>-525</v>
      </c>
      <c r="C143" s="39">
        <v>-375</v>
      </c>
      <c r="D143" s="39">
        <v>2500</v>
      </c>
      <c r="E143" s="50">
        <f t="shared" si="267"/>
        <v>9.1750000000000002E-4</v>
      </c>
      <c r="F143" s="40">
        <f t="shared" si="247"/>
        <v>18.029735156249998</v>
      </c>
      <c r="G143" s="41">
        <f t="shared" si="268"/>
        <v>45074.337890624993</v>
      </c>
      <c r="H143" s="39">
        <f t="shared" si="269"/>
        <v>-16902876.708984371</v>
      </c>
      <c r="I143" s="39">
        <f t="shared" si="270"/>
        <v>-23664027.392578121</v>
      </c>
      <c r="J143" s="40">
        <f t="shared" si="248"/>
        <v>13801.875</v>
      </c>
      <c r="K143" s="39">
        <f t="shared" si="271"/>
        <v>34504687.5</v>
      </c>
      <c r="L143" s="39">
        <f t="shared" si="272"/>
        <v>-12939257812.5</v>
      </c>
      <c r="M143" s="39">
        <f t="shared" si="273"/>
        <v>-18114960937.5</v>
      </c>
      <c r="N143" s="53">
        <f t="shared" si="274"/>
        <v>4852221679687.5</v>
      </c>
      <c r="O143" s="39">
        <f t="shared" si="275"/>
        <v>6793110351562.5</v>
      </c>
      <c r="P143" s="39">
        <f t="shared" si="276"/>
        <v>9510354492187.5</v>
      </c>
      <c r="AJ143" s="21">
        <v>89</v>
      </c>
      <c r="AK143" s="39">
        <v>-525</v>
      </c>
      <c r="AL143" s="39">
        <v>-375</v>
      </c>
      <c r="AM143" s="39">
        <v>2500</v>
      </c>
      <c r="AN143" s="50">
        <f t="shared" si="277"/>
        <v>1.3094351857166773E-3</v>
      </c>
      <c r="AO143" s="40">
        <f t="shared" si="249"/>
        <v>22.459891512620732</v>
      </c>
      <c r="AP143" s="41">
        <f t="shared" si="278"/>
        <v>56149.728781551828</v>
      </c>
      <c r="AQ143" s="39">
        <f t="shared" si="279"/>
        <v>-21056148.293081935</v>
      </c>
      <c r="AR143" s="39">
        <f t="shared" si="280"/>
        <v>-29478607.610314708</v>
      </c>
      <c r="AS143" s="40">
        <f t="shared" si="250"/>
        <v>8804.7013821123655</v>
      </c>
      <c r="AT143" s="39">
        <f t="shared" si="281"/>
        <v>22011753.455280915</v>
      </c>
      <c r="AU143" s="39">
        <f t="shared" si="282"/>
        <v>-8254407545.7303429</v>
      </c>
      <c r="AV143" s="39">
        <f t="shared" si="283"/>
        <v>-11556170564.02248</v>
      </c>
      <c r="AW143" s="53">
        <f t="shared" si="284"/>
        <v>3095402829648.8784</v>
      </c>
      <c r="AX143" s="39">
        <f t="shared" si="285"/>
        <v>4333563961508.4302</v>
      </c>
      <c r="AY143" s="39">
        <f t="shared" si="286"/>
        <v>6066989546111.8018</v>
      </c>
      <c r="BS143" s="21">
        <v>89</v>
      </c>
      <c r="BT143" s="39">
        <v>-525</v>
      </c>
      <c r="BU143" s="39">
        <v>-375</v>
      </c>
      <c r="BV143" s="39">
        <v>2500</v>
      </c>
      <c r="BW143" s="50">
        <f t="shared" si="287"/>
        <v>1.3877137730281288E-3</v>
      </c>
      <c r="BX143" s="40">
        <f t="shared" si="251"/>
        <v>23.11004804866101</v>
      </c>
      <c r="BY143" s="41">
        <f t="shared" si="288"/>
        <v>57775.120121652522</v>
      </c>
      <c r="BZ143" s="39">
        <f t="shared" si="289"/>
        <v>-21665670.045619696</v>
      </c>
      <c r="CA143" s="39">
        <f t="shared" si="290"/>
        <v>-30331938.063867573</v>
      </c>
      <c r="CB143" s="40">
        <f t="shared" si="252"/>
        <v>7806.6493938913572</v>
      </c>
      <c r="CC143" s="39">
        <f t="shared" si="291"/>
        <v>19516623.484728392</v>
      </c>
      <c r="CD143" s="39">
        <f t="shared" si="292"/>
        <v>-7318733806.7731466</v>
      </c>
      <c r="CE143" s="39">
        <f t="shared" si="293"/>
        <v>-10246227329.482407</v>
      </c>
      <c r="CF143" s="53">
        <f t="shared" si="294"/>
        <v>2744525177539.9302</v>
      </c>
      <c r="CG143" s="39">
        <f t="shared" si="295"/>
        <v>3842335248555.9023</v>
      </c>
      <c r="CH143" s="39">
        <f t="shared" si="296"/>
        <v>5379269347978.2627</v>
      </c>
      <c r="DB143" s="21">
        <v>89</v>
      </c>
      <c r="DC143" s="39">
        <v>-525</v>
      </c>
      <c r="DD143" s="39">
        <v>-375</v>
      </c>
      <c r="DE143" s="39">
        <v>2500</v>
      </c>
      <c r="DF143" s="50">
        <f t="shared" si="297"/>
        <v>1.3685739884666621E-3</v>
      </c>
      <c r="DG143" s="40">
        <f t="shared" si="253"/>
        <v>22.958295098739267</v>
      </c>
      <c r="DH143" s="41">
        <f t="shared" si="298"/>
        <v>57395.737746848165</v>
      </c>
      <c r="DI143" s="39">
        <f t="shared" si="299"/>
        <v>-21523401.655068062</v>
      </c>
      <c r="DJ143" s="39">
        <f t="shared" si="300"/>
        <v>-30132762.317095287</v>
      </c>
      <c r="DK143" s="40">
        <f t="shared" si="254"/>
        <v>8050.681647050058</v>
      </c>
      <c r="DL143" s="39">
        <f t="shared" si="301"/>
        <v>20126704.117625143</v>
      </c>
      <c r="DM143" s="39">
        <f t="shared" si="302"/>
        <v>-7547514044.1094284</v>
      </c>
      <c r="DN143" s="39">
        <f t="shared" si="303"/>
        <v>-10566519661.753201</v>
      </c>
      <c r="DO143" s="53">
        <f t="shared" si="304"/>
        <v>2830317766541.0356</v>
      </c>
      <c r="DP143" s="39">
        <f t="shared" si="305"/>
        <v>3962444873157.4502</v>
      </c>
      <c r="DQ143" s="39">
        <f t="shared" si="306"/>
        <v>5547422822420.4297</v>
      </c>
      <c r="EK143" s="21">
        <v>89</v>
      </c>
      <c r="EL143" s="39">
        <v>-525</v>
      </c>
      <c r="EM143" s="39">
        <v>-375</v>
      </c>
      <c r="EN143" s="39">
        <v>2500</v>
      </c>
      <c r="EO143" s="50">
        <f t="shared" si="307"/>
        <v>1.3328549966852882E-3</v>
      </c>
      <c r="EP143" s="40">
        <f t="shared" si="255"/>
        <v>22.662599346520356</v>
      </c>
      <c r="EQ143" s="41">
        <f t="shared" si="308"/>
        <v>56656.49836630089</v>
      </c>
      <c r="ER143" s="39">
        <f t="shared" si="309"/>
        <v>-21246186.887362834</v>
      </c>
      <c r="ES143" s="39">
        <f t="shared" si="310"/>
        <v>-29744661.642307967</v>
      </c>
      <c r="ET143" s="40">
        <f t="shared" si="256"/>
        <v>8506.0987922625773</v>
      </c>
      <c r="EU143" s="39">
        <f t="shared" si="311"/>
        <v>21265246.980656441</v>
      </c>
      <c r="EV143" s="39">
        <f t="shared" si="312"/>
        <v>-7974467617.7461653</v>
      </c>
      <c r="EW143" s="39">
        <f t="shared" si="313"/>
        <v>-11164254664.844631</v>
      </c>
      <c r="EX143" s="53">
        <f t="shared" si="314"/>
        <v>2990425356654.812</v>
      </c>
      <c r="EY143" s="39">
        <f t="shared" si="315"/>
        <v>4186595499316.7368</v>
      </c>
      <c r="EZ143" s="39">
        <f t="shared" si="316"/>
        <v>5861233699043.4316</v>
      </c>
      <c r="FT143" s="21">
        <v>89</v>
      </c>
      <c r="FU143" s="39">
        <v>-525</v>
      </c>
      <c r="FV143" s="39">
        <v>-375</v>
      </c>
      <c r="FW143" s="39">
        <v>2500</v>
      </c>
      <c r="FX143" s="50">
        <f t="shared" si="317"/>
        <v>1.334458804207044E-3</v>
      </c>
      <c r="FY143" s="40">
        <f t="shared" si="257"/>
        <v>22.676225093978324</v>
      </c>
      <c r="FZ143" s="41">
        <f t="shared" si="318"/>
        <v>56690.562734945808</v>
      </c>
      <c r="GA143" s="39">
        <f t="shared" si="319"/>
        <v>-21258961.025604676</v>
      </c>
      <c r="GB143" s="39">
        <f t="shared" si="320"/>
        <v>-29762545.435846549</v>
      </c>
      <c r="GC143" s="40">
        <f t="shared" si="258"/>
        <v>8485.6502463601882</v>
      </c>
      <c r="GD143" s="39">
        <f t="shared" si="321"/>
        <v>21214125.615900472</v>
      </c>
      <c r="GE143" s="39">
        <f t="shared" si="322"/>
        <v>-7955297105.962677</v>
      </c>
      <c r="GF143" s="39">
        <f t="shared" si="323"/>
        <v>-11137415948.347748</v>
      </c>
      <c r="GG143" s="53">
        <f t="shared" si="324"/>
        <v>2983236414736.0039</v>
      </c>
      <c r="GH143" s="39">
        <f t="shared" si="325"/>
        <v>4176530980630.4053</v>
      </c>
      <c r="GI143" s="39">
        <f t="shared" si="326"/>
        <v>5847143372882.5674</v>
      </c>
      <c r="HC143" s="21">
        <v>89</v>
      </c>
      <c r="HD143" s="39">
        <v>-525</v>
      </c>
      <c r="HE143" s="39">
        <v>-375</v>
      </c>
      <c r="HF143" s="39">
        <v>2500</v>
      </c>
      <c r="HG143" s="50">
        <f t="shared" si="327"/>
        <v>1.344066571487005E-3</v>
      </c>
      <c r="HH143" s="40">
        <f t="shared" si="259"/>
        <v>22.757164775664819</v>
      </c>
      <c r="HI143" s="41">
        <f t="shared" si="328"/>
        <v>56892.911939162048</v>
      </c>
      <c r="HJ143" s="39">
        <f t="shared" si="329"/>
        <v>-21334841.977185767</v>
      </c>
      <c r="HK143" s="39">
        <f t="shared" si="330"/>
        <v>-29868778.768060077</v>
      </c>
      <c r="HL143" s="40">
        <f t="shared" si="260"/>
        <v>8363.1512135406883</v>
      </c>
      <c r="HM143" s="39">
        <f t="shared" si="331"/>
        <v>20907878.03385172</v>
      </c>
      <c r="HN143" s="39">
        <f t="shared" si="332"/>
        <v>-7840454262.6943951</v>
      </c>
      <c r="HO143" s="39">
        <f t="shared" si="333"/>
        <v>-10976635967.772154</v>
      </c>
      <c r="HP143" s="53">
        <f t="shared" si="334"/>
        <v>2940170348510.3979</v>
      </c>
      <c r="HQ143" s="39">
        <f t="shared" si="335"/>
        <v>4116238487914.5576</v>
      </c>
      <c r="HR143" s="39">
        <f t="shared" si="336"/>
        <v>5762733883080.3809</v>
      </c>
      <c r="IL143" s="21">
        <v>89</v>
      </c>
      <c r="IM143" s="39">
        <v>-525</v>
      </c>
      <c r="IN143" s="39">
        <v>-375</v>
      </c>
      <c r="IO143" s="39">
        <v>2500</v>
      </c>
      <c r="IP143" s="50">
        <f t="shared" si="337"/>
        <v>1.3441655983992852E-3</v>
      </c>
      <c r="IQ143" s="40">
        <f t="shared" si="261"/>
        <v>22.75799289019108</v>
      </c>
      <c r="IR143" s="41">
        <f t="shared" si="338"/>
        <v>56894.982225477703</v>
      </c>
      <c r="IS143" s="39">
        <f t="shared" si="339"/>
        <v>-21335618.33455414</v>
      </c>
      <c r="IT143" s="39">
        <f t="shared" si="340"/>
        <v>-29869865.668375794</v>
      </c>
      <c r="IU143" s="40">
        <f t="shared" si="262"/>
        <v>8361.8886204091123</v>
      </c>
      <c r="IV143" s="39">
        <f t="shared" si="341"/>
        <v>20904721.551022779</v>
      </c>
      <c r="IW143" s="39">
        <f t="shared" si="342"/>
        <v>-7839270581.6335421</v>
      </c>
      <c r="IX143" s="39">
        <f t="shared" si="343"/>
        <v>-10974978814.286959</v>
      </c>
      <c r="IY143" s="53">
        <f t="shared" si="344"/>
        <v>2939726468112.5781</v>
      </c>
      <c r="IZ143" s="39">
        <f t="shared" si="345"/>
        <v>4115617055357.6094</v>
      </c>
      <c r="JA143" s="39">
        <f t="shared" si="346"/>
        <v>5761863877500.6533</v>
      </c>
      <c r="JU143" s="21">
        <v>89</v>
      </c>
      <c r="JV143" s="39">
        <v>-525</v>
      </c>
      <c r="JW143" s="39">
        <v>-375</v>
      </c>
      <c r="JX143" s="39">
        <v>2500</v>
      </c>
      <c r="JY143" s="50">
        <f t="shared" si="347"/>
        <v>1.3441756513015235E-3</v>
      </c>
      <c r="JZ143" s="40">
        <f t="shared" si="263"/>
        <v>22.758076950795644</v>
      </c>
      <c r="KA143" s="41">
        <f t="shared" si="348"/>
        <v>56895.192376989107</v>
      </c>
      <c r="KB143" s="39">
        <f t="shared" si="349"/>
        <v>-21335697.141370915</v>
      </c>
      <c r="KC143" s="39">
        <f t="shared" si="350"/>
        <v>-29869975.99791928</v>
      </c>
      <c r="KD143" s="40">
        <f t="shared" si="264"/>
        <v>8361.7604459055747</v>
      </c>
      <c r="KE143" s="39">
        <f t="shared" si="351"/>
        <v>20904401.114763938</v>
      </c>
      <c r="KF143" s="39">
        <f t="shared" si="352"/>
        <v>-7839150418.0364771</v>
      </c>
      <c r="KG143" s="39">
        <f t="shared" si="353"/>
        <v>-10974810585.251068</v>
      </c>
      <c r="KH143" s="53">
        <f t="shared" si="354"/>
        <v>2939681406763.6787</v>
      </c>
      <c r="KI143" s="39">
        <f t="shared" si="355"/>
        <v>4115553969469.1504</v>
      </c>
      <c r="KJ143" s="39">
        <f t="shared" si="356"/>
        <v>5761775557256.8105</v>
      </c>
      <c r="LD143" s="21">
        <v>89</v>
      </c>
      <c r="LE143" s="39">
        <v>-525</v>
      </c>
      <c r="LF143" s="39">
        <v>-375</v>
      </c>
      <c r="LG143" s="39">
        <v>2500</v>
      </c>
      <c r="LH143" s="50">
        <f t="shared" si="357"/>
        <v>1.3441756530308943E-3</v>
      </c>
      <c r="LI143" s="40">
        <f t="shared" si="265"/>
        <v>22.758076965256233</v>
      </c>
      <c r="LJ143" s="41">
        <f t="shared" si="358"/>
        <v>56895.192413140583</v>
      </c>
      <c r="LK143" s="39">
        <f t="shared" si="359"/>
        <v>-21335697.154927719</v>
      </c>
      <c r="LL143" s="39">
        <f t="shared" si="360"/>
        <v>-29869976.016898807</v>
      </c>
      <c r="LM143" s="40">
        <f t="shared" si="266"/>
        <v>8361.7604238560962</v>
      </c>
      <c r="LN143" s="39">
        <f t="shared" si="361"/>
        <v>20904401.05964024</v>
      </c>
      <c r="LO143" s="39">
        <f t="shared" si="362"/>
        <v>-7839150397.3650904</v>
      </c>
      <c r="LP143" s="39">
        <f t="shared" si="363"/>
        <v>-10974810556.311127</v>
      </c>
      <c r="LQ143" s="53">
        <f t="shared" si="364"/>
        <v>2939681399011.9087</v>
      </c>
      <c r="LR143" s="39">
        <f t="shared" si="365"/>
        <v>4115553958616.6724</v>
      </c>
      <c r="LS143" s="39">
        <f t="shared" si="366"/>
        <v>5761775542063.3408</v>
      </c>
    </row>
    <row r="144" spans="1:331" x14ac:dyDescent="0.25">
      <c r="A144" s="21">
        <v>90</v>
      </c>
      <c r="B144" s="39">
        <v>-533.33299999999997</v>
      </c>
      <c r="C144" s="39">
        <v>-333.33300000000003</v>
      </c>
      <c r="D144" s="39">
        <v>1250</v>
      </c>
      <c r="E144" s="50">
        <f t="shared" si="267"/>
        <v>9.2333340000000006E-4</v>
      </c>
      <c r="F144" s="40">
        <f t="shared" si="247"/>
        <v>18.110030081833308</v>
      </c>
      <c r="G144" s="41">
        <f t="shared" si="268"/>
        <v>22637.537602291635</v>
      </c>
      <c r="H144" s="39">
        <f t="shared" si="269"/>
        <v>-7545838.3215846783</v>
      </c>
      <c r="I144" s="39">
        <f t="shared" si="270"/>
        <v>-12073345.842043005</v>
      </c>
      <c r="J144" s="40">
        <f t="shared" si="248"/>
        <v>13727.499149999998</v>
      </c>
      <c r="K144" s="39">
        <f t="shared" si="271"/>
        <v>17159373.937499996</v>
      </c>
      <c r="L144" s="39">
        <f t="shared" si="272"/>
        <v>-5719785592.7086868</v>
      </c>
      <c r="M144" s="39">
        <f t="shared" si="273"/>
        <v>-9151660380.2086849</v>
      </c>
      <c r="N144" s="53">
        <f t="shared" si="274"/>
        <v>1906593290974.3647</v>
      </c>
      <c r="O144" s="39">
        <f t="shared" si="275"/>
        <v>3050550409516.1021</v>
      </c>
      <c r="P144" s="39">
        <f t="shared" si="276"/>
        <v>4880882485557.8379</v>
      </c>
      <c r="AJ144" s="21">
        <v>90</v>
      </c>
      <c r="AK144" s="39">
        <v>-533.33299999999997</v>
      </c>
      <c r="AL144" s="39">
        <v>-333.33300000000003</v>
      </c>
      <c r="AM144" s="39">
        <v>1250</v>
      </c>
      <c r="AN144" s="50">
        <f t="shared" si="277"/>
        <v>1.3229131209391795E-3</v>
      </c>
      <c r="AO144" s="40">
        <f t="shared" si="249"/>
        <v>22.577402658548447</v>
      </c>
      <c r="AP144" s="41">
        <f t="shared" si="278"/>
        <v>28221.75332318556</v>
      </c>
      <c r="AQ144" s="39">
        <f t="shared" si="279"/>
        <v>-9407241.700477412</v>
      </c>
      <c r="AR144" s="39">
        <f t="shared" si="280"/>
        <v>-15051592.365114523</v>
      </c>
      <c r="AS144" s="40">
        <f t="shared" si="250"/>
        <v>8632.8577080254636</v>
      </c>
      <c r="AT144" s="39">
        <f t="shared" si="281"/>
        <v>10791072.135031829</v>
      </c>
      <c r="AU144" s="39">
        <f t="shared" si="282"/>
        <v>-3597020447.9865646</v>
      </c>
      <c r="AV144" s="39">
        <f t="shared" si="283"/>
        <v>-5755234874.9929304</v>
      </c>
      <c r="AW144" s="53">
        <f t="shared" si="284"/>
        <v>1199005616988.7056</v>
      </c>
      <c r="AX144" s="39">
        <f t="shared" si="285"/>
        <v>1918409706586.0186</v>
      </c>
      <c r="AY144" s="39">
        <f t="shared" si="286"/>
        <v>3069456681584.604</v>
      </c>
      <c r="BS144" s="21">
        <v>90</v>
      </c>
      <c r="BT144" s="39">
        <v>-533.33299999999997</v>
      </c>
      <c r="BU144" s="39">
        <v>-333.33300000000003</v>
      </c>
      <c r="BV144" s="39">
        <v>1250</v>
      </c>
      <c r="BW144" s="50">
        <f t="shared" si="287"/>
        <v>1.4098496811671224E-3</v>
      </c>
      <c r="BX144" s="40">
        <f t="shared" si="251"/>
        <v>23.279731582531763</v>
      </c>
      <c r="BY144" s="41">
        <f t="shared" si="288"/>
        <v>29099.664478164705</v>
      </c>
      <c r="BZ144" s="39">
        <f t="shared" si="289"/>
        <v>-9699878.4595000762</v>
      </c>
      <c r="CA144" s="39">
        <f t="shared" si="290"/>
        <v>-15519811.355133016</v>
      </c>
      <c r="CB144" s="40">
        <f t="shared" si="252"/>
        <v>7524.4165651191897</v>
      </c>
      <c r="CC144" s="39">
        <f t="shared" si="291"/>
        <v>9405520.7063989863</v>
      </c>
      <c r="CD144" s="39">
        <f t="shared" si="292"/>
        <v>-3135170433.6260934</v>
      </c>
      <c r="CE144" s="39">
        <f t="shared" si="293"/>
        <v>-5016274574.9058905</v>
      </c>
      <c r="CF144" s="53">
        <f t="shared" si="294"/>
        <v>1045055766151.8867</v>
      </c>
      <c r="CG144" s="39">
        <f t="shared" si="295"/>
        <v>1672089852877.1052</v>
      </c>
      <c r="CH144" s="39">
        <f t="shared" si="296"/>
        <v>2675344767858.2827</v>
      </c>
      <c r="DB144" s="21">
        <v>90</v>
      </c>
      <c r="DC144" s="39">
        <v>-533.33299999999997</v>
      </c>
      <c r="DD144" s="39">
        <v>-333.33300000000003</v>
      </c>
      <c r="DE144" s="39">
        <v>1250</v>
      </c>
      <c r="DF144" s="50">
        <f t="shared" si="297"/>
        <v>1.3989824790095827E-3</v>
      </c>
      <c r="DG144" s="40">
        <f t="shared" si="253"/>
        <v>23.197209364073647</v>
      </c>
      <c r="DH144" s="41">
        <f t="shared" si="298"/>
        <v>28996.51170509206</v>
      </c>
      <c r="DI144" s="39">
        <f t="shared" si="299"/>
        <v>-9665494.236193452</v>
      </c>
      <c r="DJ144" s="39">
        <f t="shared" si="300"/>
        <v>-15464796.577211862</v>
      </c>
      <c r="DK144" s="40">
        <f t="shared" si="254"/>
        <v>7662.9733926278213</v>
      </c>
      <c r="DL144" s="39">
        <f t="shared" si="301"/>
        <v>9578716.7407847773</v>
      </c>
      <c r="DM144" s="39">
        <f t="shared" si="302"/>
        <v>-3192902387.3560123</v>
      </c>
      <c r="DN144" s="39">
        <f t="shared" si="303"/>
        <v>-5108645735.5129671</v>
      </c>
      <c r="DO144" s="53">
        <f t="shared" si="304"/>
        <v>1064299731484.5417</v>
      </c>
      <c r="DP144" s="39">
        <f t="shared" si="305"/>
        <v>1702880208955.7439</v>
      </c>
      <c r="DQ144" s="39">
        <f t="shared" si="306"/>
        <v>2724609356058.3369</v>
      </c>
      <c r="EK144" s="21">
        <v>90</v>
      </c>
      <c r="EL144" s="39">
        <v>-533.33299999999997</v>
      </c>
      <c r="EM144" s="39">
        <v>-333.33300000000003</v>
      </c>
      <c r="EN144" s="39">
        <v>1250</v>
      </c>
      <c r="EO144" s="50">
        <f t="shared" si="307"/>
        <v>1.3811173547234952E-3</v>
      </c>
      <c r="EP144" s="40">
        <f t="shared" si="255"/>
        <v>23.058274730019164</v>
      </c>
      <c r="EQ144" s="41">
        <f t="shared" si="308"/>
        <v>28822.843412523955</v>
      </c>
      <c r="ER144" s="39">
        <f t="shared" si="309"/>
        <v>-9607604.8632268477</v>
      </c>
      <c r="ES144" s="39">
        <f t="shared" si="310"/>
        <v>-15372173.545731638</v>
      </c>
      <c r="ET144" s="40">
        <f t="shared" si="256"/>
        <v>7890.7537272754362</v>
      </c>
      <c r="EU144" s="39">
        <f t="shared" si="311"/>
        <v>9863442.1590942945</v>
      </c>
      <c r="EV144" s="39">
        <f t="shared" si="312"/>
        <v>-3287810765.2173786</v>
      </c>
      <c r="EW144" s="39">
        <f t="shared" si="313"/>
        <v>-5260499197.0362368</v>
      </c>
      <c r="EX144" s="53">
        <f t="shared" si="314"/>
        <v>1095935825802.2046</v>
      </c>
      <c r="EY144" s="39">
        <f t="shared" si="315"/>
        <v>1753497978845.6799</v>
      </c>
      <c r="EZ144" s="39">
        <f t="shared" si="316"/>
        <v>2805597818252.9272</v>
      </c>
      <c r="FT144" s="21">
        <v>90</v>
      </c>
      <c r="FU144" s="39">
        <v>-533.33299999999997</v>
      </c>
      <c r="FV144" s="39">
        <v>-333.33300000000003</v>
      </c>
      <c r="FW144" s="39">
        <v>1250</v>
      </c>
      <c r="FX144" s="50">
        <f t="shared" si="317"/>
        <v>1.397937348068776E-3</v>
      </c>
      <c r="FY144" s="40">
        <f t="shared" si="257"/>
        <v>23.189193590078329</v>
      </c>
      <c r="FZ144" s="41">
        <f t="shared" si="318"/>
        <v>28986.49198759791</v>
      </c>
      <c r="GA144" s="39">
        <f t="shared" si="319"/>
        <v>-9662154.3337019756</v>
      </c>
      <c r="GB144" s="39">
        <f t="shared" si="320"/>
        <v>-15459452.731221555</v>
      </c>
      <c r="GC144" s="40">
        <f t="shared" si="258"/>
        <v>7676.2988121231056</v>
      </c>
      <c r="GD144" s="39">
        <f t="shared" si="321"/>
        <v>9595373.5151538812</v>
      </c>
      <c r="GE144" s="39">
        <f t="shared" si="322"/>
        <v>-3198454639.9267888</v>
      </c>
      <c r="GF144" s="39">
        <f t="shared" si="323"/>
        <v>-5117529342.9575644</v>
      </c>
      <c r="GG144" s="53">
        <f t="shared" si="324"/>
        <v>1066150480490.7164</v>
      </c>
      <c r="GH144" s="39">
        <f t="shared" si="325"/>
        <v>1705841408476.074</v>
      </c>
      <c r="GI144" s="39">
        <f t="shared" si="326"/>
        <v>2729347277067.5864</v>
      </c>
      <c r="HC144" s="21">
        <v>90</v>
      </c>
      <c r="HD144" s="39">
        <v>-533.33299999999997</v>
      </c>
      <c r="HE144" s="39">
        <v>-333.33300000000003</v>
      </c>
      <c r="HF144" s="39">
        <v>1250</v>
      </c>
      <c r="HG144" s="50">
        <f t="shared" si="327"/>
        <v>1.4130096326418155E-3</v>
      </c>
      <c r="HH144" s="40">
        <f t="shared" si="259"/>
        <v>23.303444717507983</v>
      </c>
      <c r="HI144" s="41">
        <f t="shared" si="328"/>
        <v>29129.30589688498</v>
      </c>
      <c r="HJ144" s="39">
        <f t="shared" si="329"/>
        <v>-9709758.9225263614</v>
      </c>
      <c r="HK144" s="39">
        <f t="shared" si="330"/>
        <v>-15535620.101903357</v>
      </c>
      <c r="HL144" s="40">
        <f t="shared" si="260"/>
        <v>7484.1271838168541</v>
      </c>
      <c r="HM144" s="39">
        <f t="shared" si="331"/>
        <v>9355158.9797710683</v>
      </c>
      <c r="HN144" s="39">
        <f t="shared" si="332"/>
        <v>-3118383208.2040296</v>
      </c>
      <c r="HO144" s="39">
        <f t="shared" si="333"/>
        <v>-4989415004.1582432</v>
      </c>
      <c r="HP144" s="53">
        <f t="shared" si="334"/>
        <v>1039460029940.2739</v>
      </c>
      <c r="HQ144" s="39">
        <f t="shared" si="335"/>
        <v>1663136671581.0798</v>
      </c>
      <c r="HR144" s="39">
        <f t="shared" si="336"/>
        <v>2661019672412.728</v>
      </c>
      <c r="IL144" s="21">
        <v>90</v>
      </c>
      <c r="IM144" s="39">
        <v>-533.33299999999997</v>
      </c>
      <c r="IN144" s="39">
        <v>-333.33300000000003</v>
      </c>
      <c r="IO144" s="39">
        <v>1250</v>
      </c>
      <c r="IP144" s="50">
        <f t="shared" si="337"/>
        <v>1.414057947244481E-3</v>
      </c>
      <c r="IQ144" s="40">
        <f t="shared" si="261"/>
        <v>23.311283431430635</v>
      </c>
      <c r="IR144" s="41">
        <f t="shared" si="338"/>
        <v>29139.104289288294</v>
      </c>
      <c r="IS144" s="39">
        <f t="shared" si="339"/>
        <v>-9713025.0500613358</v>
      </c>
      <c r="IT144" s="39">
        <f t="shared" si="340"/>
        <v>-15540845.907918993</v>
      </c>
      <c r="IU144" s="40">
        <f t="shared" si="262"/>
        <v>7470.7611726328678</v>
      </c>
      <c r="IV144" s="39">
        <f t="shared" si="341"/>
        <v>9338451.4657910839</v>
      </c>
      <c r="IW144" s="39">
        <f t="shared" si="342"/>
        <v>-3112814042.4465394</v>
      </c>
      <c r="IX144" s="39">
        <f t="shared" si="343"/>
        <v>-4980504335.6047554</v>
      </c>
      <c r="IY144" s="53">
        <f t="shared" si="344"/>
        <v>1037603643210.8324</v>
      </c>
      <c r="IZ144" s="39">
        <f t="shared" si="345"/>
        <v>1660166451700.1401</v>
      </c>
      <c r="JA144" s="39">
        <f t="shared" si="346"/>
        <v>2656267318821.0908</v>
      </c>
      <c r="JU144" s="21">
        <v>90</v>
      </c>
      <c r="JV144" s="39">
        <v>-533.33299999999997</v>
      </c>
      <c r="JW144" s="39">
        <v>-333.33300000000003</v>
      </c>
      <c r="JX144" s="39">
        <v>1250</v>
      </c>
      <c r="JY144" s="50">
        <f t="shared" si="347"/>
        <v>1.4140793005646354E-3</v>
      </c>
      <c r="JZ144" s="40">
        <f t="shared" si="263"/>
        <v>23.311442954078977</v>
      </c>
      <c r="KA144" s="41">
        <f t="shared" si="348"/>
        <v>29139.303692598722</v>
      </c>
      <c r="KB144" s="39">
        <f t="shared" si="349"/>
        <v>-9713091.5177650098</v>
      </c>
      <c r="KC144" s="39">
        <f t="shared" si="350"/>
        <v>-15540952.256284753</v>
      </c>
      <c r="KD144" s="40">
        <f t="shared" si="264"/>
        <v>7470.4889178008971</v>
      </c>
      <c r="KE144" s="39">
        <f t="shared" si="351"/>
        <v>9338111.1472511217</v>
      </c>
      <c r="KF144" s="39">
        <f t="shared" si="352"/>
        <v>-3112700603.0466585</v>
      </c>
      <c r="KG144" s="39">
        <f t="shared" si="353"/>
        <v>-4980322832.4968824</v>
      </c>
      <c r="KH144" s="53">
        <f t="shared" si="354"/>
        <v>1037565830115.3519</v>
      </c>
      <c r="KI144" s="39">
        <f t="shared" si="355"/>
        <v>1660105950724.6833</v>
      </c>
      <c r="KJ144" s="39">
        <f t="shared" si="356"/>
        <v>2656170517224.0596</v>
      </c>
      <c r="LD144" s="21">
        <v>90</v>
      </c>
      <c r="LE144" s="39">
        <v>-533.33299999999997</v>
      </c>
      <c r="LF144" s="39">
        <v>-333.33300000000003</v>
      </c>
      <c r="LG144" s="39">
        <v>1250</v>
      </c>
      <c r="LH144" s="50">
        <f t="shared" si="357"/>
        <v>1.4140793039778359E-3</v>
      </c>
      <c r="LI144" s="40">
        <f t="shared" si="265"/>
        <v>23.311442979577254</v>
      </c>
      <c r="LJ144" s="41">
        <f t="shared" si="358"/>
        <v>29139.303724471567</v>
      </c>
      <c r="LK144" s="39">
        <f t="shared" si="359"/>
        <v>-9713091.5283892825</v>
      </c>
      <c r="LL144" s="39">
        <f t="shared" si="360"/>
        <v>-15540952.273283593</v>
      </c>
      <c r="LM144" s="40">
        <f t="shared" si="266"/>
        <v>7470.4888742825924</v>
      </c>
      <c r="LN144" s="39">
        <f t="shared" si="361"/>
        <v>9338111.0928532407</v>
      </c>
      <c r="LO144" s="39">
        <f t="shared" si="362"/>
        <v>-3112700584.9140496</v>
      </c>
      <c r="LP144" s="39">
        <f t="shared" si="363"/>
        <v>-4980322803.4846973</v>
      </c>
      <c r="LQ144" s="53">
        <f t="shared" si="364"/>
        <v>1037565824071.155</v>
      </c>
      <c r="LR144" s="39">
        <f t="shared" si="365"/>
        <v>1660105941053.9648</v>
      </c>
      <c r="LS144" s="39">
        <f t="shared" si="366"/>
        <v>2656170501750.9038</v>
      </c>
    </row>
    <row r="145" spans="1:331" x14ac:dyDescent="0.25">
      <c r="A145" s="21">
        <v>91</v>
      </c>
      <c r="B145" s="39">
        <v>-533.33299999999997</v>
      </c>
      <c r="C145" s="39">
        <v>333.33300000000003</v>
      </c>
      <c r="D145" s="39">
        <v>1250</v>
      </c>
      <c r="E145" s="50">
        <f t="shared" si="267"/>
        <v>1.0233332999999999E-3</v>
      </c>
      <c r="F145" s="40">
        <f t="shared" si="247"/>
        <v>19.419028751583323</v>
      </c>
      <c r="G145" s="41">
        <f t="shared" si="268"/>
        <v>24273.785939479152</v>
      </c>
      <c r="H145" s="39">
        <f t="shared" si="269"/>
        <v>8091253.888564405</v>
      </c>
      <c r="I145" s="39">
        <f t="shared" si="270"/>
        <v>-12946011.076460235</v>
      </c>
      <c r="J145" s="40">
        <f t="shared" si="248"/>
        <v>12452.500425000002</v>
      </c>
      <c r="K145" s="39">
        <f t="shared" si="271"/>
        <v>15565625.531250002</v>
      </c>
      <c r="L145" s="39">
        <f t="shared" si="272"/>
        <v>5188536655.2081575</v>
      </c>
      <c r="M145" s="39">
        <f t="shared" si="273"/>
        <v>-8301661761.4581566</v>
      </c>
      <c r="N145" s="53">
        <f t="shared" si="274"/>
        <v>1729510488890.501</v>
      </c>
      <c r="O145" s="39">
        <f t="shared" si="275"/>
        <v>-2767217819932.1318</v>
      </c>
      <c r="P145" s="39">
        <f t="shared" si="276"/>
        <v>4427550172223.7627</v>
      </c>
      <c r="AJ145" s="21">
        <v>91</v>
      </c>
      <c r="AK145" s="39">
        <v>-533.33299999999997</v>
      </c>
      <c r="AL145" s="39">
        <v>333.33300000000003</v>
      </c>
      <c r="AM145" s="39">
        <v>1250</v>
      </c>
      <c r="AN145" s="50">
        <f t="shared" si="277"/>
        <v>1.5537567112942365E-3</v>
      </c>
      <c r="AO145" s="40">
        <f t="shared" si="249"/>
        <v>24.230526661442287</v>
      </c>
      <c r="AP145" s="41">
        <f t="shared" si="278"/>
        <v>30288.158326802859</v>
      </c>
      <c r="AQ145" s="39">
        <f t="shared" si="279"/>
        <v>10096042.679548178</v>
      </c>
      <c r="AR145" s="39">
        <f t="shared" si="280"/>
        <v>-16153674.344908748</v>
      </c>
      <c r="AS145" s="40">
        <f t="shared" si="250"/>
        <v>5689.601930998484</v>
      </c>
      <c r="AT145" s="39">
        <f t="shared" si="281"/>
        <v>7112002.4137481051</v>
      </c>
      <c r="AU145" s="39">
        <f t="shared" si="282"/>
        <v>2370665100.5818973</v>
      </c>
      <c r="AV145" s="39">
        <f t="shared" si="283"/>
        <v>-3793065583.3315177</v>
      </c>
      <c r="AW145" s="53">
        <f t="shared" si="284"/>
        <v>790220909972.26563</v>
      </c>
      <c r="AX145" s="39">
        <f t="shared" si="285"/>
        <v>-1264353930088.6448</v>
      </c>
      <c r="AY145" s="39">
        <f t="shared" si="286"/>
        <v>2022967046754.9482</v>
      </c>
      <c r="BS145" s="21">
        <v>91</v>
      </c>
      <c r="BT145" s="39">
        <v>-533.33299999999997</v>
      </c>
      <c r="BU145" s="39">
        <v>333.33300000000003</v>
      </c>
      <c r="BV145" s="39">
        <v>1250</v>
      </c>
      <c r="BW145" s="50">
        <f t="shared" si="287"/>
        <v>1.7887465437651203E-3</v>
      </c>
      <c r="BX145" s="40">
        <f t="shared" si="251"/>
        <v>25.215496354833711</v>
      </c>
      <c r="BY145" s="41">
        <f t="shared" si="288"/>
        <v>31519.370443542139</v>
      </c>
      <c r="BZ145" s="39">
        <f t="shared" si="289"/>
        <v>10506446.308057232</v>
      </c>
      <c r="CA145" s="39">
        <f t="shared" si="290"/>
        <v>-16810320.396765657</v>
      </c>
      <c r="CB145" s="40">
        <f t="shared" si="252"/>
        <v>2693.4815669947175</v>
      </c>
      <c r="CC145" s="39">
        <f t="shared" si="291"/>
        <v>3366851.9587433967</v>
      </c>
      <c r="CD145" s="39">
        <f t="shared" si="292"/>
        <v>1122282863.9638128</v>
      </c>
      <c r="CE145" s="39">
        <f t="shared" si="293"/>
        <v>-1795653255.712492</v>
      </c>
      <c r="CF145" s="53">
        <f t="shared" si="294"/>
        <v>374093913893.64966</v>
      </c>
      <c r="CG145" s="39">
        <f t="shared" si="295"/>
        <v>-598550486686.41211</v>
      </c>
      <c r="CH145" s="39">
        <f t="shared" si="296"/>
        <v>957681137828.91028</v>
      </c>
      <c r="DB145" s="21">
        <v>91</v>
      </c>
      <c r="DC145" s="39">
        <v>-533.33299999999997</v>
      </c>
      <c r="DD145" s="39">
        <v>333.33300000000003</v>
      </c>
      <c r="DE145" s="39">
        <v>1250</v>
      </c>
      <c r="DF145" s="50">
        <f t="shared" si="297"/>
        <v>1.9194131572789505E-3</v>
      </c>
      <c r="DG145" s="40">
        <f t="shared" si="253"/>
        <v>25.458599224974112</v>
      </c>
      <c r="DH145" s="41">
        <f t="shared" si="298"/>
        <v>31823.249031217641</v>
      </c>
      <c r="DI145" s="39">
        <f t="shared" si="299"/>
        <v>10607739.069322871</v>
      </c>
      <c r="DJ145" s="39">
        <f t="shared" si="300"/>
        <v>-16972388.875566397</v>
      </c>
      <c r="DK145" s="40">
        <f t="shared" si="254"/>
        <v>1027.4822446933804</v>
      </c>
      <c r="DL145" s="39">
        <f t="shared" si="301"/>
        <v>1284352.8058667255</v>
      </c>
      <c r="DM145" s="39">
        <f t="shared" si="302"/>
        <v>428117173.83797324</v>
      </c>
      <c r="DN145" s="39">
        <f t="shared" si="303"/>
        <v>-684987735.01131833</v>
      </c>
      <c r="DO145" s="53">
        <f t="shared" si="304"/>
        <v>142705581906.93314</v>
      </c>
      <c r="DP145" s="39">
        <f t="shared" si="305"/>
        <v>-228329016674.5278</v>
      </c>
      <c r="DQ145" s="39">
        <f t="shared" si="306"/>
        <v>365326563676.79138</v>
      </c>
      <c r="EK145" s="21">
        <v>91</v>
      </c>
      <c r="EL145" s="39">
        <v>-533.33299999999997</v>
      </c>
      <c r="EM145" s="39">
        <v>333.33300000000003</v>
      </c>
      <c r="EN145" s="39">
        <v>1250</v>
      </c>
      <c r="EO145" s="50">
        <f t="shared" si="307"/>
        <v>2.2017814092912869E-3</v>
      </c>
      <c r="EP145" s="40">
        <f t="shared" si="255"/>
        <v>25.5</v>
      </c>
      <c r="EQ145" s="41">
        <f t="shared" si="308"/>
        <v>31875</v>
      </c>
      <c r="ER145" s="39">
        <f t="shared" si="309"/>
        <v>10624989.375</v>
      </c>
      <c r="ES145" s="39">
        <f t="shared" si="310"/>
        <v>-16999989.375</v>
      </c>
      <c r="ET145" s="40">
        <f t="shared" si="256"/>
        <v>0</v>
      </c>
      <c r="EU145" s="39">
        <f t="shared" si="311"/>
        <v>0</v>
      </c>
      <c r="EV145" s="39">
        <f t="shared" si="312"/>
        <v>0</v>
      </c>
      <c r="EW145" s="39">
        <f t="shared" si="313"/>
        <v>0</v>
      </c>
      <c r="EX145" s="53">
        <f t="shared" si="314"/>
        <v>0</v>
      </c>
      <c r="EY145" s="39">
        <f t="shared" si="315"/>
        <v>0</v>
      </c>
      <c r="EZ145" s="39">
        <f t="shared" si="316"/>
        <v>0</v>
      </c>
      <c r="FT145" s="21">
        <v>91</v>
      </c>
      <c r="FU145" s="39">
        <v>-533.33299999999997</v>
      </c>
      <c r="FV145" s="39">
        <v>333.33300000000003</v>
      </c>
      <c r="FW145" s="39">
        <v>1250</v>
      </c>
      <c r="FX145" s="50">
        <f t="shared" si="317"/>
        <v>2.4720443437550367E-3</v>
      </c>
      <c r="FY145" s="40">
        <f t="shared" si="257"/>
        <v>25.5</v>
      </c>
      <c r="FZ145" s="41">
        <f t="shared" si="318"/>
        <v>31875</v>
      </c>
      <c r="GA145" s="39">
        <f t="shared" si="319"/>
        <v>10624989.375</v>
      </c>
      <c r="GB145" s="39">
        <f t="shared" si="320"/>
        <v>-16999989.375</v>
      </c>
      <c r="GC145" s="40">
        <f t="shared" si="258"/>
        <v>0</v>
      </c>
      <c r="GD145" s="39">
        <f t="shared" si="321"/>
        <v>0</v>
      </c>
      <c r="GE145" s="39">
        <f t="shared" si="322"/>
        <v>0</v>
      </c>
      <c r="GF145" s="39">
        <f t="shared" si="323"/>
        <v>0</v>
      </c>
      <c r="GG145" s="53">
        <f t="shared" si="324"/>
        <v>0</v>
      </c>
      <c r="GH145" s="39">
        <f t="shared" si="325"/>
        <v>0</v>
      </c>
      <c r="GI145" s="39">
        <f t="shared" si="326"/>
        <v>0</v>
      </c>
      <c r="HC145" s="21">
        <v>91</v>
      </c>
      <c r="HD145" s="39">
        <v>-533.33299999999997</v>
      </c>
      <c r="HE145" s="39">
        <v>333.33300000000003</v>
      </c>
      <c r="HF145" s="39">
        <v>1250</v>
      </c>
      <c r="HG145" s="50">
        <f t="shared" si="327"/>
        <v>2.5760888922443511E-3</v>
      </c>
      <c r="HH145" s="40">
        <f t="shared" si="259"/>
        <v>25.5</v>
      </c>
      <c r="HI145" s="41">
        <f t="shared" si="328"/>
        <v>31875</v>
      </c>
      <c r="HJ145" s="39">
        <f t="shared" si="329"/>
        <v>10624989.375</v>
      </c>
      <c r="HK145" s="39">
        <f t="shared" si="330"/>
        <v>-16999989.375</v>
      </c>
      <c r="HL145" s="40">
        <f t="shared" si="260"/>
        <v>0</v>
      </c>
      <c r="HM145" s="39">
        <f t="shared" si="331"/>
        <v>0</v>
      </c>
      <c r="HN145" s="39">
        <f t="shared" si="332"/>
        <v>0</v>
      </c>
      <c r="HO145" s="39">
        <f t="shared" si="333"/>
        <v>0</v>
      </c>
      <c r="HP145" s="53">
        <f t="shared" si="334"/>
        <v>0</v>
      </c>
      <c r="HQ145" s="39">
        <f t="shared" si="335"/>
        <v>0</v>
      </c>
      <c r="HR145" s="39">
        <f t="shared" si="336"/>
        <v>0</v>
      </c>
      <c r="IL145" s="21">
        <v>91</v>
      </c>
      <c r="IM145" s="39">
        <v>-533.33299999999997</v>
      </c>
      <c r="IN145" s="39">
        <v>333.33300000000003</v>
      </c>
      <c r="IO145" s="39">
        <v>1250</v>
      </c>
      <c r="IP145" s="50">
        <f t="shared" si="337"/>
        <v>2.5933605546873055E-3</v>
      </c>
      <c r="IQ145" s="40">
        <f t="shared" si="261"/>
        <v>25.5</v>
      </c>
      <c r="IR145" s="41">
        <f t="shared" si="338"/>
        <v>31875</v>
      </c>
      <c r="IS145" s="39">
        <f t="shared" si="339"/>
        <v>10624989.375</v>
      </c>
      <c r="IT145" s="39">
        <f t="shared" si="340"/>
        <v>-16999989.375</v>
      </c>
      <c r="IU145" s="40">
        <f t="shared" si="262"/>
        <v>0</v>
      </c>
      <c r="IV145" s="39">
        <f t="shared" si="341"/>
        <v>0</v>
      </c>
      <c r="IW145" s="39">
        <f t="shared" si="342"/>
        <v>0</v>
      </c>
      <c r="IX145" s="39">
        <f t="shared" si="343"/>
        <v>0</v>
      </c>
      <c r="IY145" s="53">
        <f t="shared" si="344"/>
        <v>0</v>
      </c>
      <c r="IZ145" s="39">
        <f t="shared" si="345"/>
        <v>0</v>
      </c>
      <c r="JA145" s="39">
        <f t="shared" si="346"/>
        <v>0</v>
      </c>
      <c r="JU145" s="21">
        <v>91</v>
      </c>
      <c r="JV145" s="39">
        <v>-533.33299999999997</v>
      </c>
      <c r="JW145" s="39">
        <v>333.33300000000003</v>
      </c>
      <c r="JX145" s="39">
        <v>1250</v>
      </c>
      <c r="JY145" s="50">
        <f t="shared" si="347"/>
        <v>2.5935736565078772E-3</v>
      </c>
      <c r="JZ145" s="40">
        <f t="shared" si="263"/>
        <v>25.5</v>
      </c>
      <c r="KA145" s="41">
        <f t="shared" si="348"/>
        <v>31875</v>
      </c>
      <c r="KB145" s="39">
        <f t="shared" si="349"/>
        <v>10624989.375</v>
      </c>
      <c r="KC145" s="39">
        <f t="shared" si="350"/>
        <v>-16999989.375</v>
      </c>
      <c r="KD145" s="40">
        <f t="shared" si="264"/>
        <v>0</v>
      </c>
      <c r="KE145" s="39">
        <f t="shared" si="351"/>
        <v>0</v>
      </c>
      <c r="KF145" s="39">
        <f t="shared" si="352"/>
        <v>0</v>
      </c>
      <c r="KG145" s="39">
        <f t="shared" si="353"/>
        <v>0</v>
      </c>
      <c r="KH145" s="53">
        <f t="shared" si="354"/>
        <v>0</v>
      </c>
      <c r="KI145" s="39">
        <f t="shared" si="355"/>
        <v>0</v>
      </c>
      <c r="KJ145" s="39">
        <f t="shared" si="356"/>
        <v>0</v>
      </c>
      <c r="LD145" s="21">
        <v>91</v>
      </c>
      <c r="LE145" s="39">
        <v>-533.33299999999997</v>
      </c>
      <c r="LF145" s="39">
        <v>333.33300000000003</v>
      </c>
      <c r="LG145" s="39">
        <v>1250</v>
      </c>
      <c r="LH145" s="50">
        <f t="shared" si="357"/>
        <v>2.5935736883597161E-3</v>
      </c>
      <c r="LI145" s="40">
        <f t="shared" si="265"/>
        <v>25.5</v>
      </c>
      <c r="LJ145" s="41">
        <f t="shared" si="358"/>
        <v>31875</v>
      </c>
      <c r="LK145" s="39">
        <f t="shared" si="359"/>
        <v>10624989.375</v>
      </c>
      <c r="LL145" s="39">
        <f t="shared" si="360"/>
        <v>-16999989.375</v>
      </c>
      <c r="LM145" s="40">
        <f t="shared" si="266"/>
        <v>0</v>
      </c>
      <c r="LN145" s="39">
        <f t="shared" si="361"/>
        <v>0</v>
      </c>
      <c r="LO145" s="39">
        <f t="shared" si="362"/>
        <v>0</v>
      </c>
      <c r="LP145" s="39">
        <f t="shared" si="363"/>
        <v>0</v>
      </c>
      <c r="LQ145" s="53">
        <f t="shared" si="364"/>
        <v>0</v>
      </c>
      <c r="LR145" s="39">
        <f t="shared" si="365"/>
        <v>0</v>
      </c>
      <c r="LS145" s="39">
        <f t="shared" si="366"/>
        <v>0</v>
      </c>
    </row>
    <row r="146" spans="1:331" x14ac:dyDescent="0.25">
      <c r="A146" s="21">
        <v>92</v>
      </c>
      <c r="B146" s="39">
        <v>-525</v>
      </c>
      <c r="C146" s="39">
        <v>375</v>
      </c>
      <c r="D146" s="39">
        <v>2500</v>
      </c>
      <c r="E146" s="50">
        <f t="shared" si="267"/>
        <v>1.0300000000000001E-3</v>
      </c>
      <c r="F146" s="40">
        <f t="shared" si="247"/>
        <v>19.501762500000002</v>
      </c>
      <c r="G146" s="41">
        <f t="shared" si="268"/>
        <v>48754.406250000007</v>
      </c>
      <c r="H146" s="39">
        <f t="shared" si="269"/>
        <v>18282902.343750004</v>
      </c>
      <c r="I146" s="39">
        <f t="shared" si="270"/>
        <v>-25596063.281250004</v>
      </c>
      <c r="J146" s="40">
        <f t="shared" si="248"/>
        <v>12367.5</v>
      </c>
      <c r="K146" s="39">
        <f t="shared" si="271"/>
        <v>30918750</v>
      </c>
      <c r="L146" s="39">
        <f t="shared" si="272"/>
        <v>11594531250</v>
      </c>
      <c r="M146" s="39">
        <f t="shared" si="273"/>
        <v>-16232343750</v>
      </c>
      <c r="N146" s="53">
        <f t="shared" si="274"/>
        <v>4347949218750</v>
      </c>
      <c r="O146" s="39">
        <f t="shared" si="275"/>
        <v>-6087128906250</v>
      </c>
      <c r="P146" s="39">
        <f t="shared" si="276"/>
        <v>8521980468750</v>
      </c>
      <c r="AJ146" s="21">
        <v>92</v>
      </c>
      <c r="AK146" s="39">
        <v>-525</v>
      </c>
      <c r="AL146" s="39">
        <v>375</v>
      </c>
      <c r="AM146" s="39">
        <v>2500</v>
      </c>
      <c r="AN146" s="50">
        <f t="shared" si="277"/>
        <v>1.5691344845654156E-3</v>
      </c>
      <c r="AO146" s="40">
        <f t="shared" si="249"/>
        <v>24.31651253600922</v>
      </c>
      <c r="AP146" s="41">
        <f t="shared" si="278"/>
        <v>60791.281340023052</v>
      </c>
      <c r="AQ146" s="39">
        <f t="shared" si="279"/>
        <v>22796730.502508644</v>
      </c>
      <c r="AR146" s="39">
        <f t="shared" si="280"/>
        <v>-31915422.703512102</v>
      </c>
      <c r="AS146" s="40">
        <f t="shared" si="250"/>
        <v>5493.5353217909515</v>
      </c>
      <c r="AT146" s="39">
        <f t="shared" si="281"/>
        <v>13733838.304477379</v>
      </c>
      <c r="AU146" s="39">
        <f t="shared" si="282"/>
        <v>5150189364.1790171</v>
      </c>
      <c r="AV146" s="39">
        <f t="shared" si="283"/>
        <v>-7210265109.8506241</v>
      </c>
      <c r="AW146" s="53">
        <f t="shared" si="284"/>
        <v>1931321011567.1313</v>
      </c>
      <c r="AX146" s="39">
        <f t="shared" si="285"/>
        <v>-2703849416193.9839</v>
      </c>
      <c r="AY146" s="39">
        <f t="shared" si="286"/>
        <v>3785389182671.5776</v>
      </c>
      <c r="BS146" s="21">
        <v>92</v>
      </c>
      <c r="BT146" s="39">
        <v>-525</v>
      </c>
      <c r="BU146" s="39">
        <v>375</v>
      </c>
      <c r="BV146" s="39">
        <v>2500</v>
      </c>
      <c r="BW146" s="50">
        <f t="shared" si="287"/>
        <v>1.8139731697102734E-3</v>
      </c>
      <c r="BX146" s="40">
        <f t="shared" si="251"/>
        <v>25.279386867378776</v>
      </c>
      <c r="BY146" s="41">
        <f t="shared" si="288"/>
        <v>63198.467168446936</v>
      </c>
      <c r="BZ146" s="39">
        <f t="shared" si="289"/>
        <v>23699425.188167602</v>
      </c>
      <c r="CA146" s="39">
        <f t="shared" si="290"/>
        <v>-33179195.263434641</v>
      </c>
      <c r="CB146" s="40">
        <f t="shared" si="252"/>
        <v>2371.8420861940162</v>
      </c>
      <c r="CC146" s="39">
        <f t="shared" si="291"/>
        <v>5929605.215485041</v>
      </c>
      <c r="CD146" s="39">
        <f t="shared" si="292"/>
        <v>2223601955.8068905</v>
      </c>
      <c r="CE146" s="39">
        <f t="shared" si="293"/>
        <v>-3113042738.1296468</v>
      </c>
      <c r="CF146" s="53">
        <f t="shared" si="294"/>
        <v>833850733427.58398</v>
      </c>
      <c r="CG146" s="39">
        <f t="shared" si="295"/>
        <v>-1167391026798.6174</v>
      </c>
      <c r="CH146" s="39">
        <f t="shared" si="296"/>
        <v>1634347437518.0645</v>
      </c>
      <c r="DB146" s="21">
        <v>92</v>
      </c>
      <c r="DC146" s="39">
        <v>-525</v>
      </c>
      <c r="DD146" s="39">
        <v>375</v>
      </c>
      <c r="DE146" s="39">
        <v>2500</v>
      </c>
      <c r="DF146" s="50">
        <f t="shared" si="297"/>
        <v>1.9540590870047989E-3</v>
      </c>
      <c r="DG146" s="40">
        <f t="shared" si="253"/>
        <v>25.486545132271441</v>
      </c>
      <c r="DH146" s="41">
        <f t="shared" si="298"/>
        <v>63716.362830678605</v>
      </c>
      <c r="DI146" s="39">
        <f t="shared" si="299"/>
        <v>23893636.061504476</v>
      </c>
      <c r="DJ146" s="39">
        <f t="shared" si="300"/>
        <v>-33451090.486106269</v>
      </c>
      <c r="DK146" s="40">
        <f t="shared" si="254"/>
        <v>585.74664068881384</v>
      </c>
      <c r="DL146" s="39">
        <f t="shared" si="301"/>
        <v>1464366.6017220346</v>
      </c>
      <c r="DM146" s="39">
        <f t="shared" si="302"/>
        <v>549137475.64576304</v>
      </c>
      <c r="DN146" s="39">
        <f t="shared" si="303"/>
        <v>-768792465.90406823</v>
      </c>
      <c r="DO146" s="53">
        <f t="shared" si="304"/>
        <v>205926553367.16113</v>
      </c>
      <c r="DP146" s="39">
        <f t="shared" si="305"/>
        <v>-288297174714.02557</v>
      </c>
      <c r="DQ146" s="39">
        <f t="shared" si="306"/>
        <v>403616044599.6358</v>
      </c>
      <c r="EK146" s="21">
        <v>92</v>
      </c>
      <c r="EL146" s="39">
        <v>-525</v>
      </c>
      <c r="EM146" s="39">
        <v>375</v>
      </c>
      <c r="EN146" s="39">
        <v>2500</v>
      </c>
      <c r="EO146" s="50">
        <f t="shared" si="307"/>
        <v>2.2561029813220391E-3</v>
      </c>
      <c r="EP146" s="40">
        <f t="shared" si="255"/>
        <v>25.5</v>
      </c>
      <c r="EQ146" s="41">
        <f t="shared" si="308"/>
        <v>63750</v>
      </c>
      <c r="ER146" s="39">
        <f t="shared" si="309"/>
        <v>23906250</v>
      </c>
      <c r="ES146" s="39">
        <f t="shared" si="310"/>
        <v>-33468750</v>
      </c>
      <c r="ET146" s="40">
        <f t="shared" si="256"/>
        <v>0</v>
      </c>
      <c r="EU146" s="39">
        <f t="shared" si="311"/>
        <v>0</v>
      </c>
      <c r="EV146" s="39">
        <f t="shared" si="312"/>
        <v>0</v>
      </c>
      <c r="EW146" s="39">
        <f t="shared" si="313"/>
        <v>0</v>
      </c>
      <c r="EX146" s="53">
        <f t="shared" si="314"/>
        <v>0</v>
      </c>
      <c r="EY146" s="39">
        <f t="shared" si="315"/>
        <v>0</v>
      </c>
      <c r="EZ146" s="39">
        <f t="shared" si="316"/>
        <v>0</v>
      </c>
      <c r="FT146" s="21">
        <v>92</v>
      </c>
      <c r="FU146" s="39">
        <v>-525</v>
      </c>
      <c r="FV146" s="39">
        <v>375</v>
      </c>
      <c r="FW146" s="39">
        <v>2500</v>
      </c>
      <c r="FX146" s="50">
        <f t="shared" si="317"/>
        <v>2.5428303827256657E-3</v>
      </c>
      <c r="FY146" s="40">
        <f t="shared" si="257"/>
        <v>25.5</v>
      </c>
      <c r="FZ146" s="41">
        <f t="shared" si="318"/>
        <v>63750</v>
      </c>
      <c r="GA146" s="39">
        <f t="shared" si="319"/>
        <v>23906250</v>
      </c>
      <c r="GB146" s="39">
        <f t="shared" si="320"/>
        <v>-33468750</v>
      </c>
      <c r="GC146" s="40">
        <f t="shared" si="258"/>
        <v>0</v>
      </c>
      <c r="GD146" s="39">
        <f t="shared" si="321"/>
        <v>0</v>
      </c>
      <c r="GE146" s="39">
        <f t="shared" si="322"/>
        <v>0</v>
      </c>
      <c r="GF146" s="39">
        <f t="shared" si="323"/>
        <v>0</v>
      </c>
      <c r="GG146" s="53">
        <f t="shared" si="324"/>
        <v>0</v>
      </c>
      <c r="GH146" s="39">
        <f t="shared" si="325"/>
        <v>0</v>
      </c>
      <c r="GI146" s="39">
        <f t="shared" si="326"/>
        <v>0</v>
      </c>
      <c r="HC146" s="21">
        <v>92</v>
      </c>
      <c r="HD146" s="39">
        <v>-525</v>
      </c>
      <c r="HE146" s="39">
        <v>375</v>
      </c>
      <c r="HF146" s="39">
        <v>2500</v>
      </c>
      <c r="HG146" s="50">
        <f t="shared" si="327"/>
        <v>2.6525320470053328E-3</v>
      </c>
      <c r="HH146" s="40">
        <f t="shared" si="259"/>
        <v>25.5</v>
      </c>
      <c r="HI146" s="41">
        <f t="shared" si="328"/>
        <v>63750</v>
      </c>
      <c r="HJ146" s="39">
        <f t="shared" si="329"/>
        <v>23906250</v>
      </c>
      <c r="HK146" s="39">
        <f t="shared" si="330"/>
        <v>-33468750</v>
      </c>
      <c r="HL146" s="40">
        <f t="shared" si="260"/>
        <v>0</v>
      </c>
      <c r="HM146" s="39">
        <f t="shared" si="331"/>
        <v>0</v>
      </c>
      <c r="HN146" s="39">
        <f t="shared" si="332"/>
        <v>0</v>
      </c>
      <c r="HO146" s="39">
        <f t="shared" si="333"/>
        <v>0</v>
      </c>
      <c r="HP146" s="53">
        <f t="shared" si="334"/>
        <v>0</v>
      </c>
      <c r="HQ146" s="39">
        <f t="shared" si="335"/>
        <v>0</v>
      </c>
      <c r="HR146" s="39">
        <f t="shared" si="336"/>
        <v>0</v>
      </c>
      <c r="IL146" s="21">
        <v>92</v>
      </c>
      <c r="IM146" s="39">
        <v>-525</v>
      </c>
      <c r="IN146" s="39">
        <v>375</v>
      </c>
      <c r="IO146" s="39">
        <v>2500</v>
      </c>
      <c r="IP146" s="50">
        <f t="shared" si="337"/>
        <v>2.670882358489223E-3</v>
      </c>
      <c r="IQ146" s="40">
        <f t="shared" si="261"/>
        <v>25.5</v>
      </c>
      <c r="IR146" s="41">
        <f t="shared" si="338"/>
        <v>63750</v>
      </c>
      <c r="IS146" s="39">
        <f t="shared" si="339"/>
        <v>23906250</v>
      </c>
      <c r="IT146" s="39">
        <f t="shared" si="340"/>
        <v>-33468750</v>
      </c>
      <c r="IU146" s="40">
        <f t="shared" si="262"/>
        <v>0</v>
      </c>
      <c r="IV146" s="39">
        <f t="shared" si="341"/>
        <v>0</v>
      </c>
      <c r="IW146" s="39">
        <f t="shared" si="342"/>
        <v>0</v>
      </c>
      <c r="IX146" s="39">
        <f t="shared" si="343"/>
        <v>0</v>
      </c>
      <c r="IY146" s="53">
        <f t="shared" si="344"/>
        <v>0</v>
      </c>
      <c r="IZ146" s="39">
        <f t="shared" si="345"/>
        <v>0</v>
      </c>
      <c r="JA146" s="39">
        <f t="shared" si="346"/>
        <v>0</v>
      </c>
      <c r="JU146" s="21">
        <v>92</v>
      </c>
      <c r="JV146" s="39">
        <v>-525</v>
      </c>
      <c r="JW146" s="39">
        <v>375</v>
      </c>
      <c r="JX146" s="39">
        <v>2500</v>
      </c>
      <c r="JY146" s="50">
        <f t="shared" si="347"/>
        <v>2.6711081286701472E-3</v>
      </c>
      <c r="JZ146" s="40">
        <f t="shared" si="263"/>
        <v>25.5</v>
      </c>
      <c r="KA146" s="41">
        <f t="shared" si="348"/>
        <v>63750</v>
      </c>
      <c r="KB146" s="39">
        <f t="shared" si="349"/>
        <v>23906250</v>
      </c>
      <c r="KC146" s="39">
        <f t="shared" si="350"/>
        <v>-33468750</v>
      </c>
      <c r="KD146" s="40">
        <f t="shared" si="264"/>
        <v>0</v>
      </c>
      <c r="KE146" s="39">
        <f t="shared" si="351"/>
        <v>0</v>
      </c>
      <c r="KF146" s="39">
        <f t="shared" si="352"/>
        <v>0</v>
      </c>
      <c r="KG146" s="39">
        <f t="shared" si="353"/>
        <v>0</v>
      </c>
      <c r="KH146" s="53">
        <f t="shared" si="354"/>
        <v>0</v>
      </c>
      <c r="KI146" s="39">
        <f t="shared" si="355"/>
        <v>0</v>
      </c>
      <c r="KJ146" s="39">
        <f t="shared" si="356"/>
        <v>0</v>
      </c>
      <c r="LD146" s="21">
        <v>92</v>
      </c>
      <c r="LE146" s="39">
        <v>-525</v>
      </c>
      <c r="LF146" s="39">
        <v>375</v>
      </c>
      <c r="LG146" s="39">
        <v>2500</v>
      </c>
      <c r="LH146" s="50">
        <f t="shared" si="357"/>
        <v>2.6711081623930185E-3</v>
      </c>
      <c r="LI146" s="40">
        <f t="shared" si="265"/>
        <v>25.5</v>
      </c>
      <c r="LJ146" s="41">
        <f t="shared" si="358"/>
        <v>63750</v>
      </c>
      <c r="LK146" s="39">
        <f t="shared" si="359"/>
        <v>23906250</v>
      </c>
      <c r="LL146" s="39">
        <f t="shared" si="360"/>
        <v>-33468750</v>
      </c>
      <c r="LM146" s="40">
        <f t="shared" si="266"/>
        <v>0</v>
      </c>
      <c r="LN146" s="39">
        <f t="shared" si="361"/>
        <v>0</v>
      </c>
      <c r="LO146" s="39">
        <f t="shared" si="362"/>
        <v>0</v>
      </c>
      <c r="LP146" s="39">
        <f t="shared" si="363"/>
        <v>0</v>
      </c>
      <c r="LQ146" s="53">
        <f t="shared" si="364"/>
        <v>0</v>
      </c>
      <c r="LR146" s="39">
        <f t="shared" si="365"/>
        <v>0</v>
      </c>
      <c r="LS146" s="39">
        <f t="shared" si="366"/>
        <v>0</v>
      </c>
    </row>
    <row r="147" spans="1:331" x14ac:dyDescent="0.25">
      <c r="A147" s="21">
        <v>93</v>
      </c>
      <c r="B147" s="39">
        <v>-525</v>
      </c>
      <c r="C147" s="39">
        <v>425</v>
      </c>
      <c r="D147" s="39">
        <v>2500</v>
      </c>
      <c r="E147" s="50">
        <f t="shared" si="267"/>
        <v>1.0375E-3</v>
      </c>
      <c r="F147" s="40">
        <f t="shared" si="247"/>
        <v>19.594160156249998</v>
      </c>
      <c r="G147" s="41">
        <f t="shared" si="268"/>
        <v>48985.400390624993</v>
      </c>
      <c r="H147" s="39">
        <f t="shared" si="269"/>
        <v>20818795.166015621</v>
      </c>
      <c r="I147" s="39">
        <f t="shared" si="270"/>
        <v>-25717335.205078121</v>
      </c>
      <c r="J147" s="40">
        <f t="shared" si="248"/>
        <v>12271.874999999998</v>
      </c>
      <c r="K147" s="39">
        <f t="shared" si="271"/>
        <v>30679687.499999996</v>
      </c>
      <c r="L147" s="39">
        <f t="shared" si="272"/>
        <v>13038867187.499998</v>
      </c>
      <c r="M147" s="39">
        <f t="shared" si="273"/>
        <v>-16106835937.499998</v>
      </c>
      <c r="N147" s="53">
        <f t="shared" si="274"/>
        <v>5541518554687.499</v>
      </c>
      <c r="O147" s="39">
        <f t="shared" si="275"/>
        <v>-6845405273437.499</v>
      </c>
      <c r="P147" s="39">
        <f t="shared" si="276"/>
        <v>8456088867187.499</v>
      </c>
      <c r="AJ147" s="21">
        <v>93</v>
      </c>
      <c r="AK147" s="39">
        <v>-525</v>
      </c>
      <c r="AL147" s="39">
        <v>425</v>
      </c>
      <c r="AM147" s="39">
        <v>2500</v>
      </c>
      <c r="AN147" s="50">
        <f t="shared" si="277"/>
        <v>1.5864477711553314E-3</v>
      </c>
      <c r="AO147" s="40">
        <f t="shared" si="249"/>
        <v>24.409712781862243</v>
      </c>
      <c r="AP147" s="41">
        <f t="shared" si="278"/>
        <v>61024.281954655606</v>
      </c>
      <c r="AQ147" s="39">
        <f t="shared" si="279"/>
        <v>25935319.830728631</v>
      </c>
      <c r="AR147" s="39">
        <f t="shared" si="280"/>
        <v>-32037748.026194192</v>
      </c>
      <c r="AS147" s="40">
        <f t="shared" si="250"/>
        <v>5272.7909177695255</v>
      </c>
      <c r="AT147" s="39">
        <f t="shared" si="281"/>
        <v>13181977.294423813</v>
      </c>
      <c r="AU147" s="39">
        <f t="shared" si="282"/>
        <v>5602340350.1301203</v>
      </c>
      <c r="AV147" s="39">
        <f t="shared" si="283"/>
        <v>-6920538079.5725021</v>
      </c>
      <c r="AW147" s="53">
        <f t="shared" si="284"/>
        <v>2380994648805.3013</v>
      </c>
      <c r="AX147" s="39">
        <f t="shared" si="285"/>
        <v>-2941228683818.3135</v>
      </c>
      <c r="AY147" s="39">
        <f t="shared" si="286"/>
        <v>3633282491775.5635</v>
      </c>
      <c r="BS147" s="21">
        <v>93</v>
      </c>
      <c r="BT147" s="39">
        <v>-525</v>
      </c>
      <c r="BU147" s="39">
        <v>425</v>
      </c>
      <c r="BV147" s="39">
        <v>2500</v>
      </c>
      <c r="BW147" s="50">
        <f t="shared" si="287"/>
        <v>1.8423904628224162E-3</v>
      </c>
      <c r="BX147" s="40">
        <f t="shared" si="251"/>
        <v>25.341640115415508</v>
      </c>
      <c r="BY147" s="41">
        <f t="shared" si="288"/>
        <v>63354.100288538772</v>
      </c>
      <c r="BZ147" s="39">
        <f t="shared" si="289"/>
        <v>26925492.622628979</v>
      </c>
      <c r="CA147" s="39">
        <f t="shared" si="290"/>
        <v>-33260902.651482854</v>
      </c>
      <c r="CB147" s="40">
        <f t="shared" si="252"/>
        <v>2009.5215990141942</v>
      </c>
      <c r="CC147" s="39">
        <f t="shared" si="291"/>
        <v>5023803.9975354858</v>
      </c>
      <c r="CD147" s="39">
        <f t="shared" si="292"/>
        <v>2135116698.9525814</v>
      </c>
      <c r="CE147" s="39">
        <f t="shared" si="293"/>
        <v>-2637497098.70613</v>
      </c>
      <c r="CF147" s="53">
        <f t="shared" si="294"/>
        <v>907424597054.84705</v>
      </c>
      <c r="CG147" s="39">
        <f t="shared" si="295"/>
        <v>-1120936266950.1052</v>
      </c>
      <c r="CH147" s="39">
        <f t="shared" si="296"/>
        <v>1384685976820.7183</v>
      </c>
      <c r="DB147" s="21">
        <v>93</v>
      </c>
      <c r="DC147" s="39">
        <v>-525</v>
      </c>
      <c r="DD147" s="39">
        <v>425</v>
      </c>
      <c r="DE147" s="39">
        <v>2500</v>
      </c>
      <c r="DF147" s="50">
        <f t="shared" si="297"/>
        <v>1.9930914269073417E-3</v>
      </c>
      <c r="DG147" s="40">
        <f t="shared" si="253"/>
        <v>25.499695731563623</v>
      </c>
      <c r="DH147" s="41">
        <f t="shared" si="298"/>
        <v>63749.239328909054</v>
      </c>
      <c r="DI147" s="39">
        <f t="shared" si="299"/>
        <v>27093426.714786347</v>
      </c>
      <c r="DJ147" s="39">
        <f t="shared" si="300"/>
        <v>-33468350.647677254</v>
      </c>
      <c r="DK147" s="40">
        <f t="shared" si="254"/>
        <v>88.084306931394025</v>
      </c>
      <c r="DL147" s="39">
        <f t="shared" si="301"/>
        <v>220210.76732848506</v>
      </c>
      <c r="DM147" s="39">
        <f t="shared" si="302"/>
        <v>93589576.114606157</v>
      </c>
      <c r="DN147" s="39">
        <f t="shared" si="303"/>
        <v>-115610652.84745465</v>
      </c>
      <c r="DO147" s="53">
        <f t="shared" si="304"/>
        <v>39775569848.707619</v>
      </c>
      <c r="DP147" s="39">
        <f t="shared" si="305"/>
        <v>-49134527460.168228</v>
      </c>
      <c r="DQ147" s="39">
        <f t="shared" si="306"/>
        <v>60695592744.913696</v>
      </c>
      <c r="EK147" s="21">
        <v>93</v>
      </c>
      <c r="EL147" s="39">
        <v>-525</v>
      </c>
      <c r="EM147" s="39">
        <v>425</v>
      </c>
      <c r="EN147" s="39">
        <v>2500</v>
      </c>
      <c r="EO147" s="50">
        <f t="shared" si="307"/>
        <v>2.3176528469644889E-3</v>
      </c>
      <c r="EP147" s="40">
        <f t="shared" si="255"/>
        <v>25.5</v>
      </c>
      <c r="EQ147" s="41">
        <f t="shared" si="308"/>
        <v>63750</v>
      </c>
      <c r="ER147" s="39">
        <f t="shared" si="309"/>
        <v>27093750</v>
      </c>
      <c r="ES147" s="39">
        <f t="shared" si="310"/>
        <v>-33468750</v>
      </c>
      <c r="ET147" s="40">
        <f t="shared" si="256"/>
        <v>0</v>
      </c>
      <c r="EU147" s="39">
        <f t="shared" si="311"/>
        <v>0</v>
      </c>
      <c r="EV147" s="39">
        <f t="shared" si="312"/>
        <v>0</v>
      </c>
      <c r="EW147" s="39">
        <f t="shared" si="313"/>
        <v>0</v>
      </c>
      <c r="EX147" s="53">
        <f t="shared" si="314"/>
        <v>0</v>
      </c>
      <c r="EY147" s="39">
        <f t="shared" si="315"/>
        <v>0</v>
      </c>
      <c r="EZ147" s="39">
        <f t="shared" si="316"/>
        <v>0</v>
      </c>
      <c r="FT147" s="21">
        <v>93</v>
      </c>
      <c r="FU147" s="39">
        <v>-525</v>
      </c>
      <c r="FV147" s="39">
        <v>425</v>
      </c>
      <c r="FW147" s="39">
        <v>2500</v>
      </c>
      <c r="FX147" s="50">
        <f t="shared" si="317"/>
        <v>2.6233884879602403E-3</v>
      </c>
      <c r="FY147" s="40">
        <f t="shared" si="257"/>
        <v>25.5</v>
      </c>
      <c r="FZ147" s="41">
        <f t="shared" si="318"/>
        <v>63750</v>
      </c>
      <c r="GA147" s="39">
        <f t="shared" si="319"/>
        <v>27093750</v>
      </c>
      <c r="GB147" s="39">
        <f t="shared" si="320"/>
        <v>-33468750</v>
      </c>
      <c r="GC147" s="40">
        <f t="shared" si="258"/>
        <v>0</v>
      </c>
      <c r="GD147" s="39">
        <f t="shared" si="321"/>
        <v>0</v>
      </c>
      <c r="GE147" s="39">
        <f t="shared" si="322"/>
        <v>0</v>
      </c>
      <c r="GF147" s="39">
        <f t="shared" si="323"/>
        <v>0</v>
      </c>
      <c r="GG147" s="53">
        <f t="shared" si="324"/>
        <v>0</v>
      </c>
      <c r="GH147" s="39">
        <f t="shared" si="325"/>
        <v>0</v>
      </c>
      <c r="GI147" s="39">
        <f t="shared" si="326"/>
        <v>0</v>
      </c>
      <c r="HC147" s="21">
        <v>93</v>
      </c>
      <c r="HD147" s="39">
        <v>-525</v>
      </c>
      <c r="HE147" s="39">
        <v>425</v>
      </c>
      <c r="HF147" s="39">
        <v>2500</v>
      </c>
      <c r="HG147" s="50">
        <f t="shared" si="327"/>
        <v>2.7397630787065548E-3</v>
      </c>
      <c r="HH147" s="40">
        <f t="shared" si="259"/>
        <v>25.5</v>
      </c>
      <c r="HI147" s="41">
        <f t="shared" si="328"/>
        <v>63750</v>
      </c>
      <c r="HJ147" s="39">
        <f t="shared" si="329"/>
        <v>27093750</v>
      </c>
      <c r="HK147" s="39">
        <f t="shared" si="330"/>
        <v>-33468750</v>
      </c>
      <c r="HL147" s="40">
        <f t="shared" si="260"/>
        <v>0</v>
      </c>
      <c r="HM147" s="39">
        <f t="shared" si="331"/>
        <v>0</v>
      </c>
      <c r="HN147" s="39">
        <f t="shared" si="332"/>
        <v>0</v>
      </c>
      <c r="HO147" s="39">
        <f t="shared" si="333"/>
        <v>0</v>
      </c>
      <c r="HP147" s="53">
        <f t="shared" si="334"/>
        <v>0</v>
      </c>
      <c r="HQ147" s="39">
        <f t="shared" si="335"/>
        <v>0</v>
      </c>
      <c r="HR147" s="39">
        <f t="shared" si="336"/>
        <v>0</v>
      </c>
      <c r="IL147" s="21">
        <v>93</v>
      </c>
      <c r="IM147" s="39">
        <v>-525</v>
      </c>
      <c r="IN147" s="39">
        <v>425</v>
      </c>
      <c r="IO147" s="39">
        <v>2500</v>
      </c>
      <c r="IP147" s="50">
        <f t="shared" si="337"/>
        <v>2.7593301424952191E-3</v>
      </c>
      <c r="IQ147" s="40">
        <f t="shared" si="261"/>
        <v>25.5</v>
      </c>
      <c r="IR147" s="41">
        <f t="shared" si="338"/>
        <v>63750</v>
      </c>
      <c r="IS147" s="39">
        <f t="shared" si="339"/>
        <v>27093750</v>
      </c>
      <c r="IT147" s="39">
        <f t="shared" si="340"/>
        <v>-33468750</v>
      </c>
      <c r="IU147" s="40">
        <f t="shared" si="262"/>
        <v>0</v>
      </c>
      <c r="IV147" s="39">
        <f t="shared" si="341"/>
        <v>0</v>
      </c>
      <c r="IW147" s="39">
        <f t="shared" si="342"/>
        <v>0</v>
      </c>
      <c r="IX147" s="39">
        <f t="shared" si="343"/>
        <v>0</v>
      </c>
      <c r="IY147" s="53">
        <f t="shared" si="344"/>
        <v>0</v>
      </c>
      <c r="IZ147" s="39">
        <f t="shared" si="345"/>
        <v>0</v>
      </c>
      <c r="JA147" s="39">
        <f t="shared" si="346"/>
        <v>0</v>
      </c>
      <c r="JU147" s="21">
        <v>93</v>
      </c>
      <c r="JV147" s="39">
        <v>-525</v>
      </c>
      <c r="JW147" s="39">
        <v>425</v>
      </c>
      <c r="JX147" s="39">
        <v>2500</v>
      </c>
      <c r="JY147" s="50">
        <f t="shared" si="347"/>
        <v>2.7595702938280555E-3</v>
      </c>
      <c r="JZ147" s="40">
        <f t="shared" si="263"/>
        <v>25.5</v>
      </c>
      <c r="KA147" s="41">
        <f t="shared" si="348"/>
        <v>63750</v>
      </c>
      <c r="KB147" s="39">
        <f t="shared" si="349"/>
        <v>27093750</v>
      </c>
      <c r="KC147" s="39">
        <f t="shared" si="350"/>
        <v>-33468750</v>
      </c>
      <c r="KD147" s="40">
        <f t="shared" si="264"/>
        <v>0</v>
      </c>
      <c r="KE147" s="39">
        <f t="shared" si="351"/>
        <v>0</v>
      </c>
      <c r="KF147" s="39">
        <f t="shared" si="352"/>
        <v>0</v>
      </c>
      <c r="KG147" s="39">
        <f t="shared" si="353"/>
        <v>0</v>
      </c>
      <c r="KH147" s="53">
        <f t="shared" si="354"/>
        <v>0</v>
      </c>
      <c r="KI147" s="39">
        <f t="shared" si="355"/>
        <v>0</v>
      </c>
      <c r="KJ147" s="39">
        <f t="shared" si="356"/>
        <v>0</v>
      </c>
      <c r="LD147" s="21">
        <v>93</v>
      </c>
      <c r="LE147" s="39">
        <v>-525</v>
      </c>
      <c r="LF147" s="39">
        <v>425</v>
      </c>
      <c r="LG147" s="39">
        <v>2500</v>
      </c>
      <c r="LH147" s="50">
        <f t="shared" si="357"/>
        <v>2.7595703296838269E-3</v>
      </c>
      <c r="LI147" s="40">
        <f t="shared" si="265"/>
        <v>25.5</v>
      </c>
      <c r="LJ147" s="41">
        <f t="shared" si="358"/>
        <v>63750</v>
      </c>
      <c r="LK147" s="39">
        <f t="shared" si="359"/>
        <v>27093750</v>
      </c>
      <c r="LL147" s="39">
        <f t="shared" si="360"/>
        <v>-33468750</v>
      </c>
      <c r="LM147" s="40">
        <f t="shared" si="266"/>
        <v>0</v>
      </c>
      <c r="LN147" s="39">
        <f t="shared" si="361"/>
        <v>0</v>
      </c>
      <c r="LO147" s="39">
        <f t="shared" si="362"/>
        <v>0</v>
      </c>
      <c r="LP147" s="39">
        <f t="shared" si="363"/>
        <v>0</v>
      </c>
      <c r="LQ147" s="53">
        <f t="shared" si="364"/>
        <v>0</v>
      </c>
      <c r="LR147" s="39">
        <f t="shared" si="365"/>
        <v>0</v>
      </c>
      <c r="LS147" s="39">
        <f t="shared" si="366"/>
        <v>0</v>
      </c>
    </row>
    <row r="148" spans="1:331" x14ac:dyDescent="0.25">
      <c r="A148" s="21">
        <v>94</v>
      </c>
      <c r="B148" s="39">
        <v>-525</v>
      </c>
      <c r="C148" s="39">
        <v>475</v>
      </c>
      <c r="D148" s="39">
        <v>2500</v>
      </c>
      <c r="E148" s="50">
        <f t="shared" si="267"/>
        <v>1.0449999999999999E-3</v>
      </c>
      <c r="F148" s="40">
        <f t="shared" si="247"/>
        <v>19.685840625000001</v>
      </c>
      <c r="G148" s="41">
        <f t="shared" si="268"/>
        <v>49214.6015625</v>
      </c>
      <c r="H148" s="39">
        <f t="shared" si="269"/>
        <v>23376935.7421875</v>
      </c>
      <c r="I148" s="39">
        <f t="shared" si="270"/>
        <v>-25837665.8203125</v>
      </c>
      <c r="J148" s="40">
        <f t="shared" si="248"/>
        <v>12176.25</v>
      </c>
      <c r="K148" s="39">
        <f t="shared" si="271"/>
        <v>30440625</v>
      </c>
      <c r="L148" s="39">
        <f t="shared" si="272"/>
        <v>14459296875</v>
      </c>
      <c r="M148" s="39">
        <f t="shared" si="273"/>
        <v>-15981328125</v>
      </c>
      <c r="N148" s="53">
        <f t="shared" si="274"/>
        <v>6868166015625</v>
      </c>
      <c r="O148" s="39">
        <f t="shared" si="275"/>
        <v>-7591130859375</v>
      </c>
      <c r="P148" s="39">
        <f t="shared" si="276"/>
        <v>8390197265625</v>
      </c>
      <c r="AJ148" s="21">
        <v>94</v>
      </c>
      <c r="AK148" s="39">
        <v>-525</v>
      </c>
      <c r="AL148" s="39">
        <v>475</v>
      </c>
      <c r="AM148" s="39">
        <v>2500</v>
      </c>
      <c r="AN148" s="50">
        <f t="shared" si="277"/>
        <v>1.6037610577452474E-3</v>
      </c>
      <c r="AO148" s="40">
        <f t="shared" si="249"/>
        <v>24.49909121658532</v>
      </c>
      <c r="AP148" s="41">
        <f t="shared" si="278"/>
        <v>61247.728041463299</v>
      </c>
      <c r="AQ148" s="39">
        <f t="shared" si="279"/>
        <v>29092670.819695067</v>
      </c>
      <c r="AR148" s="39">
        <f t="shared" si="280"/>
        <v>-32155057.22176823</v>
      </c>
      <c r="AS148" s="40">
        <f t="shared" si="250"/>
        <v>5052.0465137480978</v>
      </c>
      <c r="AT148" s="39">
        <f t="shared" si="281"/>
        <v>12630116.284370245</v>
      </c>
      <c r="AU148" s="39">
        <f t="shared" si="282"/>
        <v>5999305235.0758667</v>
      </c>
      <c r="AV148" s="39">
        <f t="shared" si="283"/>
        <v>-6630811049.2943792</v>
      </c>
      <c r="AW148" s="53">
        <f t="shared" si="284"/>
        <v>2849669986661.0366</v>
      </c>
      <c r="AX148" s="39">
        <f t="shared" si="285"/>
        <v>-3149635248414.8301</v>
      </c>
      <c r="AY148" s="39">
        <f t="shared" si="286"/>
        <v>3481175800879.5488</v>
      </c>
      <c r="BS148" s="21">
        <v>94</v>
      </c>
      <c r="BT148" s="39">
        <v>-525</v>
      </c>
      <c r="BU148" s="39">
        <v>475</v>
      </c>
      <c r="BV148" s="39">
        <v>2500</v>
      </c>
      <c r="BW148" s="50">
        <f t="shared" si="287"/>
        <v>1.8708077559345592E-3</v>
      </c>
      <c r="BX148" s="40">
        <f t="shared" si="251"/>
        <v>25.393597195967516</v>
      </c>
      <c r="BY148" s="41">
        <f t="shared" si="288"/>
        <v>63483.992989918792</v>
      </c>
      <c r="BZ148" s="39">
        <f t="shared" si="289"/>
        <v>30154896.670211427</v>
      </c>
      <c r="CA148" s="39">
        <f t="shared" si="290"/>
        <v>-33329096.319707368</v>
      </c>
      <c r="CB148" s="40">
        <f t="shared" si="252"/>
        <v>1647.2011118343692</v>
      </c>
      <c r="CC148" s="39">
        <f t="shared" si="291"/>
        <v>4118002.7795859231</v>
      </c>
      <c r="CD148" s="39">
        <f t="shared" si="292"/>
        <v>1956051320.3033135</v>
      </c>
      <c r="CE148" s="39">
        <f t="shared" si="293"/>
        <v>-2161951459.2826095</v>
      </c>
      <c r="CF148" s="53">
        <f t="shared" si="294"/>
        <v>929124377144.07385</v>
      </c>
      <c r="CG148" s="39">
        <f t="shared" si="295"/>
        <v>-1026926943159.2395</v>
      </c>
      <c r="CH148" s="39">
        <f t="shared" si="296"/>
        <v>1135024516123.3701</v>
      </c>
      <c r="DB148" s="21">
        <v>94</v>
      </c>
      <c r="DC148" s="39">
        <v>-525</v>
      </c>
      <c r="DD148" s="39">
        <v>475</v>
      </c>
      <c r="DE148" s="39">
        <v>2500</v>
      </c>
      <c r="DF148" s="50">
        <f t="shared" si="297"/>
        <v>2.0321237668098841E-3</v>
      </c>
      <c r="DG148" s="40">
        <f t="shared" si="253"/>
        <v>25.5</v>
      </c>
      <c r="DH148" s="41">
        <f t="shared" si="298"/>
        <v>63750</v>
      </c>
      <c r="DI148" s="39">
        <f t="shared" si="299"/>
        <v>30281250</v>
      </c>
      <c r="DJ148" s="39">
        <f t="shared" si="300"/>
        <v>-33468750</v>
      </c>
      <c r="DK148" s="40">
        <f t="shared" si="254"/>
        <v>0</v>
      </c>
      <c r="DL148" s="39">
        <f t="shared" si="301"/>
        <v>0</v>
      </c>
      <c r="DM148" s="39">
        <f t="shared" si="302"/>
        <v>0</v>
      </c>
      <c r="DN148" s="39">
        <f t="shared" si="303"/>
        <v>0</v>
      </c>
      <c r="DO148" s="53">
        <f t="shared" si="304"/>
        <v>0</v>
      </c>
      <c r="DP148" s="39">
        <f t="shared" si="305"/>
        <v>0</v>
      </c>
      <c r="DQ148" s="39">
        <f t="shared" si="306"/>
        <v>0</v>
      </c>
      <c r="EK148" s="21">
        <v>94</v>
      </c>
      <c r="EL148" s="39">
        <v>-525</v>
      </c>
      <c r="EM148" s="39">
        <v>475</v>
      </c>
      <c r="EN148" s="39">
        <v>2500</v>
      </c>
      <c r="EO148" s="50">
        <f t="shared" si="307"/>
        <v>2.3792027126069391E-3</v>
      </c>
      <c r="EP148" s="40">
        <f t="shared" si="255"/>
        <v>25.5</v>
      </c>
      <c r="EQ148" s="41">
        <f t="shared" si="308"/>
        <v>63750</v>
      </c>
      <c r="ER148" s="39">
        <f t="shared" si="309"/>
        <v>30281250</v>
      </c>
      <c r="ES148" s="39">
        <f t="shared" si="310"/>
        <v>-33468750</v>
      </c>
      <c r="ET148" s="40">
        <f t="shared" si="256"/>
        <v>0</v>
      </c>
      <c r="EU148" s="39">
        <f t="shared" si="311"/>
        <v>0</v>
      </c>
      <c r="EV148" s="39">
        <f t="shared" si="312"/>
        <v>0</v>
      </c>
      <c r="EW148" s="39">
        <f t="shared" si="313"/>
        <v>0</v>
      </c>
      <c r="EX148" s="53">
        <f t="shared" si="314"/>
        <v>0</v>
      </c>
      <c r="EY148" s="39">
        <f t="shared" si="315"/>
        <v>0</v>
      </c>
      <c r="EZ148" s="39">
        <f t="shared" si="316"/>
        <v>0</v>
      </c>
      <c r="FT148" s="21">
        <v>94</v>
      </c>
      <c r="FU148" s="39">
        <v>-525</v>
      </c>
      <c r="FV148" s="39">
        <v>475</v>
      </c>
      <c r="FW148" s="39">
        <v>2500</v>
      </c>
      <c r="FX148" s="50">
        <f t="shared" si="317"/>
        <v>2.7039465931948149E-3</v>
      </c>
      <c r="FY148" s="40">
        <f t="shared" si="257"/>
        <v>25.5</v>
      </c>
      <c r="FZ148" s="41">
        <f t="shared" si="318"/>
        <v>63750</v>
      </c>
      <c r="GA148" s="39">
        <f t="shared" si="319"/>
        <v>30281250</v>
      </c>
      <c r="GB148" s="39">
        <f t="shared" si="320"/>
        <v>-33468750</v>
      </c>
      <c r="GC148" s="40">
        <f t="shared" si="258"/>
        <v>0</v>
      </c>
      <c r="GD148" s="39">
        <f t="shared" si="321"/>
        <v>0</v>
      </c>
      <c r="GE148" s="39">
        <f t="shared" si="322"/>
        <v>0</v>
      </c>
      <c r="GF148" s="39">
        <f t="shared" si="323"/>
        <v>0</v>
      </c>
      <c r="GG148" s="53">
        <f t="shared" si="324"/>
        <v>0</v>
      </c>
      <c r="GH148" s="39">
        <f t="shared" si="325"/>
        <v>0</v>
      </c>
      <c r="GI148" s="39">
        <f t="shared" si="326"/>
        <v>0</v>
      </c>
      <c r="HC148" s="21">
        <v>94</v>
      </c>
      <c r="HD148" s="39">
        <v>-525</v>
      </c>
      <c r="HE148" s="39">
        <v>475</v>
      </c>
      <c r="HF148" s="39">
        <v>2500</v>
      </c>
      <c r="HG148" s="50">
        <f t="shared" si="327"/>
        <v>2.8269941104077769E-3</v>
      </c>
      <c r="HH148" s="40">
        <f t="shared" si="259"/>
        <v>25.5</v>
      </c>
      <c r="HI148" s="41">
        <f t="shared" si="328"/>
        <v>63750</v>
      </c>
      <c r="HJ148" s="39">
        <f t="shared" si="329"/>
        <v>30281250</v>
      </c>
      <c r="HK148" s="39">
        <f t="shared" si="330"/>
        <v>-33468750</v>
      </c>
      <c r="HL148" s="40">
        <f t="shared" si="260"/>
        <v>0</v>
      </c>
      <c r="HM148" s="39">
        <f t="shared" si="331"/>
        <v>0</v>
      </c>
      <c r="HN148" s="39">
        <f t="shared" si="332"/>
        <v>0</v>
      </c>
      <c r="HO148" s="39">
        <f t="shared" si="333"/>
        <v>0</v>
      </c>
      <c r="HP148" s="53">
        <f t="shared" si="334"/>
        <v>0</v>
      </c>
      <c r="HQ148" s="39">
        <f t="shared" si="335"/>
        <v>0</v>
      </c>
      <c r="HR148" s="39">
        <f t="shared" si="336"/>
        <v>0</v>
      </c>
      <c r="IL148" s="21">
        <v>94</v>
      </c>
      <c r="IM148" s="39">
        <v>-525</v>
      </c>
      <c r="IN148" s="39">
        <v>475</v>
      </c>
      <c r="IO148" s="39">
        <v>2500</v>
      </c>
      <c r="IP148" s="50">
        <f t="shared" si="337"/>
        <v>2.8477779265012148E-3</v>
      </c>
      <c r="IQ148" s="40">
        <f t="shared" si="261"/>
        <v>25.5</v>
      </c>
      <c r="IR148" s="41">
        <f t="shared" si="338"/>
        <v>63750</v>
      </c>
      <c r="IS148" s="39">
        <f t="shared" si="339"/>
        <v>30281250</v>
      </c>
      <c r="IT148" s="39">
        <f t="shared" si="340"/>
        <v>-33468750</v>
      </c>
      <c r="IU148" s="40">
        <f t="shared" si="262"/>
        <v>0</v>
      </c>
      <c r="IV148" s="39">
        <f t="shared" si="341"/>
        <v>0</v>
      </c>
      <c r="IW148" s="39">
        <f t="shared" si="342"/>
        <v>0</v>
      </c>
      <c r="IX148" s="39">
        <f t="shared" si="343"/>
        <v>0</v>
      </c>
      <c r="IY148" s="53">
        <f t="shared" si="344"/>
        <v>0</v>
      </c>
      <c r="IZ148" s="39">
        <f t="shared" si="345"/>
        <v>0</v>
      </c>
      <c r="JA148" s="39">
        <f t="shared" si="346"/>
        <v>0</v>
      </c>
      <c r="JU148" s="21">
        <v>94</v>
      </c>
      <c r="JV148" s="39">
        <v>-525</v>
      </c>
      <c r="JW148" s="39">
        <v>475</v>
      </c>
      <c r="JX148" s="39">
        <v>2500</v>
      </c>
      <c r="JY148" s="50">
        <f t="shared" si="347"/>
        <v>2.8480324589859637E-3</v>
      </c>
      <c r="JZ148" s="40">
        <f t="shared" si="263"/>
        <v>25.5</v>
      </c>
      <c r="KA148" s="41">
        <f t="shared" si="348"/>
        <v>63750</v>
      </c>
      <c r="KB148" s="39">
        <f t="shared" si="349"/>
        <v>30281250</v>
      </c>
      <c r="KC148" s="39">
        <f t="shared" si="350"/>
        <v>-33468750</v>
      </c>
      <c r="KD148" s="40">
        <f t="shared" si="264"/>
        <v>0</v>
      </c>
      <c r="KE148" s="39">
        <f t="shared" si="351"/>
        <v>0</v>
      </c>
      <c r="KF148" s="39">
        <f t="shared" si="352"/>
        <v>0</v>
      </c>
      <c r="KG148" s="39">
        <f t="shared" si="353"/>
        <v>0</v>
      </c>
      <c r="KH148" s="53">
        <f t="shared" si="354"/>
        <v>0</v>
      </c>
      <c r="KI148" s="39">
        <f t="shared" si="355"/>
        <v>0</v>
      </c>
      <c r="KJ148" s="39">
        <f t="shared" si="356"/>
        <v>0</v>
      </c>
      <c r="LD148" s="21">
        <v>94</v>
      </c>
      <c r="LE148" s="39">
        <v>-525</v>
      </c>
      <c r="LF148" s="39">
        <v>475</v>
      </c>
      <c r="LG148" s="39">
        <v>2500</v>
      </c>
      <c r="LH148" s="50">
        <f t="shared" si="357"/>
        <v>2.8480324969746354E-3</v>
      </c>
      <c r="LI148" s="40">
        <f t="shared" si="265"/>
        <v>25.5</v>
      </c>
      <c r="LJ148" s="41">
        <f t="shared" si="358"/>
        <v>63750</v>
      </c>
      <c r="LK148" s="39">
        <f t="shared" si="359"/>
        <v>30281250</v>
      </c>
      <c r="LL148" s="39">
        <f t="shared" si="360"/>
        <v>-33468750</v>
      </c>
      <c r="LM148" s="40">
        <f t="shared" si="266"/>
        <v>0</v>
      </c>
      <c r="LN148" s="39">
        <f t="shared" si="361"/>
        <v>0</v>
      </c>
      <c r="LO148" s="39">
        <f t="shared" si="362"/>
        <v>0</v>
      </c>
      <c r="LP148" s="39">
        <f t="shared" si="363"/>
        <v>0</v>
      </c>
      <c r="LQ148" s="53">
        <f t="shared" si="364"/>
        <v>0</v>
      </c>
      <c r="LR148" s="39">
        <f t="shared" si="365"/>
        <v>0</v>
      </c>
      <c r="LS148" s="39">
        <f t="shared" si="366"/>
        <v>0</v>
      </c>
    </row>
    <row r="149" spans="1:331" x14ac:dyDescent="0.25">
      <c r="A149" s="21">
        <v>95</v>
      </c>
      <c r="B149" s="39">
        <v>-525</v>
      </c>
      <c r="C149" s="39">
        <v>525</v>
      </c>
      <c r="D149" s="39">
        <v>2500</v>
      </c>
      <c r="E149" s="50">
        <f t="shared" si="267"/>
        <v>1.0525000000000001E-3</v>
      </c>
      <c r="F149" s="40">
        <f t="shared" si="247"/>
        <v>19.776803906249999</v>
      </c>
      <c r="G149" s="41">
        <f t="shared" si="268"/>
        <v>49442.009765625</v>
      </c>
      <c r="H149" s="39">
        <f t="shared" si="269"/>
        <v>25957055.126953125</v>
      </c>
      <c r="I149" s="39">
        <f t="shared" si="270"/>
        <v>-25957055.126953125</v>
      </c>
      <c r="J149" s="40">
        <f t="shared" si="248"/>
        <v>12080.625</v>
      </c>
      <c r="K149" s="39">
        <f t="shared" si="271"/>
        <v>30201562.5</v>
      </c>
      <c r="L149" s="39">
        <f t="shared" si="272"/>
        <v>15855820312.5</v>
      </c>
      <c r="M149" s="39">
        <f t="shared" si="273"/>
        <v>-15855820312.5</v>
      </c>
      <c r="N149" s="53">
        <f t="shared" si="274"/>
        <v>8324305664062.5</v>
      </c>
      <c r="O149" s="39">
        <f t="shared" si="275"/>
        <v>-8324305664062.5</v>
      </c>
      <c r="P149" s="39">
        <f t="shared" si="276"/>
        <v>8324305664062.5</v>
      </c>
      <c r="AJ149" s="21">
        <v>95</v>
      </c>
      <c r="AK149" s="39">
        <v>-525</v>
      </c>
      <c r="AL149" s="39">
        <v>525</v>
      </c>
      <c r="AM149" s="39">
        <v>2500</v>
      </c>
      <c r="AN149" s="50">
        <f t="shared" si="277"/>
        <v>1.6210743443351632E-3</v>
      </c>
      <c r="AO149" s="40">
        <f t="shared" si="249"/>
        <v>24.584647840178455</v>
      </c>
      <c r="AP149" s="41">
        <f t="shared" si="278"/>
        <v>61461.619600446138</v>
      </c>
      <c r="AQ149" s="39">
        <f t="shared" si="279"/>
        <v>32267350.290234223</v>
      </c>
      <c r="AR149" s="39">
        <f t="shared" si="280"/>
        <v>-32267350.290234223</v>
      </c>
      <c r="AS149" s="40">
        <f t="shared" si="250"/>
        <v>4831.3021097266692</v>
      </c>
      <c r="AT149" s="39">
        <f t="shared" si="281"/>
        <v>12078255.274316672</v>
      </c>
      <c r="AU149" s="39">
        <f t="shared" si="282"/>
        <v>6341084019.0162525</v>
      </c>
      <c r="AV149" s="39">
        <f t="shared" si="283"/>
        <v>-6341084019.0162525</v>
      </c>
      <c r="AW149" s="53">
        <f t="shared" si="284"/>
        <v>3329069109983.5327</v>
      </c>
      <c r="AX149" s="39">
        <f t="shared" si="285"/>
        <v>-3329069109983.5327</v>
      </c>
      <c r="AY149" s="39">
        <f t="shared" si="286"/>
        <v>3329069109983.5327</v>
      </c>
      <c r="BS149" s="21">
        <v>95</v>
      </c>
      <c r="BT149" s="39">
        <v>-525</v>
      </c>
      <c r="BU149" s="39">
        <v>525</v>
      </c>
      <c r="BV149" s="39">
        <v>2500</v>
      </c>
      <c r="BW149" s="50">
        <f t="shared" si="287"/>
        <v>1.8992250490467021E-3</v>
      </c>
      <c r="BX149" s="40">
        <f t="shared" si="251"/>
        <v>25.435258109034798</v>
      </c>
      <c r="BY149" s="41">
        <f t="shared" si="288"/>
        <v>63588.145272586997</v>
      </c>
      <c r="BZ149" s="39">
        <f t="shared" si="289"/>
        <v>33383776.268108174</v>
      </c>
      <c r="CA149" s="39">
        <f t="shared" si="290"/>
        <v>-33383776.268108174</v>
      </c>
      <c r="CB149" s="40">
        <f t="shared" si="252"/>
        <v>1284.8806246545498</v>
      </c>
      <c r="CC149" s="39">
        <f t="shared" si="291"/>
        <v>3212201.5616363743</v>
      </c>
      <c r="CD149" s="39">
        <f t="shared" si="292"/>
        <v>1686405819.8590965</v>
      </c>
      <c r="CE149" s="39">
        <f t="shared" si="293"/>
        <v>-1686405819.8590965</v>
      </c>
      <c r="CF149" s="53">
        <f t="shared" si="294"/>
        <v>885363055426.02563</v>
      </c>
      <c r="CG149" s="39">
        <f t="shared" si="295"/>
        <v>-885363055426.02563</v>
      </c>
      <c r="CH149" s="39">
        <f t="shared" si="296"/>
        <v>885363055426.02563</v>
      </c>
      <c r="DB149" s="21">
        <v>95</v>
      </c>
      <c r="DC149" s="39">
        <v>-525</v>
      </c>
      <c r="DD149" s="39">
        <v>525</v>
      </c>
      <c r="DE149" s="39">
        <v>2500</v>
      </c>
      <c r="DF149" s="50">
        <f t="shared" si="297"/>
        <v>2.0711561067124264E-3</v>
      </c>
      <c r="DG149" s="40">
        <f t="shared" si="253"/>
        <v>25.5</v>
      </c>
      <c r="DH149" s="41">
        <f t="shared" si="298"/>
        <v>63750</v>
      </c>
      <c r="DI149" s="39">
        <f t="shared" si="299"/>
        <v>33468750</v>
      </c>
      <c r="DJ149" s="39">
        <f t="shared" si="300"/>
        <v>-33468750</v>
      </c>
      <c r="DK149" s="40">
        <f t="shared" si="254"/>
        <v>0</v>
      </c>
      <c r="DL149" s="39">
        <f t="shared" si="301"/>
        <v>0</v>
      </c>
      <c r="DM149" s="39">
        <f t="shared" si="302"/>
        <v>0</v>
      </c>
      <c r="DN149" s="39">
        <f t="shared" si="303"/>
        <v>0</v>
      </c>
      <c r="DO149" s="53">
        <f t="shared" si="304"/>
        <v>0</v>
      </c>
      <c r="DP149" s="39">
        <f t="shared" si="305"/>
        <v>0</v>
      </c>
      <c r="DQ149" s="39">
        <f t="shared" si="306"/>
        <v>0</v>
      </c>
      <c r="EK149" s="21">
        <v>95</v>
      </c>
      <c r="EL149" s="39">
        <v>-525</v>
      </c>
      <c r="EM149" s="39">
        <v>525</v>
      </c>
      <c r="EN149" s="39">
        <v>2500</v>
      </c>
      <c r="EO149" s="50">
        <f t="shared" si="307"/>
        <v>2.4407525782493889E-3</v>
      </c>
      <c r="EP149" s="40">
        <f t="shared" si="255"/>
        <v>25.5</v>
      </c>
      <c r="EQ149" s="41">
        <f t="shared" si="308"/>
        <v>63750</v>
      </c>
      <c r="ER149" s="39">
        <f t="shared" si="309"/>
        <v>33468750</v>
      </c>
      <c r="ES149" s="39">
        <f t="shared" si="310"/>
        <v>-33468750</v>
      </c>
      <c r="ET149" s="40">
        <f t="shared" si="256"/>
        <v>0</v>
      </c>
      <c r="EU149" s="39">
        <f t="shared" si="311"/>
        <v>0</v>
      </c>
      <c r="EV149" s="39">
        <f t="shared" si="312"/>
        <v>0</v>
      </c>
      <c r="EW149" s="39">
        <f t="shared" si="313"/>
        <v>0</v>
      </c>
      <c r="EX149" s="53">
        <f t="shared" si="314"/>
        <v>0</v>
      </c>
      <c r="EY149" s="39">
        <f t="shared" si="315"/>
        <v>0</v>
      </c>
      <c r="EZ149" s="39">
        <f t="shared" si="316"/>
        <v>0</v>
      </c>
      <c r="FT149" s="21">
        <v>95</v>
      </c>
      <c r="FU149" s="39">
        <v>-525</v>
      </c>
      <c r="FV149" s="39">
        <v>525</v>
      </c>
      <c r="FW149" s="39">
        <v>2500</v>
      </c>
      <c r="FX149" s="50">
        <f t="shared" si="317"/>
        <v>2.78450469842939E-3</v>
      </c>
      <c r="FY149" s="40">
        <f t="shared" si="257"/>
        <v>25.5</v>
      </c>
      <c r="FZ149" s="41">
        <f t="shared" si="318"/>
        <v>63750</v>
      </c>
      <c r="GA149" s="39">
        <f t="shared" si="319"/>
        <v>33468750</v>
      </c>
      <c r="GB149" s="39">
        <f t="shared" si="320"/>
        <v>-33468750</v>
      </c>
      <c r="GC149" s="40">
        <f t="shared" si="258"/>
        <v>0</v>
      </c>
      <c r="GD149" s="39">
        <f t="shared" si="321"/>
        <v>0</v>
      </c>
      <c r="GE149" s="39">
        <f t="shared" si="322"/>
        <v>0</v>
      </c>
      <c r="GF149" s="39">
        <f t="shared" si="323"/>
        <v>0</v>
      </c>
      <c r="GG149" s="53">
        <f t="shared" si="324"/>
        <v>0</v>
      </c>
      <c r="GH149" s="39">
        <f t="shared" si="325"/>
        <v>0</v>
      </c>
      <c r="GI149" s="39">
        <f t="shared" si="326"/>
        <v>0</v>
      </c>
      <c r="HC149" s="21">
        <v>95</v>
      </c>
      <c r="HD149" s="39">
        <v>-525</v>
      </c>
      <c r="HE149" s="39">
        <v>525</v>
      </c>
      <c r="HF149" s="39">
        <v>2500</v>
      </c>
      <c r="HG149" s="50">
        <f t="shared" si="327"/>
        <v>2.9142251421089985E-3</v>
      </c>
      <c r="HH149" s="40">
        <f t="shared" si="259"/>
        <v>25.5</v>
      </c>
      <c r="HI149" s="41">
        <f t="shared" si="328"/>
        <v>63750</v>
      </c>
      <c r="HJ149" s="39">
        <f t="shared" si="329"/>
        <v>33468750</v>
      </c>
      <c r="HK149" s="39">
        <f t="shared" si="330"/>
        <v>-33468750</v>
      </c>
      <c r="HL149" s="40">
        <f t="shared" si="260"/>
        <v>0</v>
      </c>
      <c r="HM149" s="39">
        <f t="shared" si="331"/>
        <v>0</v>
      </c>
      <c r="HN149" s="39">
        <f t="shared" si="332"/>
        <v>0</v>
      </c>
      <c r="HO149" s="39">
        <f t="shared" si="333"/>
        <v>0</v>
      </c>
      <c r="HP149" s="53">
        <f t="shared" si="334"/>
        <v>0</v>
      </c>
      <c r="HQ149" s="39">
        <f t="shared" si="335"/>
        <v>0</v>
      </c>
      <c r="HR149" s="39">
        <f t="shared" si="336"/>
        <v>0</v>
      </c>
      <c r="IL149" s="21">
        <v>95</v>
      </c>
      <c r="IM149" s="39">
        <v>-525</v>
      </c>
      <c r="IN149" s="39">
        <v>525</v>
      </c>
      <c r="IO149" s="39">
        <v>2500</v>
      </c>
      <c r="IP149" s="50">
        <f t="shared" si="337"/>
        <v>2.9362257105072106E-3</v>
      </c>
      <c r="IQ149" s="40">
        <f t="shared" si="261"/>
        <v>25.5</v>
      </c>
      <c r="IR149" s="41">
        <f t="shared" si="338"/>
        <v>63750</v>
      </c>
      <c r="IS149" s="39">
        <f t="shared" si="339"/>
        <v>33468750</v>
      </c>
      <c r="IT149" s="39">
        <f t="shared" si="340"/>
        <v>-33468750</v>
      </c>
      <c r="IU149" s="40">
        <f t="shared" si="262"/>
        <v>0</v>
      </c>
      <c r="IV149" s="39">
        <f t="shared" si="341"/>
        <v>0</v>
      </c>
      <c r="IW149" s="39">
        <f t="shared" si="342"/>
        <v>0</v>
      </c>
      <c r="IX149" s="39">
        <f t="shared" si="343"/>
        <v>0</v>
      </c>
      <c r="IY149" s="53">
        <f t="shared" si="344"/>
        <v>0</v>
      </c>
      <c r="IZ149" s="39">
        <f t="shared" si="345"/>
        <v>0</v>
      </c>
      <c r="JA149" s="39">
        <f t="shared" si="346"/>
        <v>0</v>
      </c>
      <c r="JU149" s="21">
        <v>95</v>
      </c>
      <c r="JV149" s="39">
        <v>-525</v>
      </c>
      <c r="JW149" s="39">
        <v>525</v>
      </c>
      <c r="JX149" s="39">
        <v>2500</v>
      </c>
      <c r="JY149" s="50">
        <f t="shared" si="347"/>
        <v>2.936494624143872E-3</v>
      </c>
      <c r="JZ149" s="40">
        <f t="shared" si="263"/>
        <v>25.5</v>
      </c>
      <c r="KA149" s="41">
        <f t="shared" si="348"/>
        <v>63750</v>
      </c>
      <c r="KB149" s="39">
        <f t="shared" si="349"/>
        <v>33468750</v>
      </c>
      <c r="KC149" s="39">
        <f t="shared" si="350"/>
        <v>-33468750</v>
      </c>
      <c r="KD149" s="40">
        <f t="shared" si="264"/>
        <v>0</v>
      </c>
      <c r="KE149" s="39">
        <f t="shared" si="351"/>
        <v>0</v>
      </c>
      <c r="KF149" s="39">
        <f t="shared" si="352"/>
        <v>0</v>
      </c>
      <c r="KG149" s="39">
        <f t="shared" si="353"/>
        <v>0</v>
      </c>
      <c r="KH149" s="53">
        <f t="shared" si="354"/>
        <v>0</v>
      </c>
      <c r="KI149" s="39">
        <f t="shared" si="355"/>
        <v>0</v>
      </c>
      <c r="KJ149" s="39">
        <f t="shared" si="356"/>
        <v>0</v>
      </c>
      <c r="LD149" s="21">
        <v>95</v>
      </c>
      <c r="LE149" s="39">
        <v>-525</v>
      </c>
      <c r="LF149" s="39">
        <v>525</v>
      </c>
      <c r="LG149" s="39">
        <v>2500</v>
      </c>
      <c r="LH149" s="50">
        <f t="shared" si="357"/>
        <v>2.9364946642654434E-3</v>
      </c>
      <c r="LI149" s="40">
        <f t="shared" si="265"/>
        <v>25.5</v>
      </c>
      <c r="LJ149" s="41">
        <f t="shared" si="358"/>
        <v>63750</v>
      </c>
      <c r="LK149" s="39">
        <f t="shared" si="359"/>
        <v>33468750</v>
      </c>
      <c r="LL149" s="39">
        <f t="shared" si="360"/>
        <v>-33468750</v>
      </c>
      <c r="LM149" s="40">
        <f t="shared" si="266"/>
        <v>0</v>
      </c>
      <c r="LN149" s="39">
        <f t="shared" si="361"/>
        <v>0</v>
      </c>
      <c r="LO149" s="39">
        <f t="shared" si="362"/>
        <v>0</v>
      </c>
      <c r="LP149" s="39">
        <f t="shared" si="363"/>
        <v>0</v>
      </c>
      <c r="LQ149" s="53">
        <f t="shared" si="364"/>
        <v>0</v>
      </c>
      <c r="LR149" s="39">
        <f t="shared" si="365"/>
        <v>0</v>
      </c>
      <c r="LS149" s="39">
        <f t="shared" si="366"/>
        <v>0</v>
      </c>
    </row>
    <row r="150" spans="1:331" x14ac:dyDescent="0.25">
      <c r="A150" s="21">
        <v>96</v>
      </c>
      <c r="B150" s="39">
        <v>-525</v>
      </c>
      <c r="C150" s="39">
        <v>575</v>
      </c>
      <c r="D150" s="39">
        <v>2500</v>
      </c>
      <c r="E150" s="50">
        <f t="shared" si="267"/>
        <v>1.06E-3</v>
      </c>
      <c r="F150" s="40">
        <f t="shared" si="247"/>
        <v>19.867049999999999</v>
      </c>
      <c r="G150" s="41">
        <f t="shared" si="268"/>
        <v>49667.625</v>
      </c>
      <c r="H150" s="39">
        <f t="shared" si="269"/>
        <v>28558884.375</v>
      </c>
      <c r="I150" s="39">
        <f t="shared" si="270"/>
        <v>-26075503.125</v>
      </c>
      <c r="J150" s="40">
        <f t="shared" si="248"/>
        <v>11985.000000000002</v>
      </c>
      <c r="K150" s="39">
        <f t="shared" si="271"/>
        <v>29962500.000000004</v>
      </c>
      <c r="L150" s="39">
        <f t="shared" si="272"/>
        <v>17228437500.000004</v>
      </c>
      <c r="M150" s="39">
        <f t="shared" si="273"/>
        <v>-15730312500.000002</v>
      </c>
      <c r="N150" s="53">
        <f t="shared" si="274"/>
        <v>9906351562500.002</v>
      </c>
      <c r="O150" s="39">
        <f t="shared" si="275"/>
        <v>-9044929687500.002</v>
      </c>
      <c r="P150" s="39">
        <f t="shared" si="276"/>
        <v>8258414062500.001</v>
      </c>
      <c r="AJ150" s="21">
        <v>96</v>
      </c>
      <c r="AK150" s="39">
        <v>-525</v>
      </c>
      <c r="AL150" s="39">
        <v>575</v>
      </c>
      <c r="AM150" s="39">
        <v>2500</v>
      </c>
      <c r="AN150" s="50">
        <f t="shared" si="277"/>
        <v>1.6383876309250792E-3</v>
      </c>
      <c r="AO150" s="40">
        <f t="shared" si="249"/>
        <v>24.666382652641648</v>
      </c>
      <c r="AP150" s="41">
        <f t="shared" si="278"/>
        <v>61665.956631604116</v>
      </c>
      <c r="AQ150" s="39">
        <f t="shared" si="279"/>
        <v>35457925.06317237</v>
      </c>
      <c r="AR150" s="39">
        <f t="shared" si="280"/>
        <v>-32374627.23159216</v>
      </c>
      <c r="AS150" s="40">
        <f t="shared" si="250"/>
        <v>4610.5577057052415</v>
      </c>
      <c r="AT150" s="39">
        <f t="shared" si="281"/>
        <v>11526394.264263103</v>
      </c>
      <c r="AU150" s="39">
        <f t="shared" si="282"/>
        <v>6627676701.9512844</v>
      </c>
      <c r="AV150" s="39">
        <f t="shared" si="283"/>
        <v>-6051356988.7381287</v>
      </c>
      <c r="AW150" s="53">
        <f t="shared" si="284"/>
        <v>3810914103621.9888</v>
      </c>
      <c r="AX150" s="39">
        <f t="shared" si="285"/>
        <v>-3479530268524.4238</v>
      </c>
      <c r="AY150" s="39">
        <f t="shared" si="286"/>
        <v>3176962419087.5176</v>
      </c>
      <c r="BS150" s="21">
        <v>96</v>
      </c>
      <c r="BT150" s="39">
        <v>-525</v>
      </c>
      <c r="BU150" s="39">
        <v>575</v>
      </c>
      <c r="BV150" s="39">
        <v>2500</v>
      </c>
      <c r="BW150" s="50">
        <f t="shared" si="287"/>
        <v>1.9276423421588453E-3</v>
      </c>
      <c r="BX150" s="40">
        <f t="shared" si="251"/>
        <v>25.466622854617359</v>
      </c>
      <c r="BY150" s="41">
        <f t="shared" si="288"/>
        <v>63666.557136543401</v>
      </c>
      <c r="BZ150" s="39">
        <f t="shared" si="289"/>
        <v>36608270.353512459</v>
      </c>
      <c r="CA150" s="39">
        <f t="shared" si="290"/>
        <v>-33424942.496685285</v>
      </c>
      <c r="CB150" s="40">
        <f t="shared" si="252"/>
        <v>922.56013747472196</v>
      </c>
      <c r="CC150" s="39">
        <f t="shared" si="291"/>
        <v>2306400.3436868051</v>
      </c>
      <c r="CD150" s="39">
        <f t="shared" si="292"/>
        <v>1326180197.6199129</v>
      </c>
      <c r="CE150" s="39">
        <f t="shared" si="293"/>
        <v>-1210860180.4355726</v>
      </c>
      <c r="CF150" s="53">
        <f t="shared" si="294"/>
        <v>762553613631.44995</v>
      </c>
      <c r="CG150" s="39">
        <f t="shared" si="295"/>
        <v>-696244603750.45422</v>
      </c>
      <c r="CH150" s="39">
        <f t="shared" si="296"/>
        <v>635701594728.67566</v>
      </c>
      <c r="DB150" s="21">
        <v>96</v>
      </c>
      <c r="DC150" s="39">
        <v>-525</v>
      </c>
      <c r="DD150" s="39">
        <v>575</v>
      </c>
      <c r="DE150" s="39">
        <v>2500</v>
      </c>
      <c r="DF150" s="50">
        <f t="shared" si="297"/>
        <v>2.1101884466149692E-3</v>
      </c>
      <c r="DG150" s="40">
        <f t="shared" si="253"/>
        <v>25.5</v>
      </c>
      <c r="DH150" s="41">
        <f t="shared" si="298"/>
        <v>63750</v>
      </c>
      <c r="DI150" s="39">
        <f t="shared" si="299"/>
        <v>36656250</v>
      </c>
      <c r="DJ150" s="39">
        <f t="shared" si="300"/>
        <v>-33468750</v>
      </c>
      <c r="DK150" s="40">
        <f t="shared" si="254"/>
        <v>0</v>
      </c>
      <c r="DL150" s="39">
        <f t="shared" si="301"/>
        <v>0</v>
      </c>
      <c r="DM150" s="39">
        <f t="shared" si="302"/>
        <v>0</v>
      </c>
      <c r="DN150" s="39">
        <f t="shared" si="303"/>
        <v>0</v>
      </c>
      <c r="DO150" s="53">
        <f t="shared" si="304"/>
        <v>0</v>
      </c>
      <c r="DP150" s="39">
        <f t="shared" si="305"/>
        <v>0</v>
      </c>
      <c r="DQ150" s="39">
        <f t="shared" si="306"/>
        <v>0</v>
      </c>
      <c r="EK150" s="21">
        <v>96</v>
      </c>
      <c r="EL150" s="39">
        <v>-525</v>
      </c>
      <c r="EM150" s="39">
        <v>575</v>
      </c>
      <c r="EN150" s="39">
        <v>2500</v>
      </c>
      <c r="EO150" s="50">
        <f t="shared" si="307"/>
        <v>2.5023024438918392E-3</v>
      </c>
      <c r="EP150" s="40">
        <f t="shared" si="255"/>
        <v>25.5</v>
      </c>
      <c r="EQ150" s="41">
        <f t="shared" si="308"/>
        <v>63750</v>
      </c>
      <c r="ER150" s="39">
        <f t="shared" si="309"/>
        <v>36656250</v>
      </c>
      <c r="ES150" s="39">
        <f t="shared" si="310"/>
        <v>-33468750</v>
      </c>
      <c r="ET150" s="40">
        <f t="shared" si="256"/>
        <v>0</v>
      </c>
      <c r="EU150" s="39">
        <f t="shared" si="311"/>
        <v>0</v>
      </c>
      <c r="EV150" s="39">
        <f t="shared" si="312"/>
        <v>0</v>
      </c>
      <c r="EW150" s="39">
        <f t="shared" si="313"/>
        <v>0</v>
      </c>
      <c r="EX150" s="53">
        <f t="shared" si="314"/>
        <v>0</v>
      </c>
      <c r="EY150" s="39">
        <f t="shared" si="315"/>
        <v>0</v>
      </c>
      <c r="EZ150" s="39">
        <f t="shared" si="316"/>
        <v>0</v>
      </c>
      <c r="FT150" s="21">
        <v>96</v>
      </c>
      <c r="FU150" s="39">
        <v>-525</v>
      </c>
      <c r="FV150" s="39">
        <v>575</v>
      </c>
      <c r="FW150" s="39">
        <v>2500</v>
      </c>
      <c r="FX150" s="50">
        <f t="shared" si="317"/>
        <v>2.8650628036639646E-3</v>
      </c>
      <c r="FY150" s="40">
        <f t="shared" si="257"/>
        <v>25.5</v>
      </c>
      <c r="FZ150" s="41">
        <f t="shared" si="318"/>
        <v>63750</v>
      </c>
      <c r="GA150" s="39">
        <f t="shared" si="319"/>
        <v>36656250</v>
      </c>
      <c r="GB150" s="39">
        <f t="shared" si="320"/>
        <v>-33468750</v>
      </c>
      <c r="GC150" s="40">
        <f t="shared" si="258"/>
        <v>0</v>
      </c>
      <c r="GD150" s="39">
        <f t="shared" si="321"/>
        <v>0</v>
      </c>
      <c r="GE150" s="39">
        <f t="shared" si="322"/>
        <v>0</v>
      </c>
      <c r="GF150" s="39">
        <f t="shared" si="323"/>
        <v>0</v>
      </c>
      <c r="GG150" s="53">
        <f t="shared" si="324"/>
        <v>0</v>
      </c>
      <c r="GH150" s="39">
        <f t="shared" si="325"/>
        <v>0</v>
      </c>
      <c r="GI150" s="39">
        <f t="shared" si="326"/>
        <v>0</v>
      </c>
      <c r="HC150" s="21">
        <v>96</v>
      </c>
      <c r="HD150" s="39">
        <v>-525</v>
      </c>
      <c r="HE150" s="39">
        <v>575</v>
      </c>
      <c r="HF150" s="39">
        <v>2500</v>
      </c>
      <c r="HG150" s="50">
        <f t="shared" si="327"/>
        <v>3.0014561738102206E-3</v>
      </c>
      <c r="HH150" s="40">
        <f t="shared" si="259"/>
        <v>25.5</v>
      </c>
      <c r="HI150" s="41">
        <f t="shared" si="328"/>
        <v>63750</v>
      </c>
      <c r="HJ150" s="39">
        <f t="shared" si="329"/>
        <v>36656250</v>
      </c>
      <c r="HK150" s="39">
        <f t="shared" si="330"/>
        <v>-33468750</v>
      </c>
      <c r="HL150" s="40">
        <f t="shared" si="260"/>
        <v>0</v>
      </c>
      <c r="HM150" s="39">
        <f t="shared" si="331"/>
        <v>0</v>
      </c>
      <c r="HN150" s="39">
        <f t="shared" si="332"/>
        <v>0</v>
      </c>
      <c r="HO150" s="39">
        <f t="shared" si="333"/>
        <v>0</v>
      </c>
      <c r="HP150" s="53">
        <f t="shared" si="334"/>
        <v>0</v>
      </c>
      <c r="HQ150" s="39">
        <f t="shared" si="335"/>
        <v>0</v>
      </c>
      <c r="HR150" s="39">
        <f t="shared" si="336"/>
        <v>0</v>
      </c>
      <c r="IL150" s="21">
        <v>96</v>
      </c>
      <c r="IM150" s="39">
        <v>-525</v>
      </c>
      <c r="IN150" s="39">
        <v>575</v>
      </c>
      <c r="IO150" s="39">
        <v>2500</v>
      </c>
      <c r="IP150" s="50">
        <f t="shared" si="337"/>
        <v>3.0246734945132067E-3</v>
      </c>
      <c r="IQ150" s="40">
        <f t="shared" si="261"/>
        <v>25.5</v>
      </c>
      <c r="IR150" s="41">
        <f t="shared" si="338"/>
        <v>63750</v>
      </c>
      <c r="IS150" s="39">
        <f t="shared" si="339"/>
        <v>36656250</v>
      </c>
      <c r="IT150" s="39">
        <f t="shared" si="340"/>
        <v>-33468750</v>
      </c>
      <c r="IU150" s="40">
        <f t="shared" si="262"/>
        <v>0</v>
      </c>
      <c r="IV150" s="39">
        <f t="shared" si="341"/>
        <v>0</v>
      </c>
      <c r="IW150" s="39">
        <f t="shared" si="342"/>
        <v>0</v>
      </c>
      <c r="IX150" s="39">
        <f t="shared" si="343"/>
        <v>0</v>
      </c>
      <c r="IY150" s="53">
        <f t="shared" si="344"/>
        <v>0</v>
      </c>
      <c r="IZ150" s="39">
        <f t="shared" si="345"/>
        <v>0</v>
      </c>
      <c r="JA150" s="39">
        <f t="shared" si="346"/>
        <v>0</v>
      </c>
      <c r="JU150" s="21">
        <v>96</v>
      </c>
      <c r="JV150" s="39">
        <v>-525</v>
      </c>
      <c r="JW150" s="39">
        <v>575</v>
      </c>
      <c r="JX150" s="39">
        <v>2500</v>
      </c>
      <c r="JY150" s="50">
        <f t="shared" si="347"/>
        <v>3.0249567893017803E-3</v>
      </c>
      <c r="JZ150" s="40">
        <f t="shared" si="263"/>
        <v>25.5</v>
      </c>
      <c r="KA150" s="41">
        <f t="shared" si="348"/>
        <v>63750</v>
      </c>
      <c r="KB150" s="39">
        <f t="shared" si="349"/>
        <v>36656250</v>
      </c>
      <c r="KC150" s="39">
        <f t="shared" si="350"/>
        <v>-33468750</v>
      </c>
      <c r="KD150" s="40">
        <f t="shared" si="264"/>
        <v>0</v>
      </c>
      <c r="KE150" s="39">
        <f t="shared" si="351"/>
        <v>0</v>
      </c>
      <c r="KF150" s="39">
        <f t="shared" si="352"/>
        <v>0</v>
      </c>
      <c r="KG150" s="39">
        <f t="shared" si="353"/>
        <v>0</v>
      </c>
      <c r="KH150" s="53">
        <f t="shared" si="354"/>
        <v>0</v>
      </c>
      <c r="KI150" s="39">
        <f t="shared" si="355"/>
        <v>0</v>
      </c>
      <c r="KJ150" s="39">
        <f t="shared" si="356"/>
        <v>0</v>
      </c>
      <c r="LD150" s="21">
        <v>96</v>
      </c>
      <c r="LE150" s="39">
        <v>-525</v>
      </c>
      <c r="LF150" s="39">
        <v>575</v>
      </c>
      <c r="LG150" s="39">
        <v>2500</v>
      </c>
      <c r="LH150" s="50">
        <f t="shared" si="357"/>
        <v>3.0249568315562519E-3</v>
      </c>
      <c r="LI150" s="40">
        <f t="shared" si="265"/>
        <v>25.5</v>
      </c>
      <c r="LJ150" s="41">
        <f t="shared" si="358"/>
        <v>63750</v>
      </c>
      <c r="LK150" s="39">
        <f t="shared" si="359"/>
        <v>36656250</v>
      </c>
      <c r="LL150" s="39">
        <f t="shared" si="360"/>
        <v>-33468750</v>
      </c>
      <c r="LM150" s="40">
        <f t="shared" si="266"/>
        <v>0</v>
      </c>
      <c r="LN150" s="39">
        <f t="shared" si="361"/>
        <v>0</v>
      </c>
      <c r="LO150" s="39">
        <f t="shared" si="362"/>
        <v>0</v>
      </c>
      <c r="LP150" s="39">
        <f t="shared" si="363"/>
        <v>0</v>
      </c>
      <c r="LQ150" s="53">
        <f t="shared" si="364"/>
        <v>0</v>
      </c>
      <c r="LR150" s="39">
        <f t="shared" si="365"/>
        <v>0</v>
      </c>
      <c r="LS150" s="39">
        <f t="shared" si="366"/>
        <v>0</v>
      </c>
    </row>
    <row r="151" spans="1:331" x14ac:dyDescent="0.25">
      <c r="A151" s="21">
        <v>97</v>
      </c>
      <c r="B151" s="39">
        <v>-475</v>
      </c>
      <c r="C151" s="39">
        <v>-575</v>
      </c>
      <c r="D151" s="39">
        <v>2500</v>
      </c>
      <c r="E151" s="50">
        <f t="shared" si="267"/>
        <v>8.9000000000000006E-4</v>
      </c>
      <c r="F151" s="40">
        <f t="shared" si="247"/>
        <v>17.645362499999997</v>
      </c>
      <c r="G151" s="41">
        <f t="shared" si="268"/>
        <v>44113.406249999993</v>
      </c>
      <c r="H151" s="39">
        <f t="shared" si="269"/>
        <v>-25365208.593749996</v>
      </c>
      <c r="I151" s="39">
        <f t="shared" si="270"/>
        <v>-20953867.968749996</v>
      </c>
      <c r="J151" s="40">
        <f t="shared" si="248"/>
        <v>14152.499999999998</v>
      </c>
      <c r="K151" s="39">
        <f t="shared" si="271"/>
        <v>35381249.999999993</v>
      </c>
      <c r="L151" s="39">
        <f t="shared" si="272"/>
        <v>-20344218749.999996</v>
      </c>
      <c r="M151" s="39">
        <f t="shared" si="273"/>
        <v>-16806093749.999996</v>
      </c>
      <c r="N151" s="53">
        <f t="shared" si="274"/>
        <v>11697925781249.998</v>
      </c>
      <c r="O151" s="39">
        <f t="shared" si="275"/>
        <v>9663503906249.998</v>
      </c>
      <c r="P151" s="39">
        <f t="shared" si="276"/>
        <v>7982894531249.998</v>
      </c>
      <c r="AJ151" s="21">
        <v>97</v>
      </c>
      <c r="AK151" s="39">
        <v>-475</v>
      </c>
      <c r="AL151" s="39">
        <v>-575</v>
      </c>
      <c r="AM151" s="39">
        <v>2500</v>
      </c>
      <c r="AN151" s="50">
        <f t="shared" si="277"/>
        <v>1.2458817814927309E-3</v>
      </c>
      <c r="AO151" s="40">
        <f t="shared" si="249"/>
        <v>21.874573917285819</v>
      </c>
      <c r="AP151" s="41">
        <f t="shared" si="278"/>
        <v>54686.434793214547</v>
      </c>
      <c r="AQ151" s="39">
        <f t="shared" si="279"/>
        <v>-31444700.006098364</v>
      </c>
      <c r="AR151" s="39">
        <f t="shared" si="280"/>
        <v>-25976056.52677691</v>
      </c>
      <c r="AS151" s="40">
        <f t="shared" si="250"/>
        <v>9615.007285967682</v>
      </c>
      <c r="AT151" s="39">
        <f t="shared" si="281"/>
        <v>24037518.214919206</v>
      </c>
      <c r="AU151" s="39">
        <f t="shared" si="282"/>
        <v>-13821572973.578543</v>
      </c>
      <c r="AV151" s="39">
        <f t="shared" si="283"/>
        <v>-11417821152.086622</v>
      </c>
      <c r="AW151" s="53">
        <f t="shared" si="284"/>
        <v>7947404459807.6621</v>
      </c>
      <c r="AX151" s="39">
        <f t="shared" si="285"/>
        <v>6565247162449.8076</v>
      </c>
      <c r="AY151" s="39">
        <f t="shared" si="286"/>
        <v>5423465047241.1455</v>
      </c>
      <c r="BS151" s="21">
        <v>97</v>
      </c>
      <c r="BT151" s="39">
        <v>-475</v>
      </c>
      <c r="BU151" s="39">
        <v>-575</v>
      </c>
      <c r="BV151" s="39">
        <v>2500</v>
      </c>
      <c r="BW151" s="50">
        <f t="shared" si="287"/>
        <v>1.2833171248990076E-3</v>
      </c>
      <c r="BX151" s="40">
        <f t="shared" si="251"/>
        <v>22.225581060423217</v>
      </c>
      <c r="BY151" s="41">
        <f t="shared" si="288"/>
        <v>55563.95265105804</v>
      </c>
      <c r="BZ151" s="39">
        <f t="shared" si="289"/>
        <v>-31949272.774358373</v>
      </c>
      <c r="CA151" s="39">
        <f t="shared" si="290"/>
        <v>-26392877.509252571</v>
      </c>
      <c r="CB151" s="40">
        <f t="shared" si="252"/>
        <v>9137.7066575376521</v>
      </c>
      <c r="CC151" s="39">
        <f t="shared" si="291"/>
        <v>22844266.643844131</v>
      </c>
      <c r="CD151" s="39">
        <f t="shared" si="292"/>
        <v>-13135453320.210375</v>
      </c>
      <c r="CE151" s="39">
        <f t="shared" si="293"/>
        <v>-10851026655.825962</v>
      </c>
      <c r="CF151" s="53">
        <f t="shared" si="294"/>
        <v>7552885659120.9658</v>
      </c>
      <c r="CG151" s="39">
        <f t="shared" si="295"/>
        <v>6239340327099.9277</v>
      </c>
      <c r="CH151" s="39">
        <f t="shared" si="296"/>
        <v>5154237661517.332</v>
      </c>
      <c r="DB151" s="21">
        <v>97</v>
      </c>
      <c r="DC151" s="39">
        <v>-475</v>
      </c>
      <c r="DD151" s="39">
        <v>-575</v>
      </c>
      <c r="DE151" s="39">
        <v>2500</v>
      </c>
      <c r="DF151" s="50">
        <f t="shared" si="297"/>
        <v>1.2251574549183193E-3</v>
      </c>
      <c r="DG151" s="40">
        <f t="shared" si="253"/>
        <v>21.672571318362312</v>
      </c>
      <c r="DH151" s="41">
        <f t="shared" si="298"/>
        <v>54181.428295905782</v>
      </c>
      <c r="DI151" s="39">
        <f t="shared" si="299"/>
        <v>-31154321.270145826</v>
      </c>
      <c r="DJ151" s="39">
        <f t="shared" si="300"/>
        <v>-25736178.440555245</v>
      </c>
      <c r="DK151" s="40">
        <f t="shared" si="254"/>
        <v>9879.242449791429</v>
      </c>
      <c r="DL151" s="39">
        <f t="shared" si="301"/>
        <v>24698106.124478571</v>
      </c>
      <c r="DM151" s="39">
        <f t="shared" si="302"/>
        <v>-14201411021.575178</v>
      </c>
      <c r="DN151" s="39">
        <f t="shared" si="303"/>
        <v>-11731600409.127321</v>
      </c>
      <c r="DO151" s="53">
        <f t="shared" si="304"/>
        <v>8165811337405.7275</v>
      </c>
      <c r="DP151" s="39">
        <f t="shared" si="305"/>
        <v>6745670235248.21</v>
      </c>
      <c r="DQ151" s="39">
        <f t="shared" si="306"/>
        <v>5572510194335.4775</v>
      </c>
      <c r="EK151" s="21">
        <v>97</v>
      </c>
      <c r="EL151" s="39">
        <v>-475</v>
      </c>
      <c r="EM151" s="39">
        <v>-575</v>
      </c>
      <c r="EN151" s="39">
        <v>2500</v>
      </c>
      <c r="EO151" s="50">
        <f t="shared" si="307"/>
        <v>1.104833903227887E-3</v>
      </c>
      <c r="EP151" s="40">
        <f t="shared" si="255"/>
        <v>20.391570077334848</v>
      </c>
      <c r="EQ151" s="41">
        <f t="shared" si="308"/>
        <v>50978.92519333712</v>
      </c>
      <c r="ER151" s="39">
        <f t="shared" si="309"/>
        <v>-29312881.986168843</v>
      </c>
      <c r="ES151" s="39">
        <f t="shared" si="310"/>
        <v>-24214989.46683513</v>
      </c>
      <c r="ET151" s="40">
        <f t="shared" si="256"/>
        <v>11413.367733844443</v>
      </c>
      <c r="EU151" s="39">
        <f t="shared" si="311"/>
        <v>28533419.334611107</v>
      </c>
      <c r="EV151" s="39">
        <f t="shared" si="312"/>
        <v>-16406716117.401386</v>
      </c>
      <c r="EW151" s="39">
        <f t="shared" si="313"/>
        <v>-13553374183.940275</v>
      </c>
      <c r="EX151" s="53">
        <f t="shared" si="314"/>
        <v>9433861767505.7969</v>
      </c>
      <c r="EY151" s="39">
        <f t="shared" si="315"/>
        <v>7793190155765.6582</v>
      </c>
      <c r="EZ151" s="39">
        <f t="shared" si="316"/>
        <v>6437852737371.6309</v>
      </c>
      <c r="FT151" s="21">
        <v>97</v>
      </c>
      <c r="FU151" s="39">
        <v>-475</v>
      </c>
      <c r="FV151" s="39">
        <v>-575</v>
      </c>
      <c r="FW151" s="39">
        <v>2500</v>
      </c>
      <c r="FX151" s="50">
        <f t="shared" si="317"/>
        <v>1.0341497455299271E-3</v>
      </c>
      <c r="FY151" s="40">
        <f t="shared" si="257"/>
        <v>19.552974697868109</v>
      </c>
      <c r="FZ151" s="41">
        <f t="shared" si="318"/>
        <v>48882.436744670274</v>
      </c>
      <c r="GA151" s="39">
        <f t="shared" si="319"/>
        <v>-28107401.128185406</v>
      </c>
      <c r="GB151" s="39">
        <f t="shared" si="320"/>
        <v>-23219157.453718379</v>
      </c>
      <c r="GC151" s="40">
        <f t="shared" si="258"/>
        <v>12314.590744493429</v>
      </c>
      <c r="GD151" s="39">
        <f t="shared" si="321"/>
        <v>30786476.861233573</v>
      </c>
      <c r="GE151" s="39">
        <f t="shared" si="322"/>
        <v>-17702224195.209305</v>
      </c>
      <c r="GF151" s="39">
        <f t="shared" si="323"/>
        <v>-14623576509.085947</v>
      </c>
      <c r="GG151" s="53">
        <f t="shared" si="324"/>
        <v>10178778912245.35</v>
      </c>
      <c r="GH151" s="39">
        <f t="shared" si="325"/>
        <v>8408556492724.4199</v>
      </c>
      <c r="GI151" s="39">
        <f t="shared" si="326"/>
        <v>6946198841815.8252</v>
      </c>
      <c r="HC151" s="21">
        <v>97</v>
      </c>
      <c r="HD151" s="39">
        <v>-475</v>
      </c>
      <c r="HE151" s="39">
        <v>-575</v>
      </c>
      <c r="HF151" s="39">
        <v>2500</v>
      </c>
      <c r="HG151" s="50">
        <f t="shared" si="327"/>
        <v>1.0176436255478665E-3</v>
      </c>
      <c r="HH151" s="40">
        <f t="shared" si="259"/>
        <v>19.347971704029529</v>
      </c>
      <c r="HI151" s="41">
        <f t="shared" si="328"/>
        <v>48369.929260073826</v>
      </c>
      <c r="HJ151" s="39">
        <f t="shared" si="329"/>
        <v>-27812709.324542452</v>
      </c>
      <c r="HK151" s="39">
        <f t="shared" si="330"/>
        <v>-22975716.398535069</v>
      </c>
      <c r="HL151" s="40">
        <f t="shared" si="260"/>
        <v>12525.043774264703</v>
      </c>
      <c r="HM151" s="39">
        <f t="shared" si="331"/>
        <v>31312609.435661756</v>
      </c>
      <c r="HN151" s="39">
        <f t="shared" si="332"/>
        <v>-18004750425.505508</v>
      </c>
      <c r="HO151" s="39">
        <f t="shared" si="333"/>
        <v>-14873489481.939333</v>
      </c>
      <c r="HP151" s="53">
        <f t="shared" si="334"/>
        <v>10352731494665.668</v>
      </c>
      <c r="HQ151" s="39">
        <f t="shared" si="335"/>
        <v>8552256452115.1162</v>
      </c>
      <c r="HR151" s="39">
        <f t="shared" si="336"/>
        <v>7064907503921.1836</v>
      </c>
      <c r="IL151" s="21">
        <v>97</v>
      </c>
      <c r="IM151" s="39">
        <v>-475</v>
      </c>
      <c r="IN151" s="39">
        <v>-575</v>
      </c>
      <c r="IO151" s="39">
        <v>2500</v>
      </c>
      <c r="IP151" s="50">
        <f t="shared" si="337"/>
        <v>1.0132637428166842E-3</v>
      </c>
      <c r="IQ151" s="40">
        <f t="shared" si="261"/>
        <v>19.292991187094117</v>
      </c>
      <c r="IR151" s="41">
        <f t="shared" si="338"/>
        <v>48232.477967735293</v>
      </c>
      <c r="IS151" s="39">
        <f t="shared" si="339"/>
        <v>-27733674.831447795</v>
      </c>
      <c r="IT151" s="39">
        <f t="shared" si="340"/>
        <v>-22910427.034674264</v>
      </c>
      <c r="IU151" s="40">
        <f t="shared" si="262"/>
        <v>12580.887279087277</v>
      </c>
      <c r="IV151" s="39">
        <f t="shared" si="341"/>
        <v>31452218.197718192</v>
      </c>
      <c r="IW151" s="39">
        <f t="shared" si="342"/>
        <v>-18085025463.687962</v>
      </c>
      <c r="IX151" s="39">
        <f t="shared" si="343"/>
        <v>-14939803643.916142</v>
      </c>
      <c r="IY151" s="53">
        <f t="shared" si="344"/>
        <v>10398889641620.578</v>
      </c>
      <c r="IZ151" s="39">
        <f t="shared" si="345"/>
        <v>8590387095251.7813</v>
      </c>
      <c r="JA151" s="39">
        <f t="shared" si="346"/>
        <v>7096406730860.167</v>
      </c>
      <c r="JU151" s="21">
        <v>97</v>
      </c>
      <c r="JV151" s="39">
        <v>-475</v>
      </c>
      <c r="JW151" s="39">
        <v>-575</v>
      </c>
      <c r="JX151" s="39">
        <v>2500</v>
      </c>
      <c r="JY151" s="50">
        <f t="shared" si="347"/>
        <v>1.0132203751027416E-3</v>
      </c>
      <c r="JZ151" s="40">
        <f t="shared" si="263"/>
        <v>19.292445570783617</v>
      </c>
      <c r="KA151" s="41">
        <f t="shared" si="348"/>
        <v>48231.113926959042</v>
      </c>
      <c r="KB151" s="39">
        <f t="shared" si="349"/>
        <v>-27732890.50800145</v>
      </c>
      <c r="KC151" s="39">
        <f t="shared" si="350"/>
        <v>-22909779.115305547</v>
      </c>
      <c r="KD151" s="40">
        <f t="shared" si="264"/>
        <v>12581.440217440046</v>
      </c>
      <c r="KE151" s="39">
        <f t="shared" si="351"/>
        <v>31453600.543600116</v>
      </c>
      <c r="KF151" s="39">
        <f t="shared" si="352"/>
        <v>-18085820312.570068</v>
      </c>
      <c r="KG151" s="39">
        <f t="shared" si="353"/>
        <v>-14940460258.210054</v>
      </c>
      <c r="KH151" s="53">
        <f t="shared" si="354"/>
        <v>10399346679727.789</v>
      </c>
      <c r="KI151" s="39">
        <f t="shared" si="355"/>
        <v>8590764648470.7813</v>
      </c>
      <c r="KJ151" s="39">
        <f t="shared" si="356"/>
        <v>7096718622649.7764</v>
      </c>
      <c r="LD151" s="21">
        <v>97</v>
      </c>
      <c r="LE151" s="39">
        <v>-475</v>
      </c>
      <c r="LF151" s="39">
        <v>-575</v>
      </c>
      <c r="LG151" s="39">
        <v>2500</v>
      </c>
      <c r="LH151" s="50">
        <f t="shared" si="357"/>
        <v>1.0132203688621444E-3</v>
      </c>
      <c r="LI151" s="40">
        <f t="shared" si="265"/>
        <v>19.292445492267916</v>
      </c>
      <c r="LJ151" s="41">
        <f t="shared" si="358"/>
        <v>48231.113730669793</v>
      </c>
      <c r="LK151" s="39">
        <f t="shared" si="359"/>
        <v>-27732890.395135131</v>
      </c>
      <c r="LL151" s="39">
        <f t="shared" si="360"/>
        <v>-22909779.02206815</v>
      </c>
      <c r="LM151" s="40">
        <f t="shared" si="266"/>
        <v>12581.440297007659</v>
      </c>
      <c r="LN151" s="39">
        <f t="shared" si="361"/>
        <v>31453600.742519148</v>
      </c>
      <c r="LO151" s="39">
        <f t="shared" si="362"/>
        <v>-18085820426.948509</v>
      </c>
      <c r="LP151" s="39">
        <f t="shared" si="363"/>
        <v>-14940460352.696594</v>
      </c>
      <c r="LQ151" s="53">
        <f t="shared" si="364"/>
        <v>10399346745495.393</v>
      </c>
      <c r="LR151" s="39">
        <f t="shared" si="365"/>
        <v>8590764702800.542</v>
      </c>
      <c r="LS151" s="39">
        <f t="shared" si="366"/>
        <v>7096718667530.8828</v>
      </c>
    </row>
    <row r="152" spans="1:331" x14ac:dyDescent="0.25">
      <c r="A152" s="21">
        <v>98</v>
      </c>
      <c r="B152" s="39">
        <v>-475</v>
      </c>
      <c r="C152" s="39">
        <v>-525</v>
      </c>
      <c r="D152" s="39">
        <v>2500</v>
      </c>
      <c r="E152" s="50">
        <f t="shared" si="267"/>
        <v>8.9749999999999997E-4</v>
      </c>
      <c r="F152" s="40">
        <f t="shared" si="247"/>
        <v>17.751147656250001</v>
      </c>
      <c r="G152" s="41">
        <f t="shared" si="268"/>
        <v>44377.869140625007</v>
      </c>
      <c r="H152" s="39">
        <f t="shared" si="269"/>
        <v>-23298381.298828129</v>
      </c>
      <c r="I152" s="39">
        <f t="shared" si="270"/>
        <v>-21079487.841796879</v>
      </c>
      <c r="J152" s="40">
        <f t="shared" si="248"/>
        <v>14056.875</v>
      </c>
      <c r="K152" s="39">
        <f t="shared" si="271"/>
        <v>35142187.5</v>
      </c>
      <c r="L152" s="39">
        <f t="shared" si="272"/>
        <v>-18449648437.5</v>
      </c>
      <c r="M152" s="39">
        <f t="shared" si="273"/>
        <v>-16692539062.5</v>
      </c>
      <c r="N152" s="53">
        <f t="shared" si="274"/>
        <v>9686065429687.5</v>
      </c>
      <c r="O152" s="39">
        <f t="shared" si="275"/>
        <v>8763583007812.5</v>
      </c>
      <c r="P152" s="39">
        <f t="shared" si="276"/>
        <v>7928956054687.5</v>
      </c>
      <c r="AJ152" s="21">
        <v>98</v>
      </c>
      <c r="AK152" s="39">
        <v>-475</v>
      </c>
      <c r="AL152" s="39">
        <v>-525</v>
      </c>
      <c r="AM152" s="39">
        <v>2500</v>
      </c>
      <c r="AN152" s="50">
        <f t="shared" si="277"/>
        <v>1.2631950680826469E-3</v>
      </c>
      <c r="AO152" s="40">
        <f t="shared" si="249"/>
        <v>22.039130388426937</v>
      </c>
      <c r="AP152" s="41">
        <f t="shared" si="278"/>
        <v>55097.825971067345</v>
      </c>
      <c r="AQ152" s="39">
        <f t="shared" si="279"/>
        <v>-28926358.634810355</v>
      </c>
      <c r="AR152" s="39">
        <f t="shared" si="280"/>
        <v>-26171467.336256988</v>
      </c>
      <c r="AS152" s="40">
        <f t="shared" si="250"/>
        <v>9394.2628819462516</v>
      </c>
      <c r="AT152" s="39">
        <f t="shared" si="281"/>
        <v>23485657.204865631</v>
      </c>
      <c r="AU152" s="39">
        <f t="shared" si="282"/>
        <v>-12329970032.554457</v>
      </c>
      <c r="AV152" s="39">
        <f t="shared" si="283"/>
        <v>-11155687172.311174</v>
      </c>
      <c r="AW152" s="53">
        <f t="shared" si="284"/>
        <v>6473234267091.0898</v>
      </c>
      <c r="AX152" s="39">
        <f t="shared" si="285"/>
        <v>5856735765463.3662</v>
      </c>
      <c r="AY152" s="39">
        <f t="shared" si="286"/>
        <v>5298951406847.8076</v>
      </c>
      <c r="BS152" s="21">
        <v>98</v>
      </c>
      <c r="BT152" s="39">
        <v>-475</v>
      </c>
      <c r="BU152" s="39">
        <v>-525</v>
      </c>
      <c r="BV152" s="39">
        <v>2500</v>
      </c>
      <c r="BW152" s="50">
        <f t="shared" si="287"/>
        <v>1.3117344180111504E-3</v>
      </c>
      <c r="BX152" s="40">
        <f t="shared" si="251"/>
        <v>22.480101865140881</v>
      </c>
      <c r="BY152" s="41">
        <f t="shared" si="288"/>
        <v>56200.254662852203</v>
      </c>
      <c r="BZ152" s="39">
        <f t="shared" si="289"/>
        <v>-29505133.697997406</v>
      </c>
      <c r="CA152" s="39">
        <f t="shared" si="290"/>
        <v>-26695120.964854795</v>
      </c>
      <c r="CB152" s="40">
        <f t="shared" si="252"/>
        <v>8775.3861703578332</v>
      </c>
      <c r="CC152" s="39">
        <f t="shared" si="291"/>
        <v>21938465.425894585</v>
      </c>
      <c r="CD152" s="39">
        <f t="shared" si="292"/>
        <v>-11517694348.594656</v>
      </c>
      <c r="CE152" s="39">
        <f t="shared" si="293"/>
        <v>-10420771077.299927</v>
      </c>
      <c r="CF152" s="53">
        <f t="shared" si="294"/>
        <v>6046789533012.1943</v>
      </c>
      <c r="CG152" s="39">
        <f t="shared" si="295"/>
        <v>5470904815582.4619</v>
      </c>
      <c r="CH152" s="39">
        <f t="shared" si="296"/>
        <v>4949866261717.4658</v>
      </c>
      <c r="DB152" s="21">
        <v>98</v>
      </c>
      <c r="DC152" s="39">
        <v>-475</v>
      </c>
      <c r="DD152" s="39">
        <v>-525</v>
      </c>
      <c r="DE152" s="39">
        <v>2500</v>
      </c>
      <c r="DF152" s="50">
        <f t="shared" si="297"/>
        <v>1.2641897948208617E-3</v>
      </c>
      <c r="DG152" s="40">
        <f t="shared" si="253"/>
        <v>22.048468804958244</v>
      </c>
      <c r="DH152" s="41">
        <f t="shared" si="298"/>
        <v>55121.172012395611</v>
      </c>
      <c r="DI152" s="39">
        <f t="shared" si="299"/>
        <v>-28938615.306507695</v>
      </c>
      <c r="DJ152" s="39">
        <f t="shared" si="300"/>
        <v>-26182556.705887914</v>
      </c>
      <c r="DK152" s="40">
        <f t="shared" si="254"/>
        <v>9381.5801160340143</v>
      </c>
      <c r="DL152" s="39">
        <f t="shared" si="301"/>
        <v>23453950.290085036</v>
      </c>
      <c r="DM152" s="39">
        <f t="shared" si="302"/>
        <v>-12313323902.294643</v>
      </c>
      <c r="DN152" s="39">
        <f t="shared" si="303"/>
        <v>-11140626387.790392</v>
      </c>
      <c r="DO152" s="53">
        <f t="shared" si="304"/>
        <v>6464495048704.6875</v>
      </c>
      <c r="DP152" s="39">
        <f t="shared" si="305"/>
        <v>5848828853589.9561</v>
      </c>
      <c r="DQ152" s="39">
        <f t="shared" si="306"/>
        <v>5291797534200.4365</v>
      </c>
      <c r="EK152" s="21">
        <v>98</v>
      </c>
      <c r="EL152" s="39">
        <v>-475</v>
      </c>
      <c r="EM152" s="39">
        <v>-525</v>
      </c>
      <c r="EN152" s="39">
        <v>2500</v>
      </c>
      <c r="EO152" s="50">
        <f t="shared" si="307"/>
        <v>1.1663837688703372E-3</v>
      </c>
      <c r="EP152" s="40">
        <f t="shared" si="255"/>
        <v>21.069910367382001</v>
      </c>
      <c r="EQ152" s="41">
        <f t="shared" si="308"/>
        <v>52674.775918455001</v>
      </c>
      <c r="ER152" s="39">
        <f t="shared" si="309"/>
        <v>-27654257.357188877</v>
      </c>
      <c r="ES152" s="39">
        <f t="shared" si="310"/>
        <v>-25020518.561266124</v>
      </c>
      <c r="ET152" s="40">
        <f t="shared" si="256"/>
        <v>10628.606946903201</v>
      </c>
      <c r="EU152" s="39">
        <f t="shared" si="311"/>
        <v>26571517.367258001</v>
      </c>
      <c r="EV152" s="39">
        <f t="shared" si="312"/>
        <v>-13950046617.810452</v>
      </c>
      <c r="EW152" s="39">
        <f t="shared" si="313"/>
        <v>-12621470749.44755</v>
      </c>
      <c r="EX152" s="53">
        <f t="shared" si="314"/>
        <v>7323774474350.4873</v>
      </c>
      <c r="EY152" s="39">
        <f t="shared" si="315"/>
        <v>6626272143459.9639</v>
      </c>
      <c r="EZ152" s="39">
        <f t="shared" si="316"/>
        <v>5995198605987.5869</v>
      </c>
      <c r="FT152" s="21">
        <v>98</v>
      </c>
      <c r="FU152" s="39">
        <v>-475</v>
      </c>
      <c r="FV152" s="39">
        <v>-525</v>
      </c>
      <c r="FW152" s="39">
        <v>2500</v>
      </c>
      <c r="FX152" s="50">
        <f t="shared" si="317"/>
        <v>1.114707850764502E-3</v>
      </c>
      <c r="FY152" s="40">
        <f t="shared" si="257"/>
        <v>20.503643541950201</v>
      </c>
      <c r="FZ152" s="41">
        <f t="shared" si="318"/>
        <v>51259.1088548755</v>
      </c>
      <c r="GA152" s="39">
        <f t="shared" si="319"/>
        <v>-26911032.148809638</v>
      </c>
      <c r="GB152" s="39">
        <f t="shared" si="320"/>
        <v>-24348076.706065863</v>
      </c>
      <c r="GC152" s="40">
        <f t="shared" si="258"/>
        <v>11287.474902752601</v>
      </c>
      <c r="GD152" s="39">
        <f t="shared" si="321"/>
        <v>28218687.256881502</v>
      </c>
      <c r="GE152" s="39">
        <f t="shared" si="322"/>
        <v>-14814810809.862789</v>
      </c>
      <c r="GF152" s="39">
        <f t="shared" si="323"/>
        <v>-13403876447.018713</v>
      </c>
      <c r="GG152" s="53">
        <f t="shared" si="324"/>
        <v>7777775675177.9639</v>
      </c>
      <c r="GH152" s="39">
        <f t="shared" si="325"/>
        <v>7037035134684.8242</v>
      </c>
      <c r="GI152" s="39">
        <f t="shared" si="326"/>
        <v>6366841312333.8887</v>
      </c>
      <c r="HC152" s="21">
        <v>98</v>
      </c>
      <c r="HD152" s="39">
        <v>-475</v>
      </c>
      <c r="HE152" s="39">
        <v>-525</v>
      </c>
      <c r="HF152" s="39">
        <v>2500</v>
      </c>
      <c r="HG152" s="50">
        <f t="shared" si="327"/>
        <v>1.1048746572490885E-3</v>
      </c>
      <c r="HH152" s="40">
        <f t="shared" si="259"/>
        <v>20.39203520737728</v>
      </c>
      <c r="HI152" s="41">
        <f t="shared" si="328"/>
        <v>50980.088018443203</v>
      </c>
      <c r="HJ152" s="39">
        <f t="shared" si="329"/>
        <v>-26764546.209682681</v>
      </c>
      <c r="HK152" s="39">
        <f t="shared" si="330"/>
        <v>-24215541.80876052</v>
      </c>
      <c r="HL152" s="40">
        <f t="shared" si="260"/>
        <v>11412.848120074121</v>
      </c>
      <c r="HM152" s="39">
        <f t="shared" si="331"/>
        <v>28532120.3001853</v>
      </c>
      <c r="HN152" s="39">
        <f t="shared" si="332"/>
        <v>-14979363157.597282</v>
      </c>
      <c r="HO152" s="39">
        <f t="shared" si="333"/>
        <v>-13552757142.588018</v>
      </c>
      <c r="HP152" s="53">
        <f t="shared" si="334"/>
        <v>7864165657738.5732</v>
      </c>
      <c r="HQ152" s="39">
        <f t="shared" si="335"/>
        <v>7115197499858.71</v>
      </c>
      <c r="HR152" s="39">
        <f t="shared" si="336"/>
        <v>6437559642729.3086</v>
      </c>
      <c r="IL152" s="21">
        <v>98</v>
      </c>
      <c r="IM152" s="39">
        <v>-475</v>
      </c>
      <c r="IN152" s="39">
        <v>-525</v>
      </c>
      <c r="IO152" s="39">
        <v>2500</v>
      </c>
      <c r="IP152" s="50">
        <f t="shared" si="337"/>
        <v>1.1017115268226801E-3</v>
      </c>
      <c r="IQ152" s="40">
        <f t="shared" si="261"/>
        <v>20.355871095849338</v>
      </c>
      <c r="IR152" s="41">
        <f t="shared" si="338"/>
        <v>50889.677739623345</v>
      </c>
      <c r="IS152" s="39">
        <f t="shared" si="339"/>
        <v>-26717080.813302256</v>
      </c>
      <c r="IT152" s="39">
        <f t="shared" si="340"/>
        <v>-24172596.926321089</v>
      </c>
      <c r="IU152" s="40">
        <f t="shared" si="262"/>
        <v>11453.17803301083</v>
      </c>
      <c r="IV152" s="39">
        <f t="shared" si="341"/>
        <v>28632945.082527075</v>
      </c>
      <c r="IW152" s="39">
        <f t="shared" si="342"/>
        <v>-15032296168.326714</v>
      </c>
      <c r="IX152" s="39">
        <f t="shared" si="343"/>
        <v>-13600648914.200361</v>
      </c>
      <c r="IY152" s="53">
        <f t="shared" si="344"/>
        <v>7891955488371.5244</v>
      </c>
      <c r="IZ152" s="39">
        <f t="shared" si="345"/>
        <v>7140340679955.1895</v>
      </c>
      <c r="JA152" s="39">
        <f t="shared" si="346"/>
        <v>6460308234245.1709</v>
      </c>
      <c r="JU152" s="21">
        <v>98</v>
      </c>
      <c r="JV152" s="39">
        <v>-475</v>
      </c>
      <c r="JW152" s="39">
        <v>-525</v>
      </c>
      <c r="JX152" s="39">
        <v>2500</v>
      </c>
      <c r="JY152" s="50">
        <f t="shared" si="347"/>
        <v>1.1016825402606499E-3</v>
      </c>
      <c r="JZ152" s="40">
        <f t="shared" si="263"/>
        <v>20.355539102237433</v>
      </c>
      <c r="KA152" s="41">
        <f t="shared" si="348"/>
        <v>50888.847755593582</v>
      </c>
      <c r="KB152" s="39">
        <f t="shared" si="349"/>
        <v>-26716645.071686629</v>
      </c>
      <c r="KC152" s="39">
        <f t="shared" si="350"/>
        <v>-24172202.68390695</v>
      </c>
      <c r="KD152" s="40">
        <f t="shared" si="264"/>
        <v>11453.547611676715</v>
      </c>
      <c r="KE152" s="39">
        <f t="shared" si="351"/>
        <v>28633869.029191788</v>
      </c>
      <c r="KF152" s="39">
        <f t="shared" si="352"/>
        <v>-15032781240.325689</v>
      </c>
      <c r="KG152" s="39">
        <f t="shared" si="353"/>
        <v>-13601087788.8661</v>
      </c>
      <c r="KH152" s="53">
        <f t="shared" si="354"/>
        <v>7892210151170.9873</v>
      </c>
      <c r="KI152" s="39">
        <f t="shared" si="355"/>
        <v>7140571089154.7031</v>
      </c>
      <c r="KJ152" s="39">
        <f t="shared" si="356"/>
        <v>6460516699711.3975</v>
      </c>
      <c r="LD152" s="21">
        <v>98</v>
      </c>
      <c r="LE152" s="39">
        <v>-475</v>
      </c>
      <c r="LF152" s="39">
        <v>-525</v>
      </c>
      <c r="LG152" s="39">
        <v>2500</v>
      </c>
      <c r="LH152" s="50">
        <f t="shared" si="357"/>
        <v>1.1016825361529526E-3</v>
      </c>
      <c r="LI152" s="40">
        <f t="shared" si="265"/>
        <v>20.35553905518973</v>
      </c>
      <c r="LJ152" s="41">
        <f t="shared" si="358"/>
        <v>50888.847637974322</v>
      </c>
      <c r="LK152" s="39">
        <f t="shared" si="359"/>
        <v>-26716645.009936519</v>
      </c>
      <c r="LL152" s="39">
        <f t="shared" si="360"/>
        <v>-24172202.628037803</v>
      </c>
      <c r="LM152" s="40">
        <f t="shared" si="266"/>
        <v>11453.547664049855</v>
      </c>
      <c r="LN152" s="39">
        <f t="shared" si="361"/>
        <v>28633869.160124637</v>
      </c>
      <c r="LO152" s="39">
        <f t="shared" si="362"/>
        <v>-15032781309.065435</v>
      </c>
      <c r="LP152" s="39">
        <f t="shared" si="363"/>
        <v>-13601087851.059202</v>
      </c>
      <c r="LQ152" s="53">
        <f t="shared" si="364"/>
        <v>7892210187259.3535</v>
      </c>
      <c r="LR152" s="39">
        <f t="shared" si="365"/>
        <v>7140571121806.0811</v>
      </c>
      <c r="LS152" s="39">
        <f t="shared" si="366"/>
        <v>6460516729253.1211</v>
      </c>
    </row>
    <row r="153" spans="1:331" x14ac:dyDescent="0.25">
      <c r="A153" s="21">
        <v>99</v>
      </c>
      <c r="B153" s="39">
        <v>-475</v>
      </c>
      <c r="C153" s="39">
        <v>-475</v>
      </c>
      <c r="D153" s="39">
        <v>2500</v>
      </c>
      <c r="E153" s="50">
        <f t="shared" si="267"/>
        <v>9.0499999999999999E-4</v>
      </c>
      <c r="F153" s="40">
        <f t="shared" si="247"/>
        <v>17.856215624999994</v>
      </c>
      <c r="G153" s="41">
        <f t="shared" si="268"/>
        <v>44640.539062499985</v>
      </c>
      <c r="H153" s="39">
        <f t="shared" si="269"/>
        <v>-21204256.054687493</v>
      </c>
      <c r="I153" s="39">
        <f t="shared" si="270"/>
        <v>-21204256.054687493</v>
      </c>
      <c r="J153" s="40">
        <f t="shared" si="248"/>
        <v>13961.250000000002</v>
      </c>
      <c r="K153" s="39">
        <f t="shared" si="271"/>
        <v>34903125.000000007</v>
      </c>
      <c r="L153" s="39">
        <f t="shared" si="272"/>
        <v>-16578984375.000004</v>
      </c>
      <c r="M153" s="39">
        <f t="shared" si="273"/>
        <v>-16578984375.000004</v>
      </c>
      <c r="N153" s="53">
        <f t="shared" si="274"/>
        <v>7875017578125.002</v>
      </c>
      <c r="O153" s="39">
        <f t="shared" si="275"/>
        <v>7875017578125.002</v>
      </c>
      <c r="P153" s="39">
        <f t="shared" si="276"/>
        <v>7875017578125.002</v>
      </c>
      <c r="AJ153" s="21">
        <v>99</v>
      </c>
      <c r="AK153" s="39">
        <v>-475</v>
      </c>
      <c r="AL153" s="39">
        <v>-475</v>
      </c>
      <c r="AM153" s="39">
        <v>2500</v>
      </c>
      <c r="AN153" s="50">
        <f t="shared" si="277"/>
        <v>1.2805083546725627E-3</v>
      </c>
      <c r="AO153" s="40">
        <f t="shared" si="249"/>
        <v>22.199865048438106</v>
      </c>
      <c r="AP153" s="41">
        <f t="shared" si="278"/>
        <v>55499.662621095267</v>
      </c>
      <c r="AQ153" s="39">
        <f t="shared" si="279"/>
        <v>-26362339.745020252</v>
      </c>
      <c r="AR153" s="39">
        <f t="shared" si="280"/>
        <v>-26362339.745020252</v>
      </c>
      <c r="AS153" s="40">
        <f t="shared" si="250"/>
        <v>9173.5184779248266</v>
      </c>
      <c r="AT153" s="39">
        <f t="shared" si="281"/>
        <v>22933796.194812067</v>
      </c>
      <c r="AU153" s="39">
        <f t="shared" si="282"/>
        <v>-10893553192.535732</v>
      </c>
      <c r="AV153" s="39">
        <f t="shared" si="283"/>
        <v>-10893553192.535732</v>
      </c>
      <c r="AW153" s="53">
        <f t="shared" si="284"/>
        <v>5174437766454.4727</v>
      </c>
      <c r="AX153" s="39">
        <f t="shared" si="285"/>
        <v>5174437766454.4727</v>
      </c>
      <c r="AY153" s="39">
        <f t="shared" si="286"/>
        <v>5174437766454.4727</v>
      </c>
      <c r="BS153" s="21">
        <v>99</v>
      </c>
      <c r="BT153" s="39">
        <v>-475</v>
      </c>
      <c r="BU153" s="39">
        <v>-475</v>
      </c>
      <c r="BV153" s="39">
        <v>2500</v>
      </c>
      <c r="BW153" s="50">
        <f t="shared" si="287"/>
        <v>1.3401517111232934E-3</v>
      </c>
      <c r="BX153" s="40">
        <f t="shared" si="251"/>
        <v>22.724326502373824</v>
      </c>
      <c r="BY153" s="41">
        <f t="shared" si="288"/>
        <v>56810.816255934558</v>
      </c>
      <c r="BZ153" s="39">
        <f t="shared" si="289"/>
        <v>-26985137.721568916</v>
      </c>
      <c r="CA153" s="39">
        <f t="shared" si="290"/>
        <v>-26985137.721568916</v>
      </c>
      <c r="CB153" s="40">
        <f t="shared" si="252"/>
        <v>8413.0656831780088</v>
      </c>
      <c r="CC153" s="39">
        <f t="shared" si="291"/>
        <v>21032664.207945023</v>
      </c>
      <c r="CD153" s="39">
        <f t="shared" si="292"/>
        <v>-9990515498.7738857</v>
      </c>
      <c r="CE153" s="39">
        <f t="shared" si="293"/>
        <v>-9990515498.7738857</v>
      </c>
      <c r="CF153" s="53">
        <f t="shared" si="294"/>
        <v>4745494861917.5957</v>
      </c>
      <c r="CG153" s="39">
        <f t="shared" si="295"/>
        <v>4745494861917.5957</v>
      </c>
      <c r="CH153" s="39">
        <f t="shared" si="296"/>
        <v>4745494861917.5957</v>
      </c>
      <c r="DB153" s="21">
        <v>99</v>
      </c>
      <c r="DC153" s="39">
        <v>-475</v>
      </c>
      <c r="DD153" s="39">
        <v>-475</v>
      </c>
      <c r="DE153" s="39">
        <v>2500</v>
      </c>
      <c r="DF153" s="50">
        <f t="shared" si="297"/>
        <v>1.3032221347234042E-3</v>
      </c>
      <c r="DG153" s="40">
        <f t="shared" si="253"/>
        <v>22.404941366186264</v>
      </c>
      <c r="DH153" s="41">
        <f t="shared" si="298"/>
        <v>56012.353415465659</v>
      </c>
      <c r="DI153" s="39">
        <f t="shared" si="299"/>
        <v>-26605867.872346189</v>
      </c>
      <c r="DJ153" s="39">
        <f t="shared" si="300"/>
        <v>-26605867.872346189</v>
      </c>
      <c r="DK153" s="40">
        <f t="shared" si="254"/>
        <v>8883.9177822765942</v>
      </c>
      <c r="DL153" s="39">
        <f t="shared" si="301"/>
        <v>22209794.455691487</v>
      </c>
      <c r="DM153" s="39">
        <f t="shared" si="302"/>
        <v>-10549652366.453457</v>
      </c>
      <c r="DN153" s="39">
        <f t="shared" si="303"/>
        <v>-10549652366.453457</v>
      </c>
      <c r="DO153" s="53">
        <f t="shared" si="304"/>
        <v>5011084874065.3916</v>
      </c>
      <c r="DP153" s="39">
        <f t="shared" si="305"/>
        <v>5011084874065.3916</v>
      </c>
      <c r="DQ153" s="39">
        <f t="shared" si="306"/>
        <v>5011084874065.3916</v>
      </c>
      <c r="EK153" s="21">
        <v>99</v>
      </c>
      <c r="EL153" s="39">
        <v>-475</v>
      </c>
      <c r="EM153" s="39">
        <v>-475</v>
      </c>
      <c r="EN153" s="39">
        <v>2500</v>
      </c>
      <c r="EO153" s="50">
        <f t="shared" si="307"/>
        <v>1.227933634512787E-3</v>
      </c>
      <c r="EP153" s="40">
        <f t="shared" si="255"/>
        <v>21.699948736431452</v>
      </c>
      <c r="EQ153" s="41">
        <f t="shared" si="308"/>
        <v>54249.871841078631</v>
      </c>
      <c r="ER153" s="39">
        <f t="shared" si="309"/>
        <v>-25768689.124512348</v>
      </c>
      <c r="ES153" s="39">
        <f t="shared" si="310"/>
        <v>-25768689.124512348</v>
      </c>
      <c r="ET153" s="40">
        <f t="shared" si="256"/>
        <v>9843.8461599619659</v>
      </c>
      <c r="EU153" s="39">
        <f t="shared" si="311"/>
        <v>24609615.399904914</v>
      </c>
      <c r="EV153" s="39">
        <f t="shared" si="312"/>
        <v>-11689567314.954834</v>
      </c>
      <c r="EW153" s="39">
        <f t="shared" si="313"/>
        <v>-11689567314.954834</v>
      </c>
      <c r="EX153" s="53">
        <f t="shared" si="314"/>
        <v>5552544474603.5459</v>
      </c>
      <c r="EY153" s="39">
        <f t="shared" si="315"/>
        <v>5552544474603.5459</v>
      </c>
      <c r="EZ153" s="39">
        <f t="shared" si="316"/>
        <v>5552544474603.5459</v>
      </c>
      <c r="FT153" s="21">
        <v>99</v>
      </c>
      <c r="FU153" s="39">
        <v>-475</v>
      </c>
      <c r="FV153" s="39">
        <v>-475</v>
      </c>
      <c r="FW153" s="39">
        <v>2500</v>
      </c>
      <c r="FX153" s="50">
        <f t="shared" si="317"/>
        <v>1.1952659559990768E-3</v>
      </c>
      <c r="FY153" s="40">
        <f t="shared" si="257"/>
        <v>21.371569879965243</v>
      </c>
      <c r="FZ153" s="41">
        <f t="shared" si="318"/>
        <v>53428.924699913106</v>
      </c>
      <c r="GA153" s="39">
        <f t="shared" si="319"/>
        <v>-25378739.232458726</v>
      </c>
      <c r="GB153" s="39">
        <f t="shared" si="320"/>
        <v>-25378739.232458726</v>
      </c>
      <c r="GC153" s="40">
        <f t="shared" si="258"/>
        <v>10260.35906101177</v>
      </c>
      <c r="GD153" s="39">
        <f t="shared" si="321"/>
        <v>25650897.652529426</v>
      </c>
      <c r="GE153" s="39">
        <f t="shared" si="322"/>
        <v>-12184176384.951477</v>
      </c>
      <c r="GF153" s="39">
        <f t="shared" si="323"/>
        <v>-12184176384.951477</v>
      </c>
      <c r="GG153" s="53">
        <f t="shared" si="324"/>
        <v>5787483782851.9512</v>
      </c>
      <c r="GH153" s="39">
        <f t="shared" si="325"/>
        <v>5787483782851.9512</v>
      </c>
      <c r="GI153" s="39">
        <f t="shared" si="326"/>
        <v>5787483782851.9521</v>
      </c>
      <c r="HC153" s="21">
        <v>99</v>
      </c>
      <c r="HD153" s="39">
        <v>-475</v>
      </c>
      <c r="HE153" s="39">
        <v>-475</v>
      </c>
      <c r="HF153" s="39">
        <v>2500</v>
      </c>
      <c r="HG153" s="50">
        <f t="shared" si="327"/>
        <v>1.1921056889503102E-3</v>
      </c>
      <c r="HH153" s="40">
        <f t="shared" si="259"/>
        <v>21.339080736356362</v>
      </c>
      <c r="HI153" s="41">
        <f t="shared" si="328"/>
        <v>53347.701840890906</v>
      </c>
      <c r="HJ153" s="39">
        <f t="shared" si="329"/>
        <v>-25340158.37442318</v>
      </c>
      <c r="HK153" s="39">
        <f t="shared" si="330"/>
        <v>-25340158.37442318</v>
      </c>
      <c r="HL153" s="40">
        <f t="shared" si="260"/>
        <v>10300.652465883546</v>
      </c>
      <c r="HM153" s="39">
        <f t="shared" si="331"/>
        <v>25751631.164708864</v>
      </c>
      <c r="HN153" s="39">
        <f t="shared" si="332"/>
        <v>-12232024803.23671</v>
      </c>
      <c r="HO153" s="39">
        <f t="shared" si="333"/>
        <v>-12232024803.23671</v>
      </c>
      <c r="HP153" s="53">
        <f t="shared" si="334"/>
        <v>5810211781537.4375</v>
      </c>
      <c r="HQ153" s="39">
        <f t="shared" si="335"/>
        <v>5810211781537.4375</v>
      </c>
      <c r="HR153" s="39">
        <f t="shared" si="336"/>
        <v>5810211781537.4375</v>
      </c>
      <c r="IL153" s="21">
        <v>99</v>
      </c>
      <c r="IM153" s="39">
        <v>-475</v>
      </c>
      <c r="IN153" s="39">
        <v>-475</v>
      </c>
      <c r="IO153" s="39">
        <v>2500</v>
      </c>
      <c r="IP153" s="50">
        <f t="shared" si="337"/>
        <v>1.1901593108286758E-3</v>
      </c>
      <c r="IQ153" s="40">
        <f t="shared" si="261"/>
        <v>21.319007620786032</v>
      </c>
      <c r="IR153" s="41">
        <f t="shared" si="338"/>
        <v>53297.519051965079</v>
      </c>
      <c r="IS153" s="39">
        <f t="shared" si="339"/>
        <v>-25316321.549683411</v>
      </c>
      <c r="IT153" s="39">
        <f t="shared" si="340"/>
        <v>-25316321.549683411</v>
      </c>
      <c r="IU153" s="40">
        <f t="shared" si="262"/>
        <v>10325.468786934383</v>
      </c>
      <c r="IV153" s="39">
        <f t="shared" si="341"/>
        <v>25813671.967335958</v>
      </c>
      <c r="IW153" s="39">
        <f t="shared" si="342"/>
        <v>-12261494184.484581</v>
      </c>
      <c r="IX153" s="39">
        <f t="shared" si="343"/>
        <v>-12261494184.484581</v>
      </c>
      <c r="IY153" s="53">
        <f t="shared" si="344"/>
        <v>5824209737630.1758</v>
      </c>
      <c r="IZ153" s="39">
        <f t="shared" si="345"/>
        <v>5824209737630.1758</v>
      </c>
      <c r="JA153" s="39">
        <f t="shared" si="346"/>
        <v>5824209737630.1758</v>
      </c>
      <c r="JU153" s="21">
        <v>99</v>
      </c>
      <c r="JV153" s="39">
        <v>-475</v>
      </c>
      <c r="JW153" s="39">
        <v>-475</v>
      </c>
      <c r="JX153" s="39">
        <v>2500</v>
      </c>
      <c r="JY153" s="50">
        <f t="shared" si="347"/>
        <v>1.1901447054185582E-3</v>
      </c>
      <c r="JZ153" s="40">
        <f t="shared" si="263"/>
        <v>21.318856811719836</v>
      </c>
      <c r="KA153" s="41">
        <f t="shared" si="348"/>
        <v>53297.14202929959</v>
      </c>
      <c r="KB153" s="39">
        <f t="shared" si="349"/>
        <v>-25316142.463917304</v>
      </c>
      <c r="KC153" s="39">
        <f t="shared" si="350"/>
        <v>-25316142.463917304</v>
      </c>
      <c r="KD153" s="40">
        <f t="shared" si="264"/>
        <v>10325.655005913384</v>
      </c>
      <c r="KE153" s="39">
        <f t="shared" si="351"/>
        <v>25814137.514783461</v>
      </c>
      <c r="KF153" s="39">
        <f t="shared" si="352"/>
        <v>-12261715319.522144</v>
      </c>
      <c r="KG153" s="39">
        <f t="shared" si="353"/>
        <v>-12261715319.522144</v>
      </c>
      <c r="KH153" s="53">
        <f t="shared" si="354"/>
        <v>5824314776773.0186</v>
      </c>
      <c r="KI153" s="39">
        <f t="shared" si="355"/>
        <v>5824314776773.0186</v>
      </c>
      <c r="KJ153" s="39">
        <f t="shared" si="356"/>
        <v>5824314776773.0186</v>
      </c>
      <c r="LD153" s="21">
        <v>99</v>
      </c>
      <c r="LE153" s="39">
        <v>-475</v>
      </c>
      <c r="LF153" s="39">
        <v>-475</v>
      </c>
      <c r="LG153" s="39">
        <v>2500</v>
      </c>
      <c r="LH153" s="50">
        <f t="shared" si="357"/>
        <v>1.1901447034437609E-3</v>
      </c>
      <c r="LI153" s="40">
        <f t="shared" si="265"/>
        <v>21.318856791328763</v>
      </c>
      <c r="LJ153" s="41">
        <f t="shared" si="358"/>
        <v>53297.14197832191</v>
      </c>
      <c r="LK153" s="39">
        <f t="shared" si="359"/>
        <v>-25316142.439702906</v>
      </c>
      <c r="LL153" s="39">
        <f t="shared" si="360"/>
        <v>-25316142.439702906</v>
      </c>
      <c r="LM153" s="40">
        <f t="shared" si="266"/>
        <v>10325.655031092048</v>
      </c>
      <c r="LN153" s="39">
        <f t="shared" si="361"/>
        <v>25814137.577730119</v>
      </c>
      <c r="LO153" s="39">
        <f t="shared" si="362"/>
        <v>-12261715349.421806</v>
      </c>
      <c r="LP153" s="39">
        <f t="shared" si="363"/>
        <v>-12261715349.421806</v>
      </c>
      <c r="LQ153" s="53">
        <f t="shared" si="364"/>
        <v>5824314790975.3584</v>
      </c>
      <c r="LR153" s="39">
        <f t="shared" si="365"/>
        <v>5824314790975.3584</v>
      </c>
      <c r="LS153" s="39">
        <f t="shared" si="366"/>
        <v>5824314790975.3584</v>
      </c>
    </row>
    <row r="154" spans="1:331" x14ac:dyDescent="0.25">
      <c r="A154" s="21">
        <v>100</v>
      </c>
      <c r="B154" s="39">
        <v>-475</v>
      </c>
      <c r="C154" s="39">
        <v>-425</v>
      </c>
      <c r="D154" s="39">
        <v>2500</v>
      </c>
      <c r="E154" s="50">
        <f t="shared" si="267"/>
        <v>9.1250000000000001E-4</v>
      </c>
      <c r="F154" s="40">
        <f t="shared" si="247"/>
        <v>17.960566406249999</v>
      </c>
      <c r="G154" s="41">
        <f t="shared" si="268"/>
        <v>44901.416015625</v>
      </c>
      <c r="H154" s="39">
        <f t="shared" si="269"/>
        <v>-19083101.806640625</v>
      </c>
      <c r="I154" s="39">
        <f t="shared" si="270"/>
        <v>-21328172.607421875</v>
      </c>
      <c r="J154" s="40">
        <f t="shared" si="248"/>
        <v>13865.624999999998</v>
      </c>
      <c r="K154" s="39">
        <f t="shared" si="271"/>
        <v>34664062.499999993</v>
      </c>
      <c r="L154" s="39">
        <f t="shared" si="272"/>
        <v>-14732226562.499996</v>
      </c>
      <c r="M154" s="39">
        <f t="shared" si="273"/>
        <v>-16465429687.499996</v>
      </c>
      <c r="N154" s="53">
        <f t="shared" si="274"/>
        <v>6261196289062.498</v>
      </c>
      <c r="O154" s="39">
        <f t="shared" si="275"/>
        <v>6997807617187.498</v>
      </c>
      <c r="P154" s="39">
        <f t="shared" si="276"/>
        <v>7821079101562.498</v>
      </c>
      <c r="AJ154" s="21">
        <v>100</v>
      </c>
      <c r="AK154" s="39">
        <v>-475</v>
      </c>
      <c r="AL154" s="39">
        <v>-425</v>
      </c>
      <c r="AM154" s="39">
        <v>2500</v>
      </c>
      <c r="AN154" s="50">
        <f t="shared" si="277"/>
        <v>1.2978216412624787E-3</v>
      </c>
      <c r="AO154" s="40">
        <f t="shared" si="249"/>
        <v>22.35677789731934</v>
      </c>
      <c r="AP154" s="41">
        <f t="shared" si="278"/>
        <v>55891.944743298351</v>
      </c>
      <c r="AQ154" s="39">
        <f t="shared" si="279"/>
        <v>-23754076.5159018</v>
      </c>
      <c r="AR154" s="39">
        <f t="shared" si="280"/>
        <v>-26548673.753066715</v>
      </c>
      <c r="AS154" s="40">
        <f t="shared" si="250"/>
        <v>8952.7740739033979</v>
      </c>
      <c r="AT154" s="39">
        <f t="shared" si="281"/>
        <v>22381935.184758496</v>
      </c>
      <c r="AU154" s="39">
        <f t="shared" si="282"/>
        <v>-9512322453.5223598</v>
      </c>
      <c r="AV154" s="39">
        <f t="shared" si="283"/>
        <v>-10631419212.760286</v>
      </c>
      <c r="AW154" s="53">
        <f t="shared" si="284"/>
        <v>4042737042747.0029</v>
      </c>
      <c r="AX154" s="39">
        <f t="shared" si="285"/>
        <v>4518353165423.1221</v>
      </c>
      <c r="AY154" s="39">
        <f t="shared" si="286"/>
        <v>5049924126061.1357</v>
      </c>
      <c r="BS154" s="21">
        <v>100</v>
      </c>
      <c r="BT154" s="39">
        <v>-475</v>
      </c>
      <c r="BU154" s="39">
        <v>-425</v>
      </c>
      <c r="BV154" s="39">
        <v>2500</v>
      </c>
      <c r="BW154" s="50">
        <f t="shared" si="287"/>
        <v>1.3685690042354365E-3</v>
      </c>
      <c r="BX154" s="40">
        <f t="shared" si="251"/>
        <v>22.958254972122042</v>
      </c>
      <c r="BY154" s="41">
        <f t="shared" si="288"/>
        <v>57395.637430305105</v>
      </c>
      <c r="BZ154" s="39">
        <f t="shared" si="289"/>
        <v>-24393145.907879669</v>
      </c>
      <c r="CA154" s="39">
        <f t="shared" si="290"/>
        <v>-27262927.779394925</v>
      </c>
      <c r="CB154" s="40">
        <f t="shared" si="252"/>
        <v>8050.7451959981863</v>
      </c>
      <c r="CC154" s="39">
        <f t="shared" si="291"/>
        <v>20126862.989995465</v>
      </c>
      <c r="CD154" s="39">
        <f t="shared" si="292"/>
        <v>-8553916770.7480726</v>
      </c>
      <c r="CE154" s="39">
        <f t="shared" si="293"/>
        <v>-9560259920.2478466</v>
      </c>
      <c r="CF154" s="53">
        <f t="shared" si="294"/>
        <v>3635414627567.9307</v>
      </c>
      <c r="CG154" s="39">
        <f t="shared" si="295"/>
        <v>4063110466105.335</v>
      </c>
      <c r="CH154" s="39">
        <f t="shared" si="296"/>
        <v>4541123462117.7266</v>
      </c>
      <c r="DB154" s="21">
        <v>100</v>
      </c>
      <c r="DC154" s="39">
        <v>-475</v>
      </c>
      <c r="DD154" s="39">
        <v>-425</v>
      </c>
      <c r="DE154" s="39">
        <v>2500</v>
      </c>
      <c r="DF154" s="50">
        <f t="shared" si="297"/>
        <v>1.3422544746259466E-3</v>
      </c>
      <c r="DG154" s="40">
        <f t="shared" si="253"/>
        <v>22.741989002046367</v>
      </c>
      <c r="DH154" s="41">
        <f t="shared" si="298"/>
        <v>56854.972505115918</v>
      </c>
      <c r="DI154" s="39">
        <f t="shared" si="299"/>
        <v>-24163363.314674266</v>
      </c>
      <c r="DJ154" s="39">
        <f t="shared" si="300"/>
        <v>-27006111.939930063</v>
      </c>
      <c r="DK154" s="40">
        <f t="shared" si="254"/>
        <v>8386.2554485191813</v>
      </c>
      <c r="DL154" s="39">
        <f t="shared" si="301"/>
        <v>20965638.621297952</v>
      </c>
      <c r="DM154" s="39">
        <f t="shared" si="302"/>
        <v>-8910396414.05163</v>
      </c>
      <c r="DN154" s="39">
        <f t="shared" si="303"/>
        <v>-9958678345.1165276</v>
      </c>
      <c r="DO154" s="53">
        <f t="shared" si="304"/>
        <v>3786918475971.9429</v>
      </c>
      <c r="DP154" s="39">
        <f t="shared" si="305"/>
        <v>4232438296674.5244</v>
      </c>
      <c r="DQ154" s="39">
        <f t="shared" si="306"/>
        <v>4730372213930.3506</v>
      </c>
      <c r="EK154" s="21">
        <v>100</v>
      </c>
      <c r="EL154" s="39">
        <v>-475</v>
      </c>
      <c r="EM154" s="39">
        <v>-425</v>
      </c>
      <c r="EN154" s="39">
        <v>2500</v>
      </c>
      <c r="EO154" s="50">
        <f t="shared" si="307"/>
        <v>1.2894835001552372E-3</v>
      </c>
      <c r="EP154" s="40">
        <f t="shared" si="255"/>
        <v>22.281685184483212</v>
      </c>
      <c r="EQ154" s="41">
        <f t="shared" si="308"/>
        <v>55704.212961208032</v>
      </c>
      <c r="ER154" s="39">
        <f t="shared" si="309"/>
        <v>-23674290.508513413</v>
      </c>
      <c r="ES154" s="39">
        <f t="shared" si="310"/>
        <v>-26459501.156573813</v>
      </c>
      <c r="ET154" s="40">
        <f t="shared" si="256"/>
        <v>9059.0853730207255</v>
      </c>
      <c r="EU154" s="39">
        <f t="shared" si="311"/>
        <v>22647713.432551812</v>
      </c>
      <c r="EV154" s="39">
        <f t="shared" si="312"/>
        <v>-9625278208.8345203</v>
      </c>
      <c r="EW154" s="39">
        <f t="shared" si="313"/>
        <v>-10757663880.462111</v>
      </c>
      <c r="EX154" s="53">
        <f t="shared" si="314"/>
        <v>4090743238754.6714</v>
      </c>
      <c r="EY154" s="39">
        <f t="shared" si="315"/>
        <v>4572007149196.3965</v>
      </c>
      <c r="EZ154" s="39">
        <f t="shared" si="316"/>
        <v>5109890343219.5029</v>
      </c>
      <c r="FT154" s="21">
        <v>100</v>
      </c>
      <c r="FU154" s="39">
        <v>-475</v>
      </c>
      <c r="FV154" s="39">
        <v>-425</v>
      </c>
      <c r="FW154" s="39">
        <v>2500</v>
      </c>
      <c r="FX154" s="50">
        <f t="shared" si="317"/>
        <v>1.2758240612336515E-3</v>
      </c>
      <c r="FY154" s="40">
        <f t="shared" si="257"/>
        <v>22.156753711913218</v>
      </c>
      <c r="FZ154" s="41">
        <f t="shared" si="318"/>
        <v>55391.884279783044</v>
      </c>
      <c r="GA154" s="39">
        <f t="shared" si="319"/>
        <v>-23541550.818907794</v>
      </c>
      <c r="GB154" s="39">
        <f t="shared" si="320"/>
        <v>-26311145.032896947</v>
      </c>
      <c r="GC154" s="40">
        <f t="shared" si="258"/>
        <v>9233.2432192709457</v>
      </c>
      <c r="GD154" s="39">
        <f t="shared" si="321"/>
        <v>23083108.048177365</v>
      </c>
      <c r="GE154" s="39">
        <f t="shared" si="322"/>
        <v>-9810320920.4753799</v>
      </c>
      <c r="GF154" s="39">
        <f t="shared" si="323"/>
        <v>-10964476322.884249</v>
      </c>
      <c r="GG154" s="53">
        <f t="shared" si="324"/>
        <v>4169386391202.0366</v>
      </c>
      <c r="GH154" s="39">
        <f t="shared" si="325"/>
        <v>4659902437225.8057</v>
      </c>
      <c r="GI154" s="39">
        <f t="shared" si="326"/>
        <v>5208126253370.0176</v>
      </c>
      <c r="HC154" s="21">
        <v>100</v>
      </c>
      <c r="HD154" s="39">
        <v>-475</v>
      </c>
      <c r="HE154" s="39">
        <v>-425</v>
      </c>
      <c r="HF154" s="39">
        <v>2500</v>
      </c>
      <c r="HG154" s="50">
        <f t="shared" si="327"/>
        <v>1.2793367206515322E-3</v>
      </c>
      <c r="HH154" s="40">
        <f t="shared" si="259"/>
        <v>22.189108290966793</v>
      </c>
      <c r="HI154" s="41">
        <f t="shared" si="328"/>
        <v>55472.770727416981</v>
      </c>
      <c r="HJ154" s="39">
        <f t="shared" si="329"/>
        <v>-23575927.559152216</v>
      </c>
      <c r="HK154" s="39">
        <f t="shared" si="330"/>
        <v>-26349566.095523067</v>
      </c>
      <c r="HL154" s="40">
        <f t="shared" si="260"/>
        <v>9188.456811692964</v>
      </c>
      <c r="HM154" s="39">
        <f t="shared" si="331"/>
        <v>22971142.029232409</v>
      </c>
      <c r="HN154" s="39">
        <f t="shared" si="332"/>
        <v>-9762735362.4237728</v>
      </c>
      <c r="HO154" s="39">
        <f t="shared" si="333"/>
        <v>-10911292463.885395</v>
      </c>
      <c r="HP154" s="53">
        <f t="shared" si="334"/>
        <v>4149162529030.1035</v>
      </c>
      <c r="HQ154" s="39">
        <f t="shared" si="335"/>
        <v>4637299297151.293</v>
      </c>
      <c r="HR154" s="39">
        <f t="shared" si="336"/>
        <v>5182863920345.5625</v>
      </c>
      <c r="IL154" s="21">
        <v>100</v>
      </c>
      <c r="IM154" s="39">
        <v>-475</v>
      </c>
      <c r="IN154" s="39">
        <v>-425</v>
      </c>
      <c r="IO154" s="39">
        <v>2500</v>
      </c>
      <c r="IP154" s="50">
        <f t="shared" si="337"/>
        <v>1.2786070948346715E-3</v>
      </c>
      <c r="IQ154" s="40">
        <f t="shared" si="261"/>
        <v>22.182400761904184</v>
      </c>
      <c r="IR154" s="41">
        <f t="shared" si="338"/>
        <v>55456.001904760458</v>
      </c>
      <c r="IS154" s="39">
        <f t="shared" si="339"/>
        <v>-23568800.809523195</v>
      </c>
      <c r="IT154" s="39">
        <f t="shared" si="340"/>
        <v>-26341600.904761218</v>
      </c>
      <c r="IU154" s="40">
        <f t="shared" si="262"/>
        <v>9197.7595408579382</v>
      </c>
      <c r="IV154" s="39">
        <f t="shared" si="341"/>
        <v>22994398.852144845</v>
      </c>
      <c r="IW154" s="39">
        <f t="shared" si="342"/>
        <v>-9772619512.1615582</v>
      </c>
      <c r="IX154" s="39">
        <f t="shared" si="343"/>
        <v>-10922339454.768801</v>
      </c>
      <c r="IY154" s="53">
        <f t="shared" si="344"/>
        <v>4153363292668.6621</v>
      </c>
      <c r="IZ154" s="39">
        <f t="shared" si="345"/>
        <v>4641994268276.7402</v>
      </c>
      <c r="JA154" s="39">
        <f t="shared" si="346"/>
        <v>5188111241015.1807</v>
      </c>
      <c r="JU154" s="21">
        <v>100</v>
      </c>
      <c r="JV154" s="39">
        <v>-475</v>
      </c>
      <c r="JW154" s="39">
        <v>-425</v>
      </c>
      <c r="JX154" s="39">
        <v>2500</v>
      </c>
      <c r="JY154" s="50">
        <f t="shared" si="347"/>
        <v>1.2786068705764664E-3</v>
      </c>
      <c r="JZ154" s="40">
        <f t="shared" si="263"/>
        <v>22.18239869923082</v>
      </c>
      <c r="KA154" s="41">
        <f t="shared" si="348"/>
        <v>55455.99674807705</v>
      </c>
      <c r="KB154" s="39">
        <f t="shared" si="349"/>
        <v>-23568798.617932748</v>
      </c>
      <c r="KC154" s="39">
        <f t="shared" si="350"/>
        <v>-26341598.455336601</v>
      </c>
      <c r="KD154" s="40">
        <f t="shared" si="264"/>
        <v>9197.7624001500535</v>
      </c>
      <c r="KE154" s="39">
        <f t="shared" si="351"/>
        <v>22994406.000375133</v>
      </c>
      <c r="KF154" s="39">
        <f t="shared" si="352"/>
        <v>-9772622550.1594315</v>
      </c>
      <c r="KG154" s="39">
        <f t="shared" si="353"/>
        <v>-10922342850.178188</v>
      </c>
      <c r="KH154" s="53">
        <f t="shared" si="354"/>
        <v>4153364583817.7583</v>
      </c>
      <c r="KI154" s="39">
        <f t="shared" si="355"/>
        <v>4641995711325.7305</v>
      </c>
      <c r="KJ154" s="39">
        <f t="shared" si="356"/>
        <v>5188112853834.6396</v>
      </c>
      <c r="LD154" s="21">
        <v>100</v>
      </c>
      <c r="LE154" s="39">
        <v>-475</v>
      </c>
      <c r="LF154" s="39">
        <v>-425</v>
      </c>
      <c r="LG154" s="39">
        <v>2500</v>
      </c>
      <c r="LH154" s="50">
        <f t="shared" si="357"/>
        <v>1.2786068707345694E-3</v>
      </c>
      <c r="LI154" s="40">
        <f t="shared" si="265"/>
        <v>22.182398700685013</v>
      </c>
      <c r="LJ154" s="41">
        <f t="shared" si="358"/>
        <v>55455.996751712533</v>
      </c>
      <c r="LK154" s="39">
        <f t="shared" si="359"/>
        <v>-23568798.619477827</v>
      </c>
      <c r="LL154" s="39">
        <f t="shared" si="360"/>
        <v>-26341598.457063455</v>
      </c>
      <c r="LM154" s="40">
        <f t="shared" si="266"/>
        <v>9197.7623981342422</v>
      </c>
      <c r="LN154" s="39">
        <f t="shared" si="361"/>
        <v>22994405.995335605</v>
      </c>
      <c r="LO154" s="39">
        <f t="shared" si="362"/>
        <v>-9772622548.0176315</v>
      </c>
      <c r="LP154" s="39">
        <f t="shared" si="363"/>
        <v>-10922342847.784412</v>
      </c>
      <c r="LQ154" s="53">
        <f t="shared" si="364"/>
        <v>4153364582907.4932</v>
      </c>
      <c r="LR154" s="39">
        <f t="shared" si="365"/>
        <v>4641995710308.375</v>
      </c>
      <c r="LS154" s="39">
        <f t="shared" si="366"/>
        <v>5188112852697.5957</v>
      </c>
    </row>
    <row r="155" spans="1:331" x14ac:dyDescent="0.25">
      <c r="A155" s="21">
        <v>101</v>
      </c>
      <c r="B155" s="39">
        <v>-483.33300000000003</v>
      </c>
      <c r="C155" s="39">
        <v>-383.33300000000003</v>
      </c>
      <c r="D155" s="39">
        <v>1250</v>
      </c>
      <c r="E155" s="50">
        <f t="shared" si="267"/>
        <v>9.1833340000000005E-4</v>
      </c>
      <c r="F155" s="40">
        <f t="shared" si="247"/>
        <v>18.041233211083306</v>
      </c>
      <c r="G155" s="41">
        <f t="shared" si="268"/>
        <v>22551.541513854132</v>
      </c>
      <c r="H155" s="39">
        <f t="shared" si="269"/>
        <v>-8644750.0631302465</v>
      </c>
      <c r="I155" s="39">
        <f t="shared" si="270"/>
        <v>-10899904.21451566</v>
      </c>
      <c r="J155" s="40">
        <f t="shared" si="248"/>
        <v>13791.24915</v>
      </c>
      <c r="K155" s="39">
        <f t="shared" si="271"/>
        <v>17239061.4375</v>
      </c>
      <c r="L155" s="39">
        <f t="shared" si="272"/>
        <v>-6608301138.0211878</v>
      </c>
      <c r="M155" s="39">
        <f t="shared" si="273"/>
        <v>-8332207281.7711878</v>
      </c>
      <c r="N155" s="53">
        <f t="shared" si="274"/>
        <v>2533179900141.0762</v>
      </c>
      <c r="O155" s="39">
        <f t="shared" si="275"/>
        <v>3194010013943.1948</v>
      </c>
      <c r="P155" s="39">
        <f t="shared" si="276"/>
        <v>4027230742120.3135</v>
      </c>
      <c r="AJ155" s="21">
        <v>101</v>
      </c>
      <c r="AK155" s="39">
        <v>-483.33300000000003</v>
      </c>
      <c r="AL155" s="39">
        <v>-383.33300000000003</v>
      </c>
      <c r="AM155" s="39">
        <v>1250</v>
      </c>
      <c r="AN155" s="50">
        <f t="shared" si="277"/>
        <v>1.3112995764849803E-3</v>
      </c>
      <c r="AO155" s="40">
        <f t="shared" si="249"/>
        <v>22.476284757395234</v>
      </c>
      <c r="AP155" s="41">
        <f t="shared" si="278"/>
        <v>28095.355946744043</v>
      </c>
      <c r="AQ155" s="39">
        <f t="shared" si="279"/>
        <v>-10769877.081133235</v>
      </c>
      <c r="AR155" s="39">
        <f t="shared" si="280"/>
        <v>-13579412.67580764</v>
      </c>
      <c r="AS155" s="40">
        <f t="shared" si="250"/>
        <v>8780.9303998164996</v>
      </c>
      <c r="AT155" s="39">
        <f t="shared" si="281"/>
        <v>10976162.999770625</v>
      </c>
      <c r="AU155" s="39">
        <f t="shared" si="282"/>
        <v>-4207525491.1910729</v>
      </c>
      <c r="AV155" s="39">
        <f t="shared" si="283"/>
        <v>-5305141791.1681356</v>
      </c>
      <c r="AW155" s="53">
        <f t="shared" si="284"/>
        <v>1612883369114.7476</v>
      </c>
      <c r="AX155" s="39">
        <f t="shared" si="285"/>
        <v>2033635918233.855</v>
      </c>
      <c r="AY155" s="39">
        <f t="shared" si="286"/>
        <v>2564150097350.6685</v>
      </c>
      <c r="BS155" s="21">
        <v>101</v>
      </c>
      <c r="BT155" s="39">
        <v>-483.33300000000003</v>
      </c>
      <c r="BU155" s="39">
        <v>-383.33300000000003</v>
      </c>
      <c r="BV155" s="39">
        <v>1250</v>
      </c>
      <c r="BW155" s="50">
        <f t="shared" si="287"/>
        <v>1.3907049123744301E-3</v>
      </c>
      <c r="BX155" s="40">
        <f t="shared" si="251"/>
        <v>23.133341788245353</v>
      </c>
      <c r="BY155" s="41">
        <f t="shared" si="288"/>
        <v>28916.677235306692</v>
      </c>
      <c r="BZ155" s="39">
        <f t="shared" si="289"/>
        <v>-11084716.634641821</v>
      </c>
      <c r="CA155" s="39">
        <f t="shared" si="290"/>
        <v>-13976384.358172489</v>
      </c>
      <c r="CB155" s="40">
        <f t="shared" si="252"/>
        <v>7768.5123672260152</v>
      </c>
      <c r="CC155" s="39">
        <f t="shared" si="291"/>
        <v>9710640.4590325188</v>
      </c>
      <c r="CD155" s="39">
        <f t="shared" si="292"/>
        <v>-3722408939.0823126</v>
      </c>
      <c r="CE155" s="39">
        <f t="shared" si="293"/>
        <v>-4693472984.9855642</v>
      </c>
      <c r="CF155" s="53">
        <f t="shared" si="294"/>
        <v>1426922185845.2402</v>
      </c>
      <c r="CG155" s="39">
        <f t="shared" si="295"/>
        <v>1799163079753.4714</v>
      </c>
      <c r="CH155" s="39">
        <f t="shared" si="296"/>
        <v>2268510378252.0278</v>
      </c>
      <c r="DB155" s="21">
        <v>101</v>
      </c>
      <c r="DC155" s="39">
        <v>-483.33300000000003</v>
      </c>
      <c r="DD155" s="39">
        <v>-383.33300000000003</v>
      </c>
      <c r="DE155" s="39">
        <v>1250</v>
      </c>
      <c r="DF155" s="50">
        <f t="shared" si="297"/>
        <v>1.3726629651688673E-3</v>
      </c>
      <c r="DG155" s="40">
        <f t="shared" si="253"/>
        <v>22.991107560149175</v>
      </c>
      <c r="DH155" s="41">
        <f t="shared" si="298"/>
        <v>28738.88445018647</v>
      </c>
      <c r="DI155" s="39">
        <f t="shared" si="299"/>
        <v>-11016562.79294333</v>
      </c>
      <c r="DJ155" s="39">
        <f t="shared" si="300"/>
        <v>-13890451.237961978</v>
      </c>
      <c r="DK155" s="40">
        <f t="shared" si="254"/>
        <v>7998.5471940969419</v>
      </c>
      <c r="DL155" s="39">
        <f t="shared" si="301"/>
        <v>9998183.9926211778</v>
      </c>
      <c r="DM155" s="39">
        <f t="shared" si="302"/>
        <v>-3832633864.4434543</v>
      </c>
      <c r="DN155" s="39">
        <f t="shared" si="303"/>
        <v>-4832452263.7055721</v>
      </c>
      <c r="DO155" s="53">
        <f t="shared" si="304"/>
        <v>1469175037158.7026</v>
      </c>
      <c r="DP155" s="39">
        <f t="shared" si="305"/>
        <v>1852438423603.0481</v>
      </c>
      <c r="DQ155" s="39">
        <f t="shared" si="306"/>
        <v>2335683649973.6055</v>
      </c>
      <c r="EK155" s="21">
        <v>101</v>
      </c>
      <c r="EL155" s="39">
        <v>-483.33300000000003</v>
      </c>
      <c r="EM155" s="39">
        <v>-383.33300000000003</v>
      </c>
      <c r="EN155" s="39">
        <v>1250</v>
      </c>
      <c r="EO155" s="50">
        <f t="shared" si="307"/>
        <v>1.337745858193444E-3</v>
      </c>
      <c r="EP155" s="40">
        <f t="shared" si="255"/>
        <v>22.704049004332894</v>
      </c>
      <c r="EQ155" s="41">
        <f t="shared" si="308"/>
        <v>28380.06125541612</v>
      </c>
      <c r="ER155" s="39">
        <f t="shared" si="309"/>
        <v>-10879014.021222427</v>
      </c>
      <c r="ES155" s="39">
        <f t="shared" si="310"/>
        <v>-13717020.14676404</v>
      </c>
      <c r="ET155" s="40">
        <f t="shared" si="256"/>
        <v>8443.740308033588</v>
      </c>
      <c r="EU155" s="39">
        <f t="shared" si="311"/>
        <v>10554675.385041986</v>
      </c>
      <c r="EV155" s="39">
        <f t="shared" si="312"/>
        <v>-4045955379.3743</v>
      </c>
      <c r="EW155" s="39">
        <f t="shared" si="313"/>
        <v>-5101422917.8784981</v>
      </c>
      <c r="EX155" s="53">
        <f t="shared" si="314"/>
        <v>1550948213441.6887</v>
      </c>
      <c r="EY155" s="39">
        <f t="shared" si="315"/>
        <v>1955543751379.1184</v>
      </c>
      <c r="EZ155" s="39">
        <f t="shared" si="316"/>
        <v>2465686043166.9683</v>
      </c>
      <c r="FT155" s="21">
        <v>101</v>
      </c>
      <c r="FU155" s="39">
        <v>-483.33300000000003</v>
      </c>
      <c r="FV155" s="39">
        <v>-383.33300000000003</v>
      </c>
      <c r="FW155" s="39">
        <v>1250</v>
      </c>
      <c r="FX155" s="50">
        <f t="shared" si="317"/>
        <v>1.3393026050953832E-3</v>
      </c>
      <c r="FY155" s="40">
        <f t="shared" si="257"/>
        <v>22.71717832133486</v>
      </c>
      <c r="FZ155" s="41">
        <f t="shared" si="318"/>
        <v>28396.472901668574</v>
      </c>
      <c r="GA155" s="39">
        <f t="shared" si="319"/>
        <v>-10885305.14681532</v>
      </c>
      <c r="GB155" s="39">
        <f t="shared" si="320"/>
        <v>-13724952.436982177</v>
      </c>
      <c r="GC155" s="40">
        <f t="shared" si="258"/>
        <v>8423.8917850338657</v>
      </c>
      <c r="GD155" s="39">
        <f t="shared" si="321"/>
        <v>10529864.731292332</v>
      </c>
      <c r="GE155" s="39">
        <f t="shared" si="322"/>
        <v>-4036444637.0404835</v>
      </c>
      <c r="GF155" s="39">
        <f t="shared" si="323"/>
        <v>-5089431110.1697168</v>
      </c>
      <c r="GG155" s="53">
        <f t="shared" si="324"/>
        <v>1547302432050.6396</v>
      </c>
      <c r="GH155" s="39">
        <f t="shared" si="325"/>
        <v>1950946895754.6882</v>
      </c>
      <c r="GI155" s="39">
        <f t="shared" si="326"/>
        <v>2459890006771.6597</v>
      </c>
      <c r="HC155" s="21">
        <v>101</v>
      </c>
      <c r="HD155" s="39">
        <v>-483.33300000000003</v>
      </c>
      <c r="HE155" s="39">
        <v>-383.33300000000003</v>
      </c>
      <c r="HF155" s="39">
        <v>1250</v>
      </c>
      <c r="HG155" s="50">
        <f t="shared" si="327"/>
        <v>1.3482797818063425E-3</v>
      </c>
      <c r="HH155" s="40">
        <f t="shared" si="259"/>
        <v>22.792287327134773</v>
      </c>
      <c r="HI155" s="41">
        <f t="shared" si="328"/>
        <v>28490.359158918465</v>
      </c>
      <c r="HJ155" s="39">
        <f t="shared" si="329"/>
        <v>-10921294.847465692</v>
      </c>
      <c r="HK155" s="39">
        <f t="shared" si="330"/>
        <v>-13770330.763357539</v>
      </c>
      <c r="HL155" s="40">
        <f t="shared" si="260"/>
        <v>8309.4327819691316</v>
      </c>
      <c r="HM155" s="39">
        <f t="shared" si="331"/>
        <v>10386790.977461414</v>
      </c>
      <c r="HN155" s="39">
        <f t="shared" si="332"/>
        <v>-3981599745.7632165</v>
      </c>
      <c r="HO155" s="39">
        <f t="shared" si="333"/>
        <v>-5020278843.5093584</v>
      </c>
      <c r="HP155" s="53">
        <f t="shared" si="334"/>
        <v>1526278575342.6511</v>
      </c>
      <c r="HQ155" s="39">
        <f t="shared" si="335"/>
        <v>1924438549918.9729</v>
      </c>
      <c r="HR155" s="39">
        <f t="shared" si="336"/>
        <v>2426466434269.9087</v>
      </c>
      <c r="IL155" s="21">
        <v>101</v>
      </c>
      <c r="IM155" s="39">
        <v>-483.33300000000003</v>
      </c>
      <c r="IN155" s="39">
        <v>-383.33300000000003</v>
      </c>
      <c r="IO155" s="39">
        <v>1250</v>
      </c>
      <c r="IP155" s="50">
        <f t="shared" si="337"/>
        <v>1.3484994436798676E-3</v>
      </c>
      <c r="IQ155" s="40">
        <f t="shared" si="261"/>
        <v>22.794112285105303</v>
      </c>
      <c r="IR155" s="41">
        <f t="shared" si="338"/>
        <v>28492.640356381627</v>
      </c>
      <c r="IS155" s="39">
        <f t="shared" si="339"/>
        <v>-10922169.305732839</v>
      </c>
      <c r="IT155" s="39">
        <f t="shared" si="340"/>
        <v>-13771433.341371002</v>
      </c>
      <c r="IU155" s="40">
        <f t="shared" si="262"/>
        <v>8306.6320930816873</v>
      </c>
      <c r="IV155" s="39">
        <f t="shared" si="341"/>
        <v>10383290.116352109</v>
      </c>
      <c r="IW155" s="39">
        <f t="shared" si="342"/>
        <v>-3980257750.1716032</v>
      </c>
      <c r="IX155" s="39">
        <f t="shared" si="343"/>
        <v>-5018586761.8068142</v>
      </c>
      <c r="IY155" s="53">
        <f t="shared" si="344"/>
        <v>1525764144146.5313</v>
      </c>
      <c r="IZ155" s="39">
        <f t="shared" si="345"/>
        <v>1923789919163.6917</v>
      </c>
      <c r="JA155" s="39">
        <f t="shared" si="346"/>
        <v>2425648595344.373</v>
      </c>
      <c r="JU155" s="21">
        <v>101</v>
      </c>
      <c r="JV155" s="39">
        <v>-483.33300000000003</v>
      </c>
      <c r="JW155" s="39">
        <v>-383.33300000000003</v>
      </c>
      <c r="JX155" s="39">
        <v>1250</v>
      </c>
      <c r="JY155" s="50">
        <f t="shared" si="347"/>
        <v>1.3485105198395785E-3</v>
      </c>
      <c r="JZ155" s="40">
        <f t="shared" si="263"/>
        <v>22.794204289906936</v>
      </c>
      <c r="KA155" s="41">
        <f t="shared" si="348"/>
        <v>28492.755362383672</v>
      </c>
      <c r="KB155" s="39">
        <f t="shared" si="349"/>
        <v>-10922213.391328622</v>
      </c>
      <c r="KC155" s="39">
        <f t="shared" si="350"/>
        <v>-13771488.927566988</v>
      </c>
      <c r="KD155" s="40">
        <f t="shared" si="264"/>
        <v>8306.4908720453732</v>
      </c>
      <c r="KE155" s="39">
        <f t="shared" si="351"/>
        <v>10383113.590056717</v>
      </c>
      <c r="KF155" s="39">
        <f t="shared" si="352"/>
        <v>-3980190081.8172121</v>
      </c>
      <c r="KG155" s="39">
        <f t="shared" si="353"/>
        <v>-5018501440.8228836</v>
      </c>
      <c r="KH155" s="53">
        <f t="shared" si="354"/>
        <v>1525738204633.2375</v>
      </c>
      <c r="KI155" s="39">
        <f t="shared" si="355"/>
        <v>1923757212814.9585</v>
      </c>
      <c r="KJ155" s="39">
        <f t="shared" si="356"/>
        <v>2425607356897.2471</v>
      </c>
      <c r="LD155" s="21">
        <v>101</v>
      </c>
      <c r="LE155" s="39">
        <v>-483.33300000000003</v>
      </c>
      <c r="LF155" s="39">
        <v>-383.33300000000003</v>
      </c>
      <c r="LG155" s="39">
        <v>1250</v>
      </c>
      <c r="LH155" s="50">
        <f t="shared" si="357"/>
        <v>1.3485105216815107E-3</v>
      </c>
      <c r="LI155" s="40">
        <f t="shared" si="265"/>
        <v>22.794204305206929</v>
      </c>
      <c r="LJ155" s="41">
        <f t="shared" si="358"/>
        <v>28492.755381508661</v>
      </c>
      <c r="LK155" s="39">
        <f t="shared" si="359"/>
        <v>-10922213.398659861</v>
      </c>
      <c r="LL155" s="39">
        <f t="shared" si="360"/>
        <v>-13771488.936810726</v>
      </c>
      <c r="LM155" s="40">
        <f t="shared" si="266"/>
        <v>8306.4908485607375</v>
      </c>
      <c r="LN155" s="39">
        <f t="shared" si="361"/>
        <v>10383113.560700921</v>
      </c>
      <c r="LO155" s="39">
        <f t="shared" si="362"/>
        <v>-3980190070.5641665</v>
      </c>
      <c r="LP155" s="39">
        <f t="shared" si="363"/>
        <v>-5018501426.6342583</v>
      </c>
      <c r="LQ155" s="53">
        <f t="shared" si="364"/>
        <v>1525738200319.5737</v>
      </c>
      <c r="LR155" s="39">
        <f t="shared" si="365"/>
        <v>1923757207375.9902</v>
      </c>
      <c r="LS155" s="39">
        <f t="shared" si="366"/>
        <v>2425607350039.416</v>
      </c>
    </row>
    <row r="156" spans="1:331" x14ac:dyDescent="0.25">
      <c r="A156" s="21">
        <v>102</v>
      </c>
      <c r="B156" s="39">
        <v>-483.33300000000003</v>
      </c>
      <c r="C156" s="39">
        <v>383.33300000000003</v>
      </c>
      <c r="D156" s="39">
        <v>1250</v>
      </c>
      <c r="E156" s="50">
        <f t="shared" si="267"/>
        <v>1.0333333000000001E-3</v>
      </c>
      <c r="F156" s="40">
        <f t="shared" si="247"/>
        <v>19.542916255833326</v>
      </c>
      <c r="G156" s="41">
        <f t="shared" si="268"/>
        <v>24428.645319791656</v>
      </c>
      <c r="H156" s="39">
        <f t="shared" si="269"/>
        <v>9364305.8963716961</v>
      </c>
      <c r="I156" s="39">
        <f t="shared" si="270"/>
        <v>-11807170.428350862</v>
      </c>
      <c r="J156" s="40">
        <f t="shared" si="248"/>
        <v>12325.000425</v>
      </c>
      <c r="K156" s="39">
        <f t="shared" si="271"/>
        <v>15406250.53125</v>
      </c>
      <c r="L156" s="39">
        <f t="shared" si="272"/>
        <v>5905724234.8956566</v>
      </c>
      <c r="M156" s="39">
        <f t="shared" si="273"/>
        <v>-7446349288.0206566</v>
      </c>
      <c r="N156" s="53">
        <f t="shared" si="274"/>
        <v>2263858988135.2568</v>
      </c>
      <c r="O156" s="39">
        <f t="shared" si="275"/>
        <v>-2854431411624.8228</v>
      </c>
      <c r="P156" s="39">
        <f t="shared" si="276"/>
        <v>3599066340426.8882</v>
      </c>
      <c r="AJ156" s="21">
        <v>102</v>
      </c>
      <c r="AK156" s="39">
        <v>-483.33300000000003</v>
      </c>
      <c r="AL156" s="39">
        <v>383.33300000000003</v>
      </c>
      <c r="AM156" s="39">
        <v>1250</v>
      </c>
      <c r="AN156" s="50">
        <f t="shared" si="277"/>
        <v>1.5767697400198694E-3</v>
      </c>
      <c r="AO156" s="40">
        <f t="shared" si="249"/>
        <v>24.358085437361837</v>
      </c>
      <c r="AP156" s="41">
        <f t="shared" si="278"/>
        <v>30447.606796702297</v>
      </c>
      <c r="AQ156" s="39">
        <f t="shared" si="279"/>
        <v>11671572.456200283</v>
      </c>
      <c r="AR156" s="39">
        <f t="shared" si="280"/>
        <v>-14716333.135870513</v>
      </c>
      <c r="AS156" s="40">
        <f t="shared" si="250"/>
        <v>5396.1858147466673</v>
      </c>
      <c r="AT156" s="39">
        <f t="shared" si="281"/>
        <v>6745232.2684333343</v>
      </c>
      <c r="AU156" s="39">
        <f t="shared" si="282"/>
        <v>2585670121.1553555</v>
      </c>
      <c r="AV156" s="39">
        <f t="shared" si="283"/>
        <v>-3260193347.9986892</v>
      </c>
      <c r="AW156" s="53">
        <f t="shared" si="284"/>
        <v>991172684552.84595</v>
      </c>
      <c r="AX156" s="39">
        <f t="shared" si="285"/>
        <v>-1249739696668.3816</v>
      </c>
      <c r="AY156" s="39">
        <f t="shared" si="286"/>
        <v>1575759031468.2502</v>
      </c>
      <c r="BS156" s="21">
        <v>102</v>
      </c>
      <c r="BT156" s="39">
        <v>-483.33300000000003</v>
      </c>
      <c r="BU156" s="39">
        <v>383.33300000000003</v>
      </c>
      <c r="BV156" s="39">
        <v>1250</v>
      </c>
      <c r="BW156" s="50">
        <f t="shared" si="287"/>
        <v>1.8264363611967141E-3</v>
      </c>
      <c r="BX156" s="40">
        <f t="shared" si="251"/>
        <v>25.307957353444188</v>
      </c>
      <c r="BY156" s="41">
        <f t="shared" si="288"/>
        <v>31634.946691805235</v>
      </c>
      <c r="BZ156" s="39">
        <f t="shared" si="289"/>
        <v>12126719.020209776</v>
      </c>
      <c r="CA156" s="39">
        <f t="shared" si="290"/>
        <v>-15290213.6893903</v>
      </c>
      <c r="CB156" s="40">
        <f t="shared" si="252"/>
        <v>2212.936394741896</v>
      </c>
      <c r="CC156" s="39">
        <f t="shared" si="291"/>
        <v>2766170.4934273702</v>
      </c>
      <c r="CD156" s="39">
        <f t="shared" si="292"/>
        <v>1060364433.7569941</v>
      </c>
      <c r="CE156" s="39">
        <f t="shared" si="293"/>
        <v>-1336981483.0997312</v>
      </c>
      <c r="CF156" s="53">
        <f t="shared" si="294"/>
        <v>406472679485.36987</v>
      </c>
      <c r="CG156" s="39">
        <f t="shared" si="295"/>
        <v>-512509122861.06927</v>
      </c>
      <c r="CH156" s="39">
        <f t="shared" si="296"/>
        <v>646207271171.04236</v>
      </c>
      <c r="DB156" s="21">
        <v>102</v>
      </c>
      <c r="DC156" s="39">
        <v>-483.33300000000003</v>
      </c>
      <c r="DD156" s="39">
        <v>383.33300000000003</v>
      </c>
      <c r="DE156" s="39">
        <v>1250</v>
      </c>
      <c r="DF156" s="50">
        <f t="shared" si="297"/>
        <v>1.9711583232433199E-3</v>
      </c>
      <c r="DG156" s="40">
        <f t="shared" si="253"/>
        <v>25.494697005221877</v>
      </c>
      <c r="DH156" s="41">
        <f t="shared" si="298"/>
        <v>31868.371256527345</v>
      </c>
      <c r="DI156" s="39">
        <f t="shared" si="299"/>
        <v>12216198.358878398</v>
      </c>
      <c r="DJ156" s="39">
        <f t="shared" si="300"/>
        <v>-15403035.484531133</v>
      </c>
      <c r="DK156" s="40">
        <f t="shared" si="254"/>
        <v>367.73137864767187</v>
      </c>
      <c r="DL156" s="39">
        <f t="shared" si="301"/>
        <v>459664.22330958984</v>
      </c>
      <c r="DM156" s="39">
        <f t="shared" si="302"/>
        <v>176204465.71393502</v>
      </c>
      <c r="DN156" s="39">
        <f t="shared" si="303"/>
        <v>-222170888.04489401</v>
      </c>
      <c r="DO156" s="53">
        <f t="shared" si="304"/>
        <v>67544986455.519859</v>
      </c>
      <c r="DP156" s="39">
        <f t="shared" si="305"/>
        <v>-85165433026.913361</v>
      </c>
      <c r="DQ156" s="39">
        <f t="shared" si="306"/>
        <v>107382521831.40276</v>
      </c>
      <c r="EK156" s="21">
        <v>102</v>
      </c>
      <c r="EL156" s="39">
        <v>-483.33300000000003</v>
      </c>
      <c r="EM156" s="39">
        <v>383.33300000000003</v>
      </c>
      <c r="EN156" s="39">
        <v>1250</v>
      </c>
      <c r="EO156" s="50">
        <f t="shared" si="307"/>
        <v>2.2815096440461364E-3</v>
      </c>
      <c r="EP156" s="40">
        <f t="shared" si="255"/>
        <v>25.5</v>
      </c>
      <c r="EQ156" s="41">
        <f t="shared" si="308"/>
        <v>31875</v>
      </c>
      <c r="ER156" s="39">
        <f t="shared" si="309"/>
        <v>12218739.375</v>
      </c>
      <c r="ES156" s="39">
        <f t="shared" si="310"/>
        <v>-15406239.375</v>
      </c>
      <c r="ET156" s="40">
        <f t="shared" si="256"/>
        <v>0</v>
      </c>
      <c r="EU156" s="39">
        <f t="shared" si="311"/>
        <v>0</v>
      </c>
      <c r="EV156" s="39">
        <f t="shared" si="312"/>
        <v>0</v>
      </c>
      <c r="EW156" s="39">
        <f t="shared" si="313"/>
        <v>0</v>
      </c>
      <c r="EX156" s="53">
        <f t="shared" si="314"/>
        <v>0</v>
      </c>
      <c r="EY156" s="39">
        <f t="shared" si="315"/>
        <v>0</v>
      </c>
      <c r="EZ156" s="39">
        <f t="shared" si="316"/>
        <v>0</v>
      </c>
      <c r="FT156" s="21">
        <v>102</v>
      </c>
      <c r="FU156" s="39">
        <v>-483.33300000000003</v>
      </c>
      <c r="FV156" s="39">
        <v>383.33300000000003</v>
      </c>
      <c r="FW156" s="39">
        <v>1250</v>
      </c>
      <c r="FX156" s="50">
        <f t="shared" si="317"/>
        <v>2.5745258112507934E-3</v>
      </c>
      <c r="FY156" s="40">
        <f t="shared" si="257"/>
        <v>25.5</v>
      </c>
      <c r="FZ156" s="41">
        <f t="shared" si="318"/>
        <v>31875</v>
      </c>
      <c r="GA156" s="39">
        <f t="shared" si="319"/>
        <v>12218739.375</v>
      </c>
      <c r="GB156" s="39">
        <f t="shared" si="320"/>
        <v>-15406239.375</v>
      </c>
      <c r="GC156" s="40">
        <f t="shared" si="258"/>
        <v>0</v>
      </c>
      <c r="GD156" s="39">
        <f t="shared" si="321"/>
        <v>0</v>
      </c>
      <c r="GE156" s="39">
        <f t="shared" si="322"/>
        <v>0</v>
      </c>
      <c r="GF156" s="39">
        <f t="shared" si="323"/>
        <v>0</v>
      </c>
      <c r="GG156" s="53">
        <f t="shared" si="324"/>
        <v>0</v>
      </c>
      <c r="GH156" s="39">
        <f t="shared" si="325"/>
        <v>0</v>
      </c>
      <c r="GI156" s="39">
        <f t="shared" si="326"/>
        <v>0</v>
      </c>
      <c r="HC156" s="21">
        <v>102</v>
      </c>
      <c r="HD156" s="39">
        <v>-483.33300000000003</v>
      </c>
      <c r="HE156" s="39">
        <v>383.33300000000003</v>
      </c>
      <c r="HF156" s="39">
        <v>1250</v>
      </c>
      <c r="HG156" s="50">
        <f t="shared" si="327"/>
        <v>2.6858211048113225E-3</v>
      </c>
      <c r="HH156" s="40">
        <f t="shared" si="259"/>
        <v>25.5</v>
      </c>
      <c r="HI156" s="41">
        <f t="shared" si="328"/>
        <v>31875</v>
      </c>
      <c r="HJ156" s="39">
        <f t="shared" si="329"/>
        <v>12218739.375</v>
      </c>
      <c r="HK156" s="39">
        <f t="shared" si="330"/>
        <v>-15406239.375</v>
      </c>
      <c r="HL156" s="40">
        <f t="shared" si="260"/>
        <v>0</v>
      </c>
      <c r="HM156" s="39">
        <f t="shared" si="331"/>
        <v>0</v>
      </c>
      <c r="HN156" s="39">
        <f t="shared" si="332"/>
        <v>0</v>
      </c>
      <c r="HO156" s="39">
        <f t="shared" si="333"/>
        <v>0</v>
      </c>
      <c r="HP156" s="53">
        <f t="shared" si="334"/>
        <v>0</v>
      </c>
      <c r="HQ156" s="39">
        <f t="shared" si="335"/>
        <v>0</v>
      </c>
      <c r="HR156" s="39">
        <f t="shared" si="336"/>
        <v>0</v>
      </c>
      <c r="IL156" s="21">
        <v>102</v>
      </c>
      <c r="IM156" s="39">
        <v>-483.33300000000003</v>
      </c>
      <c r="IN156" s="39">
        <v>383.33300000000003</v>
      </c>
      <c r="IO156" s="39">
        <v>1250</v>
      </c>
      <c r="IP156" s="50">
        <f t="shared" si="337"/>
        <v>2.7046976191346843E-3</v>
      </c>
      <c r="IQ156" s="40">
        <f t="shared" si="261"/>
        <v>25.5</v>
      </c>
      <c r="IR156" s="41">
        <f t="shared" si="338"/>
        <v>31875</v>
      </c>
      <c r="IS156" s="39">
        <f t="shared" si="339"/>
        <v>12218739.375</v>
      </c>
      <c r="IT156" s="39">
        <f t="shared" si="340"/>
        <v>-15406239.375</v>
      </c>
      <c r="IU156" s="40">
        <f t="shared" si="262"/>
        <v>0</v>
      </c>
      <c r="IV156" s="39">
        <f t="shared" si="341"/>
        <v>0</v>
      </c>
      <c r="IW156" s="39">
        <f t="shared" si="342"/>
        <v>0</v>
      </c>
      <c r="IX156" s="39">
        <f t="shared" si="343"/>
        <v>0</v>
      </c>
      <c r="IY156" s="53">
        <f t="shared" si="344"/>
        <v>0</v>
      </c>
      <c r="IZ156" s="39">
        <f t="shared" si="345"/>
        <v>0</v>
      </c>
      <c r="JA156" s="39">
        <f t="shared" si="346"/>
        <v>0</v>
      </c>
      <c r="JU156" s="21">
        <v>102</v>
      </c>
      <c r="JV156" s="39">
        <v>-483.33300000000003</v>
      </c>
      <c r="JW156" s="39">
        <v>383.33300000000003</v>
      </c>
      <c r="JX156" s="39">
        <v>1250</v>
      </c>
      <c r="JY156" s="50">
        <f t="shared" si="347"/>
        <v>2.7049292060986364E-3</v>
      </c>
      <c r="JZ156" s="40">
        <f t="shared" si="263"/>
        <v>25.5</v>
      </c>
      <c r="KA156" s="41">
        <f t="shared" si="348"/>
        <v>31875</v>
      </c>
      <c r="KB156" s="39">
        <f t="shared" si="349"/>
        <v>12218739.375</v>
      </c>
      <c r="KC156" s="39">
        <f t="shared" si="350"/>
        <v>-15406239.375</v>
      </c>
      <c r="KD156" s="40">
        <f t="shared" si="264"/>
        <v>0</v>
      </c>
      <c r="KE156" s="39">
        <f t="shared" si="351"/>
        <v>0</v>
      </c>
      <c r="KF156" s="39">
        <f t="shared" si="352"/>
        <v>0</v>
      </c>
      <c r="KG156" s="39">
        <f t="shared" si="353"/>
        <v>0</v>
      </c>
      <c r="KH156" s="53">
        <f t="shared" si="354"/>
        <v>0</v>
      </c>
      <c r="KI156" s="39">
        <f t="shared" si="355"/>
        <v>0</v>
      </c>
      <c r="KJ156" s="39">
        <f t="shared" si="356"/>
        <v>0</v>
      </c>
      <c r="LD156" s="21">
        <v>102</v>
      </c>
      <c r="LE156" s="39">
        <v>-483.33300000000003</v>
      </c>
      <c r="LF156" s="39">
        <v>383.33300000000003</v>
      </c>
      <c r="LG156" s="39">
        <v>1250</v>
      </c>
      <c r="LH156" s="50">
        <f t="shared" si="357"/>
        <v>2.7049292406450078E-3</v>
      </c>
      <c r="LI156" s="40">
        <f t="shared" si="265"/>
        <v>25.5</v>
      </c>
      <c r="LJ156" s="41">
        <f t="shared" si="358"/>
        <v>31875</v>
      </c>
      <c r="LK156" s="39">
        <f t="shared" si="359"/>
        <v>12218739.375</v>
      </c>
      <c r="LL156" s="39">
        <f t="shared" si="360"/>
        <v>-15406239.375</v>
      </c>
      <c r="LM156" s="40">
        <f t="shared" si="266"/>
        <v>0</v>
      </c>
      <c r="LN156" s="39">
        <f t="shared" si="361"/>
        <v>0</v>
      </c>
      <c r="LO156" s="39">
        <f t="shared" si="362"/>
        <v>0</v>
      </c>
      <c r="LP156" s="39">
        <f t="shared" si="363"/>
        <v>0</v>
      </c>
      <c r="LQ156" s="53">
        <f t="shared" si="364"/>
        <v>0</v>
      </c>
      <c r="LR156" s="39">
        <f t="shared" si="365"/>
        <v>0</v>
      </c>
      <c r="LS156" s="39">
        <f t="shared" si="366"/>
        <v>0</v>
      </c>
    </row>
    <row r="157" spans="1:331" x14ac:dyDescent="0.25">
      <c r="A157" s="21">
        <v>103</v>
      </c>
      <c r="B157" s="39">
        <v>-475</v>
      </c>
      <c r="C157" s="39">
        <v>425</v>
      </c>
      <c r="D157" s="39">
        <v>2500</v>
      </c>
      <c r="E157" s="50">
        <f t="shared" si="267"/>
        <v>1.0400000000000001E-3</v>
      </c>
      <c r="F157" s="40">
        <f t="shared" si="247"/>
        <v>19.6248</v>
      </c>
      <c r="G157" s="41">
        <f t="shared" si="268"/>
        <v>49062</v>
      </c>
      <c r="H157" s="39">
        <f t="shared" si="269"/>
        <v>20851350</v>
      </c>
      <c r="I157" s="39">
        <f t="shared" si="270"/>
        <v>-23304450</v>
      </c>
      <c r="J157" s="40">
        <f t="shared" si="248"/>
        <v>12240</v>
      </c>
      <c r="K157" s="39">
        <f t="shared" si="271"/>
        <v>30600000</v>
      </c>
      <c r="L157" s="39">
        <f t="shared" si="272"/>
        <v>13005000000</v>
      </c>
      <c r="M157" s="39">
        <f t="shared" si="273"/>
        <v>-14535000000</v>
      </c>
      <c r="N157" s="53">
        <f t="shared" si="274"/>
        <v>5527125000000</v>
      </c>
      <c r="O157" s="39">
        <f t="shared" si="275"/>
        <v>-6177375000000</v>
      </c>
      <c r="P157" s="39">
        <f t="shared" si="276"/>
        <v>6904125000000</v>
      </c>
      <c r="AJ157" s="21">
        <v>103</v>
      </c>
      <c r="AK157" s="39">
        <v>-475</v>
      </c>
      <c r="AL157" s="39">
        <v>425</v>
      </c>
      <c r="AM157" s="39">
        <v>2500</v>
      </c>
      <c r="AN157" s="50">
        <f t="shared" si="277"/>
        <v>1.5921475132910485E-3</v>
      </c>
      <c r="AO157" s="40">
        <f t="shared" si="249"/>
        <v>24.439559225418947</v>
      </c>
      <c r="AP157" s="41">
        <f t="shared" si="278"/>
        <v>61098.898063547364</v>
      </c>
      <c r="AQ157" s="39">
        <f t="shared" si="279"/>
        <v>25967031.67700763</v>
      </c>
      <c r="AR157" s="39">
        <f t="shared" si="280"/>
        <v>-29021976.580184996</v>
      </c>
      <c r="AS157" s="40">
        <f t="shared" si="250"/>
        <v>5200.1192055391311</v>
      </c>
      <c r="AT157" s="39">
        <f t="shared" si="281"/>
        <v>13000298.013847828</v>
      </c>
      <c r="AU157" s="39">
        <f t="shared" si="282"/>
        <v>5525126655.8853264</v>
      </c>
      <c r="AV157" s="39">
        <f t="shared" si="283"/>
        <v>-6175141556.5777187</v>
      </c>
      <c r="AW157" s="53">
        <f t="shared" si="284"/>
        <v>2348178828751.2637</v>
      </c>
      <c r="AX157" s="39">
        <f t="shared" si="285"/>
        <v>-2624435161545.5303</v>
      </c>
      <c r="AY157" s="39">
        <f t="shared" si="286"/>
        <v>2933192239374.416</v>
      </c>
      <c r="BS157" s="21">
        <v>103</v>
      </c>
      <c r="BT157" s="39">
        <v>-475</v>
      </c>
      <c r="BU157" s="39">
        <v>425</v>
      </c>
      <c r="BV157" s="39">
        <v>2500</v>
      </c>
      <c r="BW157" s="50">
        <f t="shared" si="287"/>
        <v>1.8516629871418667E-3</v>
      </c>
      <c r="BX157" s="40">
        <f t="shared" si="251"/>
        <v>25.359725332679076</v>
      </c>
      <c r="BY157" s="41">
        <f t="shared" si="288"/>
        <v>63399.313331697689</v>
      </c>
      <c r="BZ157" s="39">
        <f t="shared" si="289"/>
        <v>26944708.165971518</v>
      </c>
      <c r="CA157" s="39">
        <f t="shared" si="290"/>
        <v>-30114673.832556404</v>
      </c>
      <c r="CB157" s="40">
        <f t="shared" si="252"/>
        <v>1891.2969139412007</v>
      </c>
      <c r="CC157" s="39">
        <f t="shared" si="291"/>
        <v>4728242.2848530021</v>
      </c>
      <c r="CD157" s="39">
        <f t="shared" si="292"/>
        <v>2009502971.062526</v>
      </c>
      <c r="CE157" s="39">
        <f t="shared" si="293"/>
        <v>-2245915085.3051758</v>
      </c>
      <c r="CF157" s="53">
        <f t="shared" si="294"/>
        <v>854038762701.57349</v>
      </c>
      <c r="CG157" s="39">
        <f t="shared" si="295"/>
        <v>-954513911254.69971</v>
      </c>
      <c r="CH157" s="39">
        <f t="shared" si="296"/>
        <v>1066809665519.9586</v>
      </c>
      <c r="DB157" s="21">
        <v>103</v>
      </c>
      <c r="DC157" s="39">
        <v>-475</v>
      </c>
      <c r="DD157" s="39">
        <v>425</v>
      </c>
      <c r="DE157" s="39">
        <v>2500</v>
      </c>
      <c r="DF157" s="50">
        <f t="shared" si="297"/>
        <v>2.0058042529691685E-3</v>
      </c>
      <c r="DG157" s="40">
        <f t="shared" si="253"/>
        <v>25.5</v>
      </c>
      <c r="DH157" s="41">
        <f t="shared" si="298"/>
        <v>63750</v>
      </c>
      <c r="DI157" s="39">
        <f t="shared" si="299"/>
        <v>27093750</v>
      </c>
      <c r="DJ157" s="39">
        <f t="shared" si="300"/>
        <v>-30281250</v>
      </c>
      <c r="DK157" s="40">
        <f t="shared" si="254"/>
        <v>0</v>
      </c>
      <c r="DL157" s="39">
        <f t="shared" si="301"/>
        <v>0</v>
      </c>
      <c r="DM157" s="39">
        <f t="shared" si="302"/>
        <v>0</v>
      </c>
      <c r="DN157" s="39">
        <f t="shared" si="303"/>
        <v>0</v>
      </c>
      <c r="DO157" s="53">
        <f t="shared" si="304"/>
        <v>0</v>
      </c>
      <c r="DP157" s="39">
        <f t="shared" si="305"/>
        <v>0</v>
      </c>
      <c r="DQ157" s="39">
        <f t="shared" si="306"/>
        <v>0</v>
      </c>
      <c r="EK157" s="21">
        <v>103</v>
      </c>
      <c r="EL157" s="39">
        <v>-475</v>
      </c>
      <c r="EM157" s="39">
        <v>425</v>
      </c>
      <c r="EN157" s="39">
        <v>2500</v>
      </c>
      <c r="EO157" s="50">
        <f t="shared" si="307"/>
        <v>2.3358312160768877E-3</v>
      </c>
      <c r="EP157" s="40">
        <f t="shared" si="255"/>
        <v>25.5</v>
      </c>
      <c r="EQ157" s="41">
        <f t="shared" si="308"/>
        <v>63750</v>
      </c>
      <c r="ER157" s="39">
        <f t="shared" si="309"/>
        <v>27093750</v>
      </c>
      <c r="ES157" s="39">
        <f t="shared" si="310"/>
        <v>-30281250</v>
      </c>
      <c r="ET157" s="40">
        <f t="shared" si="256"/>
        <v>0</v>
      </c>
      <c r="EU157" s="39">
        <f t="shared" si="311"/>
        <v>0</v>
      </c>
      <c r="EV157" s="39">
        <f t="shared" si="312"/>
        <v>0</v>
      </c>
      <c r="EW157" s="39">
        <f t="shared" si="313"/>
        <v>0</v>
      </c>
      <c r="EX157" s="53">
        <f t="shared" si="314"/>
        <v>0</v>
      </c>
      <c r="EY157" s="39">
        <f t="shared" si="315"/>
        <v>0</v>
      </c>
      <c r="EZ157" s="39">
        <f t="shared" si="316"/>
        <v>0</v>
      </c>
      <c r="FT157" s="21">
        <v>103</v>
      </c>
      <c r="FU157" s="39">
        <v>-475</v>
      </c>
      <c r="FV157" s="39">
        <v>425</v>
      </c>
      <c r="FW157" s="39">
        <v>2500</v>
      </c>
      <c r="FX157" s="50">
        <f t="shared" si="317"/>
        <v>2.6453118502214224E-3</v>
      </c>
      <c r="FY157" s="40">
        <f t="shared" si="257"/>
        <v>25.5</v>
      </c>
      <c r="FZ157" s="41">
        <f t="shared" si="318"/>
        <v>63750</v>
      </c>
      <c r="GA157" s="39">
        <f t="shared" si="319"/>
        <v>27093750</v>
      </c>
      <c r="GB157" s="39">
        <f t="shared" si="320"/>
        <v>-30281250</v>
      </c>
      <c r="GC157" s="40">
        <f t="shared" si="258"/>
        <v>0</v>
      </c>
      <c r="GD157" s="39">
        <f t="shared" si="321"/>
        <v>0</v>
      </c>
      <c r="GE157" s="39">
        <f t="shared" si="322"/>
        <v>0</v>
      </c>
      <c r="GF157" s="39">
        <f t="shared" si="323"/>
        <v>0</v>
      </c>
      <c r="GG157" s="53">
        <f t="shared" si="324"/>
        <v>0</v>
      </c>
      <c r="GH157" s="39">
        <f t="shared" si="325"/>
        <v>0</v>
      </c>
      <c r="GI157" s="39">
        <f t="shared" si="326"/>
        <v>0</v>
      </c>
      <c r="HC157" s="21">
        <v>103</v>
      </c>
      <c r="HD157" s="39">
        <v>-475</v>
      </c>
      <c r="HE157" s="39">
        <v>425</v>
      </c>
      <c r="HF157" s="39">
        <v>2500</v>
      </c>
      <c r="HG157" s="50">
        <f t="shared" si="327"/>
        <v>2.7622642595723041E-3</v>
      </c>
      <c r="HH157" s="40">
        <f t="shared" si="259"/>
        <v>25.5</v>
      </c>
      <c r="HI157" s="41">
        <f t="shared" si="328"/>
        <v>63750</v>
      </c>
      <c r="HJ157" s="39">
        <f t="shared" si="329"/>
        <v>27093750</v>
      </c>
      <c r="HK157" s="39">
        <f t="shared" si="330"/>
        <v>-30281250</v>
      </c>
      <c r="HL157" s="40">
        <f t="shared" si="260"/>
        <v>0</v>
      </c>
      <c r="HM157" s="39">
        <f t="shared" si="331"/>
        <v>0</v>
      </c>
      <c r="HN157" s="39">
        <f t="shared" si="332"/>
        <v>0</v>
      </c>
      <c r="HO157" s="39">
        <f t="shared" si="333"/>
        <v>0</v>
      </c>
      <c r="HP157" s="53">
        <f t="shared" si="334"/>
        <v>0</v>
      </c>
      <c r="HQ157" s="39">
        <f t="shared" si="335"/>
        <v>0</v>
      </c>
      <c r="HR157" s="39">
        <f t="shared" si="336"/>
        <v>0</v>
      </c>
      <c r="IL157" s="21">
        <v>103</v>
      </c>
      <c r="IM157" s="39">
        <v>-475</v>
      </c>
      <c r="IN157" s="39">
        <v>425</v>
      </c>
      <c r="IO157" s="39">
        <v>2500</v>
      </c>
      <c r="IP157" s="50">
        <f t="shared" si="337"/>
        <v>2.7822194229366014E-3</v>
      </c>
      <c r="IQ157" s="40">
        <f t="shared" si="261"/>
        <v>25.5</v>
      </c>
      <c r="IR157" s="41">
        <f t="shared" si="338"/>
        <v>63750</v>
      </c>
      <c r="IS157" s="39">
        <f t="shared" si="339"/>
        <v>27093750</v>
      </c>
      <c r="IT157" s="39">
        <f t="shared" si="340"/>
        <v>-30281250</v>
      </c>
      <c r="IU157" s="40">
        <f t="shared" si="262"/>
        <v>0</v>
      </c>
      <c r="IV157" s="39">
        <f t="shared" si="341"/>
        <v>0</v>
      </c>
      <c r="IW157" s="39">
        <f t="shared" si="342"/>
        <v>0</v>
      </c>
      <c r="IX157" s="39">
        <f t="shared" si="343"/>
        <v>0</v>
      </c>
      <c r="IY157" s="53">
        <f t="shared" si="344"/>
        <v>0</v>
      </c>
      <c r="IZ157" s="39">
        <f t="shared" si="345"/>
        <v>0</v>
      </c>
      <c r="JA157" s="39">
        <f t="shared" si="346"/>
        <v>0</v>
      </c>
      <c r="JU157" s="21">
        <v>103</v>
      </c>
      <c r="JV157" s="39">
        <v>-475</v>
      </c>
      <c r="JW157" s="39">
        <v>425</v>
      </c>
      <c r="JX157" s="39">
        <v>2500</v>
      </c>
      <c r="JY157" s="50">
        <f t="shared" si="347"/>
        <v>2.7824636782609069E-3</v>
      </c>
      <c r="JZ157" s="40">
        <f t="shared" si="263"/>
        <v>25.5</v>
      </c>
      <c r="KA157" s="41">
        <f t="shared" si="348"/>
        <v>63750</v>
      </c>
      <c r="KB157" s="39">
        <f t="shared" si="349"/>
        <v>27093750</v>
      </c>
      <c r="KC157" s="39">
        <f t="shared" si="350"/>
        <v>-30281250</v>
      </c>
      <c r="KD157" s="40">
        <f t="shared" si="264"/>
        <v>0</v>
      </c>
      <c r="KE157" s="39">
        <f t="shared" si="351"/>
        <v>0</v>
      </c>
      <c r="KF157" s="39">
        <f t="shared" si="352"/>
        <v>0</v>
      </c>
      <c r="KG157" s="39">
        <f t="shared" si="353"/>
        <v>0</v>
      </c>
      <c r="KH157" s="53">
        <f t="shared" si="354"/>
        <v>0</v>
      </c>
      <c r="KI157" s="39">
        <f t="shared" si="355"/>
        <v>0</v>
      </c>
      <c r="KJ157" s="39">
        <f t="shared" si="356"/>
        <v>0</v>
      </c>
      <c r="LD157" s="21">
        <v>103</v>
      </c>
      <c r="LE157" s="39">
        <v>-475</v>
      </c>
      <c r="LF157" s="39">
        <v>425</v>
      </c>
      <c r="LG157" s="39">
        <v>2500</v>
      </c>
      <c r="LH157" s="50">
        <f t="shared" si="357"/>
        <v>2.7824637146783102E-3</v>
      </c>
      <c r="LI157" s="40">
        <f t="shared" si="265"/>
        <v>25.5</v>
      </c>
      <c r="LJ157" s="41">
        <f t="shared" si="358"/>
        <v>63750</v>
      </c>
      <c r="LK157" s="39">
        <f t="shared" si="359"/>
        <v>27093750</v>
      </c>
      <c r="LL157" s="39">
        <f t="shared" si="360"/>
        <v>-30281250</v>
      </c>
      <c r="LM157" s="40">
        <f t="shared" si="266"/>
        <v>0</v>
      </c>
      <c r="LN157" s="39">
        <f t="shared" si="361"/>
        <v>0</v>
      </c>
      <c r="LO157" s="39">
        <f t="shared" si="362"/>
        <v>0</v>
      </c>
      <c r="LP157" s="39">
        <f t="shared" si="363"/>
        <v>0</v>
      </c>
      <c r="LQ157" s="53">
        <f t="shared" si="364"/>
        <v>0</v>
      </c>
      <c r="LR157" s="39">
        <f t="shared" si="365"/>
        <v>0</v>
      </c>
      <c r="LS157" s="39">
        <f t="shared" si="366"/>
        <v>0</v>
      </c>
    </row>
    <row r="158" spans="1:331" x14ac:dyDescent="0.25">
      <c r="A158" s="21">
        <v>104</v>
      </c>
      <c r="B158" s="39">
        <v>-475</v>
      </c>
      <c r="C158" s="39">
        <v>475</v>
      </c>
      <c r="D158" s="39">
        <v>2500</v>
      </c>
      <c r="E158" s="50">
        <f t="shared" si="267"/>
        <v>1.0475E-3</v>
      </c>
      <c r="F158" s="40">
        <f t="shared" si="247"/>
        <v>19.716241406249999</v>
      </c>
      <c r="G158" s="41">
        <f t="shared" si="268"/>
        <v>49290.603515625</v>
      </c>
      <c r="H158" s="39">
        <f t="shared" si="269"/>
        <v>23413036.669921875</v>
      </c>
      <c r="I158" s="39">
        <f t="shared" si="270"/>
        <v>-23413036.669921875</v>
      </c>
      <c r="J158" s="40">
        <f t="shared" si="248"/>
        <v>12144.374999999998</v>
      </c>
      <c r="K158" s="39">
        <f t="shared" si="271"/>
        <v>30360937.499999996</v>
      </c>
      <c r="L158" s="39">
        <f t="shared" si="272"/>
        <v>14421445312.499998</v>
      </c>
      <c r="M158" s="39">
        <f t="shared" si="273"/>
        <v>-14421445312.499998</v>
      </c>
      <c r="N158" s="53">
        <f t="shared" si="274"/>
        <v>6850186523437.499</v>
      </c>
      <c r="O158" s="39">
        <f t="shared" si="275"/>
        <v>-6850186523437.499</v>
      </c>
      <c r="P158" s="39">
        <f t="shared" si="276"/>
        <v>6850186523437.499</v>
      </c>
      <c r="AJ158" s="21">
        <v>104</v>
      </c>
      <c r="AK158" s="39">
        <v>-475</v>
      </c>
      <c r="AL158" s="39">
        <v>475</v>
      </c>
      <c r="AM158" s="39">
        <v>2500</v>
      </c>
      <c r="AN158" s="50">
        <f t="shared" si="277"/>
        <v>1.6094607998809645E-3</v>
      </c>
      <c r="AO158" s="40">
        <f t="shared" si="249"/>
        <v>24.527679473961197</v>
      </c>
      <c r="AP158" s="41">
        <f t="shared" si="278"/>
        <v>61319.198684902993</v>
      </c>
      <c r="AQ158" s="39">
        <f t="shared" si="279"/>
        <v>29126619.375328921</v>
      </c>
      <c r="AR158" s="39">
        <f t="shared" si="280"/>
        <v>-29126619.375328921</v>
      </c>
      <c r="AS158" s="40">
        <f t="shared" si="250"/>
        <v>4979.3748015177034</v>
      </c>
      <c r="AT158" s="39">
        <f t="shared" si="281"/>
        <v>12448437.003794258</v>
      </c>
      <c r="AU158" s="39">
        <f t="shared" si="282"/>
        <v>5913007576.8022728</v>
      </c>
      <c r="AV158" s="39">
        <f t="shared" si="283"/>
        <v>-5913007576.8022728</v>
      </c>
      <c r="AW158" s="53">
        <f t="shared" si="284"/>
        <v>2808678598981.0796</v>
      </c>
      <c r="AX158" s="39">
        <f t="shared" si="285"/>
        <v>-2808678598981.0796</v>
      </c>
      <c r="AY158" s="39">
        <f t="shared" si="286"/>
        <v>2808678598981.0796</v>
      </c>
      <c r="BS158" s="21">
        <v>104</v>
      </c>
      <c r="BT158" s="39">
        <v>-475</v>
      </c>
      <c r="BU158" s="39">
        <v>475</v>
      </c>
      <c r="BV158" s="39">
        <v>2500</v>
      </c>
      <c r="BW158" s="50">
        <f t="shared" si="287"/>
        <v>1.8800802802540098E-3</v>
      </c>
      <c r="BX158" s="40">
        <f t="shared" si="251"/>
        <v>25.408322787702275</v>
      </c>
      <c r="BY158" s="41">
        <f t="shared" si="288"/>
        <v>63520.806969255689</v>
      </c>
      <c r="BZ158" s="39">
        <f t="shared" si="289"/>
        <v>30172383.310396452</v>
      </c>
      <c r="CA158" s="39">
        <f t="shared" si="290"/>
        <v>-30172383.310396452</v>
      </c>
      <c r="CB158" s="40">
        <f t="shared" si="252"/>
        <v>1528.9764267613757</v>
      </c>
      <c r="CC158" s="39">
        <f t="shared" si="291"/>
        <v>3822441.0669034394</v>
      </c>
      <c r="CD158" s="39">
        <f t="shared" si="292"/>
        <v>1815659506.7791338</v>
      </c>
      <c r="CE158" s="39">
        <f t="shared" si="293"/>
        <v>-1815659506.7791338</v>
      </c>
      <c r="CF158" s="53">
        <f t="shared" si="294"/>
        <v>862438265720.0885</v>
      </c>
      <c r="CG158" s="39">
        <f t="shared" si="295"/>
        <v>-862438265720.0885</v>
      </c>
      <c r="CH158" s="39">
        <f t="shared" si="296"/>
        <v>862438265720.0885</v>
      </c>
      <c r="DB158" s="21">
        <v>104</v>
      </c>
      <c r="DC158" s="39">
        <v>-475</v>
      </c>
      <c r="DD158" s="39">
        <v>475</v>
      </c>
      <c r="DE158" s="39">
        <v>2500</v>
      </c>
      <c r="DF158" s="50">
        <f t="shared" si="297"/>
        <v>2.0448365928717109E-3</v>
      </c>
      <c r="DG158" s="40">
        <f t="shared" si="253"/>
        <v>25.5</v>
      </c>
      <c r="DH158" s="41">
        <f t="shared" si="298"/>
        <v>63750</v>
      </c>
      <c r="DI158" s="39">
        <f t="shared" si="299"/>
        <v>30281250</v>
      </c>
      <c r="DJ158" s="39">
        <f t="shared" si="300"/>
        <v>-30281250</v>
      </c>
      <c r="DK158" s="40">
        <f t="shared" si="254"/>
        <v>0</v>
      </c>
      <c r="DL158" s="39">
        <f t="shared" si="301"/>
        <v>0</v>
      </c>
      <c r="DM158" s="39">
        <f t="shared" si="302"/>
        <v>0</v>
      </c>
      <c r="DN158" s="39">
        <f t="shared" si="303"/>
        <v>0</v>
      </c>
      <c r="DO158" s="53">
        <f t="shared" si="304"/>
        <v>0</v>
      </c>
      <c r="DP158" s="39">
        <f t="shared" si="305"/>
        <v>0</v>
      </c>
      <c r="DQ158" s="39">
        <f t="shared" si="306"/>
        <v>0</v>
      </c>
      <c r="EK158" s="21">
        <v>104</v>
      </c>
      <c r="EL158" s="39">
        <v>-475</v>
      </c>
      <c r="EM158" s="39">
        <v>475</v>
      </c>
      <c r="EN158" s="39">
        <v>2500</v>
      </c>
      <c r="EO158" s="50">
        <f t="shared" si="307"/>
        <v>2.397381081719338E-3</v>
      </c>
      <c r="EP158" s="40">
        <f t="shared" si="255"/>
        <v>25.5</v>
      </c>
      <c r="EQ158" s="41">
        <f t="shared" si="308"/>
        <v>63750</v>
      </c>
      <c r="ER158" s="39">
        <f t="shared" si="309"/>
        <v>30281250</v>
      </c>
      <c r="ES158" s="39">
        <f t="shared" si="310"/>
        <v>-30281250</v>
      </c>
      <c r="ET158" s="40">
        <f t="shared" si="256"/>
        <v>0</v>
      </c>
      <c r="EU158" s="39">
        <f t="shared" si="311"/>
        <v>0</v>
      </c>
      <c r="EV158" s="39">
        <f t="shared" si="312"/>
        <v>0</v>
      </c>
      <c r="EW158" s="39">
        <f t="shared" si="313"/>
        <v>0</v>
      </c>
      <c r="EX158" s="53">
        <f t="shared" si="314"/>
        <v>0</v>
      </c>
      <c r="EY158" s="39">
        <f t="shared" si="315"/>
        <v>0</v>
      </c>
      <c r="EZ158" s="39">
        <f t="shared" si="316"/>
        <v>0</v>
      </c>
      <c r="FT158" s="21">
        <v>104</v>
      </c>
      <c r="FU158" s="39">
        <v>-475</v>
      </c>
      <c r="FV158" s="39">
        <v>475</v>
      </c>
      <c r="FW158" s="39">
        <v>2500</v>
      </c>
      <c r="FX158" s="50">
        <f t="shared" si="317"/>
        <v>2.725869955455997E-3</v>
      </c>
      <c r="FY158" s="40">
        <f t="shared" si="257"/>
        <v>25.5</v>
      </c>
      <c r="FZ158" s="41">
        <f t="shared" si="318"/>
        <v>63750</v>
      </c>
      <c r="GA158" s="39">
        <f t="shared" si="319"/>
        <v>30281250</v>
      </c>
      <c r="GB158" s="39">
        <f t="shared" si="320"/>
        <v>-30281250</v>
      </c>
      <c r="GC158" s="40">
        <f t="shared" si="258"/>
        <v>0</v>
      </c>
      <c r="GD158" s="39">
        <f t="shared" si="321"/>
        <v>0</v>
      </c>
      <c r="GE158" s="39">
        <f t="shared" si="322"/>
        <v>0</v>
      </c>
      <c r="GF158" s="39">
        <f t="shared" si="323"/>
        <v>0</v>
      </c>
      <c r="GG158" s="53">
        <f t="shared" si="324"/>
        <v>0</v>
      </c>
      <c r="GH158" s="39">
        <f t="shared" si="325"/>
        <v>0</v>
      </c>
      <c r="GI158" s="39">
        <f t="shared" si="326"/>
        <v>0</v>
      </c>
      <c r="HC158" s="21">
        <v>104</v>
      </c>
      <c r="HD158" s="39">
        <v>-475</v>
      </c>
      <c r="HE158" s="39">
        <v>475</v>
      </c>
      <c r="HF158" s="39">
        <v>2500</v>
      </c>
      <c r="HG158" s="50">
        <f t="shared" si="327"/>
        <v>2.8494952912735262E-3</v>
      </c>
      <c r="HH158" s="40">
        <f t="shared" si="259"/>
        <v>25.5</v>
      </c>
      <c r="HI158" s="41">
        <f t="shared" si="328"/>
        <v>63750</v>
      </c>
      <c r="HJ158" s="39">
        <f t="shared" si="329"/>
        <v>30281250</v>
      </c>
      <c r="HK158" s="39">
        <f t="shared" si="330"/>
        <v>-30281250</v>
      </c>
      <c r="HL158" s="40">
        <f t="shared" si="260"/>
        <v>0</v>
      </c>
      <c r="HM158" s="39">
        <f t="shared" si="331"/>
        <v>0</v>
      </c>
      <c r="HN158" s="39">
        <f t="shared" si="332"/>
        <v>0</v>
      </c>
      <c r="HO158" s="39">
        <f t="shared" si="333"/>
        <v>0</v>
      </c>
      <c r="HP158" s="53">
        <f t="shared" si="334"/>
        <v>0</v>
      </c>
      <c r="HQ158" s="39">
        <f t="shared" si="335"/>
        <v>0</v>
      </c>
      <c r="HR158" s="39">
        <f t="shared" si="336"/>
        <v>0</v>
      </c>
      <c r="IL158" s="21">
        <v>104</v>
      </c>
      <c r="IM158" s="39">
        <v>-475</v>
      </c>
      <c r="IN158" s="39">
        <v>475</v>
      </c>
      <c r="IO158" s="39">
        <v>2500</v>
      </c>
      <c r="IP158" s="50">
        <f t="shared" si="337"/>
        <v>2.8706672069425971E-3</v>
      </c>
      <c r="IQ158" s="40">
        <f t="shared" si="261"/>
        <v>25.5</v>
      </c>
      <c r="IR158" s="41">
        <f t="shared" si="338"/>
        <v>63750</v>
      </c>
      <c r="IS158" s="39">
        <f t="shared" si="339"/>
        <v>30281250</v>
      </c>
      <c r="IT158" s="39">
        <f t="shared" si="340"/>
        <v>-30281250</v>
      </c>
      <c r="IU158" s="40">
        <f t="shared" si="262"/>
        <v>0</v>
      </c>
      <c r="IV158" s="39">
        <f t="shared" si="341"/>
        <v>0</v>
      </c>
      <c r="IW158" s="39">
        <f t="shared" si="342"/>
        <v>0</v>
      </c>
      <c r="IX158" s="39">
        <f t="shared" si="343"/>
        <v>0</v>
      </c>
      <c r="IY158" s="53">
        <f t="shared" si="344"/>
        <v>0</v>
      </c>
      <c r="IZ158" s="39">
        <f t="shared" si="345"/>
        <v>0</v>
      </c>
      <c r="JA158" s="39">
        <f t="shared" si="346"/>
        <v>0</v>
      </c>
      <c r="JU158" s="21">
        <v>104</v>
      </c>
      <c r="JV158" s="39">
        <v>-475</v>
      </c>
      <c r="JW158" s="39">
        <v>475</v>
      </c>
      <c r="JX158" s="39">
        <v>2500</v>
      </c>
      <c r="JY158" s="50">
        <f t="shared" si="347"/>
        <v>2.8709258434188151E-3</v>
      </c>
      <c r="JZ158" s="40">
        <f t="shared" si="263"/>
        <v>25.5</v>
      </c>
      <c r="KA158" s="41">
        <f t="shared" si="348"/>
        <v>63750</v>
      </c>
      <c r="KB158" s="39">
        <f t="shared" si="349"/>
        <v>30281250</v>
      </c>
      <c r="KC158" s="39">
        <f t="shared" si="350"/>
        <v>-30281250</v>
      </c>
      <c r="KD158" s="40">
        <f t="shared" si="264"/>
        <v>0</v>
      </c>
      <c r="KE158" s="39">
        <f t="shared" si="351"/>
        <v>0</v>
      </c>
      <c r="KF158" s="39">
        <f t="shared" si="352"/>
        <v>0</v>
      </c>
      <c r="KG158" s="39">
        <f t="shared" si="353"/>
        <v>0</v>
      </c>
      <c r="KH158" s="53">
        <f t="shared" si="354"/>
        <v>0</v>
      </c>
      <c r="KI158" s="39">
        <f t="shared" si="355"/>
        <v>0</v>
      </c>
      <c r="KJ158" s="39">
        <f t="shared" si="356"/>
        <v>0</v>
      </c>
      <c r="LD158" s="21">
        <v>104</v>
      </c>
      <c r="LE158" s="39">
        <v>-475</v>
      </c>
      <c r="LF158" s="39">
        <v>475</v>
      </c>
      <c r="LG158" s="39">
        <v>2500</v>
      </c>
      <c r="LH158" s="50">
        <f t="shared" si="357"/>
        <v>2.8709258819691187E-3</v>
      </c>
      <c r="LI158" s="40">
        <f t="shared" si="265"/>
        <v>25.5</v>
      </c>
      <c r="LJ158" s="41">
        <f t="shared" si="358"/>
        <v>63750</v>
      </c>
      <c r="LK158" s="39">
        <f t="shared" si="359"/>
        <v>30281250</v>
      </c>
      <c r="LL158" s="39">
        <f t="shared" si="360"/>
        <v>-30281250</v>
      </c>
      <c r="LM158" s="40">
        <f t="shared" si="266"/>
        <v>0</v>
      </c>
      <c r="LN158" s="39">
        <f t="shared" si="361"/>
        <v>0</v>
      </c>
      <c r="LO158" s="39">
        <f t="shared" si="362"/>
        <v>0</v>
      </c>
      <c r="LP158" s="39">
        <f t="shared" si="363"/>
        <v>0</v>
      </c>
      <c r="LQ158" s="53">
        <f t="shared" si="364"/>
        <v>0</v>
      </c>
      <c r="LR158" s="39">
        <f t="shared" si="365"/>
        <v>0</v>
      </c>
      <c r="LS158" s="39">
        <f t="shared" si="366"/>
        <v>0</v>
      </c>
    </row>
    <row r="159" spans="1:331" x14ac:dyDescent="0.25">
      <c r="A159" s="21">
        <v>105</v>
      </c>
      <c r="B159" s="39">
        <v>-475</v>
      </c>
      <c r="C159" s="39">
        <v>525</v>
      </c>
      <c r="D159" s="39">
        <v>2500</v>
      </c>
      <c r="E159" s="50">
        <f t="shared" si="267"/>
        <v>1.0550000000000002E-3</v>
      </c>
      <c r="F159" s="40">
        <f t="shared" si="247"/>
        <v>19.806965625</v>
      </c>
      <c r="G159" s="41">
        <f t="shared" si="268"/>
        <v>49517.4140625</v>
      </c>
      <c r="H159" s="39">
        <f t="shared" si="269"/>
        <v>25996642.3828125</v>
      </c>
      <c r="I159" s="39">
        <f t="shared" si="270"/>
        <v>-23520771.6796875</v>
      </c>
      <c r="J159" s="40">
        <f t="shared" si="248"/>
        <v>12048.749999999998</v>
      </c>
      <c r="K159" s="39">
        <f t="shared" si="271"/>
        <v>30121874.999999996</v>
      </c>
      <c r="L159" s="39">
        <f t="shared" si="272"/>
        <v>15813984374.999998</v>
      </c>
      <c r="M159" s="39">
        <f t="shared" si="273"/>
        <v>-14307890624.999998</v>
      </c>
      <c r="N159" s="53">
        <f t="shared" si="274"/>
        <v>8302341796874.999</v>
      </c>
      <c r="O159" s="39">
        <f t="shared" si="275"/>
        <v>-7511642578124.999</v>
      </c>
      <c r="P159" s="39">
        <f t="shared" si="276"/>
        <v>6796248046874.999</v>
      </c>
      <c r="AJ159" s="21">
        <v>105</v>
      </c>
      <c r="AK159" s="39">
        <v>-475</v>
      </c>
      <c r="AL159" s="39">
        <v>525</v>
      </c>
      <c r="AM159" s="39">
        <v>2500</v>
      </c>
      <c r="AN159" s="50">
        <f t="shared" si="277"/>
        <v>1.6267740864708803E-3</v>
      </c>
      <c r="AO159" s="40">
        <f t="shared" si="249"/>
        <v>24.611977911373508</v>
      </c>
      <c r="AP159" s="41">
        <f t="shared" si="278"/>
        <v>61529.944778433768</v>
      </c>
      <c r="AQ159" s="39">
        <f t="shared" si="279"/>
        <v>32303221.008677728</v>
      </c>
      <c r="AR159" s="39">
        <f t="shared" si="280"/>
        <v>-29226723.769756041</v>
      </c>
      <c r="AS159" s="40">
        <f t="shared" si="250"/>
        <v>4758.6303974962775</v>
      </c>
      <c r="AT159" s="39">
        <f t="shared" si="281"/>
        <v>11896575.993740695</v>
      </c>
      <c r="AU159" s="39">
        <f t="shared" si="282"/>
        <v>6245702396.7138643</v>
      </c>
      <c r="AV159" s="39">
        <f t="shared" si="283"/>
        <v>-5650873597.0268297</v>
      </c>
      <c r="AW159" s="53">
        <f t="shared" si="284"/>
        <v>3278993758274.7788</v>
      </c>
      <c r="AX159" s="39">
        <f t="shared" si="285"/>
        <v>-2966708638439.0854</v>
      </c>
      <c r="AY159" s="39">
        <f t="shared" si="286"/>
        <v>2684164958587.7441</v>
      </c>
      <c r="BS159" s="21">
        <v>105</v>
      </c>
      <c r="BT159" s="39">
        <v>-475</v>
      </c>
      <c r="BU159" s="39">
        <v>525</v>
      </c>
      <c r="BV159" s="39">
        <v>2500</v>
      </c>
      <c r="BW159" s="50">
        <f t="shared" si="287"/>
        <v>1.9084975733661526E-3</v>
      </c>
      <c r="BX159" s="40">
        <f t="shared" si="251"/>
        <v>25.446624075240749</v>
      </c>
      <c r="BY159" s="41">
        <f t="shared" si="288"/>
        <v>63616.560188101874</v>
      </c>
      <c r="BZ159" s="39">
        <f t="shared" si="289"/>
        <v>33398694.098753482</v>
      </c>
      <c r="CA159" s="39">
        <f t="shared" si="290"/>
        <v>-30217866.089348391</v>
      </c>
      <c r="CB159" s="40">
        <f t="shared" si="252"/>
        <v>1166.6559395815534</v>
      </c>
      <c r="CC159" s="39">
        <f t="shared" si="291"/>
        <v>2916639.8489538836</v>
      </c>
      <c r="CD159" s="39">
        <f t="shared" si="292"/>
        <v>1531235920.700789</v>
      </c>
      <c r="CE159" s="39">
        <f t="shared" si="293"/>
        <v>-1385403928.2530947</v>
      </c>
      <c r="CF159" s="53">
        <f t="shared" si="294"/>
        <v>803898858367.91418</v>
      </c>
      <c r="CG159" s="39">
        <f t="shared" si="295"/>
        <v>-727337062332.87476</v>
      </c>
      <c r="CH159" s="39">
        <f t="shared" si="296"/>
        <v>658066865920.21997</v>
      </c>
      <c r="DB159" s="21">
        <v>105</v>
      </c>
      <c r="DC159" s="39">
        <v>-475</v>
      </c>
      <c r="DD159" s="39">
        <v>525</v>
      </c>
      <c r="DE159" s="39">
        <v>2500</v>
      </c>
      <c r="DF159" s="50">
        <f t="shared" si="297"/>
        <v>2.0838689327742532E-3</v>
      </c>
      <c r="DG159" s="40">
        <f t="shared" si="253"/>
        <v>25.5</v>
      </c>
      <c r="DH159" s="41">
        <f t="shared" si="298"/>
        <v>63750</v>
      </c>
      <c r="DI159" s="39">
        <f t="shared" si="299"/>
        <v>33468750</v>
      </c>
      <c r="DJ159" s="39">
        <f t="shared" si="300"/>
        <v>-30281250</v>
      </c>
      <c r="DK159" s="40">
        <f t="shared" si="254"/>
        <v>0</v>
      </c>
      <c r="DL159" s="39">
        <f t="shared" si="301"/>
        <v>0</v>
      </c>
      <c r="DM159" s="39">
        <f t="shared" si="302"/>
        <v>0</v>
      </c>
      <c r="DN159" s="39">
        <f t="shared" si="303"/>
        <v>0</v>
      </c>
      <c r="DO159" s="53">
        <f t="shared" si="304"/>
        <v>0</v>
      </c>
      <c r="DP159" s="39">
        <f t="shared" si="305"/>
        <v>0</v>
      </c>
      <c r="DQ159" s="39">
        <f t="shared" si="306"/>
        <v>0</v>
      </c>
      <c r="EK159" s="21">
        <v>105</v>
      </c>
      <c r="EL159" s="39">
        <v>-475</v>
      </c>
      <c r="EM159" s="39">
        <v>525</v>
      </c>
      <c r="EN159" s="39">
        <v>2500</v>
      </c>
      <c r="EO159" s="50">
        <f t="shared" si="307"/>
        <v>2.4589309473617878E-3</v>
      </c>
      <c r="EP159" s="40">
        <f t="shared" si="255"/>
        <v>25.5</v>
      </c>
      <c r="EQ159" s="41">
        <f t="shared" si="308"/>
        <v>63750</v>
      </c>
      <c r="ER159" s="39">
        <f t="shared" si="309"/>
        <v>33468750</v>
      </c>
      <c r="ES159" s="39">
        <f t="shared" si="310"/>
        <v>-30281250</v>
      </c>
      <c r="ET159" s="40">
        <f t="shared" si="256"/>
        <v>0</v>
      </c>
      <c r="EU159" s="39">
        <f t="shared" si="311"/>
        <v>0</v>
      </c>
      <c r="EV159" s="39">
        <f t="shared" si="312"/>
        <v>0</v>
      </c>
      <c r="EW159" s="39">
        <f t="shared" si="313"/>
        <v>0</v>
      </c>
      <c r="EX159" s="53">
        <f t="shared" si="314"/>
        <v>0</v>
      </c>
      <c r="EY159" s="39">
        <f t="shared" si="315"/>
        <v>0</v>
      </c>
      <c r="EZ159" s="39">
        <f t="shared" si="316"/>
        <v>0</v>
      </c>
      <c r="FT159" s="21">
        <v>105</v>
      </c>
      <c r="FU159" s="39">
        <v>-475</v>
      </c>
      <c r="FV159" s="39">
        <v>525</v>
      </c>
      <c r="FW159" s="39">
        <v>2500</v>
      </c>
      <c r="FX159" s="50">
        <f t="shared" si="317"/>
        <v>2.8064280606905721E-3</v>
      </c>
      <c r="FY159" s="40">
        <f t="shared" si="257"/>
        <v>25.5</v>
      </c>
      <c r="FZ159" s="41">
        <f t="shared" si="318"/>
        <v>63750</v>
      </c>
      <c r="GA159" s="39">
        <f t="shared" si="319"/>
        <v>33468750</v>
      </c>
      <c r="GB159" s="39">
        <f t="shared" si="320"/>
        <v>-30281250</v>
      </c>
      <c r="GC159" s="40">
        <f t="shared" si="258"/>
        <v>0</v>
      </c>
      <c r="GD159" s="39">
        <f t="shared" si="321"/>
        <v>0</v>
      </c>
      <c r="GE159" s="39">
        <f t="shared" si="322"/>
        <v>0</v>
      </c>
      <c r="GF159" s="39">
        <f t="shared" si="323"/>
        <v>0</v>
      </c>
      <c r="GG159" s="53">
        <f t="shared" si="324"/>
        <v>0</v>
      </c>
      <c r="GH159" s="39">
        <f t="shared" si="325"/>
        <v>0</v>
      </c>
      <c r="GI159" s="39">
        <f t="shared" si="326"/>
        <v>0</v>
      </c>
      <c r="HC159" s="21">
        <v>105</v>
      </c>
      <c r="HD159" s="39">
        <v>-475</v>
      </c>
      <c r="HE159" s="39">
        <v>525</v>
      </c>
      <c r="HF159" s="39">
        <v>2500</v>
      </c>
      <c r="HG159" s="50">
        <f t="shared" si="327"/>
        <v>2.9367263229747478E-3</v>
      </c>
      <c r="HH159" s="40">
        <f t="shared" si="259"/>
        <v>25.5</v>
      </c>
      <c r="HI159" s="41">
        <f t="shared" si="328"/>
        <v>63750</v>
      </c>
      <c r="HJ159" s="39">
        <f t="shared" si="329"/>
        <v>33468750</v>
      </c>
      <c r="HK159" s="39">
        <f t="shared" si="330"/>
        <v>-30281250</v>
      </c>
      <c r="HL159" s="40">
        <f t="shared" si="260"/>
        <v>0</v>
      </c>
      <c r="HM159" s="39">
        <f t="shared" si="331"/>
        <v>0</v>
      </c>
      <c r="HN159" s="39">
        <f t="shared" si="332"/>
        <v>0</v>
      </c>
      <c r="HO159" s="39">
        <f t="shared" si="333"/>
        <v>0</v>
      </c>
      <c r="HP159" s="53">
        <f t="shared" si="334"/>
        <v>0</v>
      </c>
      <c r="HQ159" s="39">
        <f t="shared" si="335"/>
        <v>0</v>
      </c>
      <c r="HR159" s="39">
        <f t="shared" si="336"/>
        <v>0</v>
      </c>
      <c r="IL159" s="21">
        <v>105</v>
      </c>
      <c r="IM159" s="39">
        <v>-475</v>
      </c>
      <c r="IN159" s="39">
        <v>525</v>
      </c>
      <c r="IO159" s="39">
        <v>2500</v>
      </c>
      <c r="IP159" s="50">
        <f t="shared" si="337"/>
        <v>2.9591149909485928E-3</v>
      </c>
      <c r="IQ159" s="40">
        <f t="shared" si="261"/>
        <v>25.5</v>
      </c>
      <c r="IR159" s="41">
        <f t="shared" si="338"/>
        <v>63750</v>
      </c>
      <c r="IS159" s="39">
        <f t="shared" si="339"/>
        <v>33468750</v>
      </c>
      <c r="IT159" s="39">
        <f t="shared" si="340"/>
        <v>-30281250</v>
      </c>
      <c r="IU159" s="40">
        <f t="shared" si="262"/>
        <v>0</v>
      </c>
      <c r="IV159" s="39">
        <f t="shared" si="341"/>
        <v>0</v>
      </c>
      <c r="IW159" s="39">
        <f t="shared" si="342"/>
        <v>0</v>
      </c>
      <c r="IX159" s="39">
        <f t="shared" si="343"/>
        <v>0</v>
      </c>
      <c r="IY159" s="53">
        <f t="shared" si="344"/>
        <v>0</v>
      </c>
      <c r="IZ159" s="39">
        <f t="shared" si="345"/>
        <v>0</v>
      </c>
      <c r="JA159" s="39">
        <f t="shared" si="346"/>
        <v>0</v>
      </c>
      <c r="JU159" s="21">
        <v>105</v>
      </c>
      <c r="JV159" s="39">
        <v>-475</v>
      </c>
      <c r="JW159" s="39">
        <v>525</v>
      </c>
      <c r="JX159" s="39">
        <v>2500</v>
      </c>
      <c r="JY159" s="50">
        <f t="shared" si="347"/>
        <v>2.9593880085767234E-3</v>
      </c>
      <c r="JZ159" s="40">
        <f t="shared" si="263"/>
        <v>25.5</v>
      </c>
      <c r="KA159" s="41">
        <f t="shared" si="348"/>
        <v>63750</v>
      </c>
      <c r="KB159" s="39">
        <f t="shared" si="349"/>
        <v>33468750</v>
      </c>
      <c r="KC159" s="39">
        <f t="shared" si="350"/>
        <v>-30281250</v>
      </c>
      <c r="KD159" s="40">
        <f t="shared" si="264"/>
        <v>0</v>
      </c>
      <c r="KE159" s="39">
        <f t="shared" si="351"/>
        <v>0</v>
      </c>
      <c r="KF159" s="39">
        <f t="shared" si="352"/>
        <v>0</v>
      </c>
      <c r="KG159" s="39">
        <f t="shared" si="353"/>
        <v>0</v>
      </c>
      <c r="KH159" s="53">
        <f t="shared" si="354"/>
        <v>0</v>
      </c>
      <c r="KI159" s="39">
        <f t="shared" si="355"/>
        <v>0</v>
      </c>
      <c r="KJ159" s="39">
        <f t="shared" si="356"/>
        <v>0</v>
      </c>
      <c r="LD159" s="21">
        <v>105</v>
      </c>
      <c r="LE159" s="39">
        <v>-475</v>
      </c>
      <c r="LF159" s="39">
        <v>525</v>
      </c>
      <c r="LG159" s="39">
        <v>2500</v>
      </c>
      <c r="LH159" s="50">
        <f t="shared" si="357"/>
        <v>2.9593880492599267E-3</v>
      </c>
      <c r="LI159" s="40">
        <f t="shared" si="265"/>
        <v>25.5</v>
      </c>
      <c r="LJ159" s="41">
        <f t="shared" si="358"/>
        <v>63750</v>
      </c>
      <c r="LK159" s="39">
        <f t="shared" si="359"/>
        <v>33468750</v>
      </c>
      <c r="LL159" s="39">
        <f t="shared" si="360"/>
        <v>-30281250</v>
      </c>
      <c r="LM159" s="40">
        <f t="shared" si="266"/>
        <v>0</v>
      </c>
      <c r="LN159" s="39">
        <f t="shared" si="361"/>
        <v>0</v>
      </c>
      <c r="LO159" s="39">
        <f t="shared" si="362"/>
        <v>0</v>
      </c>
      <c r="LP159" s="39">
        <f t="shared" si="363"/>
        <v>0</v>
      </c>
      <c r="LQ159" s="53">
        <f t="shared" si="364"/>
        <v>0</v>
      </c>
      <c r="LR159" s="39">
        <f t="shared" si="365"/>
        <v>0</v>
      </c>
      <c r="LS159" s="39">
        <f t="shared" si="366"/>
        <v>0</v>
      </c>
    </row>
    <row r="160" spans="1:331" x14ac:dyDescent="0.25">
      <c r="A160" s="21">
        <v>106</v>
      </c>
      <c r="B160" s="39">
        <v>-475</v>
      </c>
      <c r="C160" s="39">
        <v>575</v>
      </c>
      <c r="D160" s="39">
        <v>2500</v>
      </c>
      <c r="E160" s="50">
        <f t="shared" si="267"/>
        <v>1.0625000000000001E-3</v>
      </c>
      <c r="F160" s="40">
        <f t="shared" si="247"/>
        <v>19.89697265625</v>
      </c>
      <c r="G160" s="41">
        <f t="shared" si="268"/>
        <v>49742.431640625</v>
      </c>
      <c r="H160" s="39">
        <f t="shared" si="269"/>
        <v>28601898.193359375</v>
      </c>
      <c r="I160" s="39">
        <f t="shared" si="270"/>
        <v>-23627655.029296875</v>
      </c>
      <c r="J160" s="40">
        <f t="shared" si="248"/>
        <v>11953.125</v>
      </c>
      <c r="K160" s="39">
        <f t="shared" si="271"/>
        <v>29882812.5</v>
      </c>
      <c r="L160" s="39">
        <f t="shared" si="272"/>
        <v>17182617187.5</v>
      </c>
      <c r="M160" s="39">
        <f t="shared" si="273"/>
        <v>-14194335937.5</v>
      </c>
      <c r="N160" s="53">
        <f t="shared" si="274"/>
        <v>9880004882812.5</v>
      </c>
      <c r="O160" s="39">
        <f t="shared" si="275"/>
        <v>-8161743164062.5</v>
      </c>
      <c r="P160" s="39">
        <f t="shared" si="276"/>
        <v>6742309570312.5</v>
      </c>
      <c r="AJ160" s="21">
        <v>106</v>
      </c>
      <c r="AK160" s="39">
        <v>-475</v>
      </c>
      <c r="AL160" s="39">
        <v>575</v>
      </c>
      <c r="AM160" s="39">
        <v>2500</v>
      </c>
      <c r="AN160" s="50">
        <f t="shared" si="277"/>
        <v>1.6440873730607963E-3</v>
      </c>
      <c r="AO160" s="40">
        <f t="shared" si="249"/>
        <v>24.692454537655877</v>
      </c>
      <c r="AP160" s="41">
        <f t="shared" si="278"/>
        <v>61731.13634413969</v>
      </c>
      <c r="AQ160" s="39">
        <f t="shared" si="279"/>
        <v>35495403.397880323</v>
      </c>
      <c r="AR160" s="39">
        <f t="shared" si="280"/>
        <v>-29322289.763466354</v>
      </c>
      <c r="AS160" s="40">
        <f t="shared" si="250"/>
        <v>4537.8859934748498</v>
      </c>
      <c r="AT160" s="39">
        <f t="shared" si="281"/>
        <v>11344714.983687125</v>
      </c>
      <c r="AU160" s="39">
        <f t="shared" si="282"/>
        <v>6523211115.6200972</v>
      </c>
      <c r="AV160" s="39">
        <f t="shared" si="283"/>
        <v>-5388739617.2513847</v>
      </c>
      <c r="AW160" s="53">
        <f t="shared" si="284"/>
        <v>3750846391481.5557</v>
      </c>
      <c r="AX160" s="39">
        <f t="shared" si="285"/>
        <v>-3098525279919.5464</v>
      </c>
      <c r="AY160" s="39">
        <f t="shared" si="286"/>
        <v>2559651318194.4077</v>
      </c>
      <c r="BS160" s="21">
        <v>106</v>
      </c>
      <c r="BT160" s="39">
        <v>-475</v>
      </c>
      <c r="BU160" s="39">
        <v>575</v>
      </c>
      <c r="BV160" s="39">
        <v>2500</v>
      </c>
      <c r="BW160" s="50">
        <f t="shared" si="287"/>
        <v>1.9369148664782959E-3</v>
      </c>
      <c r="BX160" s="40">
        <f t="shared" si="251"/>
        <v>25.474629195294497</v>
      </c>
      <c r="BY160" s="41">
        <f t="shared" si="288"/>
        <v>63686.572988236243</v>
      </c>
      <c r="BZ160" s="39">
        <f t="shared" si="289"/>
        <v>36619779.468235843</v>
      </c>
      <c r="CA160" s="39">
        <f t="shared" si="290"/>
        <v>-30251122.169412214</v>
      </c>
      <c r="CB160" s="40">
        <f t="shared" si="252"/>
        <v>804.3354524017285</v>
      </c>
      <c r="CC160" s="39">
        <f t="shared" si="291"/>
        <v>2010838.6310043212</v>
      </c>
      <c r="CD160" s="39">
        <f t="shared" si="292"/>
        <v>1156232212.8274846</v>
      </c>
      <c r="CE160" s="39">
        <f t="shared" si="293"/>
        <v>-955148349.72705257</v>
      </c>
      <c r="CF160" s="53">
        <f t="shared" si="294"/>
        <v>664833522375.80359</v>
      </c>
      <c r="CG160" s="39">
        <f t="shared" si="295"/>
        <v>-549210301093.05524</v>
      </c>
      <c r="CH160" s="39">
        <f t="shared" si="296"/>
        <v>453695466120.34998</v>
      </c>
      <c r="DB160" s="21">
        <v>106</v>
      </c>
      <c r="DC160" s="39">
        <v>-475</v>
      </c>
      <c r="DD160" s="39">
        <v>575</v>
      </c>
      <c r="DE160" s="39">
        <v>2500</v>
      </c>
      <c r="DF160" s="50">
        <f t="shared" si="297"/>
        <v>2.122901272676796E-3</v>
      </c>
      <c r="DG160" s="40">
        <f t="shared" si="253"/>
        <v>25.5</v>
      </c>
      <c r="DH160" s="41">
        <f t="shared" si="298"/>
        <v>63750</v>
      </c>
      <c r="DI160" s="39">
        <f t="shared" si="299"/>
        <v>36656250</v>
      </c>
      <c r="DJ160" s="39">
        <f t="shared" si="300"/>
        <v>-30281250</v>
      </c>
      <c r="DK160" s="40">
        <f t="shared" si="254"/>
        <v>0</v>
      </c>
      <c r="DL160" s="39">
        <f t="shared" si="301"/>
        <v>0</v>
      </c>
      <c r="DM160" s="39">
        <f t="shared" si="302"/>
        <v>0</v>
      </c>
      <c r="DN160" s="39">
        <f t="shared" si="303"/>
        <v>0</v>
      </c>
      <c r="DO160" s="53">
        <f t="shared" si="304"/>
        <v>0</v>
      </c>
      <c r="DP160" s="39">
        <f t="shared" si="305"/>
        <v>0</v>
      </c>
      <c r="DQ160" s="39">
        <f t="shared" si="306"/>
        <v>0</v>
      </c>
      <c r="EK160" s="21">
        <v>106</v>
      </c>
      <c r="EL160" s="39">
        <v>-475</v>
      </c>
      <c r="EM160" s="39">
        <v>575</v>
      </c>
      <c r="EN160" s="39">
        <v>2500</v>
      </c>
      <c r="EO160" s="50">
        <f t="shared" si="307"/>
        <v>2.520480813004238E-3</v>
      </c>
      <c r="EP160" s="40">
        <f t="shared" si="255"/>
        <v>25.5</v>
      </c>
      <c r="EQ160" s="41">
        <f t="shared" si="308"/>
        <v>63750</v>
      </c>
      <c r="ER160" s="39">
        <f t="shared" si="309"/>
        <v>36656250</v>
      </c>
      <c r="ES160" s="39">
        <f t="shared" si="310"/>
        <v>-30281250</v>
      </c>
      <c r="ET160" s="40">
        <f t="shared" si="256"/>
        <v>0</v>
      </c>
      <c r="EU160" s="39">
        <f t="shared" si="311"/>
        <v>0</v>
      </c>
      <c r="EV160" s="39">
        <f t="shared" si="312"/>
        <v>0</v>
      </c>
      <c r="EW160" s="39">
        <f t="shared" si="313"/>
        <v>0</v>
      </c>
      <c r="EX160" s="53">
        <f t="shared" si="314"/>
        <v>0</v>
      </c>
      <c r="EY160" s="39">
        <f t="shared" si="315"/>
        <v>0</v>
      </c>
      <c r="EZ160" s="39">
        <f t="shared" si="316"/>
        <v>0</v>
      </c>
      <c r="FT160" s="21">
        <v>106</v>
      </c>
      <c r="FU160" s="39">
        <v>-475</v>
      </c>
      <c r="FV160" s="39">
        <v>575</v>
      </c>
      <c r="FW160" s="39">
        <v>2500</v>
      </c>
      <c r="FX160" s="50">
        <f t="shared" si="317"/>
        <v>2.8869861659251467E-3</v>
      </c>
      <c r="FY160" s="40">
        <f t="shared" si="257"/>
        <v>25.5</v>
      </c>
      <c r="FZ160" s="41">
        <f t="shared" si="318"/>
        <v>63750</v>
      </c>
      <c r="GA160" s="39">
        <f t="shared" si="319"/>
        <v>36656250</v>
      </c>
      <c r="GB160" s="39">
        <f t="shared" si="320"/>
        <v>-30281250</v>
      </c>
      <c r="GC160" s="40">
        <f t="shared" si="258"/>
        <v>0</v>
      </c>
      <c r="GD160" s="39">
        <f t="shared" si="321"/>
        <v>0</v>
      </c>
      <c r="GE160" s="39">
        <f t="shared" si="322"/>
        <v>0</v>
      </c>
      <c r="GF160" s="39">
        <f t="shared" si="323"/>
        <v>0</v>
      </c>
      <c r="GG160" s="53">
        <f t="shared" si="324"/>
        <v>0</v>
      </c>
      <c r="GH160" s="39">
        <f t="shared" si="325"/>
        <v>0</v>
      </c>
      <c r="GI160" s="39">
        <f t="shared" si="326"/>
        <v>0</v>
      </c>
      <c r="HC160" s="21">
        <v>106</v>
      </c>
      <c r="HD160" s="39">
        <v>-475</v>
      </c>
      <c r="HE160" s="39">
        <v>575</v>
      </c>
      <c r="HF160" s="39">
        <v>2500</v>
      </c>
      <c r="HG160" s="50">
        <f t="shared" si="327"/>
        <v>3.0239573546759699E-3</v>
      </c>
      <c r="HH160" s="40">
        <f t="shared" si="259"/>
        <v>25.5</v>
      </c>
      <c r="HI160" s="41">
        <f t="shared" si="328"/>
        <v>63750</v>
      </c>
      <c r="HJ160" s="39">
        <f t="shared" si="329"/>
        <v>36656250</v>
      </c>
      <c r="HK160" s="39">
        <f t="shared" si="330"/>
        <v>-30281250</v>
      </c>
      <c r="HL160" s="40">
        <f t="shared" si="260"/>
        <v>0</v>
      </c>
      <c r="HM160" s="39">
        <f t="shared" si="331"/>
        <v>0</v>
      </c>
      <c r="HN160" s="39">
        <f t="shared" si="332"/>
        <v>0</v>
      </c>
      <c r="HO160" s="39">
        <f t="shared" si="333"/>
        <v>0</v>
      </c>
      <c r="HP160" s="53">
        <f t="shared" si="334"/>
        <v>0</v>
      </c>
      <c r="HQ160" s="39">
        <f t="shared" si="335"/>
        <v>0</v>
      </c>
      <c r="HR160" s="39">
        <f t="shared" si="336"/>
        <v>0</v>
      </c>
      <c r="IL160" s="21">
        <v>106</v>
      </c>
      <c r="IM160" s="39">
        <v>-475</v>
      </c>
      <c r="IN160" s="39">
        <v>575</v>
      </c>
      <c r="IO160" s="39">
        <v>2500</v>
      </c>
      <c r="IP160" s="50">
        <f t="shared" si="337"/>
        <v>3.047562774954589E-3</v>
      </c>
      <c r="IQ160" s="40">
        <f t="shared" si="261"/>
        <v>25.5</v>
      </c>
      <c r="IR160" s="41">
        <f t="shared" si="338"/>
        <v>63750</v>
      </c>
      <c r="IS160" s="39">
        <f t="shared" si="339"/>
        <v>36656250</v>
      </c>
      <c r="IT160" s="39">
        <f t="shared" si="340"/>
        <v>-30281250</v>
      </c>
      <c r="IU160" s="40">
        <f t="shared" si="262"/>
        <v>0</v>
      </c>
      <c r="IV160" s="39">
        <f t="shared" si="341"/>
        <v>0</v>
      </c>
      <c r="IW160" s="39">
        <f t="shared" si="342"/>
        <v>0</v>
      </c>
      <c r="IX160" s="39">
        <f t="shared" si="343"/>
        <v>0</v>
      </c>
      <c r="IY160" s="53">
        <f t="shared" si="344"/>
        <v>0</v>
      </c>
      <c r="IZ160" s="39">
        <f t="shared" si="345"/>
        <v>0</v>
      </c>
      <c r="JA160" s="39">
        <f t="shared" si="346"/>
        <v>0</v>
      </c>
      <c r="JU160" s="21">
        <v>106</v>
      </c>
      <c r="JV160" s="39">
        <v>-475</v>
      </c>
      <c r="JW160" s="39">
        <v>575</v>
      </c>
      <c r="JX160" s="39">
        <v>2500</v>
      </c>
      <c r="JY160" s="50">
        <f t="shared" si="347"/>
        <v>3.0478501737346317E-3</v>
      </c>
      <c r="JZ160" s="40">
        <f t="shared" si="263"/>
        <v>25.5</v>
      </c>
      <c r="KA160" s="41">
        <f t="shared" si="348"/>
        <v>63750</v>
      </c>
      <c r="KB160" s="39">
        <f t="shared" si="349"/>
        <v>36656250</v>
      </c>
      <c r="KC160" s="39">
        <f t="shared" si="350"/>
        <v>-30281250</v>
      </c>
      <c r="KD160" s="40">
        <f t="shared" si="264"/>
        <v>0</v>
      </c>
      <c r="KE160" s="39">
        <f t="shared" si="351"/>
        <v>0</v>
      </c>
      <c r="KF160" s="39">
        <f t="shared" si="352"/>
        <v>0</v>
      </c>
      <c r="KG160" s="39">
        <f t="shared" si="353"/>
        <v>0</v>
      </c>
      <c r="KH160" s="53">
        <f t="shared" si="354"/>
        <v>0</v>
      </c>
      <c r="KI160" s="39">
        <f t="shared" si="355"/>
        <v>0</v>
      </c>
      <c r="KJ160" s="39">
        <f t="shared" si="356"/>
        <v>0</v>
      </c>
      <c r="LD160" s="21">
        <v>106</v>
      </c>
      <c r="LE160" s="39">
        <v>-475</v>
      </c>
      <c r="LF160" s="39">
        <v>575</v>
      </c>
      <c r="LG160" s="39">
        <v>2500</v>
      </c>
      <c r="LH160" s="50">
        <f t="shared" si="357"/>
        <v>3.0478502165507352E-3</v>
      </c>
      <c r="LI160" s="40">
        <f t="shared" si="265"/>
        <v>25.5</v>
      </c>
      <c r="LJ160" s="41">
        <f t="shared" si="358"/>
        <v>63750</v>
      </c>
      <c r="LK160" s="39">
        <f t="shared" si="359"/>
        <v>36656250</v>
      </c>
      <c r="LL160" s="39">
        <f t="shared" si="360"/>
        <v>-30281250</v>
      </c>
      <c r="LM160" s="40">
        <f t="shared" si="266"/>
        <v>0</v>
      </c>
      <c r="LN160" s="39">
        <f t="shared" si="361"/>
        <v>0</v>
      </c>
      <c r="LO160" s="39">
        <f t="shared" si="362"/>
        <v>0</v>
      </c>
      <c r="LP160" s="39">
        <f t="shared" si="363"/>
        <v>0</v>
      </c>
      <c r="LQ160" s="53">
        <f t="shared" si="364"/>
        <v>0</v>
      </c>
      <c r="LR160" s="39">
        <f t="shared" si="365"/>
        <v>0</v>
      </c>
      <c r="LS160" s="39">
        <f t="shared" si="366"/>
        <v>0</v>
      </c>
    </row>
    <row r="161" spans="1:331" x14ac:dyDescent="0.25">
      <c r="A161" s="21">
        <v>107</v>
      </c>
      <c r="B161" s="39">
        <v>-425</v>
      </c>
      <c r="C161" s="39">
        <v>-575</v>
      </c>
      <c r="D161" s="39">
        <v>2500</v>
      </c>
      <c r="E161" s="50">
        <f t="shared" si="267"/>
        <v>8.9250000000000006E-4</v>
      </c>
      <c r="F161" s="40">
        <f t="shared" si="247"/>
        <v>17.680703906249999</v>
      </c>
      <c r="G161" s="41">
        <f t="shared" si="268"/>
        <v>44201.759765625</v>
      </c>
      <c r="H161" s="39">
        <f t="shared" si="269"/>
        <v>-25416011.865234375</v>
      </c>
      <c r="I161" s="39">
        <f t="shared" si="270"/>
        <v>-18785747.900390625</v>
      </c>
      <c r="J161" s="40">
        <f t="shared" si="248"/>
        <v>14120.625</v>
      </c>
      <c r="K161" s="39">
        <f t="shared" si="271"/>
        <v>35301562.5</v>
      </c>
      <c r="L161" s="39">
        <f t="shared" si="272"/>
        <v>-20298398437.5</v>
      </c>
      <c r="M161" s="39">
        <f t="shared" si="273"/>
        <v>-15003164062.5</v>
      </c>
      <c r="N161" s="53">
        <f t="shared" si="274"/>
        <v>11671579101562.5</v>
      </c>
      <c r="O161" s="39">
        <f t="shared" si="275"/>
        <v>8626819335937.5</v>
      </c>
      <c r="P161" s="39">
        <f t="shared" si="276"/>
        <v>6376344726562.5</v>
      </c>
      <c r="AJ161" s="21">
        <v>107</v>
      </c>
      <c r="AK161" s="39">
        <v>-425</v>
      </c>
      <c r="AL161" s="39">
        <v>-575</v>
      </c>
      <c r="AM161" s="39">
        <v>2500</v>
      </c>
      <c r="AN161" s="50">
        <f t="shared" si="277"/>
        <v>1.2515815236284478E-3</v>
      </c>
      <c r="AO161" s="40">
        <f t="shared" si="249"/>
        <v>21.929169874438735</v>
      </c>
      <c r="AP161" s="41">
        <f t="shared" si="278"/>
        <v>54822.924686096834</v>
      </c>
      <c r="AQ161" s="39">
        <f t="shared" si="279"/>
        <v>-31523181.69450568</v>
      </c>
      <c r="AR161" s="39">
        <f t="shared" si="280"/>
        <v>-23299742.991591156</v>
      </c>
      <c r="AS161" s="40">
        <f t="shared" si="250"/>
        <v>9542.3355737372913</v>
      </c>
      <c r="AT161" s="39">
        <f t="shared" si="281"/>
        <v>23855838.93434323</v>
      </c>
      <c r="AU161" s="39">
        <f t="shared" si="282"/>
        <v>-13717107387.247356</v>
      </c>
      <c r="AV161" s="39">
        <f t="shared" si="283"/>
        <v>-10138731547.095873</v>
      </c>
      <c r="AW161" s="53">
        <f t="shared" si="284"/>
        <v>7887336747667.2295</v>
      </c>
      <c r="AX161" s="39">
        <f t="shared" si="285"/>
        <v>5829770639580.127</v>
      </c>
      <c r="AY161" s="39">
        <f t="shared" si="286"/>
        <v>4308960907515.7461</v>
      </c>
      <c r="BS161" s="21">
        <v>107</v>
      </c>
      <c r="BT161" s="39">
        <v>-425</v>
      </c>
      <c r="BU161" s="39">
        <v>-575</v>
      </c>
      <c r="BV161" s="39">
        <v>2500</v>
      </c>
      <c r="BW161" s="50">
        <f t="shared" si="287"/>
        <v>1.2925896492184583E-3</v>
      </c>
      <c r="BX161" s="40">
        <f t="shared" si="251"/>
        <v>22.309762546995493</v>
      </c>
      <c r="BY161" s="41">
        <f t="shared" si="288"/>
        <v>55774.406367488737</v>
      </c>
      <c r="BZ161" s="39">
        <f t="shared" si="289"/>
        <v>-32070283.661306024</v>
      </c>
      <c r="CA161" s="39">
        <f t="shared" si="290"/>
        <v>-23704122.706182715</v>
      </c>
      <c r="CB161" s="40">
        <f t="shared" si="252"/>
        <v>9019.4819724646568</v>
      </c>
      <c r="CC161" s="39">
        <f t="shared" si="291"/>
        <v>22548704.931161642</v>
      </c>
      <c r="CD161" s="39">
        <f t="shared" si="292"/>
        <v>-12965505335.417944</v>
      </c>
      <c r="CE161" s="39">
        <f t="shared" si="293"/>
        <v>-9583199595.7436981</v>
      </c>
      <c r="CF161" s="53">
        <f t="shared" si="294"/>
        <v>7455165567865.3174</v>
      </c>
      <c r="CG161" s="39">
        <f t="shared" si="295"/>
        <v>5510339767552.626</v>
      </c>
      <c r="CH161" s="39">
        <f t="shared" si="296"/>
        <v>4072859828191.0718</v>
      </c>
      <c r="DB161" s="21">
        <v>107</v>
      </c>
      <c r="DC161" s="39">
        <v>-425</v>
      </c>
      <c r="DD161" s="39">
        <v>-575</v>
      </c>
      <c r="DE161" s="39">
        <v>2500</v>
      </c>
      <c r="DF161" s="50">
        <f t="shared" si="297"/>
        <v>1.2378702809801461E-3</v>
      </c>
      <c r="DG161" s="40">
        <f t="shared" si="253"/>
        <v>21.797134107590331</v>
      </c>
      <c r="DH161" s="41">
        <f t="shared" si="298"/>
        <v>54492.835268975825</v>
      </c>
      <c r="DI161" s="39">
        <f t="shared" si="299"/>
        <v>-31333380.2796611</v>
      </c>
      <c r="DJ161" s="39">
        <f t="shared" si="300"/>
        <v>-23159454.989314724</v>
      </c>
      <c r="DK161" s="40">
        <f t="shared" si="254"/>
        <v>9717.1539175031376</v>
      </c>
      <c r="DL161" s="39">
        <f t="shared" si="301"/>
        <v>24292884.793757845</v>
      </c>
      <c r="DM161" s="39">
        <f t="shared" si="302"/>
        <v>-13968408756.410761</v>
      </c>
      <c r="DN161" s="39">
        <f t="shared" si="303"/>
        <v>-10324476037.347084</v>
      </c>
      <c r="DO161" s="53">
        <f t="shared" si="304"/>
        <v>8031835034936.1875</v>
      </c>
      <c r="DP161" s="39">
        <f t="shared" si="305"/>
        <v>5936573721474.5732</v>
      </c>
      <c r="DQ161" s="39">
        <f t="shared" si="306"/>
        <v>4387902315872.5107</v>
      </c>
      <c r="EK161" s="21">
        <v>107</v>
      </c>
      <c r="EL161" s="39">
        <v>-425</v>
      </c>
      <c r="EM161" s="39">
        <v>-575</v>
      </c>
      <c r="EN161" s="39">
        <v>2500</v>
      </c>
      <c r="EO161" s="50">
        <f t="shared" si="307"/>
        <v>1.123012272340286E-3</v>
      </c>
      <c r="EP161" s="40">
        <f t="shared" si="255"/>
        <v>20.596939850280855</v>
      </c>
      <c r="EQ161" s="41">
        <f t="shared" si="308"/>
        <v>51492.34962570214</v>
      </c>
      <c r="ER161" s="39">
        <f t="shared" si="309"/>
        <v>-29608101.034778729</v>
      </c>
      <c r="ES161" s="39">
        <f t="shared" si="310"/>
        <v>-21884248.59092341</v>
      </c>
      <c r="ET161" s="40">
        <f t="shared" si="256"/>
        <v>11181.593527661353</v>
      </c>
      <c r="EU161" s="39">
        <f t="shared" si="311"/>
        <v>27953983.819153383</v>
      </c>
      <c r="EV161" s="39">
        <f t="shared" si="312"/>
        <v>-16073540696.013195</v>
      </c>
      <c r="EW161" s="39">
        <f t="shared" si="313"/>
        <v>-11880443123.140188</v>
      </c>
      <c r="EX161" s="53">
        <f t="shared" si="314"/>
        <v>9242285900207.5879</v>
      </c>
      <c r="EY161" s="39">
        <f t="shared" si="315"/>
        <v>6831254795805.6084</v>
      </c>
      <c r="EZ161" s="39">
        <f t="shared" si="316"/>
        <v>5049188327334.5801</v>
      </c>
      <c r="FT161" s="21">
        <v>107</v>
      </c>
      <c r="FU161" s="39">
        <v>-425</v>
      </c>
      <c r="FV161" s="39">
        <v>-575</v>
      </c>
      <c r="FW161" s="39">
        <v>2500</v>
      </c>
      <c r="FX161" s="50">
        <f t="shared" si="317"/>
        <v>1.0560731077911092E-3</v>
      </c>
      <c r="FY161" s="40">
        <f t="shared" si="257"/>
        <v>19.819887891301015</v>
      </c>
      <c r="FZ161" s="41">
        <f t="shared" si="318"/>
        <v>49549.719728252538</v>
      </c>
      <c r="GA161" s="39">
        <f t="shared" si="319"/>
        <v>-28491088.843745209</v>
      </c>
      <c r="GB161" s="39">
        <f t="shared" si="320"/>
        <v>-21058630.884507328</v>
      </c>
      <c r="GC161" s="40">
        <f t="shared" si="258"/>
        <v>12035.067875663357</v>
      </c>
      <c r="GD161" s="39">
        <f t="shared" si="321"/>
        <v>30087669.689158391</v>
      </c>
      <c r="GE161" s="39">
        <f t="shared" si="322"/>
        <v>-17300410071.266075</v>
      </c>
      <c r="GF161" s="39">
        <f t="shared" si="323"/>
        <v>-12787259617.892317</v>
      </c>
      <c r="GG161" s="53">
        <f t="shared" si="324"/>
        <v>9947735790977.9941</v>
      </c>
      <c r="GH161" s="39">
        <f t="shared" si="325"/>
        <v>7352674280288.082</v>
      </c>
      <c r="GI161" s="39">
        <f t="shared" si="326"/>
        <v>5434585337604.2344</v>
      </c>
      <c r="HC161" s="21">
        <v>107</v>
      </c>
      <c r="HD161" s="39">
        <v>-425</v>
      </c>
      <c r="HE161" s="39">
        <v>-575</v>
      </c>
      <c r="HF161" s="39">
        <v>2500</v>
      </c>
      <c r="HG161" s="50">
        <f t="shared" si="327"/>
        <v>1.0401448064136158E-3</v>
      </c>
      <c r="HH161" s="40">
        <f t="shared" si="259"/>
        <v>19.626572296825938</v>
      </c>
      <c r="HI161" s="41">
        <f t="shared" si="328"/>
        <v>49066.43074206484</v>
      </c>
      <c r="HJ161" s="39">
        <f t="shared" si="329"/>
        <v>-28213197.676687282</v>
      </c>
      <c r="HK161" s="39">
        <f t="shared" si="330"/>
        <v>-20853233.065377556</v>
      </c>
      <c r="HL161" s="40">
        <f t="shared" si="260"/>
        <v>12238.153718226398</v>
      </c>
      <c r="HM161" s="39">
        <f t="shared" si="331"/>
        <v>30595384.295565996</v>
      </c>
      <c r="HN161" s="39">
        <f t="shared" si="332"/>
        <v>-17592345969.950447</v>
      </c>
      <c r="HO161" s="39">
        <f t="shared" si="333"/>
        <v>-13003038325.615549</v>
      </c>
      <c r="HP161" s="53">
        <f t="shared" si="334"/>
        <v>10115598932721.508</v>
      </c>
      <c r="HQ161" s="39">
        <f t="shared" si="335"/>
        <v>7476747037228.9404</v>
      </c>
      <c r="HR161" s="39">
        <f t="shared" si="336"/>
        <v>5526291288386.6084</v>
      </c>
      <c r="IL161" s="21">
        <v>107</v>
      </c>
      <c r="IM161" s="39">
        <v>-425</v>
      </c>
      <c r="IN161" s="39">
        <v>-575</v>
      </c>
      <c r="IO161" s="39">
        <v>2500</v>
      </c>
      <c r="IP161" s="50">
        <f t="shared" si="337"/>
        <v>1.0361530232580666E-3</v>
      </c>
      <c r="IQ161" s="40">
        <f t="shared" si="261"/>
        <v>19.577618659587145</v>
      </c>
      <c r="IR161" s="41">
        <f t="shared" si="338"/>
        <v>48944.046648967866</v>
      </c>
      <c r="IS161" s="39">
        <f t="shared" si="339"/>
        <v>-28142826.823156524</v>
      </c>
      <c r="IT161" s="39">
        <f t="shared" si="340"/>
        <v>-20801219.825811341</v>
      </c>
      <c r="IU161" s="40">
        <f t="shared" si="262"/>
        <v>12289.048953459649</v>
      </c>
      <c r="IV161" s="39">
        <f t="shared" si="341"/>
        <v>30722622.383649122</v>
      </c>
      <c r="IW161" s="39">
        <f t="shared" si="342"/>
        <v>-17665507870.598244</v>
      </c>
      <c r="IX161" s="39">
        <f t="shared" si="343"/>
        <v>-13057114513.050877</v>
      </c>
      <c r="IY161" s="53">
        <f t="shared" si="344"/>
        <v>10157667025593.99</v>
      </c>
      <c r="IZ161" s="39">
        <f t="shared" si="345"/>
        <v>7507840845004.2539</v>
      </c>
      <c r="JA161" s="39">
        <f t="shared" si="346"/>
        <v>5549273668046.623</v>
      </c>
      <c r="JU161" s="21">
        <v>107</v>
      </c>
      <c r="JV161" s="39">
        <v>-425</v>
      </c>
      <c r="JW161" s="39">
        <v>-575</v>
      </c>
      <c r="JX161" s="39">
        <v>2500</v>
      </c>
      <c r="JY161" s="50">
        <f t="shared" si="347"/>
        <v>1.036113759535593E-3</v>
      </c>
      <c r="JZ161" s="40">
        <f t="shared" si="263"/>
        <v>19.577136135951616</v>
      </c>
      <c r="KA161" s="41">
        <f t="shared" si="348"/>
        <v>48942.84033987904</v>
      </c>
      <c r="KB161" s="39">
        <f t="shared" si="349"/>
        <v>-28142133.195430446</v>
      </c>
      <c r="KC161" s="39">
        <f t="shared" si="350"/>
        <v>-20800707.144448593</v>
      </c>
      <c r="KD161" s="40">
        <f t="shared" si="264"/>
        <v>12289.54956592119</v>
      </c>
      <c r="KE161" s="39">
        <f t="shared" si="351"/>
        <v>30723873.914802976</v>
      </c>
      <c r="KF161" s="39">
        <f t="shared" si="352"/>
        <v>-17666227501.011711</v>
      </c>
      <c r="KG161" s="39">
        <f t="shared" si="353"/>
        <v>-13057646413.791265</v>
      </c>
      <c r="KH161" s="53">
        <f t="shared" si="354"/>
        <v>10158080813081.734</v>
      </c>
      <c r="KI161" s="39">
        <f t="shared" si="355"/>
        <v>7508146687929.9775</v>
      </c>
      <c r="KJ161" s="39">
        <f t="shared" si="356"/>
        <v>5549499725861.2871</v>
      </c>
      <c r="LD161" s="21">
        <v>107</v>
      </c>
      <c r="LE161" s="39">
        <v>-425</v>
      </c>
      <c r="LF161" s="39">
        <v>-575</v>
      </c>
      <c r="LG161" s="39">
        <v>2500</v>
      </c>
      <c r="LH161" s="50">
        <f t="shared" si="357"/>
        <v>1.0361137538566275E-3</v>
      </c>
      <c r="LI161" s="40">
        <f t="shared" si="265"/>
        <v>19.577136066159689</v>
      </c>
      <c r="LJ161" s="41">
        <f t="shared" si="358"/>
        <v>48942.840165399219</v>
      </c>
      <c r="LK161" s="39">
        <f t="shared" si="359"/>
        <v>-28142133.095104549</v>
      </c>
      <c r="LL161" s="39">
        <f t="shared" si="360"/>
        <v>-20800707.070294667</v>
      </c>
      <c r="LM161" s="40">
        <f t="shared" si="266"/>
        <v>12289.549638328001</v>
      </c>
      <c r="LN161" s="39">
        <f t="shared" si="361"/>
        <v>30723874.095820002</v>
      </c>
      <c r="LO161" s="39">
        <f t="shared" si="362"/>
        <v>-17666227605.0965</v>
      </c>
      <c r="LP161" s="39">
        <f t="shared" si="363"/>
        <v>-13057646490.723501</v>
      </c>
      <c r="LQ161" s="53">
        <f t="shared" si="364"/>
        <v>10158080872930.488</v>
      </c>
      <c r="LR161" s="39">
        <f t="shared" si="365"/>
        <v>7508146732166.0137</v>
      </c>
      <c r="LS161" s="39">
        <f t="shared" si="366"/>
        <v>5549499758557.4883</v>
      </c>
    </row>
    <row r="162" spans="1:331" x14ac:dyDescent="0.25">
      <c r="A162" s="21">
        <v>108</v>
      </c>
      <c r="B162" s="39">
        <v>-425</v>
      </c>
      <c r="C162" s="39">
        <v>-525</v>
      </c>
      <c r="D162" s="39">
        <v>2500</v>
      </c>
      <c r="E162" s="50">
        <f t="shared" si="267"/>
        <v>8.9999999999999998E-4</v>
      </c>
      <c r="F162" s="40">
        <f t="shared" si="247"/>
        <v>17.786250000000003</v>
      </c>
      <c r="G162" s="41">
        <f t="shared" si="268"/>
        <v>44465.625000000007</v>
      </c>
      <c r="H162" s="39">
        <f t="shared" si="269"/>
        <v>-23344453.125000004</v>
      </c>
      <c r="I162" s="39">
        <f t="shared" si="270"/>
        <v>-18897890.625000004</v>
      </c>
      <c r="J162" s="40">
        <f t="shared" si="248"/>
        <v>14025.000000000002</v>
      </c>
      <c r="K162" s="39">
        <f t="shared" si="271"/>
        <v>35062500.000000007</v>
      </c>
      <c r="L162" s="39">
        <f t="shared" si="272"/>
        <v>-18407812500.000004</v>
      </c>
      <c r="M162" s="39">
        <f t="shared" si="273"/>
        <v>-14901562500.000004</v>
      </c>
      <c r="N162" s="53">
        <f t="shared" si="274"/>
        <v>9664101562500.002</v>
      </c>
      <c r="O162" s="39">
        <f t="shared" si="275"/>
        <v>7823320312500.002</v>
      </c>
      <c r="P162" s="39">
        <f t="shared" si="276"/>
        <v>6333164062500.001</v>
      </c>
      <c r="AJ162" s="21">
        <v>108</v>
      </c>
      <c r="AK162" s="39">
        <v>-425</v>
      </c>
      <c r="AL162" s="39">
        <v>-525</v>
      </c>
      <c r="AM162" s="39">
        <v>2500</v>
      </c>
      <c r="AN162" s="50">
        <f t="shared" si="277"/>
        <v>1.2688948102183638E-3</v>
      </c>
      <c r="AO162" s="40">
        <f t="shared" si="249"/>
        <v>22.092468159399029</v>
      </c>
      <c r="AP162" s="41">
        <f t="shared" si="278"/>
        <v>55231.170398497576</v>
      </c>
      <c r="AQ162" s="39">
        <f t="shared" si="279"/>
        <v>-28996364.459211227</v>
      </c>
      <c r="AR162" s="39">
        <f t="shared" si="280"/>
        <v>-23473247.419361468</v>
      </c>
      <c r="AS162" s="40">
        <f t="shared" si="250"/>
        <v>9321.5911697158626</v>
      </c>
      <c r="AT162" s="39">
        <f t="shared" si="281"/>
        <v>23303977.924289655</v>
      </c>
      <c r="AU162" s="39">
        <f t="shared" si="282"/>
        <v>-12234588410.252069</v>
      </c>
      <c r="AV162" s="39">
        <f t="shared" si="283"/>
        <v>-9904190617.823103</v>
      </c>
      <c r="AW162" s="53">
        <f t="shared" si="284"/>
        <v>6423158915382.3369</v>
      </c>
      <c r="AX162" s="39">
        <f t="shared" si="285"/>
        <v>5199700074357.1289</v>
      </c>
      <c r="AY162" s="39">
        <f t="shared" si="286"/>
        <v>4209281012574.8188</v>
      </c>
      <c r="BS162" s="21">
        <v>108</v>
      </c>
      <c r="BT162" s="39">
        <v>-425</v>
      </c>
      <c r="BU162" s="39">
        <v>-525</v>
      </c>
      <c r="BV162" s="39">
        <v>2500</v>
      </c>
      <c r="BW162" s="50">
        <f t="shared" si="287"/>
        <v>1.3210069423306011E-3</v>
      </c>
      <c r="BX162" s="40">
        <f t="shared" si="251"/>
        <v>22.560923726184345</v>
      </c>
      <c r="BY162" s="41">
        <f t="shared" si="288"/>
        <v>56402.309315460865</v>
      </c>
      <c r="BZ162" s="39">
        <f t="shared" si="289"/>
        <v>-29611212.390616953</v>
      </c>
      <c r="CA162" s="39">
        <f t="shared" si="290"/>
        <v>-23970981.459070869</v>
      </c>
      <c r="CB162" s="40">
        <f t="shared" si="252"/>
        <v>8657.1614852848379</v>
      </c>
      <c r="CC162" s="39">
        <f t="shared" si="291"/>
        <v>21642903.713212095</v>
      </c>
      <c r="CD162" s="39">
        <f t="shared" si="292"/>
        <v>-11362524449.43635</v>
      </c>
      <c r="CE162" s="39">
        <f t="shared" si="293"/>
        <v>-9198234078.1151409</v>
      </c>
      <c r="CF162" s="53">
        <f t="shared" si="294"/>
        <v>5965325335954.084</v>
      </c>
      <c r="CG162" s="39">
        <f t="shared" si="295"/>
        <v>4829072891010.4492</v>
      </c>
      <c r="CH162" s="39">
        <f t="shared" si="296"/>
        <v>3909249483198.9346</v>
      </c>
      <c r="DB162" s="21">
        <v>108</v>
      </c>
      <c r="DC162" s="39">
        <v>-425</v>
      </c>
      <c r="DD162" s="39">
        <v>-525</v>
      </c>
      <c r="DE162" s="39">
        <v>2500</v>
      </c>
      <c r="DF162" s="50">
        <f t="shared" si="297"/>
        <v>1.2769026208826885E-3</v>
      </c>
      <c r="DG162" s="40">
        <f t="shared" si="253"/>
        <v>22.166704899499678</v>
      </c>
      <c r="DH162" s="41">
        <f t="shared" si="298"/>
        <v>55416.762248749197</v>
      </c>
      <c r="DI162" s="39">
        <f t="shared" si="299"/>
        <v>-29093800.180593327</v>
      </c>
      <c r="DJ162" s="39">
        <f t="shared" si="300"/>
        <v>-23552123.955718409</v>
      </c>
      <c r="DK162" s="40">
        <f t="shared" si="254"/>
        <v>9219.4915837457229</v>
      </c>
      <c r="DL162" s="39">
        <f t="shared" si="301"/>
        <v>23048728.959364306</v>
      </c>
      <c r="DM162" s="39">
        <f t="shared" si="302"/>
        <v>-12100582703.666262</v>
      </c>
      <c r="DN162" s="39">
        <f t="shared" si="303"/>
        <v>-9795709807.7298298</v>
      </c>
      <c r="DO162" s="53">
        <f t="shared" si="304"/>
        <v>6352805919424.7871</v>
      </c>
      <c r="DP162" s="39">
        <f t="shared" si="305"/>
        <v>5142747649058.1602</v>
      </c>
      <c r="DQ162" s="39">
        <f t="shared" si="306"/>
        <v>4163176668285.1777</v>
      </c>
      <c r="EK162" s="21">
        <v>108</v>
      </c>
      <c r="EL162" s="39">
        <v>-425</v>
      </c>
      <c r="EM162" s="39">
        <v>-525</v>
      </c>
      <c r="EN162" s="39">
        <v>2500</v>
      </c>
      <c r="EO162" s="50">
        <f t="shared" si="307"/>
        <v>1.184562137982736E-3</v>
      </c>
      <c r="EP162" s="40">
        <f t="shared" si="255"/>
        <v>21.261014469078049</v>
      </c>
      <c r="EQ162" s="41">
        <f t="shared" si="308"/>
        <v>53152.536172695123</v>
      </c>
      <c r="ER162" s="39">
        <f t="shared" si="309"/>
        <v>-27905081.49066494</v>
      </c>
      <c r="ES162" s="39">
        <f t="shared" si="310"/>
        <v>-22589827.873395428</v>
      </c>
      <c r="ET162" s="40">
        <f t="shared" si="256"/>
        <v>10396.832740720116</v>
      </c>
      <c r="EU162" s="39">
        <f t="shared" si="311"/>
        <v>25992081.851800289</v>
      </c>
      <c r="EV162" s="39">
        <f t="shared" si="312"/>
        <v>-13645842972.195152</v>
      </c>
      <c r="EW162" s="39">
        <f t="shared" si="313"/>
        <v>-11046634787.015123</v>
      </c>
      <c r="EX162" s="53">
        <f t="shared" si="314"/>
        <v>7164067560402.4551</v>
      </c>
      <c r="EY162" s="39">
        <f t="shared" si="315"/>
        <v>5799483263182.9395</v>
      </c>
      <c r="EZ162" s="39">
        <f t="shared" si="316"/>
        <v>4694819784481.4268</v>
      </c>
      <c r="FT162" s="21">
        <v>108</v>
      </c>
      <c r="FU162" s="39">
        <v>-425</v>
      </c>
      <c r="FV162" s="39">
        <v>-525</v>
      </c>
      <c r="FW162" s="39">
        <v>2500</v>
      </c>
      <c r="FX162" s="50">
        <f t="shared" si="317"/>
        <v>1.136631213025684E-3</v>
      </c>
      <c r="FY162" s="40">
        <f t="shared" si="257"/>
        <v>20.748038902700426</v>
      </c>
      <c r="FZ162" s="41">
        <f t="shared" si="318"/>
        <v>51870.097256751062</v>
      </c>
      <c r="GA162" s="39">
        <f t="shared" si="319"/>
        <v>-27231801.059794307</v>
      </c>
      <c r="GB162" s="39">
        <f t="shared" si="320"/>
        <v>-22044791.334119201</v>
      </c>
      <c r="GC162" s="40">
        <f t="shared" si="258"/>
        <v>11007.952033922529</v>
      </c>
      <c r="GD162" s="39">
        <f t="shared" si="321"/>
        <v>27519880.084806323</v>
      </c>
      <c r="GE162" s="39">
        <f t="shared" si="322"/>
        <v>-14447937044.523319</v>
      </c>
      <c r="GF162" s="39">
        <f t="shared" si="323"/>
        <v>-11695949036.042686</v>
      </c>
      <c r="GG162" s="53">
        <f t="shared" si="324"/>
        <v>7585166948374.7422</v>
      </c>
      <c r="GH162" s="39">
        <f t="shared" si="325"/>
        <v>6140373243922.4102</v>
      </c>
      <c r="GI162" s="39">
        <f t="shared" si="326"/>
        <v>4970778340318.1426</v>
      </c>
      <c r="HC162" s="21">
        <v>108</v>
      </c>
      <c r="HD162" s="39">
        <v>-425</v>
      </c>
      <c r="HE162" s="39">
        <v>-525</v>
      </c>
      <c r="HF162" s="39">
        <v>2500</v>
      </c>
      <c r="HG162" s="50">
        <f t="shared" si="327"/>
        <v>1.1273758381148379E-3</v>
      </c>
      <c r="HH162" s="40">
        <f t="shared" si="259"/>
        <v>20.645610084600641</v>
      </c>
      <c r="HI162" s="41">
        <f t="shared" si="328"/>
        <v>51614.025211501605</v>
      </c>
      <c r="HJ162" s="39">
        <f t="shared" si="329"/>
        <v>-27097363.236038342</v>
      </c>
      <c r="HK162" s="39">
        <f t="shared" si="330"/>
        <v>-21935960.714888182</v>
      </c>
      <c r="HL162" s="40">
        <f t="shared" si="260"/>
        <v>11125.958064035818</v>
      </c>
      <c r="HM162" s="39">
        <f t="shared" si="331"/>
        <v>27814895.160089545</v>
      </c>
      <c r="HN162" s="39">
        <f t="shared" si="332"/>
        <v>-14602819959.04701</v>
      </c>
      <c r="HO162" s="39">
        <f t="shared" si="333"/>
        <v>-11821330443.038057</v>
      </c>
      <c r="HP162" s="53">
        <f t="shared" si="334"/>
        <v>7666480478499.6807</v>
      </c>
      <c r="HQ162" s="39">
        <f t="shared" si="335"/>
        <v>6206198482594.9805</v>
      </c>
      <c r="HR162" s="39">
        <f t="shared" si="336"/>
        <v>5024065438291.1738</v>
      </c>
      <c r="IL162" s="21">
        <v>108</v>
      </c>
      <c r="IM162" s="39">
        <v>-425</v>
      </c>
      <c r="IN162" s="39">
        <v>-525</v>
      </c>
      <c r="IO162" s="39">
        <v>2500</v>
      </c>
      <c r="IP162" s="50">
        <f t="shared" si="337"/>
        <v>1.1246008072640628E-3</v>
      </c>
      <c r="IQ162" s="40">
        <f t="shared" si="261"/>
        <v>20.61468611515259</v>
      </c>
      <c r="IR162" s="41">
        <f t="shared" si="338"/>
        <v>51536.715287881474</v>
      </c>
      <c r="IS162" s="39">
        <f t="shared" si="339"/>
        <v>-27056775.526137773</v>
      </c>
      <c r="IT162" s="39">
        <f t="shared" si="340"/>
        <v>-21903103.997349627</v>
      </c>
      <c r="IU162" s="40">
        <f t="shared" si="262"/>
        <v>11161.3397073832</v>
      </c>
      <c r="IV162" s="39">
        <f t="shared" si="341"/>
        <v>27903349.268458001</v>
      </c>
      <c r="IW162" s="39">
        <f t="shared" si="342"/>
        <v>-14649258365.940451</v>
      </c>
      <c r="IX162" s="39">
        <f t="shared" si="343"/>
        <v>-11858923439.09465</v>
      </c>
      <c r="IY162" s="53">
        <f t="shared" si="344"/>
        <v>7690860642118.7363</v>
      </c>
      <c r="IZ162" s="39">
        <f t="shared" si="345"/>
        <v>6225934805524.6914</v>
      </c>
      <c r="JA162" s="39">
        <f t="shared" si="346"/>
        <v>5040042461615.2266</v>
      </c>
      <c r="JU162" s="21">
        <v>108</v>
      </c>
      <c r="JV162" s="39">
        <v>-425</v>
      </c>
      <c r="JW162" s="39">
        <v>-525</v>
      </c>
      <c r="JX162" s="39">
        <v>2500</v>
      </c>
      <c r="JY162" s="50">
        <f t="shared" si="347"/>
        <v>1.1245759246935013E-3</v>
      </c>
      <c r="JZ162" s="40">
        <f t="shared" si="263"/>
        <v>20.614408388382728</v>
      </c>
      <c r="KA162" s="41">
        <f t="shared" si="348"/>
        <v>51536.020970956823</v>
      </c>
      <c r="KB162" s="39">
        <f t="shared" si="349"/>
        <v>-27056411.009752333</v>
      </c>
      <c r="KC162" s="39">
        <f t="shared" si="350"/>
        <v>-21902808.91265665</v>
      </c>
      <c r="KD162" s="40">
        <f t="shared" si="264"/>
        <v>11161.656960157859</v>
      </c>
      <c r="KE162" s="39">
        <f t="shared" si="351"/>
        <v>27904142.400394648</v>
      </c>
      <c r="KF162" s="39">
        <f t="shared" si="352"/>
        <v>-14649674760.20719</v>
      </c>
      <c r="KG162" s="39">
        <f t="shared" si="353"/>
        <v>-11859260520.167725</v>
      </c>
      <c r="KH162" s="53">
        <f t="shared" si="354"/>
        <v>7691079249108.7744</v>
      </c>
      <c r="KI162" s="39">
        <f t="shared" si="355"/>
        <v>6226111773088.0557</v>
      </c>
      <c r="KJ162" s="39">
        <f t="shared" si="356"/>
        <v>5040185721071.2832</v>
      </c>
      <c r="LD162" s="21">
        <v>108</v>
      </c>
      <c r="LE162" s="39">
        <v>-425</v>
      </c>
      <c r="LF162" s="39">
        <v>-525</v>
      </c>
      <c r="LG162" s="39">
        <v>2500</v>
      </c>
      <c r="LH162" s="50">
        <f t="shared" si="357"/>
        <v>1.1245759211474357E-3</v>
      </c>
      <c r="LI162" s="40">
        <f t="shared" si="265"/>
        <v>20.614408348802762</v>
      </c>
      <c r="LJ162" s="41">
        <f t="shared" si="358"/>
        <v>51536.020872006906</v>
      </c>
      <c r="LK162" s="39">
        <f t="shared" si="359"/>
        <v>-27056410.957803626</v>
      </c>
      <c r="LL162" s="39">
        <f t="shared" si="360"/>
        <v>-21902808.870602936</v>
      </c>
      <c r="LM162" s="40">
        <f t="shared" si="266"/>
        <v>11161.657005370194</v>
      </c>
      <c r="LN162" s="39">
        <f t="shared" si="361"/>
        <v>27904142.513425484</v>
      </c>
      <c r="LO162" s="39">
        <f t="shared" si="362"/>
        <v>-14649674819.54838</v>
      </c>
      <c r="LP162" s="39">
        <f t="shared" si="363"/>
        <v>-11859260568.205832</v>
      </c>
      <c r="LQ162" s="53">
        <f t="shared" si="364"/>
        <v>7691079280262.8994</v>
      </c>
      <c r="LR162" s="39">
        <f t="shared" si="365"/>
        <v>6226111798308.0615</v>
      </c>
      <c r="LS162" s="39">
        <f t="shared" si="366"/>
        <v>5040185741487.4785</v>
      </c>
    </row>
    <row r="163" spans="1:331" x14ac:dyDescent="0.25">
      <c r="A163" s="21">
        <v>109</v>
      </c>
      <c r="B163" s="39">
        <v>-425</v>
      </c>
      <c r="C163" s="39">
        <v>-475</v>
      </c>
      <c r="D163" s="39">
        <v>2500</v>
      </c>
      <c r="E163" s="50">
        <f t="shared" si="267"/>
        <v>9.075E-4</v>
      </c>
      <c r="F163" s="40">
        <f t="shared" si="247"/>
        <v>17.891078906249998</v>
      </c>
      <c r="G163" s="41">
        <f t="shared" si="268"/>
        <v>44727.697265624993</v>
      </c>
      <c r="H163" s="39">
        <f t="shared" si="269"/>
        <v>-21245656.201171871</v>
      </c>
      <c r="I163" s="39">
        <f t="shared" si="270"/>
        <v>-19009271.337890621</v>
      </c>
      <c r="J163" s="40">
        <f t="shared" si="248"/>
        <v>13929.375</v>
      </c>
      <c r="K163" s="39">
        <f t="shared" si="271"/>
        <v>34823437.5</v>
      </c>
      <c r="L163" s="39">
        <f t="shared" si="272"/>
        <v>-16541132812.5</v>
      </c>
      <c r="M163" s="39">
        <f t="shared" si="273"/>
        <v>-14799960937.5</v>
      </c>
      <c r="N163" s="53">
        <f t="shared" si="274"/>
        <v>7857038085937.5</v>
      </c>
      <c r="O163" s="39">
        <f t="shared" si="275"/>
        <v>7029981445312.5</v>
      </c>
      <c r="P163" s="39">
        <f t="shared" si="276"/>
        <v>6289983398437.5</v>
      </c>
      <c r="AJ163" s="21">
        <v>109</v>
      </c>
      <c r="AK163" s="39">
        <v>-425</v>
      </c>
      <c r="AL163" s="39">
        <v>-475</v>
      </c>
      <c r="AM163" s="39">
        <v>2500</v>
      </c>
      <c r="AN163" s="50">
        <f t="shared" si="277"/>
        <v>1.2862080968082795E-3</v>
      </c>
      <c r="AO163" s="40">
        <f t="shared" si="249"/>
        <v>22.251944633229375</v>
      </c>
      <c r="AP163" s="41">
        <f t="shared" si="278"/>
        <v>55629.861583073434</v>
      </c>
      <c r="AQ163" s="39">
        <f t="shared" si="279"/>
        <v>-26424184.251959883</v>
      </c>
      <c r="AR163" s="39">
        <f t="shared" si="280"/>
        <v>-23642691.172806211</v>
      </c>
      <c r="AS163" s="40">
        <f t="shared" si="250"/>
        <v>9100.8467656944376</v>
      </c>
      <c r="AT163" s="39">
        <f t="shared" si="281"/>
        <v>22752116.914236095</v>
      </c>
      <c r="AU163" s="39">
        <f t="shared" si="282"/>
        <v>-10807255534.262144</v>
      </c>
      <c r="AV163" s="39">
        <f t="shared" si="283"/>
        <v>-9669649688.5503407</v>
      </c>
      <c r="AW163" s="53">
        <f t="shared" si="284"/>
        <v>5133446378774.5186</v>
      </c>
      <c r="AX163" s="39">
        <f t="shared" si="285"/>
        <v>4593083602061.4121</v>
      </c>
      <c r="AY163" s="39">
        <f t="shared" si="286"/>
        <v>4109601117633.8945</v>
      </c>
      <c r="BS163" s="21">
        <v>109</v>
      </c>
      <c r="BT163" s="39">
        <v>-425</v>
      </c>
      <c r="BU163" s="39">
        <v>-475</v>
      </c>
      <c r="BV163" s="39">
        <v>2500</v>
      </c>
      <c r="BW163" s="50">
        <f t="shared" si="287"/>
        <v>1.3494242354427442E-3</v>
      </c>
      <c r="BX163" s="40">
        <f t="shared" si="251"/>
        <v>22.801788737888479</v>
      </c>
      <c r="BY163" s="41">
        <f t="shared" si="288"/>
        <v>57004.4718447212</v>
      </c>
      <c r="BZ163" s="39">
        <f t="shared" si="289"/>
        <v>-27077124.126242571</v>
      </c>
      <c r="CA163" s="39">
        <f t="shared" si="290"/>
        <v>-24226900.53400651</v>
      </c>
      <c r="CB163" s="40">
        <f t="shared" si="252"/>
        <v>8294.8409981050117</v>
      </c>
      <c r="CC163" s="39">
        <f t="shared" si="291"/>
        <v>20737102.49526253</v>
      </c>
      <c r="CD163" s="39">
        <f t="shared" si="292"/>
        <v>-9850123685.2497025</v>
      </c>
      <c r="CE163" s="39">
        <f t="shared" si="293"/>
        <v>-8813268560.4865742</v>
      </c>
      <c r="CF163" s="53">
        <f t="shared" si="294"/>
        <v>4678808750493.6084</v>
      </c>
      <c r="CG163" s="39">
        <f t="shared" si="295"/>
        <v>4186302566231.1226</v>
      </c>
      <c r="CH163" s="39">
        <f t="shared" si="296"/>
        <v>3745639138206.7944</v>
      </c>
      <c r="DB163" s="21">
        <v>109</v>
      </c>
      <c r="DC163" s="39">
        <v>-425</v>
      </c>
      <c r="DD163" s="39">
        <v>-475</v>
      </c>
      <c r="DE163" s="39">
        <v>2500</v>
      </c>
      <c r="DF163" s="50">
        <f t="shared" si="297"/>
        <v>1.315934960785231E-3</v>
      </c>
      <c r="DG163" s="40">
        <f t="shared" si="253"/>
        <v>22.516850766041113</v>
      </c>
      <c r="DH163" s="41">
        <f t="shared" si="298"/>
        <v>56292.126915102781</v>
      </c>
      <c r="DI163" s="39">
        <f t="shared" si="299"/>
        <v>-26738760.284673821</v>
      </c>
      <c r="DJ163" s="39">
        <f t="shared" si="300"/>
        <v>-23924153.938918684</v>
      </c>
      <c r="DK163" s="40">
        <f t="shared" si="254"/>
        <v>8721.8292499883028</v>
      </c>
      <c r="DL163" s="39">
        <f t="shared" si="301"/>
        <v>21804573.124970756</v>
      </c>
      <c r="DM163" s="39">
        <f t="shared" si="302"/>
        <v>-10357172234.361109</v>
      </c>
      <c r="DN163" s="39">
        <f t="shared" si="303"/>
        <v>-9266943578.1125717</v>
      </c>
      <c r="DO163" s="53">
        <f t="shared" si="304"/>
        <v>4919656811321.5264</v>
      </c>
      <c r="DP163" s="39">
        <f t="shared" si="305"/>
        <v>4401798199603.4717</v>
      </c>
      <c r="DQ163" s="39">
        <f t="shared" si="306"/>
        <v>3938451020697.8428</v>
      </c>
      <c r="EK163" s="21">
        <v>109</v>
      </c>
      <c r="EL163" s="39">
        <v>-425</v>
      </c>
      <c r="EM163" s="39">
        <v>-475</v>
      </c>
      <c r="EN163" s="39">
        <v>2500</v>
      </c>
      <c r="EO163" s="50">
        <f t="shared" si="307"/>
        <v>1.246112003625186E-3</v>
      </c>
      <c r="EP163" s="40">
        <f t="shared" si="255"/>
        <v>21.876787166877548</v>
      </c>
      <c r="EQ163" s="41">
        <f t="shared" si="308"/>
        <v>54691.96791719387</v>
      </c>
      <c r="ER163" s="39">
        <f t="shared" si="309"/>
        <v>-25978684.760667089</v>
      </c>
      <c r="ES163" s="39">
        <f t="shared" si="310"/>
        <v>-23244086.364807393</v>
      </c>
      <c r="ET163" s="40">
        <f t="shared" si="256"/>
        <v>9612.0719537788773</v>
      </c>
      <c r="EU163" s="39">
        <f t="shared" si="311"/>
        <v>24030179.884447195</v>
      </c>
      <c r="EV163" s="39">
        <f t="shared" si="312"/>
        <v>-11414335445.112417</v>
      </c>
      <c r="EW163" s="39">
        <f t="shared" si="313"/>
        <v>-10212826450.890059</v>
      </c>
      <c r="EX163" s="53">
        <f t="shared" si="314"/>
        <v>5421809336428.3984</v>
      </c>
      <c r="EY163" s="39">
        <f t="shared" si="315"/>
        <v>4851092564172.7773</v>
      </c>
      <c r="EZ163" s="39">
        <f t="shared" si="316"/>
        <v>4340451241628.2744</v>
      </c>
      <c r="FT163" s="21">
        <v>109</v>
      </c>
      <c r="FU163" s="39">
        <v>-425</v>
      </c>
      <c r="FV163" s="39">
        <v>-475</v>
      </c>
      <c r="FW163" s="39">
        <v>2500</v>
      </c>
      <c r="FX163" s="50">
        <f t="shared" si="317"/>
        <v>1.2171893182602589E-3</v>
      </c>
      <c r="FY163" s="40">
        <f t="shared" si="257"/>
        <v>21.59344740803278</v>
      </c>
      <c r="FZ163" s="41">
        <f t="shared" si="318"/>
        <v>53983.618520081953</v>
      </c>
      <c r="GA163" s="39">
        <f t="shared" si="319"/>
        <v>-25642218.797038928</v>
      </c>
      <c r="GB163" s="39">
        <f t="shared" si="320"/>
        <v>-22943037.871034831</v>
      </c>
      <c r="GC163" s="40">
        <f t="shared" si="258"/>
        <v>9980.8361921816995</v>
      </c>
      <c r="GD163" s="39">
        <f t="shared" si="321"/>
        <v>24952090.480454247</v>
      </c>
      <c r="GE163" s="39">
        <f t="shared" si="322"/>
        <v>-11852242978.215767</v>
      </c>
      <c r="GF163" s="39">
        <f t="shared" si="323"/>
        <v>-10604638454.193056</v>
      </c>
      <c r="GG163" s="53">
        <f t="shared" si="324"/>
        <v>5629815414652.4893</v>
      </c>
      <c r="GH163" s="39">
        <f t="shared" si="325"/>
        <v>5037203265741.7012</v>
      </c>
      <c r="GI163" s="39">
        <f t="shared" si="326"/>
        <v>4506971343032.0488</v>
      </c>
      <c r="HC163" s="21">
        <v>109</v>
      </c>
      <c r="HD163" s="39">
        <v>-425</v>
      </c>
      <c r="HE163" s="39">
        <v>-475</v>
      </c>
      <c r="HF163" s="39">
        <v>2500</v>
      </c>
      <c r="HG163" s="50">
        <f t="shared" si="327"/>
        <v>1.2146068698160595E-3</v>
      </c>
      <c r="HH163" s="40">
        <f t="shared" si="259"/>
        <v>21.567629898006679</v>
      </c>
      <c r="HI163" s="41">
        <f t="shared" si="328"/>
        <v>53919.074745016696</v>
      </c>
      <c r="HJ163" s="39">
        <f t="shared" si="329"/>
        <v>-25611560.50388293</v>
      </c>
      <c r="HK163" s="39">
        <f t="shared" si="330"/>
        <v>-22915606.766632095</v>
      </c>
      <c r="HL163" s="40">
        <f t="shared" si="260"/>
        <v>10013.762409845242</v>
      </c>
      <c r="HM163" s="39">
        <f t="shared" si="331"/>
        <v>25034406.024613105</v>
      </c>
      <c r="HN163" s="39">
        <f t="shared" si="332"/>
        <v>-11891342861.691225</v>
      </c>
      <c r="HO163" s="39">
        <f t="shared" si="333"/>
        <v>-10639622560.460569</v>
      </c>
      <c r="HP163" s="53">
        <f t="shared" si="334"/>
        <v>5648387859303.332</v>
      </c>
      <c r="HQ163" s="39">
        <f t="shared" si="335"/>
        <v>5053820716218.7705</v>
      </c>
      <c r="HR163" s="39">
        <f t="shared" si="336"/>
        <v>4521839588195.7422</v>
      </c>
      <c r="IL163" s="21">
        <v>109</v>
      </c>
      <c r="IM163" s="39">
        <v>-425</v>
      </c>
      <c r="IN163" s="39">
        <v>-475</v>
      </c>
      <c r="IO163" s="39">
        <v>2500</v>
      </c>
      <c r="IP163" s="50">
        <f t="shared" si="337"/>
        <v>1.2130485912700585E-3</v>
      </c>
      <c r="IQ163" s="40">
        <f t="shared" si="261"/>
        <v>21.552010186899498</v>
      </c>
      <c r="IR163" s="41">
        <f t="shared" si="338"/>
        <v>53880.025467248743</v>
      </c>
      <c r="IS163" s="39">
        <f t="shared" si="339"/>
        <v>-25593012.096943151</v>
      </c>
      <c r="IT163" s="39">
        <f t="shared" si="340"/>
        <v>-22899010.823580716</v>
      </c>
      <c r="IU163" s="40">
        <f t="shared" si="262"/>
        <v>10033.630461306753</v>
      </c>
      <c r="IV163" s="39">
        <f t="shared" si="341"/>
        <v>25084076.153266884</v>
      </c>
      <c r="IW163" s="39">
        <f t="shared" si="342"/>
        <v>-11914936172.801769</v>
      </c>
      <c r="IX163" s="39">
        <f t="shared" si="343"/>
        <v>-10660732365.138426</v>
      </c>
      <c r="IY163" s="53">
        <f t="shared" si="344"/>
        <v>5659594682080.8408</v>
      </c>
      <c r="IZ163" s="39">
        <f t="shared" si="345"/>
        <v>5063847873440.752</v>
      </c>
      <c r="JA163" s="39">
        <f t="shared" si="346"/>
        <v>4530811255183.8311</v>
      </c>
      <c r="JU163" s="21">
        <v>109</v>
      </c>
      <c r="JV163" s="39">
        <v>-425</v>
      </c>
      <c r="JW163" s="39">
        <v>-475</v>
      </c>
      <c r="JX163" s="39">
        <v>2500</v>
      </c>
      <c r="JY163" s="50">
        <f t="shared" si="347"/>
        <v>1.2130380898514096E-3</v>
      </c>
      <c r="JZ163" s="40">
        <f t="shared" si="263"/>
        <v>21.55190481884242</v>
      </c>
      <c r="KA163" s="41">
        <f t="shared" si="348"/>
        <v>53879.762047106051</v>
      </c>
      <c r="KB163" s="39">
        <f t="shared" si="349"/>
        <v>-25592886.972375374</v>
      </c>
      <c r="KC163" s="39">
        <f t="shared" si="350"/>
        <v>-22898898.870020073</v>
      </c>
      <c r="KD163" s="40">
        <f t="shared" si="264"/>
        <v>10033.764354394529</v>
      </c>
      <c r="KE163" s="39">
        <f t="shared" si="351"/>
        <v>25084410.885986321</v>
      </c>
      <c r="KF163" s="39">
        <f t="shared" si="352"/>
        <v>-11915095170.843502</v>
      </c>
      <c r="KG163" s="39">
        <f t="shared" si="353"/>
        <v>-10660874626.544186</v>
      </c>
      <c r="KH163" s="53">
        <f t="shared" si="354"/>
        <v>5659670206150.6631</v>
      </c>
      <c r="KI163" s="39">
        <f t="shared" si="355"/>
        <v>5063915447608.4883</v>
      </c>
      <c r="KJ163" s="39">
        <f t="shared" si="356"/>
        <v>4530871716281.2793</v>
      </c>
      <c r="LD163" s="21">
        <v>109</v>
      </c>
      <c r="LE163" s="39">
        <v>-425</v>
      </c>
      <c r="LF163" s="39">
        <v>-475</v>
      </c>
      <c r="LG163" s="39">
        <v>2500</v>
      </c>
      <c r="LH163" s="50">
        <f t="shared" si="357"/>
        <v>1.213038088438244E-3</v>
      </c>
      <c r="LI163" s="40">
        <f t="shared" si="265"/>
        <v>21.551904804663049</v>
      </c>
      <c r="LJ163" s="41">
        <f t="shared" si="358"/>
        <v>53879.762011657622</v>
      </c>
      <c r="LK163" s="39">
        <f t="shared" si="359"/>
        <v>-25592886.955537371</v>
      </c>
      <c r="LL163" s="39">
        <f t="shared" si="360"/>
        <v>-22898898.854954489</v>
      </c>
      <c r="LM163" s="40">
        <f t="shared" si="266"/>
        <v>10033.76437241239</v>
      </c>
      <c r="LN163" s="39">
        <f t="shared" si="361"/>
        <v>25084410.931030974</v>
      </c>
      <c r="LO163" s="39">
        <f t="shared" si="362"/>
        <v>-11915095192.239712</v>
      </c>
      <c r="LP163" s="39">
        <f t="shared" si="363"/>
        <v>-10660874645.688164</v>
      </c>
      <c r="LQ163" s="53">
        <f t="shared" si="364"/>
        <v>5659670216313.8633</v>
      </c>
      <c r="LR163" s="39">
        <f t="shared" si="365"/>
        <v>5063915456701.8779</v>
      </c>
      <c r="LS163" s="39">
        <f t="shared" si="366"/>
        <v>4530871724417.4697</v>
      </c>
    </row>
    <row r="164" spans="1:331" x14ac:dyDescent="0.25">
      <c r="A164" s="21">
        <v>110</v>
      </c>
      <c r="B164" s="39">
        <v>-425</v>
      </c>
      <c r="C164" s="39">
        <v>-425</v>
      </c>
      <c r="D164" s="39">
        <v>2500</v>
      </c>
      <c r="E164" s="50">
        <f t="shared" si="267"/>
        <v>9.1500000000000001E-4</v>
      </c>
      <c r="F164" s="40">
        <f t="shared" si="247"/>
        <v>17.995190624999999</v>
      </c>
      <c r="G164" s="41">
        <f t="shared" si="268"/>
        <v>44987.9765625</v>
      </c>
      <c r="H164" s="39">
        <f t="shared" si="269"/>
        <v>-19119890.0390625</v>
      </c>
      <c r="I164" s="39">
        <f t="shared" si="270"/>
        <v>-19119890.0390625</v>
      </c>
      <c r="J164" s="40">
        <f t="shared" si="248"/>
        <v>13833.75</v>
      </c>
      <c r="K164" s="39">
        <f t="shared" si="271"/>
        <v>34584375</v>
      </c>
      <c r="L164" s="39">
        <f t="shared" si="272"/>
        <v>-14698359375</v>
      </c>
      <c r="M164" s="39">
        <f t="shared" si="273"/>
        <v>-14698359375</v>
      </c>
      <c r="N164" s="53">
        <f t="shared" si="274"/>
        <v>6246802734375</v>
      </c>
      <c r="O164" s="39">
        <f t="shared" si="275"/>
        <v>6246802734375</v>
      </c>
      <c r="P164" s="39">
        <f t="shared" si="276"/>
        <v>6246802734375</v>
      </c>
      <c r="AJ164" s="21">
        <v>110</v>
      </c>
      <c r="AK164" s="39">
        <v>-425</v>
      </c>
      <c r="AL164" s="39">
        <v>-425</v>
      </c>
      <c r="AM164" s="39">
        <v>2500</v>
      </c>
      <c r="AN164" s="50">
        <f t="shared" si="277"/>
        <v>1.3035213833981955E-3</v>
      </c>
      <c r="AO164" s="40">
        <f t="shared" si="249"/>
        <v>22.407599295929781</v>
      </c>
      <c r="AP164" s="41">
        <f t="shared" si="278"/>
        <v>56018.998239824454</v>
      </c>
      <c r="AQ164" s="39">
        <f t="shared" si="279"/>
        <v>-23808074.251925394</v>
      </c>
      <c r="AR164" s="39">
        <f t="shared" si="280"/>
        <v>-23808074.251925394</v>
      </c>
      <c r="AS164" s="40">
        <f t="shared" si="250"/>
        <v>8880.1023616730072</v>
      </c>
      <c r="AT164" s="39">
        <f t="shared" si="281"/>
        <v>22200255.90418252</v>
      </c>
      <c r="AU164" s="39">
        <f t="shared" si="282"/>
        <v>-9435108759.2775707</v>
      </c>
      <c r="AV164" s="39">
        <f t="shared" si="283"/>
        <v>-9435108759.2775707</v>
      </c>
      <c r="AW164" s="53">
        <f t="shared" si="284"/>
        <v>4009921222692.9678</v>
      </c>
      <c r="AX164" s="39">
        <f t="shared" si="285"/>
        <v>4009921222692.9678</v>
      </c>
      <c r="AY164" s="39">
        <f t="shared" si="286"/>
        <v>4009921222692.9678</v>
      </c>
      <c r="BS164" s="21">
        <v>110</v>
      </c>
      <c r="BT164" s="39">
        <v>-425</v>
      </c>
      <c r="BU164" s="39">
        <v>-425</v>
      </c>
      <c r="BV164" s="39">
        <v>2500</v>
      </c>
      <c r="BW164" s="50">
        <f t="shared" si="287"/>
        <v>1.3778415285548872E-3</v>
      </c>
      <c r="BX164" s="40">
        <f t="shared" si="251"/>
        <v>23.032357582107888</v>
      </c>
      <c r="BY164" s="41">
        <f t="shared" si="288"/>
        <v>57580.893955269719</v>
      </c>
      <c r="BZ164" s="39">
        <f t="shared" si="289"/>
        <v>-24471879.930989631</v>
      </c>
      <c r="CA164" s="39">
        <f t="shared" si="290"/>
        <v>-24471879.930989631</v>
      </c>
      <c r="CB164" s="40">
        <f t="shared" si="252"/>
        <v>7932.5205109251874</v>
      </c>
      <c r="CC164" s="39">
        <f t="shared" si="291"/>
        <v>19831301.277312968</v>
      </c>
      <c r="CD164" s="39">
        <f t="shared" si="292"/>
        <v>-8428303042.8580112</v>
      </c>
      <c r="CE164" s="39">
        <f t="shared" si="293"/>
        <v>-8428303042.8580112</v>
      </c>
      <c r="CF164" s="53">
        <f t="shared" si="294"/>
        <v>3582028793214.6548</v>
      </c>
      <c r="CG164" s="39">
        <f t="shared" si="295"/>
        <v>3582028793214.6548</v>
      </c>
      <c r="CH164" s="39">
        <f t="shared" si="296"/>
        <v>3582028793214.6548</v>
      </c>
      <c r="DB164" s="21">
        <v>110</v>
      </c>
      <c r="DC164" s="39">
        <v>-425</v>
      </c>
      <c r="DD164" s="39">
        <v>-425</v>
      </c>
      <c r="DE164" s="39">
        <v>2500</v>
      </c>
      <c r="DF164" s="50">
        <f t="shared" si="297"/>
        <v>1.3549673006877734E-3</v>
      </c>
      <c r="DG164" s="40">
        <f t="shared" si="253"/>
        <v>22.847571707214637</v>
      </c>
      <c r="DH164" s="41">
        <f t="shared" si="298"/>
        <v>57118.929268036591</v>
      </c>
      <c r="DI164" s="39">
        <f t="shared" si="299"/>
        <v>-24275544.938915551</v>
      </c>
      <c r="DJ164" s="39">
        <f t="shared" si="300"/>
        <v>-24275544.938915551</v>
      </c>
      <c r="DK164" s="40">
        <f t="shared" si="254"/>
        <v>8224.1669162308899</v>
      </c>
      <c r="DL164" s="39">
        <f t="shared" si="301"/>
        <v>20560417.290577225</v>
      </c>
      <c r="DM164" s="39">
        <f t="shared" si="302"/>
        <v>-8738177348.4953213</v>
      </c>
      <c r="DN164" s="39">
        <f t="shared" si="303"/>
        <v>-8738177348.4953213</v>
      </c>
      <c r="DO164" s="53">
        <f t="shared" si="304"/>
        <v>3713725373110.5117</v>
      </c>
      <c r="DP164" s="39">
        <f t="shared" si="305"/>
        <v>3713725373110.5117</v>
      </c>
      <c r="DQ164" s="39">
        <f t="shared" si="306"/>
        <v>3713725373110.5112</v>
      </c>
      <c r="EK164" s="21">
        <v>110</v>
      </c>
      <c r="EL164" s="39">
        <v>-425</v>
      </c>
      <c r="EM164" s="39">
        <v>-425</v>
      </c>
      <c r="EN164" s="39">
        <v>2500</v>
      </c>
      <c r="EO164" s="50">
        <f t="shared" si="307"/>
        <v>1.3076618692676363E-3</v>
      </c>
      <c r="EP164" s="40">
        <f t="shared" si="255"/>
        <v>22.444257943679354</v>
      </c>
      <c r="EQ164" s="41">
        <f t="shared" si="308"/>
        <v>56110.644859198386</v>
      </c>
      <c r="ER164" s="39">
        <f t="shared" si="309"/>
        <v>-23847024.065159313</v>
      </c>
      <c r="ES164" s="39">
        <f t="shared" si="310"/>
        <v>-23847024.065159313</v>
      </c>
      <c r="ET164" s="40">
        <f t="shared" si="256"/>
        <v>8827.3111668376368</v>
      </c>
      <c r="EU164" s="39">
        <f t="shared" si="311"/>
        <v>22068277.917094093</v>
      </c>
      <c r="EV164" s="39">
        <f t="shared" si="312"/>
        <v>-9379018114.7649899</v>
      </c>
      <c r="EW164" s="39">
        <f t="shared" si="313"/>
        <v>-9379018114.7649899</v>
      </c>
      <c r="EX164" s="53">
        <f t="shared" si="314"/>
        <v>3986082698775.1206</v>
      </c>
      <c r="EY164" s="39">
        <f t="shared" si="315"/>
        <v>3986082698775.1206</v>
      </c>
      <c r="EZ164" s="39">
        <f t="shared" si="316"/>
        <v>3986082698775.1206</v>
      </c>
      <c r="FT164" s="21">
        <v>110</v>
      </c>
      <c r="FU164" s="39">
        <v>-425</v>
      </c>
      <c r="FV164" s="39">
        <v>-425</v>
      </c>
      <c r="FW164" s="39">
        <v>2500</v>
      </c>
      <c r="FX164" s="50">
        <f t="shared" si="317"/>
        <v>1.2977474234948335E-3</v>
      </c>
      <c r="FY164" s="40">
        <f t="shared" si="257"/>
        <v>22.356113407298075</v>
      </c>
      <c r="FZ164" s="41">
        <f t="shared" si="318"/>
        <v>55890.283518245189</v>
      </c>
      <c r="GA164" s="39">
        <f t="shared" si="319"/>
        <v>-23753370.495254204</v>
      </c>
      <c r="GB164" s="39">
        <f t="shared" si="320"/>
        <v>-23753370.495254204</v>
      </c>
      <c r="GC164" s="40">
        <f t="shared" si="258"/>
        <v>8953.7203504408735</v>
      </c>
      <c r="GD164" s="39">
        <f t="shared" si="321"/>
        <v>22384300.876102183</v>
      </c>
      <c r="GE164" s="39">
        <f t="shared" si="322"/>
        <v>-9513327872.3434277</v>
      </c>
      <c r="GF164" s="39">
        <f t="shared" si="323"/>
        <v>-9513327872.3434277</v>
      </c>
      <c r="GG164" s="53">
        <f t="shared" si="324"/>
        <v>4043164345745.9565</v>
      </c>
      <c r="GH164" s="39">
        <f t="shared" si="325"/>
        <v>4043164345745.9565</v>
      </c>
      <c r="GI164" s="39">
        <f t="shared" si="326"/>
        <v>4043164345745.957</v>
      </c>
      <c r="HC164" s="21">
        <v>110</v>
      </c>
      <c r="HD164" s="39">
        <v>-425</v>
      </c>
      <c r="HE164" s="39">
        <v>-425</v>
      </c>
      <c r="HF164" s="39">
        <v>2500</v>
      </c>
      <c r="HG164" s="50">
        <f t="shared" si="327"/>
        <v>1.3018379015172815E-3</v>
      </c>
      <c r="HH164" s="40">
        <f t="shared" si="259"/>
        <v>22.39263173704407</v>
      </c>
      <c r="HI164" s="41">
        <f t="shared" si="328"/>
        <v>55981.579342610174</v>
      </c>
      <c r="HJ164" s="39">
        <f t="shared" si="329"/>
        <v>-23792171.220609322</v>
      </c>
      <c r="HK164" s="39">
        <f t="shared" si="330"/>
        <v>-23792171.220609322</v>
      </c>
      <c r="HL164" s="40">
        <f t="shared" si="260"/>
        <v>8901.5667556546614</v>
      </c>
      <c r="HM164" s="39">
        <f t="shared" si="331"/>
        <v>22253916.889136653</v>
      </c>
      <c r="HN164" s="39">
        <f t="shared" si="332"/>
        <v>-9457914677.8830776</v>
      </c>
      <c r="HO164" s="39">
        <f t="shared" si="333"/>
        <v>-9457914677.8830776</v>
      </c>
      <c r="HP164" s="53">
        <f t="shared" si="334"/>
        <v>4019613738100.3081</v>
      </c>
      <c r="HQ164" s="39">
        <f t="shared" si="335"/>
        <v>4019613738100.3081</v>
      </c>
      <c r="HR164" s="39">
        <f t="shared" si="336"/>
        <v>4019613738100.3081</v>
      </c>
      <c r="IL164" s="21">
        <v>110</v>
      </c>
      <c r="IM164" s="39">
        <v>-425</v>
      </c>
      <c r="IN164" s="39">
        <v>-425</v>
      </c>
      <c r="IO164" s="39">
        <v>2500</v>
      </c>
      <c r="IP164" s="50">
        <f t="shared" si="337"/>
        <v>1.3014963752760542E-3</v>
      </c>
      <c r="IQ164" s="40">
        <f t="shared" si="261"/>
        <v>22.389590874827867</v>
      </c>
      <c r="IR164" s="41">
        <f t="shared" si="338"/>
        <v>55973.977187069671</v>
      </c>
      <c r="IS164" s="39">
        <f t="shared" si="339"/>
        <v>-23788940.304504611</v>
      </c>
      <c r="IT164" s="39">
        <f t="shared" si="340"/>
        <v>-23788940.304504611</v>
      </c>
      <c r="IU164" s="40">
        <f t="shared" si="262"/>
        <v>8905.921215230308</v>
      </c>
      <c r="IV164" s="39">
        <f t="shared" si="341"/>
        <v>22264803.038075771</v>
      </c>
      <c r="IW164" s="39">
        <f t="shared" si="342"/>
        <v>-9462541291.1822033</v>
      </c>
      <c r="IX164" s="39">
        <f t="shared" si="343"/>
        <v>-9462541291.1822033</v>
      </c>
      <c r="IY164" s="53">
        <f t="shared" si="344"/>
        <v>4021580048752.4365</v>
      </c>
      <c r="IZ164" s="39">
        <f t="shared" si="345"/>
        <v>4021580048752.4365</v>
      </c>
      <c r="JA164" s="39">
        <f t="shared" si="346"/>
        <v>4021580048752.436</v>
      </c>
      <c r="JU164" s="21">
        <v>110</v>
      </c>
      <c r="JV164" s="39">
        <v>-425</v>
      </c>
      <c r="JW164" s="39">
        <v>-425</v>
      </c>
      <c r="JX164" s="39">
        <v>2500</v>
      </c>
      <c r="JY164" s="50">
        <f t="shared" si="347"/>
        <v>1.3015002550093178E-3</v>
      </c>
      <c r="JZ164" s="40">
        <f t="shared" si="263"/>
        <v>22.389625427330692</v>
      </c>
      <c r="KA164" s="41">
        <f t="shared" si="348"/>
        <v>55974.063568326732</v>
      </c>
      <c r="KB164" s="39">
        <f t="shared" si="349"/>
        <v>-23788977.016538862</v>
      </c>
      <c r="KC164" s="39">
        <f t="shared" si="350"/>
        <v>-23788977.016538862</v>
      </c>
      <c r="KD164" s="40">
        <f t="shared" si="264"/>
        <v>8905.871748631198</v>
      </c>
      <c r="KE164" s="39">
        <f t="shared" si="351"/>
        <v>22264679.371577997</v>
      </c>
      <c r="KF164" s="39">
        <f t="shared" si="352"/>
        <v>-9462488732.9206486</v>
      </c>
      <c r="KG164" s="39">
        <f t="shared" si="353"/>
        <v>-9462488732.9206486</v>
      </c>
      <c r="KH164" s="53">
        <f t="shared" si="354"/>
        <v>4021557711491.2759</v>
      </c>
      <c r="KI164" s="39">
        <f t="shared" si="355"/>
        <v>4021557711491.2759</v>
      </c>
      <c r="KJ164" s="39">
        <f t="shared" si="356"/>
        <v>4021557711491.2759</v>
      </c>
      <c r="LD164" s="21">
        <v>110</v>
      </c>
      <c r="LE164" s="39">
        <v>-425</v>
      </c>
      <c r="LF164" s="39">
        <v>-425</v>
      </c>
      <c r="LG164" s="39">
        <v>2500</v>
      </c>
      <c r="LH164" s="50">
        <f t="shared" si="357"/>
        <v>1.3015002557290524E-3</v>
      </c>
      <c r="LI164" s="40">
        <f t="shared" si="265"/>
        <v>22.389625433740555</v>
      </c>
      <c r="LJ164" s="41">
        <f t="shared" si="358"/>
        <v>55974.063584351388</v>
      </c>
      <c r="LK164" s="39">
        <f t="shared" si="359"/>
        <v>-23788977.023349341</v>
      </c>
      <c r="LL164" s="39">
        <f t="shared" si="360"/>
        <v>-23788977.023349341</v>
      </c>
      <c r="LM164" s="40">
        <f t="shared" si="266"/>
        <v>8905.8717394545802</v>
      </c>
      <c r="LN164" s="39">
        <f t="shared" si="361"/>
        <v>22264679.348636452</v>
      </c>
      <c r="LO164" s="39">
        <f t="shared" si="362"/>
        <v>-9462488723.1704922</v>
      </c>
      <c r="LP164" s="39">
        <f t="shared" si="363"/>
        <v>-9462488723.1704922</v>
      </c>
      <c r="LQ164" s="53">
        <f t="shared" si="364"/>
        <v>4021557707347.459</v>
      </c>
      <c r="LR164" s="39">
        <f t="shared" si="365"/>
        <v>4021557707347.459</v>
      </c>
      <c r="LS164" s="39">
        <f t="shared" si="366"/>
        <v>4021557707347.459</v>
      </c>
    </row>
    <row r="165" spans="1:331" x14ac:dyDescent="0.25">
      <c r="A165" s="21">
        <v>111</v>
      </c>
      <c r="B165" s="39">
        <v>-425</v>
      </c>
      <c r="C165" s="39">
        <v>425</v>
      </c>
      <c r="D165" s="39">
        <v>2500</v>
      </c>
      <c r="E165" s="50">
        <f t="shared" si="267"/>
        <v>1.0425E-3</v>
      </c>
      <c r="F165" s="40">
        <f t="shared" si="247"/>
        <v>19.655360156250001</v>
      </c>
      <c r="G165" s="41">
        <f t="shared" si="268"/>
        <v>49138.400390625</v>
      </c>
      <c r="H165" s="39">
        <f t="shared" si="269"/>
        <v>20883820.166015625</v>
      </c>
      <c r="I165" s="39">
        <f t="shared" si="270"/>
        <v>-20883820.166015625</v>
      </c>
      <c r="J165" s="40">
        <f t="shared" si="248"/>
        <v>12208.125</v>
      </c>
      <c r="K165" s="39">
        <f t="shared" si="271"/>
        <v>30520312.5</v>
      </c>
      <c r="L165" s="39">
        <f t="shared" si="272"/>
        <v>12971132812.5</v>
      </c>
      <c r="M165" s="39">
        <f t="shared" si="273"/>
        <v>-12971132812.5</v>
      </c>
      <c r="N165" s="53">
        <f t="shared" si="274"/>
        <v>5512731445312.5</v>
      </c>
      <c r="O165" s="39">
        <f t="shared" si="275"/>
        <v>-5512731445312.5</v>
      </c>
      <c r="P165" s="39">
        <f t="shared" si="276"/>
        <v>5512731445312.5</v>
      </c>
      <c r="AJ165" s="21">
        <v>111</v>
      </c>
      <c r="AK165" s="39">
        <v>-425</v>
      </c>
      <c r="AL165" s="39">
        <v>425</v>
      </c>
      <c r="AM165" s="39">
        <v>2500</v>
      </c>
      <c r="AN165" s="50">
        <f t="shared" si="277"/>
        <v>1.5978472554267654E-3</v>
      </c>
      <c r="AO165" s="40">
        <f t="shared" si="249"/>
        <v>24.468991458955369</v>
      </c>
      <c r="AP165" s="41">
        <f t="shared" si="278"/>
        <v>61172.478647388423</v>
      </c>
      <c r="AQ165" s="39">
        <f t="shared" si="279"/>
        <v>25998303.425140079</v>
      </c>
      <c r="AR165" s="39">
        <f t="shared" si="280"/>
        <v>-25998303.425140079</v>
      </c>
      <c r="AS165" s="40">
        <f t="shared" si="250"/>
        <v>5127.4474933087422</v>
      </c>
      <c r="AT165" s="39">
        <f t="shared" si="281"/>
        <v>12818618.733271856</v>
      </c>
      <c r="AU165" s="39">
        <f t="shared" si="282"/>
        <v>5447912961.6405392</v>
      </c>
      <c r="AV165" s="39">
        <f t="shared" si="283"/>
        <v>-5447912961.6405392</v>
      </c>
      <c r="AW165" s="53">
        <f t="shared" si="284"/>
        <v>2315363008697.229</v>
      </c>
      <c r="AX165" s="39">
        <f t="shared" si="285"/>
        <v>-2315363008697.229</v>
      </c>
      <c r="AY165" s="39">
        <f t="shared" si="286"/>
        <v>2315363008697.229</v>
      </c>
      <c r="BS165" s="21">
        <v>111</v>
      </c>
      <c r="BT165" s="39">
        <v>-425</v>
      </c>
      <c r="BU165" s="39">
        <v>425</v>
      </c>
      <c r="BV165" s="39">
        <v>2500</v>
      </c>
      <c r="BW165" s="50">
        <f t="shared" si="287"/>
        <v>1.8609355114613175E-3</v>
      </c>
      <c r="BX165" s="40">
        <f t="shared" si="251"/>
        <v>25.376714308675151</v>
      </c>
      <c r="BY165" s="41">
        <f t="shared" si="288"/>
        <v>63441.785771687879</v>
      </c>
      <c r="BZ165" s="39">
        <f t="shared" si="289"/>
        <v>26962758.952967349</v>
      </c>
      <c r="CA165" s="39">
        <f t="shared" si="290"/>
        <v>-26962758.952967349</v>
      </c>
      <c r="CB165" s="40">
        <f t="shared" si="252"/>
        <v>1773.0722288682016</v>
      </c>
      <c r="CC165" s="39">
        <f t="shared" si="291"/>
        <v>4432680.5721705044</v>
      </c>
      <c r="CD165" s="39">
        <f t="shared" si="292"/>
        <v>1883889243.1724644</v>
      </c>
      <c r="CE165" s="39">
        <f t="shared" si="293"/>
        <v>-1883889243.1724644</v>
      </c>
      <c r="CF165" s="53">
        <f t="shared" si="294"/>
        <v>800652928348.29736</v>
      </c>
      <c r="CG165" s="39">
        <f t="shared" si="295"/>
        <v>-800652928348.29736</v>
      </c>
      <c r="CH165" s="39">
        <f t="shared" si="296"/>
        <v>800652928348.29736</v>
      </c>
      <c r="DB165" s="21">
        <v>111</v>
      </c>
      <c r="DC165" s="39">
        <v>-425</v>
      </c>
      <c r="DD165" s="39">
        <v>425</v>
      </c>
      <c r="DE165" s="39">
        <v>2500</v>
      </c>
      <c r="DF165" s="50">
        <f t="shared" si="297"/>
        <v>2.0185170790309958E-3</v>
      </c>
      <c r="DG165" s="40">
        <f t="shared" si="253"/>
        <v>25.5</v>
      </c>
      <c r="DH165" s="41">
        <f t="shared" si="298"/>
        <v>63750</v>
      </c>
      <c r="DI165" s="39">
        <f t="shared" si="299"/>
        <v>27093750</v>
      </c>
      <c r="DJ165" s="39">
        <f t="shared" si="300"/>
        <v>-27093750</v>
      </c>
      <c r="DK165" s="40">
        <f t="shared" si="254"/>
        <v>0</v>
      </c>
      <c r="DL165" s="39">
        <f t="shared" si="301"/>
        <v>0</v>
      </c>
      <c r="DM165" s="39">
        <f t="shared" si="302"/>
        <v>0</v>
      </c>
      <c r="DN165" s="39">
        <f t="shared" si="303"/>
        <v>0</v>
      </c>
      <c r="DO165" s="53">
        <f t="shared" si="304"/>
        <v>0</v>
      </c>
      <c r="DP165" s="39">
        <f t="shared" si="305"/>
        <v>0</v>
      </c>
      <c r="DQ165" s="39">
        <f t="shared" si="306"/>
        <v>0</v>
      </c>
      <c r="EK165" s="21">
        <v>111</v>
      </c>
      <c r="EL165" s="39">
        <v>-425</v>
      </c>
      <c r="EM165" s="39">
        <v>425</v>
      </c>
      <c r="EN165" s="39">
        <v>2500</v>
      </c>
      <c r="EO165" s="50">
        <f t="shared" si="307"/>
        <v>2.354009585189287E-3</v>
      </c>
      <c r="EP165" s="40">
        <f t="shared" si="255"/>
        <v>25.5</v>
      </c>
      <c r="EQ165" s="41">
        <f t="shared" si="308"/>
        <v>63750</v>
      </c>
      <c r="ER165" s="39">
        <f t="shared" si="309"/>
        <v>27093750</v>
      </c>
      <c r="ES165" s="39">
        <f t="shared" si="310"/>
        <v>-27093750</v>
      </c>
      <c r="ET165" s="40">
        <f t="shared" si="256"/>
        <v>0</v>
      </c>
      <c r="EU165" s="39">
        <f t="shared" si="311"/>
        <v>0</v>
      </c>
      <c r="EV165" s="39">
        <f t="shared" si="312"/>
        <v>0</v>
      </c>
      <c r="EW165" s="39">
        <f t="shared" si="313"/>
        <v>0</v>
      </c>
      <c r="EX165" s="53">
        <f t="shared" si="314"/>
        <v>0</v>
      </c>
      <c r="EY165" s="39">
        <f t="shared" si="315"/>
        <v>0</v>
      </c>
      <c r="EZ165" s="39">
        <f t="shared" si="316"/>
        <v>0</v>
      </c>
      <c r="FT165" s="21">
        <v>111</v>
      </c>
      <c r="FU165" s="39">
        <v>-425</v>
      </c>
      <c r="FV165" s="39">
        <v>425</v>
      </c>
      <c r="FW165" s="39">
        <v>2500</v>
      </c>
      <c r="FX165" s="50">
        <f t="shared" si="317"/>
        <v>2.6672352124826044E-3</v>
      </c>
      <c r="FY165" s="40">
        <f t="shared" si="257"/>
        <v>25.5</v>
      </c>
      <c r="FZ165" s="41">
        <f t="shared" si="318"/>
        <v>63750</v>
      </c>
      <c r="GA165" s="39">
        <f t="shared" si="319"/>
        <v>27093750</v>
      </c>
      <c r="GB165" s="39">
        <f t="shared" si="320"/>
        <v>-27093750</v>
      </c>
      <c r="GC165" s="40">
        <f t="shared" si="258"/>
        <v>0</v>
      </c>
      <c r="GD165" s="39">
        <f t="shared" si="321"/>
        <v>0</v>
      </c>
      <c r="GE165" s="39">
        <f t="shared" si="322"/>
        <v>0</v>
      </c>
      <c r="GF165" s="39">
        <f t="shared" si="323"/>
        <v>0</v>
      </c>
      <c r="GG165" s="53">
        <f t="shared" si="324"/>
        <v>0</v>
      </c>
      <c r="GH165" s="39">
        <f t="shared" si="325"/>
        <v>0</v>
      </c>
      <c r="GI165" s="39">
        <f t="shared" si="326"/>
        <v>0</v>
      </c>
      <c r="HC165" s="21">
        <v>111</v>
      </c>
      <c r="HD165" s="39">
        <v>-425</v>
      </c>
      <c r="HE165" s="39">
        <v>425</v>
      </c>
      <c r="HF165" s="39">
        <v>2500</v>
      </c>
      <c r="HG165" s="50">
        <f t="shared" si="327"/>
        <v>2.7847654404380535E-3</v>
      </c>
      <c r="HH165" s="40">
        <f t="shared" si="259"/>
        <v>25.5</v>
      </c>
      <c r="HI165" s="41">
        <f t="shared" si="328"/>
        <v>63750</v>
      </c>
      <c r="HJ165" s="39">
        <f t="shared" si="329"/>
        <v>27093750</v>
      </c>
      <c r="HK165" s="39">
        <f t="shared" si="330"/>
        <v>-27093750</v>
      </c>
      <c r="HL165" s="40">
        <f t="shared" si="260"/>
        <v>0</v>
      </c>
      <c r="HM165" s="39">
        <f t="shared" si="331"/>
        <v>0</v>
      </c>
      <c r="HN165" s="39">
        <f t="shared" si="332"/>
        <v>0</v>
      </c>
      <c r="HO165" s="39">
        <f t="shared" si="333"/>
        <v>0</v>
      </c>
      <c r="HP165" s="53">
        <f t="shared" si="334"/>
        <v>0</v>
      </c>
      <c r="HQ165" s="39">
        <f t="shared" si="335"/>
        <v>0</v>
      </c>
      <c r="HR165" s="39">
        <f t="shared" si="336"/>
        <v>0</v>
      </c>
      <c r="IL165" s="21">
        <v>111</v>
      </c>
      <c r="IM165" s="39">
        <v>-425</v>
      </c>
      <c r="IN165" s="39">
        <v>425</v>
      </c>
      <c r="IO165" s="39">
        <v>2500</v>
      </c>
      <c r="IP165" s="50">
        <f t="shared" si="337"/>
        <v>2.8051087033779841E-3</v>
      </c>
      <c r="IQ165" s="40">
        <f t="shared" si="261"/>
        <v>25.5</v>
      </c>
      <c r="IR165" s="41">
        <f t="shared" si="338"/>
        <v>63750</v>
      </c>
      <c r="IS165" s="39">
        <f t="shared" si="339"/>
        <v>27093750</v>
      </c>
      <c r="IT165" s="39">
        <f t="shared" si="340"/>
        <v>-27093750</v>
      </c>
      <c r="IU165" s="40">
        <f t="shared" si="262"/>
        <v>0</v>
      </c>
      <c r="IV165" s="39">
        <f t="shared" si="341"/>
        <v>0</v>
      </c>
      <c r="IW165" s="39">
        <f t="shared" si="342"/>
        <v>0</v>
      </c>
      <c r="IX165" s="39">
        <f t="shared" si="343"/>
        <v>0</v>
      </c>
      <c r="IY165" s="53">
        <f t="shared" si="344"/>
        <v>0</v>
      </c>
      <c r="IZ165" s="39">
        <f t="shared" si="345"/>
        <v>0</v>
      </c>
      <c r="JA165" s="39">
        <f t="shared" si="346"/>
        <v>0</v>
      </c>
      <c r="JU165" s="21">
        <v>111</v>
      </c>
      <c r="JV165" s="39">
        <v>-425</v>
      </c>
      <c r="JW165" s="39">
        <v>425</v>
      </c>
      <c r="JX165" s="39">
        <v>2500</v>
      </c>
      <c r="JY165" s="50">
        <f t="shared" si="347"/>
        <v>2.8053570626937582E-3</v>
      </c>
      <c r="JZ165" s="40">
        <f t="shared" si="263"/>
        <v>25.5</v>
      </c>
      <c r="KA165" s="41">
        <f t="shared" si="348"/>
        <v>63750</v>
      </c>
      <c r="KB165" s="39">
        <f t="shared" si="349"/>
        <v>27093750</v>
      </c>
      <c r="KC165" s="39">
        <f t="shared" si="350"/>
        <v>-27093750</v>
      </c>
      <c r="KD165" s="40">
        <f t="shared" si="264"/>
        <v>0</v>
      </c>
      <c r="KE165" s="39">
        <f t="shared" si="351"/>
        <v>0</v>
      </c>
      <c r="KF165" s="39">
        <f t="shared" si="352"/>
        <v>0</v>
      </c>
      <c r="KG165" s="39">
        <f t="shared" si="353"/>
        <v>0</v>
      </c>
      <c r="KH165" s="53">
        <f t="shared" si="354"/>
        <v>0</v>
      </c>
      <c r="KI165" s="39">
        <f t="shared" si="355"/>
        <v>0</v>
      </c>
      <c r="KJ165" s="39">
        <f t="shared" si="356"/>
        <v>0</v>
      </c>
      <c r="LD165" s="21">
        <v>111</v>
      </c>
      <c r="LE165" s="39">
        <v>-425</v>
      </c>
      <c r="LF165" s="39">
        <v>425</v>
      </c>
      <c r="LG165" s="39">
        <v>2500</v>
      </c>
      <c r="LH165" s="50">
        <f t="shared" si="357"/>
        <v>2.8053570996727935E-3</v>
      </c>
      <c r="LI165" s="40">
        <f t="shared" si="265"/>
        <v>25.5</v>
      </c>
      <c r="LJ165" s="41">
        <f t="shared" si="358"/>
        <v>63750</v>
      </c>
      <c r="LK165" s="39">
        <f t="shared" si="359"/>
        <v>27093750</v>
      </c>
      <c r="LL165" s="39">
        <f t="shared" si="360"/>
        <v>-27093750</v>
      </c>
      <c r="LM165" s="40">
        <f t="shared" si="266"/>
        <v>0</v>
      </c>
      <c r="LN165" s="39">
        <f t="shared" si="361"/>
        <v>0</v>
      </c>
      <c r="LO165" s="39">
        <f t="shared" si="362"/>
        <v>0</v>
      </c>
      <c r="LP165" s="39">
        <f t="shared" si="363"/>
        <v>0</v>
      </c>
      <c r="LQ165" s="53">
        <f t="shared" si="364"/>
        <v>0</v>
      </c>
      <c r="LR165" s="39">
        <f t="shared" si="365"/>
        <v>0</v>
      </c>
      <c r="LS165" s="39">
        <f t="shared" si="366"/>
        <v>0</v>
      </c>
    </row>
    <row r="166" spans="1:331" x14ac:dyDescent="0.25">
      <c r="A166" s="21">
        <v>112</v>
      </c>
      <c r="B166" s="39">
        <v>-425</v>
      </c>
      <c r="C166" s="39">
        <v>475</v>
      </c>
      <c r="D166" s="39">
        <v>2500</v>
      </c>
      <c r="E166" s="50">
        <f t="shared" si="267"/>
        <v>1.0499999999999999E-3</v>
      </c>
      <c r="F166" s="40">
        <f t="shared" si="247"/>
        <v>19.7465625</v>
      </c>
      <c r="G166" s="41">
        <f t="shared" si="268"/>
        <v>49366.40625</v>
      </c>
      <c r="H166" s="39">
        <f t="shared" si="269"/>
        <v>23449042.96875</v>
      </c>
      <c r="I166" s="39">
        <f t="shared" si="270"/>
        <v>-20980722.65625</v>
      </c>
      <c r="J166" s="40">
        <f t="shared" si="248"/>
        <v>12112.500000000002</v>
      </c>
      <c r="K166" s="39">
        <f t="shared" si="271"/>
        <v>30281250.000000004</v>
      </c>
      <c r="L166" s="39">
        <f t="shared" si="272"/>
        <v>14383593750.000002</v>
      </c>
      <c r="M166" s="39">
        <f t="shared" si="273"/>
        <v>-12869531250.000002</v>
      </c>
      <c r="N166" s="53">
        <f t="shared" si="274"/>
        <v>6832207031250.001</v>
      </c>
      <c r="O166" s="39">
        <f t="shared" si="275"/>
        <v>-6113027343750.001</v>
      </c>
      <c r="P166" s="39">
        <f t="shared" si="276"/>
        <v>5469550781250.001</v>
      </c>
      <c r="AJ166" s="21">
        <v>112</v>
      </c>
      <c r="AK166" s="39">
        <v>-425</v>
      </c>
      <c r="AL166" s="39">
        <v>475</v>
      </c>
      <c r="AM166" s="39">
        <v>2500</v>
      </c>
      <c r="AN166" s="50">
        <f t="shared" si="277"/>
        <v>1.6151605420166814E-3</v>
      </c>
      <c r="AO166" s="40">
        <f t="shared" si="249"/>
        <v>24.555853521316799</v>
      </c>
      <c r="AP166" s="41">
        <f t="shared" si="278"/>
        <v>61389.633803291996</v>
      </c>
      <c r="AQ166" s="39">
        <f t="shared" si="279"/>
        <v>29160076.056563698</v>
      </c>
      <c r="AR166" s="39">
        <f t="shared" si="280"/>
        <v>-26090594.366399098</v>
      </c>
      <c r="AS166" s="40">
        <f t="shared" si="250"/>
        <v>4906.7030892873145</v>
      </c>
      <c r="AT166" s="39">
        <f t="shared" si="281"/>
        <v>12266757.723218286</v>
      </c>
      <c r="AU166" s="39">
        <f t="shared" si="282"/>
        <v>5826709918.5286856</v>
      </c>
      <c r="AV166" s="39">
        <f t="shared" si="283"/>
        <v>-5213372032.3677721</v>
      </c>
      <c r="AW166" s="53">
        <f t="shared" si="284"/>
        <v>2767687211301.1255</v>
      </c>
      <c r="AX166" s="39">
        <f t="shared" si="285"/>
        <v>-2476351715374.6919</v>
      </c>
      <c r="AY166" s="39">
        <f t="shared" si="286"/>
        <v>2215683113756.3032</v>
      </c>
      <c r="BS166" s="21">
        <v>112</v>
      </c>
      <c r="BT166" s="39">
        <v>-425</v>
      </c>
      <c r="BU166" s="39">
        <v>475</v>
      </c>
      <c r="BV166" s="39">
        <v>2500</v>
      </c>
      <c r="BW166" s="50">
        <f t="shared" si="287"/>
        <v>1.8893528045734605E-3</v>
      </c>
      <c r="BX166" s="40">
        <f t="shared" si="251"/>
        <v>25.421952138169537</v>
      </c>
      <c r="BY166" s="41">
        <f t="shared" si="288"/>
        <v>63554.880345423844</v>
      </c>
      <c r="BZ166" s="39">
        <f t="shared" si="289"/>
        <v>30188568.164076325</v>
      </c>
      <c r="CA166" s="39">
        <f t="shared" si="290"/>
        <v>-27010824.146805134</v>
      </c>
      <c r="CB166" s="40">
        <f t="shared" si="252"/>
        <v>1410.7517416883793</v>
      </c>
      <c r="CC166" s="39">
        <f t="shared" si="291"/>
        <v>3526879.3542209482</v>
      </c>
      <c r="CD166" s="39">
        <f t="shared" si="292"/>
        <v>1675267693.2549503</v>
      </c>
      <c r="CE166" s="39">
        <f t="shared" si="293"/>
        <v>-1498923725.5439029</v>
      </c>
      <c r="CF166" s="53">
        <f t="shared" si="294"/>
        <v>795752154296.10144</v>
      </c>
      <c r="CG166" s="39">
        <f t="shared" si="295"/>
        <v>-711988769633.35388</v>
      </c>
      <c r="CH166" s="39">
        <f t="shared" si="296"/>
        <v>637042583356.15881</v>
      </c>
      <c r="DB166" s="21">
        <v>112</v>
      </c>
      <c r="DC166" s="39">
        <v>-425</v>
      </c>
      <c r="DD166" s="39">
        <v>475</v>
      </c>
      <c r="DE166" s="39">
        <v>2500</v>
      </c>
      <c r="DF166" s="50">
        <f t="shared" si="297"/>
        <v>2.0575494189335381E-3</v>
      </c>
      <c r="DG166" s="40">
        <f t="shared" si="253"/>
        <v>25.5</v>
      </c>
      <c r="DH166" s="41">
        <f t="shared" si="298"/>
        <v>63750</v>
      </c>
      <c r="DI166" s="39">
        <f t="shared" si="299"/>
        <v>30281250</v>
      </c>
      <c r="DJ166" s="39">
        <f t="shared" si="300"/>
        <v>-27093750</v>
      </c>
      <c r="DK166" s="40">
        <f t="shared" si="254"/>
        <v>0</v>
      </c>
      <c r="DL166" s="39">
        <f t="shared" si="301"/>
        <v>0</v>
      </c>
      <c r="DM166" s="39">
        <f t="shared" si="302"/>
        <v>0</v>
      </c>
      <c r="DN166" s="39">
        <f t="shared" si="303"/>
        <v>0</v>
      </c>
      <c r="DO166" s="53">
        <f t="shared" si="304"/>
        <v>0</v>
      </c>
      <c r="DP166" s="39">
        <f t="shared" si="305"/>
        <v>0</v>
      </c>
      <c r="DQ166" s="39">
        <f t="shared" si="306"/>
        <v>0</v>
      </c>
      <c r="EK166" s="21">
        <v>112</v>
      </c>
      <c r="EL166" s="39">
        <v>-425</v>
      </c>
      <c r="EM166" s="39">
        <v>475</v>
      </c>
      <c r="EN166" s="39">
        <v>2500</v>
      </c>
      <c r="EO166" s="50">
        <f t="shared" si="307"/>
        <v>2.4155594508317372E-3</v>
      </c>
      <c r="EP166" s="40">
        <f t="shared" si="255"/>
        <v>25.5</v>
      </c>
      <c r="EQ166" s="41">
        <f t="shared" si="308"/>
        <v>63750</v>
      </c>
      <c r="ER166" s="39">
        <f t="shared" si="309"/>
        <v>30281250</v>
      </c>
      <c r="ES166" s="39">
        <f t="shared" si="310"/>
        <v>-27093750</v>
      </c>
      <c r="ET166" s="40">
        <f t="shared" si="256"/>
        <v>0</v>
      </c>
      <c r="EU166" s="39">
        <f t="shared" si="311"/>
        <v>0</v>
      </c>
      <c r="EV166" s="39">
        <f t="shared" si="312"/>
        <v>0</v>
      </c>
      <c r="EW166" s="39">
        <f t="shared" si="313"/>
        <v>0</v>
      </c>
      <c r="EX166" s="53">
        <f t="shared" si="314"/>
        <v>0</v>
      </c>
      <c r="EY166" s="39">
        <f t="shared" si="315"/>
        <v>0</v>
      </c>
      <c r="EZ166" s="39">
        <f t="shared" si="316"/>
        <v>0</v>
      </c>
      <c r="FT166" s="21">
        <v>112</v>
      </c>
      <c r="FU166" s="39">
        <v>-425</v>
      </c>
      <c r="FV166" s="39">
        <v>475</v>
      </c>
      <c r="FW166" s="39">
        <v>2500</v>
      </c>
      <c r="FX166" s="50">
        <f t="shared" si="317"/>
        <v>2.7477933177171791E-3</v>
      </c>
      <c r="FY166" s="40">
        <f t="shared" si="257"/>
        <v>25.5</v>
      </c>
      <c r="FZ166" s="41">
        <f t="shared" si="318"/>
        <v>63750</v>
      </c>
      <c r="GA166" s="39">
        <f t="shared" si="319"/>
        <v>30281250</v>
      </c>
      <c r="GB166" s="39">
        <f t="shared" si="320"/>
        <v>-27093750</v>
      </c>
      <c r="GC166" s="40">
        <f t="shared" si="258"/>
        <v>0</v>
      </c>
      <c r="GD166" s="39">
        <f t="shared" si="321"/>
        <v>0</v>
      </c>
      <c r="GE166" s="39">
        <f t="shared" si="322"/>
        <v>0</v>
      </c>
      <c r="GF166" s="39">
        <f t="shared" si="323"/>
        <v>0</v>
      </c>
      <c r="GG166" s="53">
        <f t="shared" si="324"/>
        <v>0</v>
      </c>
      <c r="GH166" s="39">
        <f t="shared" si="325"/>
        <v>0</v>
      </c>
      <c r="GI166" s="39">
        <f t="shared" si="326"/>
        <v>0</v>
      </c>
      <c r="HC166" s="21">
        <v>112</v>
      </c>
      <c r="HD166" s="39">
        <v>-425</v>
      </c>
      <c r="HE166" s="39">
        <v>475</v>
      </c>
      <c r="HF166" s="39">
        <v>2500</v>
      </c>
      <c r="HG166" s="50">
        <f t="shared" si="327"/>
        <v>2.8719964721392755E-3</v>
      </c>
      <c r="HH166" s="40">
        <f t="shared" si="259"/>
        <v>25.5</v>
      </c>
      <c r="HI166" s="41">
        <f t="shared" si="328"/>
        <v>63750</v>
      </c>
      <c r="HJ166" s="39">
        <f t="shared" si="329"/>
        <v>30281250</v>
      </c>
      <c r="HK166" s="39">
        <f t="shared" si="330"/>
        <v>-27093750</v>
      </c>
      <c r="HL166" s="40">
        <f t="shared" si="260"/>
        <v>0</v>
      </c>
      <c r="HM166" s="39">
        <f t="shared" si="331"/>
        <v>0</v>
      </c>
      <c r="HN166" s="39">
        <f t="shared" si="332"/>
        <v>0</v>
      </c>
      <c r="HO166" s="39">
        <f t="shared" si="333"/>
        <v>0</v>
      </c>
      <c r="HP166" s="53">
        <f t="shared" si="334"/>
        <v>0</v>
      </c>
      <c r="HQ166" s="39">
        <f t="shared" si="335"/>
        <v>0</v>
      </c>
      <c r="HR166" s="39">
        <f t="shared" si="336"/>
        <v>0</v>
      </c>
      <c r="IL166" s="21">
        <v>112</v>
      </c>
      <c r="IM166" s="39">
        <v>-425</v>
      </c>
      <c r="IN166" s="39">
        <v>475</v>
      </c>
      <c r="IO166" s="39">
        <v>2500</v>
      </c>
      <c r="IP166" s="50">
        <f t="shared" si="337"/>
        <v>2.8935564873839798E-3</v>
      </c>
      <c r="IQ166" s="40">
        <f t="shared" si="261"/>
        <v>25.5</v>
      </c>
      <c r="IR166" s="41">
        <f t="shared" si="338"/>
        <v>63750</v>
      </c>
      <c r="IS166" s="39">
        <f t="shared" si="339"/>
        <v>30281250</v>
      </c>
      <c r="IT166" s="39">
        <f t="shared" si="340"/>
        <v>-27093750</v>
      </c>
      <c r="IU166" s="40">
        <f t="shared" si="262"/>
        <v>0</v>
      </c>
      <c r="IV166" s="39">
        <f t="shared" si="341"/>
        <v>0</v>
      </c>
      <c r="IW166" s="39">
        <f t="shared" si="342"/>
        <v>0</v>
      </c>
      <c r="IX166" s="39">
        <f t="shared" si="343"/>
        <v>0</v>
      </c>
      <c r="IY166" s="53">
        <f t="shared" si="344"/>
        <v>0</v>
      </c>
      <c r="IZ166" s="39">
        <f t="shared" si="345"/>
        <v>0</v>
      </c>
      <c r="JA166" s="39">
        <f t="shared" si="346"/>
        <v>0</v>
      </c>
      <c r="JU166" s="21">
        <v>112</v>
      </c>
      <c r="JV166" s="39">
        <v>-425</v>
      </c>
      <c r="JW166" s="39">
        <v>475</v>
      </c>
      <c r="JX166" s="39">
        <v>2500</v>
      </c>
      <c r="JY166" s="50">
        <f t="shared" si="347"/>
        <v>2.8938192278516665E-3</v>
      </c>
      <c r="JZ166" s="40">
        <f t="shared" si="263"/>
        <v>25.5</v>
      </c>
      <c r="KA166" s="41">
        <f t="shared" si="348"/>
        <v>63750</v>
      </c>
      <c r="KB166" s="39">
        <f t="shared" si="349"/>
        <v>30281250</v>
      </c>
      <c r="KC166" s="39">
        <f t="shared" si="350"/>
        <v>-27093750</v>
      </c>
      <c r="KD166" s="40">
        <f t="shared" si="264"/>
        <v>0</v>
      </c>
      <c r="KE166" s="39">
        <f t="shared" si="351"/>
        <v>0</v>
      </c>
      <c r="KF166" s="39">
        <f t="shared" si="352"/>
        <v>0</v>
      </c>
      <c r="KG166" s="39">
        <f t="shared" si="353"/>
        <v>0</v>
      </c>
      <c r="KH166" s="53">
        <f t="shared" si="354"/>
        <v>0</v>
      </c>
      <c r="KI166" s="39">
        <f t="shared" si="355"/>
        <v>0</v>
      </c>
      <c r="KJ166" s="39">
        <f t="shared" si="356"/>
        <v>0</v>
      </c>
      <c r="LD166" s="21">
        <v>112</v>
      </c>
      <c r="LE166" s="39">
        <v>-425</v>
      </c>
      <c r="LF166" s="39">
        <v>475</v>
      </c>
      <c r="LG166" s="39">
        <v>2500</v>
      </c>
      <c r="LH166" s="50">
        <f t="shared" si="357"/>
        <v>2.893819266963602E-3</v>
      </c>
      <c r="LI166" s="40">
        <f t="shared" si="265"/>
        <v>25.5</v>
      </c>
      <c r="LJ166" s="41">
        <f t="shared" si="358"/>
        <v>63750</v>
      </c>
      <c r="LK166" s="39">
        <f t="shared" si="359"/>
        <v>30281250</v>
      </c>
      <c r="LL166" s="39">
        <f t="shared" si="360"/>
        <v>-27093750</v>
      </c>
      <c r="LM166" s="40">
        <f t="shared" si="266"/>
        <v>0</v>
      </c>
      <c r="LN166" s="39">
        <f t="shared" si="361"/>
        <v>0</v>
      </c>
      <c r="LO166" s="39">
        <f t="shared" si="362"/>
        <v>0</v>
      </c>
      <c r="LP166" s="39">
        <f t="shared" si="363"/>
        <v>0</v>
      </c>
      <c r="LQ166" s="53">
        <f t="shared" si="364"/>
        <v>0</v>
      </c>
      <c r="LR166" s="39">
        <f t="shared" si="365"/>
        <v>0</v>
      </c>
      <c r="LS166" s="39">
        <f t="shared" si="366"/>
        <v>0</v>
      </c>
    </row>
    <row r="167" spans="1:331" x14ac:dyDescent="0.25">
      <c r="A167" s="21">
        <v>113</v>
      </c>
      <c r="B167" s="39">
        <v>-425</v>
      </c>
      <c r="C167" s="39">
        <v>525</v>
      </c>
      <c r="D167" s="39">
        <v>2500</v>
      </c>
      <c r="E167" s="50">
        <f t="shared" si="267"/>
        <v>1.0575000000000001E-3</v>
      </c>
      <c r="F167" s="40">
        <f t="shared" si="247"/>
        <v>19.83704765625</v>
      </c>
      <c r="G167" s="41">
        <f t="shared" si="268"/>
        <v>49592.619140625</v>
      </c>
      <c r="H167" s="39">
        <f t="shared" si="269"/>
        <v>26036125.048828125</v>
      </c>
      <c r="I167" s="39">
        <f t="shared" si="270"/>
        <v>-21076863.134765625</v>
      </c>
      <c r="J167" s="40">
        <f t="shared" si="248"/>
        <v>12016.874999999998</v>
      </c>
      <c r="K167" s="39">
        <f t="shared" si="271"/>
        <v>30042187.499999996</v>
      </c>
      <c r="L167" s="39">
        <f t="shared" si="272"/>
        <v>15772148437.499998</v>
      </c>
      <c r="M167" s="39">
        <f t="shared" si="273"/>
        <v>-12767929687.499998</v>
      </c>
      <c r="N167" s="53">
        <f t="shared" si="274"/>
        <v>8280377929687.499</v>
      </c>
      <c r="O167" s="39">
        <f t="shared" si="275"/>
        <v>-6703163085937.499</v>
      </c>
      <c r="P167" s="39">
        <f t="shared" si="276"/>
        <v>5426370117187.499</v>
      </c>
      <c r="AJ167" s="21">
        <v>113</v>
      </c>
      <c r="AK167" s="39">
        <v>-425</v>
      </c>
      <c r="AL167" s="39">
        <v>525</v>
      </c>
      <c r="AM167" s="39">
        <v>2500</v>
      </c>
      <c r="AN167" s="50">
        <f t="shared" si="277"/>
        <v>1.6324738286065971E-3</v>
      </c>
      <c r="AO167" s="40">
        <f t="shared" si="249"/>
        <v>24.638893772548283</v>
      </c>
      <c r="AP167" s="41">
        <f t="shared" si="278"/>
        <v>61597.234431370707</v>
      </c>
      <c r="AQ167" s="39">
        <f t="shared" si="279"/>
        <v>32338548.076469623</v>
      </c>
      <c r="AR167" s="39">
        <f t="shared" si="280"/>
        <v>-26178824.633332551</v>
      </c>
      <c r="AS167" s="40">
        <f t="shared" si="250"/>
        <v>4685.9586852658858</v>
      </c>
      <c r="AT167" s="39">
        <f t="shared" si="281"/>
        <v>11714896.713164715</v>
      </c>
      <c r="AU167" s="39">
        <f t="shared" si="282"/>
        <v>6150320774.4114752</v>
      </c>
      <c r="AV167" s="39">
        <f t="shared" si="283"/>
        <v>-4978831103.0950041</v>
      </c>
      <c r="AW167" s="53">
        <f t="shared" si="284"/>
        <v>3228918406566.0244</v>
      </c>
      <c r="AX167" s="39">
        <f t="shared" si="285"/>
        <v>-2613886329124.877</v>
      </c>
      <c r="AY167" s="39">
        <f t="shared" si="286"/>
        <v>2116003218815.3767</v>
      </c>
      <c r="BS167" s="21">
        <v>113</v>
      </c>
      <c r="BT167" s="39">
        <v>-425</v>
      </c>
      <c r="BU167" s="39">
        <v>525</v>
      </c>
      <c r="BV167" s="39">
        <v>2500</v>
      </c>
      <c r="BW167" s="50">
        <f t="shared" si="287"/>
        <v>1.9177700976856034E-3</v>
      </c>
      <c r="BX167" s="40">
        <f t="shared" si="251"/>
        <v>25.456893800179198</v>
      </c>
      <c r="BY167" s="41">
        <f t="shared" si="288"/>
        <v>63642.234500447994</v>
      </c>
      <c r="BZ167" s="39">
        <f t="shared" si="289"/>
        <v>33412173.112735197</v>
      </c>
      <c r="CA167" s="39">
        <f t="shared" si="290"/>
        <v>-27047949.662690397</v>
      </c>
      <c r="CB167" s="40">
        <f t="shared" si="252"/>
        <v>1048.4312545085572</v>
      </c>
      <c r="CC167" s="39">
        <f t="shared" si="291"/>
        <v>2621078.1362713929</v>
      </c>
      <c r="CD167" s="39">
        <f t="shared" si="292"/>
        <v>1376066021.5424812</v>
      </c>
      <c r="CE167" s="39">
        <f t="shared" si="293"/>
        <v>-1113958207.9153421</v>
      </c>
      <c r="CF167" s="53">
        <f t="shared" si="294"/>
        <v>722434661309.80261</v>
      </c>
      <c r="CG167" s="39">
        <f t="shared" si="295"/>
        <v>-584828059155.55457</v>
      </c>
      <c r="CH167" s="39">
        <f t="shared" si="296"/>
        <v>473432238364.02032</v>
      </c>
      <c r="DB167" s="21">
        <v>113</v>
      </c>
      <c r="DC167" s="39">
        <v>-425</v>
      </c>
      <c r="DD167" s="39">
        <v>525</v>
      </c>
      <c r="DE167" s="39">
        <v>2500</v>
      </c>
      <c r="DF167" s="50">
        <f t="shared" si="297"/>
        <v>2.0965817588360805E-3</v>
      </c>
      <c r="DG167" s="40">
        <f t="shared" si="253"/>
        <v>25.5</v>
      </c>
      <c r="DH167" s="41">
        <f t="shared" si="298"/>
        <v>63750</v>
      </c>
      <c r="DI167" s="39">
        <f t="shared" si="299"/>
        <v>33468750</v>
      </c>
      <c r="DJ167" s="39">
        <f t="shared" si="300"/>
        <v>-27093750</v>
      </c>
      <c r="DK167" s="40">
        <f t="shared" si="254"/>
        <v>0</v>
      </c>
      <c r="DL167" s="39">
        <f t="shared" si="301"/>
        <v>0</v>
      </c>
      <c r="DM167" s="39">
        <f t="shared" si="302"/>
        <v>0</v>
      </c>
      <c r="DN167" s="39">
        <f t="shared" si="303"/>
        <v>0</v>
      </c>
      <c r="DO167" s="53">
        <f t="shared" si="304"/>
        <v>0</v>
      </c>
      <c r="DP167" s="39">
        <f t="shared" si="305"/>
        <v>0</v>
      </c>
      <c r="DQ167" s="39">
        <f t="shared" si="306"/>
        <v>0</v>
      </c>
      <c r="EK167" s="21">
        <v>113</v>
      </c>
      <c r="EL167" s="39">
        <v>-425</v>
      </c>
      <c r="EM167" s="39">
        <v>525</v>
      </c>
      <c r="EN167" s="39">
        <v>2500</v>
      </c>
      <c r="EO167" s="50">
        <f t="shared" si="307"/>
        <v>2.477109316474187E-3</v>
      </c>
      <c r="EP167" s="40">
        <f t="shared" si="255"/>
        <v>25.5</v>
      </c>
      <c r="EQ167" s="41">
        <f t="shared" si="308"/>
        <v>63750</v>
      </c>
      <c r="ER167" s="39">
        <f t="shared" si="309"/>
        <v>33468750</v>
      </c>
      <c r="ES167" s="39">
        <f t="shared" si="310"/>
        <v>-27093750</v>
      </c>
      <c r="ET167" s="40">
        <f t="shared" si="256"/>
        <v>0</v>
      </c>
      <c r="EU167" s="39">
        <f t="shared" si="311"/>
        <v>0</v>
      </c>
      <c r="EV167" s="39">
        <f t="shared" si="312"/>
        <v>0</v>
      </c>
      <c r="EW167" s="39">
        <f t="shared" si="313"/>
        <v>0</v>
      </c>
      <c r="EX167" s="53">
        <f t="shared" si="314"/>
        <v>0</v>
      </c>
      <c r="EY167" s="39">
        <f t="shared" si="315"/>
        <v>0</v>
      </c>
      <c r="EZ167" s="39">
        <f t="shared" si="316"/>
        <v>0</v>
      </c>
      <c r="FT167" s="21">
        <v>113</v>
      </c>
      <c r="FU167" s="39">
        <v>-425</v>
      </c>
      <c r="FV167" s="39">
        <v>525</v>
      </c>
      <c r="FW167" s="39">
        <v>2500</v>
      </c>
      <c r="FX167" s="50">
        <f t="shared" si="317"/>
        <v>2.8283514229517541E-3</v>
      </c>
      <c r="FY167" s="40">
        <f t="shared" si="257"/>
        <v>25.5</v>
      </c>
      <c r="FZ167" s="41">
        <f t="shared" si="318"/>
        <v>63750</v>
      </c>
      <c r="GA167" s="39">
        <f t="shared" si="319"/>
        <v>33468750</v>
      </c>
      <c r="GB167" s="39">
        <f t="shared" si="320"/>
        <v>-27093750</v>
      </c>
      <c r="GC167" s="40">
        <f t="shared" si="258"/>
        <v>0</v>
      </c>
      <c r="GD167" s="39">
        <f t="shared" si="321"/>
        <v>0</v>
      </c>
      <c r="GE167" s="39">
        <f t="shared" si="322"/>
        <v>0</v>
      </c>
      <c r="GF167" s="39">
        <f t="shared" si="323"/>
        <v>0</v>
      </c>
      <c r="GG167" s="53">
        <f t="shared" si="324"/>
        <v>0</v>
      </c>
      <c r="GH167" s="39">
        <f t="shared" si="325"/>
        <v>0</v>
      </c>
      <c r="GI167" s="39">
        <f t="shared" si="326"/>
        <v>0</v>
      </c>
      <c r="HC167" s="21">
        <v>113</v>
      </c>
      <c r="HD167" s="39">
        <v>-425</v>
      </c>
      <c r="HE167" s="39">
        <v>525</v>
      </c>
      <c r="HF167" s="39">
        <v>2500</v>
      </c>
      <c r="HG167" s="50">
        <f t="shared" si="327"/>
        <v>2.9592275038404971E-3</v>
      </c>
      <c r="HH167" s="40">
        <f t="shared" si="259"/>
        <v>25.5</v>
      </c>
      <c r="HI167" s="41">
        <f t="shared" si="328"/>
        <v>63750</v>
      </c>
      <c r="HJ167" s="39">
        <f t="shared" si="329"/>
        <v>33468750</v>
      </c>
      <c r="HK167" s="39">
        <f t="shared" si="330"/>
        <v>-27093750</v>
      </c>
      <c r="HL167" s="40">
        <f t="shared" si="260"/>
        <v>0</v>
      </c>
      <c r="HM167" s="39">
        <f t="shared" si="331"/>
        <v>0</v>
      </c>
      <c r="HN167" s="39">
        <f t="shared" si="332"/>
        <v>0</v>
      </c>
      <c r="HO167" s="39">
        <f t="shared" si="333"/>
        <v>0</v>
      </c>
      <c r="HP167" s="53">
        <f t="shared" si="334"/>
        <v>0</v>
      </c>
      <c r="HQ167" s="39">
        <f t="shared" si="335"/>
        <v>0</v>
      </c>
      <c r="HR167" s="39">
        <f t="shared" si="336"/>
        <v>0</v>
      </c>
      <c r="IL167" s="21">
        <v>113</v>
      </c>
      <c r="IM167" s="39">
        <v>-425</v>
      </c>
      <c r="IN167" s="39">
        <v>525</v>
      </c>
      <c r="IO167" s="39">
        <v>2500</v>
      </c>
      <c r="IP167" s="50">
        <f t="shared" si="337"/>
        <v>2.9820042713899755E-3</v>
      </c>
      <c r="IQ167" s="40">
        <f t="shared" si="261"/>
        <v>25.5</v>
      </c>
      <c r="IR167" s="41">
        <f t="shared" si="338"/>
        <v>63750</v>
      </c>
      <c r="IS167" s="39">
        <f t="shared" si="339"/>
        <v>33468750</v>
      </c>
      <c r="IT167" s="39">
        <f t="shared" si="340"/>
        <v>-27093750</v>
      </c>
      <c r="IU167" s="40">
        <f t="shared" si="262"/>
        <v>0</v>
      </c>
      <c r="IV167" s="39">
        <f t="shared" si="341"/>
        <v>0</v>
      </c>
      <c r="IW167" s="39">
        <f t="shared" si="342"/>
        <v>0</v>
      </c>
      <c r="IX167" s="39">
        <f t="shared" si="343"/>
        <v>0</v>
      </c>
      <c r="IY167" s="53">
        <f t="shared" si="344"/>
        <v>0</v>
      </c>
      <c r="IZ167" s="39">
        <f t="shared" si="345"/>
        <v>0</v>
      </c>
      <c r="JA167" s="39">
        <f t="shared" si="346"/>
        <v>0</v>
      </c>
      <c r="JU167" s="21">
        <v>113</v>
      </c>
      <c r="JV167" s="39">
        <v>-425</v>
      </c>
      <c r="JW167" s="39">
        <v>525</v>
      </c>
      <c r="JX167" s="39">
        <v>2500</v>
      </c>
      <c r="JY167" s="50">
        <f t="shared" si="347"/>
        <v>2.9822813930095748E-3</v>
      </c>
      <c r="JZ167" s="40">
        <f t="shared" si="263"/>
        <v>25.5</v>
      </c>
      <c r="KA167" s="41">
        <f t="shared" si="348"/>
        <v>63750</v>
      </c>
      <c r="KB167" s="39">
        <f t="shared" si="349"/>
        <v>33468750</v>
      </c>
      <c r="KC167" s="39">
        <f t="shared" si="350"/>
        <v>-27093750</v>
      </c>
      <c r="KD167" s="40">
        <f t="shared" si="264"/>
        <v>0</v>
      </c>
      <c r="KE167" s="39">
        <f t="shared" si="351"/>
        <v>0</v>
      </c>
      <c r="KF167" s="39">
        <f t="shared" si="352"/>
        <v>0</v>
      </c>
      <c r="KG167" s="39">
        <f t="shared" si="353"/>
        <v>0</v>
      </c>
      <c r="KH167" s="53">
        <f t="shared" si="354"/>
        <v>0</v>
      </c>
      <c r="KI167" s="39">
        <f t="shared" si="355"/>
        <v>0</v>
      </c>
      <c r="KJ167" s="39">
        <f t="shared" si="356"/>
        <v>0</v>
      </c>
      <c r="LD167" s="21">
        <v>113</v>
      </c>
      <c r="LE167" s="39">
        <v>-425</v>
      </c>
      <c r="LF167" s="39">
        <v>525</v>
      </c>
      <c r="LG167" s="39">
        <v>2500</v>
      </c>
      <c r="LH167" s="50">
        <f t="shared" si="357"/>
        <v>2.98228143425441E-3</v>
      </c>
      <c r="LI167" s="40">
        <f t="shared" si="265"/>
        <v>25.5</v>
      </c>
      <c r="LJ167" s="41">
        <f t="shared" si="358"/>
        <v>63750</v>
      </c>
      <c r="LK167" s="39">
        <f t="shared" si="359"/>
        <v>33468750</v>
      </c>
      <c r="LL167" s="39">
        <f t="shared" si="360"/>
        <v>-27093750</v>
      </c>
      <c r="LM167" s="40">
        <f t="shared" si="266"/>
        <v>0</v>
      </c>
      <c r="LN167" s="39">
        <f t="shared" si="361"/>
        <v>0</v>
      </c>
      <c r="LO167" s="39">
        <f t="shared" si="362"/>
        <v>0</v>
      </c>
      <c r="LP167" s="39">
        <f t="shared" si="363"/>
        <v>0</v>
      </c>
      <c r="LQ167" s="53">
        <f t="shared" si="364"/>
        <v>0</v>
      </c>
      <c r="LR167" s="39">
        <f t="shared" si="365"/>
        <v>0</v>
      </c>
      <c r="LS167" s="39">
        <f t="shared" si="366"/>
        <v>0</v>
      </c>
    </row>
    <row r="168" spans="1:331" x14ac:dyDescent="0.25">
      <c r="A168" s="21">
        <v>114</v>
      </c>
      <c r="B168" s="39">
        <v>-425</v>
      </c>
      <c r="C168" s="39">
        <v>575</v>
      </c>
      <c r="D168" s="39">
        <v>2500</v>
      </c>
      <c r="E168" s="50">
        <f t="shared" si="267"/>
        <v>1.065E-3</v>
      </c>
      <c r="F168" s="40">
        <f t="shared" si="247"/>
        <v>19.926815625</v>
      </c>
      <c r="G168" s="41">
        <f t="shared" si="268"/>
        <v>49817.0390625</v>
      </c>
      <c r="H168" s="39">
        <f t="shared" si="269"/>
        <v>28644797.4609375</v>
      </c>
      <c r="I168" s="39">
        <f t="shared" si="270"/>
        <v>-21172241.6015625</v>
      </c>
      <c r="J168" s="40">
        <f t="shared" si="248"/>
        <v>11921.25</v>
      </c>
      <c r="K168" s="39">
        <f t="shared" si="271"/>
        <v>29803125</v>
      </c>
      <c r="L168" s="39">
        <f t="shared" si="272"/>
        <v>17136796875</v>
      </c>
      <c r="M168" s="39">
        <f t="shared" si="273"/>
        <v>-12666328125</v>
      </c>
      <c r="N168" s="53">
        <f t="shared" si="274"/>
        <v>9853658203125</v>
      </c>
      <c r="O168" s="39">
        <f t="shared" si="275"/>
        <v>-7283138671875</v>
      </c>
      <c r="P168" s="39">
        <f t="shared" si="276"/>
        <v>5383189453125</v>
      </c>
      <c r="AJ168" s="21">
        <v>114</v>
      </c>
      <c r="AK168" s="39">
        <v>-425</v>
      </c>
      <c r="AL168" s="39">
        <v>575</v>
      </c>
      <c r="AM168" s="39">
        <v>2500</v>
      </c>
      <c r="AN168" s="50">
        <f t="shared" si="277"/>
        <v>1.6497871151965131E-3</v>
      </c>
      <c r="AO168" s="40">
        <f t="shared" si="249"/>
        <v>24.718112212649824</v>
      </c>
      <c r="AP168" s="41">
        <f t="shared" si="278"/>
        <v>61795.280531624558</v>
      </c>
      <c r="AQ168" s="39">
        <f t="shared" si="279"/>
        <v>35532286.305684119</v>
      </c>
      <c r="AR168" s="39">
        <f t="shared" si="280"/>
        <v>-26262994.225940436</v>
      </c>
      <c r="AS168" s="40">
        <f t="shared" si="250"/>
        <v>4465.2142812444581</v>
      </c>
      <c r="AT168" s="39">
        <f t="shared" si="281"/>
        <v>11163035.703111146</v>
      </c>
      <c r="AU168" s="39">
        <f t="shared" si="282"/>
        <v>6418745529.288909</v>
      </c>
      <c r="AV168" s="39">
        <f t="shared" si="283"/>
        <v>-4744290173.822237</v>
      </c>
      <c r="AW168" s="53">
        <f t="shared" si="284"/>
        <v>3690778679341.1226</v>
      </c>
      <c r="AX168" s="39">
        <f t="shared" si="285"/>
        <v>-2727966849947.7861</v>
      </c>
      <c r="AY168" s="39">
        <f t="shared" si="286"/>
        <v>2016323323874.4507</v>
      </c>
      <c r="BS168" s="21">
        <v>114</v>
      </c>
      <c r="BT168" s="39">
        <v>-425</v>
      </c>
      <c r="BU168" s="39">
        <v>575</v>
      </c>
      <c r="BV168" s="39">
        <v>2500</v>
      </c>
      <c r="BW168" s="50">
        <f t="shared" si="287"/>
        <v>1.9461873907977466E-3</v>
      </c>
      <c r="BX168" s="40">
        <f t="shared" si="251"/>
        <v>25.481539294704142</v>
      </c>
      <c r="BY168" s="41">
        <f t="shared" si="288"/>
        <v>63703.848236760357</v>
      </c>
      <c r="BZ168" s="39">
        <f t="shared" si="289"/>
        <v>36629712.736137204</v>
      </c>
      <c r="CA168" s="39">
        <f t="shared" si="290"/>
        <v>-27074135.500623152</v>
      </c>
      <c r="CB168" s="40">
        <f t="shared" si="252"/>
        <v>686.11076732873221</v>
      </c>
      <c r="CC168" s="39">
        <f t="shared" si="291"/>
        <v>1715276.9183218305</v>
      </c>
      <c r="CD168" s="39">
        <f t="shared" si="292"/>
        <v>986284228.03505254</v>
      </c>
      <c r="CE168" s="39">
        <f t="shared" si="293"/>
        <v>-728992690.28677797</v>
      </c>
      <c r="CF168" s="53">
        <f t="shared" si="294"/>
        <v>567113431120.15515</v>
      </c>
      <c r="CG168" s="39">
        <f t="shared" si="295"/>
        <v>-419170796914.89734</v>
      </c>
      <c r="CH168" s="39">
        <f t="shared" si="296"/>
        <v>309821893371.88062</v>
      </c>
      <c r="DB168" s="21">
        <v>114</v>
      </c>
      <c r="DC168" s="39">
        <v>-425</v>
      </c>
      <c r="DD168" s="39">
        <v>575</v>
      </c>
      <c r="DE168" s="39">
        <v>2500</v>
      </c>
      <c r="DF168" s="50">
        <f t="shared" si="297"/>
        <v>2.1356140987386233E-3</v>
      </c>
      <c r="DG168" s="40">
        <f t="shared" si="253"/>
        <v>25.5</v>
      </c>
      <c r="DH168" s="41">
        <f t="shared" si="298"/>
        <v>63750</v>
      </c>
      <c r="DI168" s="39">
        <f t="shared" si="299"/>
        <v>36656250</v>
      </c>
      <c r="DJ168" s="39">
        <f t="shared" si="300"/>
        <v>-27093750</v>
      </c>
      <c r="DK168" s="40">
        <f t="shared" si="254"/>
        <v>0</v>
      </c>
      <c r="DL168" s="39">
        <f t="shared" si="301"/>
        <v>0</v>
      </c>
      <c r="DM168" s="39">
        <f t="shared" si="302"/>
        <v>0</v>
      </c>
      <c r="DN168" s="39">
        <f t="shared" si="303"/>
        <v>0</v>
      </c>
      <c r="DO168" s="53">
        <f t="shared" si="304"/>
        <v>0</v>
      </c>
      <c r="DP168" s="39">
        <f t="shared" si="305"/>
        <v>0</v>
      </c>
      <c r="DQ168" s="39">
        <f t="shared" si="306"/>
        <v>0</v>
      </c>
      <c r="EK168" s="21">
        <v>114</v>
      </c>
      <c r="EL168" s="39">
        <v>-425</v>
      </c>
      <c r="EM168" s="39">
        <v>575</v>
      </c>
      <c r="EN168" s="39">
        <v>2500</v>
      </c>
      <c r="EO168" s="50">
        <f t="shared" si="307"/>
        <v>2.5386591821166373E-3</v>
      </c>
      <c r="EP168" s="40">
        <f t="shared" si="255"/>
        <v>25.5</v>
      </c>
      <c r="EQ168" s="41">
        <f t="shared" si="308"/>
        <v>63750</v>
      </c>
      <c r="ER168" s="39">
        <f t="shared" si="309"/>
        <v>36656250</v>
      </c>
      <c r="ES168" s="39">
        <f t="shared" si="310"/>
        <v>-27093750</v>
      </c>
      <c r="ET168" s="40">
        <f t="shared" si="256"/>
        <v>0</v>
      </c>
      <c r="EU168" s="39">
        <f t="shared" si="311"/>
        <v>0</v>
      </c>
      <c r="EV168" s="39">
        <f t="shared" si="312"/>
        <v>0</v>
      </c>
      <c r="EW168" s="39">
        <f t="shared" si="313"/>
        <v>0</v>
      </c>
      <c r="EX168" s="53">
        <f t="shared" si="314"/>
        <v>0</v>
      </c>
      <c r="EY168" s="39">
        <f t="shared" si="315"/>
        <v>0</v>
      </c>
      <c r="EZ168" s="39">
        <f t="shared" si="316"/>
        <v>0</v>
      </c>
      <c r="FT168" s="21">
        <v>114</v>
      </c>
      <c r="FU168" s="39">
        <v>-425</v>
      </c>
      <c r="FV168" s="39">
        <v>575</v>
      </c>
      <c r="FW168" s="39">
        <v>2500</v>
      </c>
      <c r="FX168" s="50">
        <f t="shared" si="317"/>
        <v>2.9089095281863288E-3</v>
      </c>
      <c r="FY168" s="40">
        <f t="shared" si="257"/>
        <v>25.5</v>
      </c>
      <c r="FZ168" s="41">
        <f t="shared" si="318"/>
        <v>63750</v>
      </c>
      <c r="GA168" s="39">
        <f t="shared" si="319"/>
        <v>36656250</v>
      </c>
      <c r="GB168" s="39">
        <f t="shared" si="320"/>
        <v>-27093750</v>
      </c>
      <c r="GC168" s="40">
        <f t="shared" si="258"/>
        <v>0</v>
      </c>
      <c r="GD168" s="39">
        <f t="shared" si="321"/>
        <v>0</v>
      </c>
      <c r="GE168" s="39">
        <f t="shared" si="322"/>
        <v>0</v>
      </c>
      <c r="GF168" s="39">
        <f t="shared" si="323"/>
        <v>0</v>
      </c>
      <c r="GG168" s="53">
        <f t="shared" si="324"/>
        <v>0</v>
      </c>
      <c r="GH168" s="39">
        <f t="shared" si="325"/>
        <v>0</v>
      </c>
      <c r="GI168" s="39">
        <f t="shared" si="326"/>
        <v>0</v>
      </c>
      <c r="HC168" s="21">
        <v>114</v>
      </c>
      <c r="HD168" s="39">
        <v>-425</v>
      </c>
      <c r="HE168" s="39">
        <v>575</v>
      </c>
      <c r="HF168" s="39">
        <v>2500</v>
      </c>
      <c r="HG168" s="50">
        <f t="shared" si="327"/>
        <v>3.0464585355417192E-3</v>
      </c>
      <c r="HH168" s="40">
        <f t="shared" si="259"/>
        <v>25.5</v>
      </c>
      <c r="HI168" s="41">
        <f t="shared" si="328"/>
        <v>63750</v>
      </c>
      <c r="HJ168" s="39">
        <f t="shared" si="329"/>
        <v>36656250</v>
      </c>
      <c r="HK168" s="39">
        <f t="shared" si="330"/>
        <v>-27093750</v>
      </c>
      <c r="HL168" s="40">
        <f t="shared" si="260"/>
        <v>0</v>
      </c>
      <c r="HM168" s="39">
        <f t="shared" si="331"/>
        <v>0</v>
      </c>
      <c r="HN168" s="39">
        <f t="shared" si="332"/>
        <v>0</v>
      </c>
      <c r="HO168" s="39">
        <f t="shared" si="333"/>
        <v>0</v>
      </c>
      <c r="HP168" s="53">
        <f t="shared" si="334"/>
        <v>0</v>
      </c>
      <c r="HQ168" s="39">
        <f t="shared" si="335"/>
        <v>0</v>
      </c>
      <c r="HR168" s="39">
        <f t="shared" si="336"/>
        <v>0</v>
      </c>
      <c r="IL168" s="21">
        <v>114</v>
      </c>
      <c r="IM168" s="39">
        <v>-425</v>
      </c>
      <c r="IN168" s="39">
        <v>575</v>
      </c>
      <c r="IO168" s="39">
        <v>2500</v>
      </c>
      <c r="IP168" s="50">
        <f t="shared" si="337"/>
        <v>3.0704520553959717E-3</v>
      </c>
      <c r="IQ168" s="40">
        <f t="shared" si="261"/>
        <v>25.5</v>
      </c>
      <c r="IR168" s="41">
        <f t="shared" si="338"/>
        <v>63750</v>
      </c>
      <c r="IS168" s="39">
        <f t="shared" si="339"/>
        <v>36656250</v>
      </c>
      <c r="IT168" s="39">
        <f t="shared" si="340"/>
        <v>-27093750</v>
      </c>
      <c r="IU168" s="40">
        <f t="shared" si="262"/>
        <v>0</v>
      </c>
      <c r="IV168" s="39">
        <f t="shared" si="341"/>
        <v>0</v>
      </c>
      <c r="IW168" s="39">
        <f t="shared" si="342"/>
        <v>0</v>
      </c>
      <c r="IX168" s="39">
        <f t="shared" si="343"/>
        <v>0</v>
      </c>
      <c r="IY168" s="53">
        <f t="shared" si="344"/>
        <v>0</v>
      </c>
      <c r="IZ168" s="39">
        <f t="shared" si="345"/>
        <v>0</v>
      </c>
      <c r="JA168" s="39">
        <f t="shared" si="346"/>
        <v>0</v>
      </c>
      <c r="JU168" s="21">
        <v>114</v>
      </c>
      <c r="JV168" s="39">
        <v>-425</v>
      </c>
      <c r="JW168" s="39">
        <v>575</v>
      </c>
      <c r="JX168" s="39">
        <v>2500</v>
      </c>
      <c r="JY168" s="50">
        <f t="shared" si="347"/>
        <v>3.0707435581674831E-3</v>
      </c>
      <c r="JZ168" s="40">
        <f t="shared" si="263"/>
        <v>25.5</v>
      </c>
      <c r="KA168" s="41">
        <f t="shared" si="348"/>
        <v>63750</v>
      </c>
      <c r="KB168" s="39">
        <f t="shared" si="349"/>
        <v>36656250</v>
      </c>
      <c r="KC168" s="39">
        <f t="shared" si="350"/>
        <v>-27093750</v>
      </c>
      <c r="KD168" s="40">
        <f t="shared" si="264"/>
        <v>0</v>
      </c>
      <c r="KE168" s="39">
        <f t="shared" si="351"/>
        <v>0</v>
      </c>
      <c r="KF168" s="39">
        <f t="shared" si="352"/>
        <v>0</v>
      </c>
      <c r="KG168" s="39">
        <f t="shared" si="353"/>
        <v>0</v>
      </c>
      <c r="KH168" s="53">
        <f t="shared" si="354"/>
        <v>0</v>
      </c>
      <c r="KI168" s="39">
        <f t="shared" si="355"/>
        <v>0</v>
      </c>
      <c r="KJ168" s="39">
        <f t="shared" si="356"/>
        <v>0</v>
      </c>
      <c r="LD168" s="21">
        <v>114</v>
      </c>
      <c r="LE168" s="39">
        <v>-425</v>
      </c>
      <c r="LF168" s="39">
        <v>575</v>
      </c>
      <c r="LG168" s="39">
        <v>2500</v>
      </c>
      <c r="LH168" s="50">
        <f t="shared" si="357"/>
        <v>3.0707436015452185E-3</v>
      </c>
      <c r="LI168" s="40">
        <f t="shared" si="265"/>
        <v>25.5</v>
      </c>
      <c r="LJ168" s="41">
        <f t="shared" si="358"/>
        <v>63750</v>
      </c>
      <c r="LK168" s="39">
        <f t="shared" si="359"/>
        <v>36656250</v>
      </c>
      <c r="LL168" s="39">
        <f t="shared" si="360"/>
        <v>-27093750</v>
      </c>
      <c r="LM168" s="40">
        <f t="shared" si="266"/>
        <v>0</v>
      </c>
      <c r="LN168" s="39">
        <f t="shared" si="361"/>
        <v>0</v>
      </c>
      <c r="LO168" s="39">
        <f t="shared" si="362"/>
        <v>0</v>
      </c>
      <c r="LP168" s="39">
        <f t="shared" si="363"/>
        <v>0</v>
      </c>
      <c r="LQ168" s="53">
        <f t="shared" si="364"/>
        <v>0</v>
      </c>
      <c r="LR168" s="39">
        <f t="shared" si="365"/>
        <v>0</v>
      </c>
      <c r="LS168" s="39">
        <f t="shared" si="366"/>
        <v>0</v>
      </c>
    </row>
    <row r="169" spans="1:331" x14ac:dyDescent="0.25">
      <c r="A169" s="21">
        <v>115</v>
      </c>
      <c r="B169" s="39">
        <v>-375</v>
      </c>
      <c r="C169" s="39">
        <v>-575</v>
      </c>
      <c r="D169" s="39">
        <v>2500</v>
      </c>
      <c r="E169" s="50">
        <f t="shared" si="267"/>
        <v>8.9500000000000007E-4</v>
      </c>
      <c r="F169" s="40">
        <f t="shared" si="247"/>
        <v>17.715965625000003</v>
      </c>
      <c r="G169" s="41">
        <f t="shared" si="268"/>
        <v>44289.914062500007</v>
      </c>
      <c r="H169" s="39">
        <f t="shared" si="269"/>
        <v>-25466700.585937504</v>
      </c>
      <c r="I169" s="39">
        <f t="shared" si="270"/>
        <v>-16608717.773437502</v>
      </c>
      <c r="J169" s="40">
        <f t="shared" si="248"/>
        <v>14088.75</v>
      </c>
      <c r="K169" s="39">
        <f t="shared" si="271"/>
        <v>35221875</v>
      </c>
      <c r="L169" s="39">
        <f t="shared" si="272"/>
        <v>-20252578125</v>
      </c>
      <c r="M169" s="39">
        <f t="shared" si="273"/>
        <v>-13208203125</v>
      </c>
      <c r="N169" s="53">
        <f t="shared" si="274"/>
        <v>11645232421875</v>
      </c>
      <c r="O169" s="39">
        <f t="shared" si="275"/>
        <v>7594716796875</v>
      </c>
      <c r="P169" s="39">
        <f t="shared" si="276"/>
        <v>4953076171875</v>
      </c>
      <c r="AJ169" s="21">
        <v>115</v>
      </c>
      <c r="AK169" s="39">
        <v>-375</v>
      </c>
      <c r="AL169" s="39">
        <v>-575</v>
      </c>
      <c r="AM169" s="39">
        <v>2500</v>
      </c>
      <c r="AN169" s="50">
        <f t="shared" si="277"/>
        <v>1.2572812657641649E-3</v>
      </c>
      <c r="AO169" s="40">
        <f t="shared" si="249"/>
        <v>21.983351621571384</v>
      </c>
      <c r="AP169" s="41">
        <f t="shared" si="278"/>
        <v>54958.37905392846</v>
      </c>
      <c r="AQ169" s="39">
        <f t="shared" si="279"/>
        <v>-31601067.956008863</v>
      </c>
      <c r="AR169" s="39">
        <f t="shared" si="280"/>
        <v>-20609392.145223174</v>
      </c>
      <c r="AS169" s="40">
        <f t="shared" si="250"/>
        <v>9469.6638615068987</v>
      </c>
      <c r="AT169" s="39">
        <f t="shared" si="281"/>
        <v>23674159.653767247</v>
      </c>
      <c r="AU169" s="39">
        <f t="shared" si="282"/>
        <v>-13612641800.916166</v>
      </c>
      <c r="AV169" s="39">
        <f t="shared" si="283"/>
        <v>-8877809870.1627178</v>
      </c>
      <c r="AW169" s="53">
        <f t="shared" si="284"/>
        <v>7827269035526.7959</v>
      </c>
      <c r="AX169" s="39">
        <f t="shared" si="285"/>
        <v>5104740675343.5625</v>
      </c>
      <c r="AY169" s="39">
        <f t="shared" si="286"/>
        <v>3329178701311.019</v>
      </c>
      <c r="BS169" s="21">
        <v>115</v>
      </c>
      <c r="BT169" s="39">
        <v>-375</v>
      </c>
      <c r="BU169" s="39">
        <v>-575</v>
      </c>
      <c r="BV169" s="39">
        <v>2500</v>
      </c>
      <c r="BW169" s="50">
        <f t="shared" si="287"/>
        <v>1.3018621735379089E-3</v>
      </c>
      <c r="BX169" s="40">
        <f t="shared" si="251"/>
        <v>22.392847792300266</v>
      </c>
      <c r="BY169" s="41">
        <f t="shared" si="288"/>
        <v>55982.119480750662</v>
      </c>
      <c r="BZ169" s="39">
        <f t="shared" si="289"/>
        <v>-32189718.701431632</v>
      </c>
      <c r="CA169" s="39">
        <f t="shared" si="290"/>
        <v>-20993294.805281498</v>
      </c>
      <c r="CB169" s="40">
        <f t="shared" si="252"/>
        <v>8901.2572873916633</v>
      </c>
      <c r="CC169" s="39">
        <f t="shared" si="291"/>
        <v>22253143.218479156</v>
      </c>
      <c r="CD169" s="39">
        <f t="shared" si="292"/>
        <v>-12795557350.625515</v>
      </c>
      <c r="CE169" s="39">
        <f t="shared" si="293"/>
        <v>-8344928706.9296837</v>
      </c>
      <c r="CF169" s="53">
        <f t="shared" si="294"/>
        <v>7357445476609.6709</v>
      </c>
      <c r="CG169" s="39">
        <f t="shared" si="295"/>
        <v>4798334006484.5684</v>
      </c>
      <c r="CH169" s="39">
        <f t="shared" si="296"/>
        <v>3129348265098.6313</v>
      </c>
      <c r="DB169" s="21">
        <v>115</v>
      </c>
      <c r="DC169" s="39">
        <v>-375</v>
      </c>
      <c r="DD169" s="39">
        <v>-575</v>
      </c>
      <c r="DE169" s="39">
        <v>2500</v>
      </c>
      <c r="DF169" s="50">
        <f t="shared" si="297"/>
        <v>1.2505831070419731E-3</v>
      </c>
      <c r="DG169" s="40">
        <f t="shared" si="253"/>
        <v>21.919636293500748</v>
      </c>
      <c r="DH169" s="41">
        <f t="shared" si="298"/>
        <v>54799.090733751873</v>
      </c>
      <c r="DI169" s="39">
        <f t="shared" si="299"/>
        <v>-31509477.171907328</v>
      </c>
      <c r="DJ169" s="39">
        <f t="shared" si="300"/>
        <v>-20549659.025156952</v>
      </c>
      <c r="DK169" s="40">
        <f t="shared" si="254"/>
        <v>9555.0653852148425</v>
      </c>
      <c r="DL169" s="39">
        <f t="shared" si="301"/>
        <v>23887663.463037107</v>
      </c>
      <c r="DM169" s="39">
        <f t="shared" si="302"/>
        <v>-13735406491.246336</v>
      </c>
      <c r="DN169" s="39">
        <f t="shared" si="303"/>
        <v>-8957873798.638916</v>
      </c>
      <c r="DO169" s="53">
        <f t="shared" si="304"/>
        <v>7897858732466.6436</v>
      </c>
      <c r="DP169" s="39">
        <f t="shared" si="305"/>
        <v>5150777434217.377</v>
      </c>
      <c r="DQ169" s="39">
        <f t="shared" si="306"/>
        <v>3359202674489.5933</v>
      </c>
      <c r="EK169" s="21">
        <v>115</v>
      </c>
      <c r="EL169" s="39">
        <v>-375</v>
      </c>
      <c r="EM169" s="39">
        <v>-575</v>
      </c>
      <c r="EN169" s="39">
        <v>2500</v>
      </c>
      <c r="EO169" s="50">
        <f t="shared" si="307"/>
        <v>1.1411906414526851E-3</v>
      </c>
      <c r="EP169" s="40">
        <f t="shared" si="255"/>
        <v>20.798096346156132</v>
      </c>
      <c r="EQ169" s="41">
        <f t="shared" si="308"/>
        <v>51995.240865390333</v>
      </c>
      <c r="ER169" s="39">
        <f t="shared" si="309"/>
        <v>-29897263.497599442</v>
      </c>
      <c r="ES169" s="39">
        <f t="shared" si="310"/>
        <v>-19498215.324521374</v>
      </c>
      <c r="ET169" s="40">
        <f t="shared" si="256"/>
        <v>10949.819321478264</v>
      </c>
      <c r="EU169" s="39">
        <f t="shared" si="311"/>
        <v>27374548.30369566</v>
      </c>
      <c r="EV169" s="39">
        <f t="shared" si="312"/>
        <v>-15740365274.625004</v>
      </c>
      <c r="EW169" s="39">
        <f t="shared" si="313"/>
        <v>-10265455613.885872</v>
      </c>
      <c r="EX169" s="53">
        <f t="shared" si="314"/>
        <v>9050710032909.377</v>
      </c>
      <c r="EY169" s="39">
        <f t="shared" si="315"/>
        <v>5902636977984.376</v>
      </c>
      <c r="EZ169" s="39">
        <f t="shared" si="316"/>
        <v>3849545855207.2021</v>
      </c>
      <c r="FT169" s="21">
        <v>115</v>
      </c>
      <c r="FU169" s="39">
        <v>-375</v>
      </c>
      <c r="FV169" s="39">
        <v>-575</v>
      </c>
      <c r="FW169" s="39">
        <v>2500</v>
      </c>
      <c r="FX169" s="50">
        <f t="shared" si="317"/>
        <v>1.0779964700522913E-3</v>
      </c>
      <c r="FY169" s="40">
        <f t="shared" si="257"/>
        <v>20.080673003620273</v>
      </c>
      <c r="FZ169" s="41">
        <f t="shared" si="318"/>
        <v>50201.682509050683</v>
      </c>
      <c r="GA169" s="39">
        <f t="shared" si="319"/>
        <v>-28865967.442704141</v>
      </c>
      <c r="GB169" s="39">
        <f t="shared" si="320"/>
        <v>-18825630.940894008</v>
      </c>
      <c r="GC169" s="40">
        <f t="shared" si="258"/>
        <v>11755.545006833287</v>
      </c>
      <c r="GD169" s="39">
        <f t="shared" si="321"/>
        <v>29388862.517083216</v>
      </c>
      <c r="GE169" s="39">
        <f t="shared" si="322"/>
        <v>-16898595947.322849</v>
      </c>
      <c r="GF169" s="39">
        <f t="shared" si="323"/>
        <v>-11020823443.906206</v>
      </c>
      <c r="GG169" s="53">
        <f t="shared" si="324"/>
        <v>9716692669710.6387</v>
      </c>
      <c r="GH169" s="39">
        <f t="shared" si="325"/>
        <v>6336973480246.0684</v>
      </c>
      <c r="GI169" s="39">
        <f t="shared" si="326"/>
        <v>4132808791464.8271</v>
      </c>
      <c r="HC169" s="21">
        <v>115</v>
      </c>
      <c r="HD169" s="39">
        <v>-375</v>
      </c>
      <c r="HE169" s="39">
        <v>-575</v>
      </c>
      <c r="HF169" s="39">
        <v>2500</v>
      </c>
      <c r="HG169" s="50">
        <f t="shared" si="327"/>
        <v>1.0626459872793649E-3</v>
      </c>
      <c r="HH169" s="40">
        <f t="shared" si="259"/>
        <v>19.898717524582835</v>
      </c>
      <c r="HI169" s="41">
        <f t="shared" si="328"/>
        <v>49746.793811457086</v>
      </c>
      <c r="HJ169" s="39">
        <f t="shared" si="329"/>
        <v>-28604406.441587824</v>
      </c>
      <c r="HK169" s="39">
        <f t="shared" si="330"/>
        <v>-18655047.679296408</v>
      </c>
      <c r="HL169" s="40">
        <f t="shared" si="260"/>
        <v>11951.263662188099</v>
      </c>
      <c r="HM169" s="39">
        <f t="shared" si="331"/>
        <v>29878159.155470248</v>
      </c>
      <c r="HN169" s="39">
        <f t="shared" si="332"/>
        <v>-17179941514.395393</v>
      </c>
      <c r="HO169" s="39">
        <f t="shared" si="333"/>
        <v>-11204309683.301344</v>
      </c>
      <c r="HP169" s="53">
        <f t="shared" si="334"/>
        <v>9878466370777.3516</v>
      </c>
      <c r="HQ169" s="39">
        <f t="shared" si="335"/>
        <v>6442478067898.2725</v>
      </c>
      <c r="HR169" s="39">
        <f t="shared" si="336"/>
        <v>4201616131238.0039</v>
      </c>
      <c r="IL169" s="21">
        <v>115</v>
      </c>
      <c r="IM169" s="39">
        <v>-375</v>
      </c>
      <c r="IN169" s="39">
        <v>-575</v>
      </c>
      <c r="IO169" s="39">
        <v>2500</v>
      </c>
      <c r="IP169" s="50">
        <f t="shared" si="337"/>
        <v>1.0590423036994493E-3</v>
      </c>
      <c r="IQ169" s="40">
        <f t="shared" si="261"/>
        <v>19.855566162801349</v>
      </c>
      <c r="IR169" s="41">
        <f t="shared" si="338"/>
        <v>49638.915407003369</v>
      </c>
      <c r="IS169" s="39">
        <f t="shared" si="339"/>
        <v>-28542376.359026939</v>
      </c>
      <c r="IT169" s="39">
        <f t="shared" si="340"/>
        <v>-18614593.277626265</v>
      </c>
      <c r="IU169" s="40">
        <f t="shared" si="262"/>
        <v>11997.210627832021</v>
      </c>
      <c r="IV169" s="39">
        <f t="shared" si="341"/>
        <v>29993026.569580052</v>
      </c>
      <c r="IW169" s="39">
        <f t="shared" si="342"/>
        <v>-17245990277.50853</v>
      </c>
      <c r="IX169" s="39">
        <f t="shared" si="343"/>
        <v>-11247384963.59252</v>
      </c>
      <c r="IY169" s="53">
        <f t="shared" si="344"/>
        <v>9916444409567.4043</v>
      </c>
      <c r="IZ169" s="39">
        <f t="shared" si="345"/>
        <v>6467246354065.6992</v>
      </c>
      <c r="JA169" s="39">
        <f t="shared" si="346"/>
        <v>4217769361347.1948</v>
      </c>
      <c r="JU169" s="21">
        <v>115</v>
      </c>
      <c r="JV169" s="39">
        <v>-375</v>
      </c>
      <c r="JW169" s="39">
        <v>-575</v>
      </c>
      <c r="JX169" s="39">
        <v>2500</v>
      </c>
      <c r="JY169" s="50">
        <f t="shared" si="347"/>
        <v>1.0590071439684444E-3</v>
      </c>
      <c r="JZ169" s="40">
        <f t="shared" si="263"/>
        <v>19.855144336222047</v>
      </c>
      <c r="KA169" s="41">
        <f t="shared" si="348"/>
        <v>49637.86084055512</v>
      </c>
      <c r="KB169" s="39">
        <f t="shared" si="349"/>
        <v>-28541769.983319193</v>
      </c>
      <c r="KC169" s="39">
        <f t="shared" si="350"/>
        <v>-18614197.815208171</v>
      </c>
      <c r="KD169" s="40">
        <f t="shared" si="264"/>
        <v>11997.658914402335</v>
      </c>
      <c r="KE169" s="39">
        <f t="shared" si="351"/>
        <v>29994147.286005836</v>
      </c>
      <c r="KF169" s="39">
        <f t="shared" si="352"/>
        <v>-17246634689.453354</v>
      </c>
      <c r="KG169" s="39">
        <f t="shared" si="353"/>
        <v>-11247805232.252188</v>
      </c>
      <c r="KH169" s="53">
        <f t="shared" si="354"/>
        <v>9916814946435.6777</v>
      </c>
      <c r="KI169" s="39">
        <f t="shared" si="355"/>
        <v>6467488008545.0078</v>
      </c>
      <c r="KJ169" s="39">
        <f t="shared" si="356"/>
        <v>4217926962094.5708</v>
      </c>
      <c r="LD169" s="21">
        <v>115</v>
      </c>
      <c r="LE169" s="39">
        <v>-375</v>
      </c>
      <c r="LF169" s="39">
        <v>-575</v>
      </c>
      <c r="LG169" s="39">
        <v>2500</v>
      </c>
      <c r="LH169" s="50">
        <f t="shared" si="357"/>
        <v>1.0590071388511108E-3</v>
      </c>
      <c r="LI169" s="40">
        <f t="shared" si="265"/>
        <v>19.855144274826024</v>
      </c>
      <c r="LJ169" s="41">
        <f t="shared" si="358"/>
        <v>49637.860687065062</v>
      </c>
      <c r="LK169" s="39">
        <f t="shared" si="359"/>
        <v>-28541769.895062409</v>
      </c>
      <c r="LL169" s="39">
        <f t="shared" si="360"/>
        <v>-18614197.757649399</v>
      </c>
      <c r="LM169" s="40">
        <f t="shared" si="266"/>
        <v>11997.658979648337</v>
      </c>
      <c r="LN169" s="39">
        <f t="shared" si="361"/>
        <v>29994147.449120842</v>
      </c>
      <c r="LO169" s="39">
        <f t="shared" si="362"/>
        <v>-17246634783.244484</v>
      </c>
      <c r="LP169" s="39">
        <f t="shared" si="363"/>
        <v>-11247805293.420315</v>
      </c>
      <c r="LQ169" s="53">
        <f t="shared" si="364"/>
        <v>9916815000365.5781</v>
      </c>
      <c r="LR169" s="39">
        <f t="shared" si="365"/>
        <v>6467488043716.6807</v>
      </c>
      <c r="LS169" s="39">
        <f t="shared" si="366"/>
        <v>4217926985032.6182</v>
      </c>
    </row>
    <row r="170" spans="1:331" x14ac:dyDescent="0.25">
      <c r="A170" s="21">
        <v>116</v>
      </c>
      <c r="B170" s="39">
        <v>-375</v>
      </c>
      <c r="C170" s="39">
        <v>-525</v>
      </c>
      <c r="D170" s="39">
        <v>2500</v>
      </c>
      <c r="E170" s="50">
        <f t="shared" si="267"/>
        <v>9.0249999999999998E-4</v>
      </c>
      <c r="F170" s="40">
        <f t="shared" si="247"/>
        <v>17.821272656249995</v>
      </c>
      <c r="G170" s="41">
        <f t="shared" si="268"/>
        <v>44553.181640624985</v>
      </c>
      <c r="H170" s="39">
        <f t="shared" si="269"/>
        <v>-23390420.361328118</v>
      </c>
      <c r="I170" s="39">
        <f t="shared" si="270"/>
        <v>-16707443.115234369</v>
      </c>
      <c r="J170" s="40">
        <f t="shared" si="248"/>
        <v>13993.125000000002</v>
      </c>
      <c r="K170" s="39">
        <f t="shared" si="271"/>
        <v>34982812.500000007</v>
      </c>
      <c r="L170" s="39">
        <f t="shared" si="272"/>
        <v>-18365976562.500004</v>
      </c>
      <c r="M170" s="39">
        <f t="shared" si="273"/>
        <v>-13118554687.500002</v>
      </c>
      <c r="N170" s="53">
        <f t="shared" si="274"/>
        <v>9642137695312.502</v>
      </c>
      <c r="O170" s="39">
        <f t="shared" si="275"/>
        <v>6887241210937.501</v>
      </c>
      <c r="P170" s="39">
        <f t="shared" si="276"/>
        <v>4919458007812.501</v>
      </c>
      <c r="AJ170" s="21">
        <v>116</v>
      </c>
      <c r="AK170" s="39">
        <v>-375</v>
      </c>
      <c r="AL170" s="39">
        <v>-525</v>
      </c>
      <c r="AM170" s="39">
        <v>2500</v>
      </c>
      <c r="AN170" s="50">
        <f t="shared" si="277"/>
        <v>1.2745945523540809E-3</v>
      </c>
      <c r="AO170" s="40">
        <f t="shared" si="249"/>
        <v>22.145391720350851</v>
      </c>
      <c r="AP170" s="41">
        <f t="shared" si="278"/>
        <v>55363.47930087713</v>
      </c>
      <c r="AQ170" s="39">
        <f t="shared" si="279"/>
        <v>-29065826.632960495</v>
      </c>
      <c r="AR170" s="39">
        <f t="shared" si="280"/>
        <v>-20761304.737828925</v>
      </c>
      <c r="AS170" s="40">
        <f t="shared" si="250"/>
        <v>9248.9194574854682</v>
      </c>
      <c r="AT170" s="39">
        <f t="shared" si="281"/>
        <v>23122298.643713672</v>
      </c>
      <c r="AU170" s="39">
        <f t="shared" si="282"/>
        <v>-12139206787.949678</v>
      </c>
      <c r="AV170" s="39">
        <f t="shared" si="283"/>
        <v>-8670861991.3926277</v>
      </c>
      <c r="AW170" s="53">
        <f t="shared" si="284"/>
        <v>6373083563673.5811</v>
      </c>
      <c r="AX170" s="39">
        <f t="shared" si="285"/>
        <v>4552202545481.1299</v>
      </c>
      <c r="AY170" s="39">
        <f t="shared" si="286"/>
        <v>3251573246772.2349</v>
      </c>
      <c r="BS170" s="21">
        <v>116</v>
      </c>
      <c r="BT170" s="39">
        <v>-375</v>
      </c>
      <c r="BU170" s="39">
        <v>-525</v>
      </c>
      <c r="BV170" s="39">
        <v>2500</v>
      </c>
      <c r="BW170" s="50">
        <f t="shared" si="287"/>
        <v>1.3302794666500517E-3</v>
      </c>
      <c r="BX170" s="40">
        <f t="shared" si="251"/>
        <v>22.640649345960309</v>
      </c>
      <c r="BY170" s="41">
        <f t="shared" si="288"/>
        <v>56601.62336490077</v>
      </c>
      <c r="BZ170" s="39">
        <f t="shared" si="289"/>
        <v>-29715852.266572904</v>
      </c>
      <c r="CA170" s="39">
        <f t="shared" si="290"/>
        <v>-21225608.761837788</v>
      </c>
      <c r="CB170" s="40">
        <f t="shared" si="252"/>
        <v>8538.9368002118408</v>
      </c>
      <c r="CC170" s="39">
        <f t="shared" si="291"/>
        <v>21347342.000529602</v>
      </c>
      <c r="CD170" s="39">
        <f t="shared" si="292"/>
        <v>-11207354550.278042</v>
      </c>
      <c r="CE170" s="39">
        <f t="shared" si="293"/>
        <v>-8005253250.1986008</v>
      </c>
      <c r="CF170" s="53">
        <f t="shared" si="294"/>
        <v>5883861138895.9717</v>
      </c>
      <c r="CG170" s="39">
        <f t="shared" si="295"/>
        <v>4202757956354.2656</v>
      </c>
      <c r="CH170" s="39">
        <f t="shared" si="296"/>
        <v>3001969968824.4751</v>
      </c>
      <c r="DB170" s="21">
        <v>116</v>
      </c>
      <c r="DC170" s="39">
        <v>-375</v>
      </c>
      <c r="DD170" s="39">
        <v>-525</v>
      </c>
      <c r="DE170" s="39">
        <v>2500</v>
      </c>
      <c r="DF170" s="50">
        <f t="shared" si="297"/>
        <v>1.2896154469445155E-3</v>
      </c>
      <c r="DG170" s="40">
        <f t="shared" si="253"/>
        <v>22.282880390723516</v>
      </c>
      <c r="DH170" s="41">
        <f t="shared" si="298"/>
        <v>55707.200976808788</v>
      </c>
      <c r="DI170" s="39">
        <f t="shared" si="299"/>
        <v>-29246280.512824614</v>
      </c>
      <c r="DJ170" s="39">
        <f t="shared" si="300"/>
        <v>-20890200.366303295</v>
      </c>
      <c r="DK170" s="40">
        <f t="shared" si="254"/>
        <v>9057.403051457426</v>
      </c>
      <c r="DL170" s="39">
        <f t="shared" si="301"/>
        <v>22643507.628643565</v>
      </c>
      <c r="DM170" s="39">
        <f t="shared" si="302"/>
        <v>-11887841505.037872</v>
      </c>
      <c r="DN170" s="39">
        <f t="shared" si="303"/>
        <v>-8491315360.7413368</v>
      </c>
      <c r="DO170" s="53">
        <f t="shared" si="304"/>
        <v>6241116790144.8828</v>
      </c>
      <c r="DP170" s="39">
        <f t="shared" si="305"/>
        <v>4457940564389.2021</v>
      </c>
      <c r="DQ170" s="39">
        <f t="shared" si="306"/>
        <v>3184243260278.0015</v>
      </c>
      <c r="EK170" s="21">
        <v>116</v>
      </c>
      <c r="EL170" s="39">
        <v>-375</v>
      </c>
      <c r="EM170" s="39">
        <v>-525</v>
      </c>
      <c r="EN170" s="39">
        <v>2500</v>
      </c>
      <c r="EO170" s="50">
        <f t="shared" si="307"/>
        <v>1.2027405070951351E-3</v>
      </c>
      <c r="EP170" s="40">
        <f t="shared" si="255"/>
        <v>21.447905293703371</v>
      </c>
      <c r="EQ170" s="41">
        <f t="shared" si="308"/>
        <v>53619.763234258426</v>
      </c>
      <c r="ER170" s="39">
        <f t="shared" si="309"/>
        <v>-28150375.697985675</v>
      </c>
      <c r="ES170" s="39">
        <f t="shared" si="310"/>
        <v>-20107411.212846909</v>
      </c>
      <c r="ET170" s="40">
        <f t="shared" si="256"/>
        <v>10165.058534537027</v>
      </c>
      <c r="EU170" s="39">
        <f t="shared" si="311"/>
        <v>25412646.336342569</v>
      </c>
      <c r="EV170" s="39">
        <f t="shared" si="312"/>
        <v>-13341639326.579849</v>
      </c>
      <c r="EW170" s="39">
        <f t="shared" si="313"/>
        <v>-9529742376.1284637</v>
      </c>
      <c r="EX170" s="53">
        <f t="shared" si="314"/>
        <v>7004360646454.4209</v>
      </c>
      <c r="EY170" s="39">
        <f t="shared" si="315"/>
        <v>5003114747467.4434</v>
      </c>
      <c r="EZ170" s="39">
        <f t="shared" si="316"/>
        <v>3573653391048.1738</v>
      </c>
      <c r="FT170" s="21">
        <v>116</v>
      </c>
      <c r="FU170" s="39">
        <v>-375</v>
      </c>
      <c r="FV170" s="39">
        <v>-525</v>
      </c>
      <c r="FW170" s="39">
        <v>2500</v>
      </c>
      <c r="FX170" s="50">
        <f t="shared" si="317"/>
        <v>1.1585545752868659E-3</v>
      </c>
      <c r="FY170" s="40">
        <f t="shared" si="257"/>
        <v>20.986306182336996</v>
      </c>
      <c r="FZ170" s="41">
        <f t="shared" si="318"/>
        <v>52465.765455842491</v>
      </c>
      <c r="GA170" s="39">
        <f t="shared" si="319"/>
        <v>-27544526.864317309</v>
      </c>
      <c r="GB170" s="39">
        <f t="shared" si="320"/>
        <v>-19674662.045940936</v>
      </c>
      <c r="GC170" s="40">
        <f t="shared" si="258"/>
        <v>10728.429165092461</v>
      </c>
      <c r="GD170" s="39">
        <f t="shared" si="321"/>
        <v>26821072.912731152</v>
      </c>
      <c r="GE170" s="39">
        <f t="shared" si="322"/>
        <v>-14081063279.183855</v>
      </c>
      <c r="GF170" s="39">
        <f t="shared" si="323"/>
        <v>-10057902342.274181</v>
      </c>
      <c r="GG170" s="53">
        <f t="shared" si="324"/>
        <v>7392558221571.5234</v>
      </c>
      <c r="GH170" s="39">
        <f t="shared" si="325"/>
        <v>5280398729693.9453</v>
      </c>
      <c r="GI170" s="39">
        <f t="shared" si="326"/>
        <v>3771713378352.8184</v>
      </c>
      <c r="HC170" s="21">
        <v>116</v>
      </c>
      <c r="HD170" s="39">
        <v>-375</v>
      </c>
      <c r="HE170" s="39">
        <v>-525</v>
      </c>
      <c r="HF170" s="39">
        <v>2500</v>
      </c>
      <c r="HG170" s="50">
        <f t="shared" si="327"/>
        <v>1.149877018980587E-3</v>
      </c>
      <c r="HH170" s="40">
        <f t="shared" si="259"/>
        <v>20.892729596784498</v>
      </c>
      <c r="HI170" s="41">
        <f t="shared" si="328"/>
        <v>52231.823991961246</v>
      </c>
      <c r="HJ170" s="39">
        <f t="shared" si="329"/>
        <v>-27421707.595779654</v>
      </c>
      <c r="HK170" s="39">
        <f t="shared" si="330"/>
        <v>-19586933.996985469</v>
      </c>
      <c r="HL170" s="40">
        <f t="shared" si="260"/>
        <v>10839.068007997517</v>
      </c>
      <c r="HM170" s="39">
        <f t="shared" si="331"/>
        <v>27097670.019993793</v>
      </c>
      <c r="HN170" s="39">
        <f t="shared" si="332"/>
        <v>-14226276760.496742</v>
      </c>
      <c r="HO170" s="39">
        <f t="shared" si="333"/>
        <v>-10161626257.497673</v>
      </c>
      <c r="HP170" s="53">
        <f t="shared" si="334"/>
        <v>7468795299260.79</v>
      </c>
      <c r="HQ170" s="39">
        <f t="shared" si="335"/>
        <v>5334853785186.2783</v>
      </c>
      <c r="HR170" s="39">
        <f t="shared" si="336"/>
        <v>3810609846561.627</v>
      </c>
      <c r="IL170" s="21">
        <v>116</v>
      </c>
      <c r="IM170" s="39">
        <v>-375</v>
      </c>
      <c r="IN170" s="39">
        <v>-525</v>
      </c>
      <c r="IO170" s="39">
        <v>2500</v>
      </c>
      <c r="IP170" s="50">
        <f t="shared" si="337"/>
        <v>1.1474900877054453E-3</v>
      </c>
      <c r="IQ170" s="40">
        <f t="shared" si="261"/>
        <v>20.866821165177008</v>
      </c>
      <c r="IR170" s="41">
        <f t="shared" si="338"/>
        <v>52167.052912942519</v>
      </c>
      <c r="IS170" s="39">
        <f t="shared" si="339"/>
        <v>-27387702.779294822</v>
      </c>
      <c r="IT170" s="39">
        <f t="shared" si="340"/>
        <v>-19562644.842353445</v>
      </c>
      <c r="IU170" s="40">
        <f t="shared" si="262"/>
        <v>10869.501381755574</v>
      </c>
      <c r="IV170" s="39">
        <f t="shared" si="341"/>
        <v>27173753.454388935</v>
      </c>
      <c r="IW170" s="39">
        <f t="shared" si="342"/>
        <v>-14266220563.554192</v>
      </c>
      <c r="IX170" s="39">
        <f t="shared" si="343"/>
        <v>-10190157545.395851</v>
      </c>
      <c r="IY170" s="53">
        <f t="shared" si="344"/>
        <v>7489765795865.9502</v>
      </c>
      <c r="IZ170" s="39">
        <f t="shared" si="345"/>
        <v>5349832711332.8223</v>
      </c>
      <c r="JA170" s="39">
        <f t="shared" si="346"/>
        <v>3821309079523.4438</v>
      </c>
      <c r="JU170" s="21">
        <v>116</v>
      </c>
      <c r="JV170" s="39">
        <v>-375</v>
      </c>
      <c r="JW170" s="39">
        <v>-525</v>
      </c>
      <c r="JX170" s="39">
        <v>2500</v>
      </c>
      <c r="JY170" s="50">
        <f t="shared" si="347"/>
        <v>1.1474693091263527E-3</v>
      </c>
      <c r="JZ170" s="40">
        <f t="shared" si="263"/>
        <v>20.866595309630448</v>
      </c>
      <c r="KA170" s="41">
        <f t="shared" si="348"/>
        <v>52166.488274076117</v>
      </c>
      <c r="KB170" s="39">
        <f t="shared" si="349"/>
        <v>-27387406.343889963</v>
      </c>
      <c r="KC170" s="39">
        <f t="shared" si="350"/>
        <v>-19562433.102778543</v>
      </c>
      <c r="KD170" s="40">
        <f t="shared" si="264"/>
        <v>10869.766308639004</v>
      </c>
      <c r="KE170" s="39">
        <f t="shared" si="351"/>
        <v>27174415.771597508</v>
      </c>
      <c r="KF170" s="39">
        <f t="shared" si="352"/>
        <v>-14266568280.088692</v>
      </c>
      <c r="KG170" s="39">
        <f t="shared" si="353"/>
        <v>-10190405914.349066</v>
      </c>
      <c r="KH170" s="53">
        <f t="shared" si="354"/>
        <v>7489948347046.5635</v>
      </c>
      <c r="KI170" s="39">
        <f t="shared" si="355"/>
        <v>5349963105033.2598</v>
      </c>
      <c r="KJ170" s="39">
        <f t="shared" si="356"/>
        <v>3821402217880.8994</v>
      </c>
      <c r="LD170" s="21">
        <v>116</v>
      </c>
      <c r="LE170" s="39">
        <v>-375</v>
      </c>
      <c r="LF170" s="39">
        <v>-525</v>
      </c>
      <c r="LG170" s="39">
        <v>2500</v>
      </c>
      <c r="LH170" s="50">
        <f t="shared" si="357"/>
        <v>1.147469306141919E-3</v>
      </c>
      <c r="LI170" s="40">
        <f t="shared" si="265"/>
        <v>20.866595277190349</v>
      </c>
      <c r="LJ170" s="41">
        <f t="shared" si="358"/>
        <v>52166.48819297587</v>
      </c>
      <c r="LK170" s="39">
        <f t="shared" si="359"/>
        <v>-27387406.301312331</v>
      </c>
      <c r="LL170" s="39">
        <f t="shared" si="360"/>
        <v>-19562433.072365951</v>
      </c>
      <c r="LM170" s="40">
        <f t="shared" si="266"/>
        <v>10869.766346690532</v>
      </c>
      <c r="LN170" s="39">
        <f t="shared" si="361"/>
        <v>27174415.866726331</v>
      </c>
      <c r="LO170" s="39">
        <f t="shared" si="362"/>
        <v>-14266568330.031324</v>
      </c>
      <c r="LP170" s="39">
        <f t="shared" si="363"/>
        <v>-10190405950.022375</v>
      </c>
      <c r="LQ170" s="53">
        <f t="shared" si="364"/>
        <v>7489948373266.4453</v>
      </c>
      <c r="LR170" s="39">
        <f t="shared" si="365"/>
        <v>5349963123761.7471</v>
      </c>
      <c r="LS170" s="39">
        <f t="shared" si="366"/>
        <v>3821402231258.3901</v>
      </c>
    </row>
    <row r="171" spans="1:331" x14ac:dyDescent="0.25">
      <c r="A171" s="21">
        <v>117</v>
      </c>
      <c r="B171" s="39">
        <v>-375</v>
      </c>
      <c r="C171" s="39">
        <v>-475</v>
      </c>
      <c r="D171" s="39">
        <v>2500</v>
      </c>
      <c r="E171" s="50">
        <f t="shared" si="267"/>
        <v>9.1E-4</v>
      </c>
      <c r="F171" s="40">
        <f t="shared" si="247"/>
        <v>17.925862500000001</v>
      </c>
      <c r="G171" s="41">
        <f t="shared" si="268"/>
        <v>44814.65625</v>
      </c>
      <c r="H171" s="39">
        <f t="shared" si="269"/>
        <v>-21286961.71875</v>
      </c>
      <c r="I171" s="39">
        <f t="shared" si="270"/>
        <v>-16805496.09375</v>
      </c>
      <c r="J171" s="40">
        <f t="shared" si="248"/>
        <v>13897.499999999998</v>
      </c>
      <c r="K171" s="39">
        <f t="shared" si="271"/>
        <v>34743749.999999993</v>
      </c>
      <c r="L171" s="39">
        <f t="shared" si="272"/>
        <v>-16503281249.999996</v>
      </c>
      <c r="M171" s="39">
        <f t="shared" si="273"/>
        <v>-13028906249.999998</v>
      </c>
      <c r="N171" s="53">
        <f t="shared" si="274"/>
        <v>7839058593749.998</v>
      </c>
      <c r="O171" s="39">
        <f t="shared" si="275"/>
        <v>6188730468749.999</v>
      </c>
      <c r="P171" s="39">
        <f t="shared" si="276"/>
        <v>4885839843749.999</v>
      </c>
      <c r="AJ171" s="21">
        <v>117</v>
      </c>
      <c r="AK171" s="39">
        <v>-375</v>
      </c>
      <c r="AL171" s="39">
        <v>-475</v>
      </c>
      <c r="AM171" s="39">
        <v>2500</v>
      </c>
      <c r="AN171" s="50">
        <f t="shared" si="277"/>
        <v>1.2919078389439966E-3</v>
      </c>
      <c r="AO171" s="40">
        <f t="shared" si="249"/>
        <v>22.303610008000373</v>
      </c>
      <c r="AP171" s="41">
        <f t="shared" si="278"/>
        <v>55759.025020000932</v>
      </c>
      <c r="AQ171" s="39">
        <f t="shared" si="279"/>
        <v>-26485536.884500444</v>
      </c>
      <c r="AR171" s="39">
        <f t="shared" si="280"/>
        <v>-20909634.38250035</v>
      </c>
      <c r="AS171" s="40">
        <f t="shared" si="250"/>
        <v>9028.1750534640432</v>
      </c>
      <c r="AT171" s="39">
        <f t="shared" si="281"/>
        <v>22570437.633660108</v>
      </c>
      <c r="AU171" s="39">
        <f t="shared" si="282"/>
        <v>-10720957875.988552</v>
      </c>
      <c r="AV171" s="39">
        <f t="shared" si="283"/>
        <v>-8463914112.6225405</v>
      </c>
      <c r="AW171" s="53">
        <f t="shared" si="284"/>
        <v>5092454991094.5625</v>
      </c>
      <c r="AX171" s="39">
        <f t="shared" si="285"/>
        <v>4020359203495.7065</v>
      </c>
      <c r="AY171" s="39">
        <f t="shared" si="286"/>
        <v>3173967792233.4526</v>
      </c>
      <c r="BS171" s="21">
        <v>117</v>
      </c>
      <c r="BT171" s="39">
        <v>-375</v>
      </c>
      <c r="BU171" s="39">
        <v>-475</v>
      </c>
      <c r="BV171" s="39">
        <v>2500</v>
      </c>
      <c r="BW171" s="50">
        <f t="shared" si="287"/>
        <v>1.3586967597621947E-3</v>
      </c>
      <c r="BX171" s="40">
        <f t="shared" si="251"/>
        <v>22.878154732135634</v>
      </c>
      <c r="BY171" s="41">
        <f t="shared" si="288"/>
        <v>57195.386830339085</v>
      </c>
      <c r="BZ171" s="39">
        <f t="shared" si="289"/>
        <v>-27167808.744411066</v>
      </c>
      <c r="CA171" s="39">
        <f t="shared" si="290"/>
        <v>-21448270.061377157</v>
      </c>
      <c r="CB171" s="40">
        <f t="shared" si="252"/>
        <v>8176.6163130320183</v>
      </c>
      <c r="CC171" s="39">
        <f t="shared" si="291"/>
        <v>20441540.782580044</v>
      </c>
      <c r="CD171" s="39">
        <f t="shared" si="292"/>
        <v>-9709731871.7255211</v>
      </c>
      <c r="CE171" s="39">
        <f t="shared" si="293"/>
        <v>-7665577793.4675169</v>
      </c>
      <c r="CF171" s="53">
        <f t="shared" si="294"/>
        <v>4612122639069.6221</v>
      </c>
      <c r="CG171" s="39">
        <f t="shared" si="295"/>
        <v>3641149451897.0703</v>
      </c>
      <c r="CH171" s="39">
        <f t="shared" si="296"/>
        <v>2874591672550.3188</v>
      </c>
      <c r="DB171" s="21">
        <v>117</v>
      </c>
      <c r="DC171" s="39">
        <v>-375</v>
      </c>
      <c r="DD171" s="39">
        <v>-475</v>
      </c>
      <c r="DE171" s="39">
        <v>2500</v>
      </c>
      <c r="DF171" s="50">
        <f t="shared" si="297"/>
        <v>1.3286477868470581E-3</v>
      </c>
      <c r="DG171" s="40">
        <f t="shared" si="253"/>
        <v>22.626699562578374</v>
      </c>
      <c r="DH171" s="41">
        <f t="shared" si="298"/>
        <v>56566.748906445937</v>
      </c>
      <c r="DI171" s="39">
        <f t="shared" si="299"/>
        <v>-26869205.730561819</v>
      </c>
      <c r="DJ171" s="39">
        <f t="shared" si="300"/>
        <v>-21212530.839917228</v>
      </c>
      <c r="DK171" s="40">
        <f t="shared" si="254"/>
        <v>8559.7407177000096</v>
      </c>
      <c r="DL171" s="39">
        <f t="shared" si="301"/>
        <v>21399351.794250023</v>
      </c>
      <c r="DM171" s="39">
        <f t="shared" si="302"/>
        <v>-10164692102.268761</v>
      </c>
      <c r="DN171" s="39">
        <f t="shared" si="303"/>
        <v>-8024756922.8437586</v>
      </c>
      <c r="DO171" s="53">
        <f t="shared" si="304"/>
        <v>4828228748577.6611</v>
      </c>
      <c r="DP171" s="39">
        <f t="shared" si="305"/>
        <v>3811759538350.7852</v>
      </c>
      <c r="DQ171" s="39">
        <f t="shared" si="306"/>
        <v>3009283846066.4097</v>
      </c>
      <c r="EK171" s="21">
        <v>117</v>
      </c>
      <c r="EL171" s="39">
        <v>-375</v>
      </c>
      <c r="EM171" s="39">
        <v>-475</v>
      </c>
      <c r="EN171" s="39">
        <v>2500</v>
      </c>
      <c r="EO171" s="50">
        <f t="shared" si="307"/>
        <v>1.2642903727375851E-3</v>
      </c>
      <c r="EP171" s="40">
        <f t="shared" si="255"/>
        <v>22.049412320252912</v>
      </c>
      <c r="EQ171" s="41">
        <f t="shared" si="308"/>
        <v>55123.530800632281</v>
      </c>
      <c r="ER171" s="39">
        <f t="shared" si="309"/>
        <v>-26183677.130300332</v>
      </c>
      <c r="ES171" s="39">
        <f t="shared" si="310"/>
        <v>-20671324.050237104</v>
      </c>
      <c r="ET171" s="40">
        <f t="shared" si="256"/>
        <v>9380.2977475957887</v>
      </c>
      <c r="EU171" s="39">
        <f t="shared" si="311"/>
        <v>23450744.368989471</v>
      </c>
      <c r="EV171" s="39">
        <f t="shared" si="312"/>
        <v>-11139103575.269999</v>
      </c>
      <c r="EW171" s="39">
        <f t="shared" si="313"/>
        <v>-8794029138.3710518</v>
      </c>
      <c r="EX171" s="53">
        <f t="shared" si="314"/>
        <v>5291074198253.249</v>
      </c>
      <c r="EY171" s="39">
        <f t="shared" si="315"/>
        <v>4177163840726.2495</v>
      </c>
      <c r="EZ171" s="39">
        <f t="shared" si="316"/>
        <v>3297760926889.1445</v>
      </c>
      <c r="FT171" s="21">
        <v>117</v>
      </c>
      <c r="FU171" s="39">
        <v>-375</v>
      </c>
      <c r="FV171" s="39">
        <v>-475</v>
      </c>
      <c r="FW171" s="39">
        <v>2500</v>
      </c>
      <c r="FX171" s="50">
        <f t="shared" si="317"/>
        <v>1.239112680521441E-3</v>
      </c>
      <c r="FY171" s="40">
        <f t="shared" si="257"/>
        <v>21.809196854986673</v>
      </c>
      <c r="FZ171" s="41">
        <f t="shared" si="318"/>
        <v>54522.992137466681</v>
      </c>
      <c r="GA171" s="39">
        <f t="shared" si="319"/>
        <v>-25898421.265296675</v>
      </c>
      <c r="GB171" s="39">
        <f t="shared" si="320"/>
        <v>-20446122.051550005</v>
      </c>
      <c r="GC171" s="40">
        <f t="shared" si="258"/>
        <v>9701.3133233516273</v>
      </c>
      <c r="GD171" s="39">
        <f t="shared" si="321"/>
        <v>24253283.308379069</v>
      </c>
      <c r="GE171" s="39">
        <f t="shared" si="322"/>
        <v>-11520309571.480059</v>
      </c>
      <c r="GF171" s="39">
        <f t="shared" si="323"/>
        <v>-9094981240.6421509</v>
      </c>
      <c r="GG171" s="53">
        <f t="shared" si="324"/>
        <v>5472147046453.0283</v>
      </c>
      <c r="GH171" s="39">
        <f t="shared" si="325"/>
        <v>4320116089305.0215</v>
      </c>
      <c r="GI171" s="39">
        <f t="shared" si="326"/>
        <v>3410617965240.8066</v>
      </c>
      <c r="HC171" s="21">
        <v>117</v>
      </c>
      <c r="HD171" s="39">
        <v>-375</v>
      </c>
      <c r="HE171" s="39">
        <v>-475</v>
      </c>
      <c r="HF171" s="39">
        <v>2500</v>
      </c>
      <c r="HG171" s="50">
        <f t="shared" si="327"/>
        <v>1.2371080506818086E-3</v>
      </c>
      <c r="HH171" s="40">
        <f t="shared" si="259"/>
        <v>21.789723694617496</v>
      </c>
      <c r="HI171" s="41">
        <f t="shared" si="328"/>
        <v>54474.309236543741</v>
      </c>
      <c r="HJ171" s="39">
        <f t="shared" si="329"/>
        <v>-25875296.887358278</v>
      </c>
      <c r="HK171" s="39">
        <f t="shared" si="330"/>
        <v>-20427865.963703904</v>
      </c>
      <c r="HL171" s="40">
        <f t="shared" si="260"/>
        <v>9726.8723538069407</v>
      </c>
      <c r="HM171" s="39">
        <f t="shared" si="331"/>
        <v>24317180.884517353</v>
      </c>
      <c r="HN171" s="39">
        <f t="shared" si="332"/>
        <v>-11550660920.145742</v>
      </c>
      <c r="HO171" s="39">
        <f t="shared" si="333"/>
        <v>-9118942831.6940079</v>
      </c>
      <c r="HP171" s="53">
        <f t="shared" si="334"/>
        <v>5486563937069.2275</v>
      </c>
      <c r="HQ171" s="39">
        <f t="shared" si="335"/>
        <v>4331497845054.6538</v>
      </c>
      <c r="HR171" s="39">
        <f t="shared" si="336"/>
        <v>3419603561885.2529</v>
      </c>
      <c r="IL171" s="21">
        <v>117</v>
      </c>
      <c r="IM171" s="39">
        <v>-375</v>
      </c>
      <c r="IN171" s="39">
        <v>-475</v>
      </c>
      <c r="IO171" s="39">
        <v>2500</v>
      </c>
      <c r="IP171" s="50">
        <f t="shared" si="337"/>
        <v>1.235937871711441E-3</v>
      </c>
      <c r="IQ171" s="40">
        <f t="shared" si="261"/>
        <v>21.778332783734129</v>
      </c>
      <c r="IR171" s="41">
        <f t="shared" si="338"/>
        <v>54445.831959335323</v>
      </c>
      <c r="IS171" s="39">
        <f t="shared" si="339"/>
        <v>-25861770.18068428</v>
      </c>
      <c r="IT171" s="39">
        <f t="shared" si="340"/>
        <v>-20417186.984750748</v>
      </c>
      <c r="IU171" s="40">
        <f t="shared" si="262"/>
        <v>9741.7921356791285</v>
      </c>
      <c r="IV171" s="39">
        <f t="shared" si="341"/>
        <v>24354480.339197822</v>
      </c>
      <c r="IW171" s="39">
        <f t="shared" si="342"/>
        <v>-11568378161.118965</v>
      </c>
      <c r="IX171" s="39">
        <f t="shared" si="343"/>
        <v>-9132930127.1991825</v>
      </c>
      <c r="IY171" s="53">
        <f t="shared" si="344"/>
        <v>5494979626531.5088</v>
      </c>
      <c r="IZ171" s="39">
        <f t="shared" si="345"/>
        <v>4338141810419.6118</v>
      </c>
      <c r="JA171" s="39">
        <f t="shared" si="346"/>
        <v>3424848797699.6938</v>
      </c>
      <c r="JU171" s="21">
        <v>117</v>
      </c>
      <c r="JV171" s="39">
        <v>-375</v>
      </c>
      <c r="JW171" s="39">
        <v>-475</v>
      </c>
      <c r="JX171" s="39">
        <v>2500</v>
      </c>
      <c r="JY171" s="50">
        <f t="shared" si="347"/>
        <v>1.235931474284261E-3</v>
      </c>
      <c r="JZ171" s="40">
        <f t="shared" si="263"/>
        <v>21.778270461067429</v>
      </c>
      <c r="KA171" s="41">
        <f t="shared" si="348"/>
        <v>54445.676152668573</v>
      </c>
      <c r="KB171" s="39">
        <f t="shared" si="349"/>
        <v>-25861696.172517572</v>
      </c>
      <c r="KC171" s="39">
        <f t="shared" si="350"/>
        <v>-20417128.557250716</v>
      </c>
      <c r="KD171" s="40">
        <f t="shared" si="264"/>
        <v>9741.8737028756732</v>
      </c>
      <c r="KE171" s="39">
        <f t="shared" si="351"/>
        <v>24354684.257189184</v>
      </c>
      <c r="KF171" s="39">
        <f t="shared" si="352"/>
        <v>-11568475022.164862</v>
      </c>
      <c r="KG171" s="39">
        <f t="shared" si="353"/>
        <v>-9133006596.4459438</v>
      </c>
      <c r="KH171" s="53">
        <f t="shared" si="354"/>
        <v>5495025635528.3096</v>
      </c>
      <c r="KI171" s="39">
        <f t="shared" si="355"/>
        <v>4338178133311.8232</v>
      </c>
      <c r="KJ171" s="39">
        <f t="shared" si="356"/>
        <v>3424877473667.229</v>
      </c>
      <c r="LD171" s="21">
        <v>117</v>
      </c>
      <c r="LE171" s="39">
        <v>-375</v>
      </c>
      <c r="LF171" s="39">
        <v>-475</v>
      </c>
      <c r="LG171" s="39">
        <v>2500</v>
      </c>
      <c r="LH171" s="50">
        <f t="shared" si="357"/>
        <v>1.2359314734327273E-3</v>
      </c>
      <c r="LI171" s="40">
        <f t="shared" si="265"/>
        <v>21.778270452771896</v>
      </c>
      <c r="LJ171" s="41">
        <f t="shared" si="358"/>
        <v>54445.676131929737</v>
      </c>
      <c r="LK171" s="39">
        <f t="shared" si="359"/>
        <v>-25861696.162666626</v>
      </c>
      <c r="LL171" s="39">
        <f t="shared" si="360"/>
        <v>-20417128.549473651</v>
      </c>
      <c r="LM171" s="40">
        <f t="shared" si="266"/>
        <v>9741.8737137327262</v>
      </c>
      <c r="LN171" s="39">
        <f t="shared" si="361"/>
        <v>24354684.284331817</v>
      </c>
      <c r="LO171" s="39">
        <f t="shared" si="362"/>
        <v>-11568475035.057613</v>
      </c>
      <c r="LP171" s="39">
        <f t="shared" si="363"/>
        <v>-9133006606.6244316</v>
      </c>
      <c r="LQ171" s="53">
        <f t="shared" si="364"/>
        <v>5495025641652.3662</v>
      </c>
      <c r="LR171" s="39">
        <f t="shared" si="365"/>
        <v>4338178138146.605</v>
      </c>
      <c r="LS171" s="39">
        <f t="shared" si="366"/>
        <v>3424877477484.1616</v>
      </c>
    </row>
    <row r="172" spans="1:331" x14ac:dyDescent="0.25">
      <c r="A172" s="21">
        <v>118</v>
      </c>
      <c r="B172" s="39">
        <v>-375</v>
      </c>
      <c r="C172" s="39">
        <v>-425</v>
      </c>
      <c r="D172" s="39">
        <v>2500</v>
      </c>
      <c r="E172" s="50">
        <f t="shared" si="267"/>
        <v>9.1750000000000002E-4</v>
      </c>
      <c r="F172" s="40">
        <f t="shared" si="247"/>
        <v>18.029735156249998</v>
      </c>
      <c r="G172" s="41">
        <f t="shared" si="268"/>
        <v>45074.337890624993</v>
      </c>
      <c r="H172" s="39">
        <f t="shared" si="269"/>
        <v>-19156593.603515621</v>
      </c>
      <c r="I172" s="39">
        <f t="shared" si="270"/>
        <v>-16902876.708984371</v>
      </c>
      <c r="J172" s="40">
        <f t="shared" si="248"/>
        <v>13801.875</v>
      </c>
      <c r="K172" s="39">
        <f t="shared" si="271"/>
        <v>34504687.5</v>
      </c>
      <c r="L172" s="39">
        <f t="shared" si="272"/>
        <v>-14664492187.5</v>
      </c>
      <c r="M172" s="39">
        <f t="shared" si="273"/>
        <v>-12939257812.5</v>
      </c>
      <c r="N172" s="53">
        <f t="shared" si="274"/>
        <v>6232409179687.5</v>
      </c>
      <c r="O172" s="39">
        <f t="shared" si="275"/>
        <v>5499184570312.5</v>
      </c>
      <c r="P172" s="39">
        <f t="shared" si="276"/>
        <v>4852221679687.5</v>
      </c>
      <c r="AJ172" s="21">
        <v>118</v>
      </c>
      <c r="AK172" s="39">
        <v>-375</v>
      </c>
      <c r="AL172" s="39">
        <v>-425</v>
      </c>
      <c r="AM172" s="39">
        <v>2500</v>
      </c>
      <c r="AN172" s="50">
        <f t="shared" si="277"/>
        <v>1.3092211255339126E-3</v>
      </c>
      <c r="AO172" s="40">
        <f t="shared" si="249"/>
        <v>22.458006484519956</v>
      </c>
      <c r="AP172" s="41">
        <f t="shared" si="278"/>
        <v>56145.016211299888</v>
      </c>
      <c r="AQ172" s="39">
        <f t="shared" si="279"/>
        <v>-23861631.889802452</v>
      </c>
      <c r="AR172" s="39">
        <f t="shared" si="280"/>
        <v>-21054381.079237457</v>
      </c>
      <c r="AS172" s="40">
        <f t="shared" si="250"/>
        <v>8807.4306494426146</v>
      </c>
      <c r="AT172" s="39">
        <f t="shared" si="281"/>
        <v>22018576.623606537</v>
      </c>
      <c r="AU172" s="39">
        <f t="shared" si="282"/>
        <v>-9357895065.0327778</v>
      </c>
      <c r="AV172" s="39">
        <f t="shared" si="283"/>
        <v>-8256966233.8524513</v>
      </c>
      <c r="AW172" s="53">
        <f t="shared" si="284"/>
        <v>3977105402638.9307</v>
      </c>
      <c r="AX172" s="39">
        <f t="shared" si="285"/>
        <v>3509210649387.292</v>
      </c>
      <c r="AY172" s="39">
        <f t="shared" si="286"/>
        <v>3096362337694.6694</v>
      </c>
      <c r="BS172" s="21">
        <v>118</v>
      </c>
      <c r="BT172" s="39">
        <v>-375</v>
      </c>
      <c r="BU172" s="39">
        <v>-425</v>
      </c>
      <c r="BV172" s="39">
        <v>2500</v>
      </c>
      <c r="BW172" s="50">
        <f t="shared" si="287"/>
        <v>1.3871140528743378E-3</v>
      </c>
      <c r="BX172" s="40">
        <f t="shared" si="251"/>
        <v>23.105363950826234</v>
      </c>
      <c r="BY172" s="41">
        <f t="shared" si="288"/>
        <v>57763.409877065584</v>
      </c>
      <c r="BZ172" s="39">
        <f t="shared" si="289"/>
        <v>-24549449.197752874</v>
      </c>
      <c r="CA172" s="39">
        <f t="shared" si="290"/>
        <v>-21661278.703899592</v>
      </c>
      <c r="CB172" s="40">
        <f t="shared" si="252"/>
        <v>7814.295825852194</v>
      </c>
      <c r="CC172" s="39">
        <f t="shared" si="291"/>
        <v>19535739.564630486</v>
      </c>
      <c r="CD172" s="39">
        <f t="shared" si="292"/>
        <v>-8302689314.9679565</v>
      </c>
      <c r="CE172" s="39">
        <f t="shared" si="293"/>
        <v>-7325902336.7364321</v>
      </c>
      <c r="CF172" s="53">
        <f t="shared" si="294"/>
        <v>3528642958861.3813</v>
      </c>
      <c r="CG172" s="39">
        <f t="shared" si="295"/>
        <v>3113508493112.9834</v>
      </c>
      <c r="CH172" s="39">
        <f t="shared" si="296"/>
        <v>2747213376276.1621</v>
      </c>
      <c r="DB172" s="21">
        <v>118</v>
      </c>
      <c r="DC172" s="39">
        <v>-375</v>
      </c>
      <c r="DD172" s="39">
        <v>-425</v>
      </c>
      <c r="DE172" s="39">
        <v>2500</v>
      </c>
      <c r="DF172" s="50">
        <f t="shared" si="297"/>
        <v>1.3676801267496004E-3</v>
      </c>
      <c r="DG172" s="40">
        <f t="shared" si="253"/>
        <v>22.951093809065316</v>
      </c>
      <c r="DH172" s="41">
        <f t="shared" si="298"/>
        <v>57377.73452266329</v>
      </c>
      <c r="DI172" s="39">
        <f t="shared" si="299"/>
        <v>-24385537.1721319</v>
      </c>
      <c r="DJ172" s="39">
        <f t="shared" si="300"/>
        <v>-21516650.445998732</v>
      </c>
      <c r="DK172" s="40">
        <f t="shared" si="254"/>
        <v>8062.0783839425949</v>
      </c>
      <c r="DL172" s="39">
        <f t="shared" si="301"/>
        <v>20155195.959856488</v>
      </c>
      <c r="DM172" s="39">
        <f t="shared" si="302"/>
        <v>-8565958282.9390078</v>
      </c>
      <c r="DN172" s="39">
        <f t="shared" si="303"/>
        <v>-7558198484.9461832</v>
      </c>
      <c r="DO172" s="53">
        <f t="shared" si="304"/>
        <v>3640532270249.0781</v>
      </c>
      <c r="DP172" s="39">
        <f t="shared" si="305"/>
        <v>3212234356102.1279</v>
      </c>
      <c r="DQ172" s="39">
        <f t="shared" si="306"/>
        <v>2834324431854.8184</v>
      </c>
      <c r="EK172" s="21">
        <v>118</v>
      </c>
      <c r="EL172" s="39">
        <v>-375</v>
      </c>
      <c r="EM172" s="39">
        <v>-425</v>
      </c>
      <c r="EN172" s="39">
        <v>2500</v>
      </c>
      <c r="EO172" s="50">
        <f t="shared" si="307"/>
        <v>1.3258402383800353E-3</v>
      </c>
      <c r="EP172" s="40">
        <f t="shared" si="255"/>
        <v>22.602617425804766</v>
      </c>
      <c r="EQ172" s="41">
        <f t="shared" si="308"/>
        <v>56506.543564511914</v>
      </c>
      <c r="ER172" s="39">
        <f t="shared" si="309"/>
        <v>-24015281.014917564</v>
      </c>
      <c r="ES172" s="39">
        <f t="shared" si="310"/>
        <v>-21189953.836691968</v>
      </c>
      <c r="ET172" s="40">
        <f t="shared" si="256"/>
        <v>8595.5369606545482</v>
      </c>
      <c r="EU172" s="39">
        <f t="shared" si="311"/>
        <v>21488842.40163637</v>
      </c>
      <c r="EV172" s="39">
        <f t="shared" si="312"/>
        <v>-9132758020.6954575</v>
      </c>
      <c r="EW172" s="39">
        <f t="shared" si="313"/>
        <v>-8058315900.6136389</v>
      </c>
      <c r="EX172" s="53">
        <f t="shared" si="314"/>
        <v>3881422158795.5693</v>
      </c>
      <c r="EY172" s="39">
        <f t="shared" si="315"/>
        <v>3424784257760.7964</v>
      </c>
      <c r="EZ172" s="39">
        <f t="shared" si="316"/>
        <v>3021868462730.1143</v>
      </c>
      <c r="FT172" s="21">
        <v>118</v>
      </c>
      <c r="FU172" s="39">
        <v>-375</v>
      </c>
      <c r="FV172" s="39">
        <v>-425</v>
      </c>
      <c r="FW172" s="39">
        <v>2500</v>
      </c>
      <c r="FX172" s="50">
        <f t="shared" si="317"/>
        <v>1.3196707857560156E-3</v>
      </c>
      <c r="FY172" s="40">
        <f t="shared" si="257"/>
        <v>22.549345021569287</v>
      </c>
      <c r="FZ172" s="41">
        <f t="shared" si="318"/>
        <v>56373.362553923216</v>
      </c>
      <c r="GA172" s="39">
        <f t="shared" si="319"/>
        <v>-23958679.085417368</v>
      </c>
      <c r="GB172" s="39">
        <f t="shared" si="320"/>
        <v>-21140010.957721207</v>
      </c>
      <c r="GC172" s="40">
        <f t="shared" si="258"/>
        <v>8674.1974816108032</v>
      </c>
      <c r="GD172" s="39">
        <f t="shared" si="321"/>
        <v>21685493.704027008</v>
      </c>
      <c r="GE172" s="39">
        <f t="shared" si="322"/>
        <v>-9216334824.2114792</v>
      </c>
      <c r="GF172" s="39">
        <f t="shared" si="323"/>
        <v>-8132060139.010128</v>
      </c>
      <c r="GG172" s="53">
        <f t="shared" si="324"/>
        <v>3916942300289.8784</v>
      </c>
      <c r="GH172" s="39">
        <f t="shared" si="325"/>
        <v>3456125559079.3042</v>
      </c>
      <c r="GI172" s="39">
        <f t="shared" si="326"/>
        <v>3049522552128.7979</v>
      </c>
      <c r="HC172" s="21">
        <v>118</v>
      </c>
      <c r="HD172" s="39">
        <v>-375</v>
      </c>
      <c r="HE172" s="39">
        <v>-425</v>
      </c>
      <c r="HF172" s="39">
        <v>2500</v>
      </c>
      <c r="HG172" s="50">
        <f t="shared" si="327"/>
        <v>1.3243390823830306E-3</v>
      </c>
      <c r="HH172" s="40">
        <f t="shared" si="259"/>
        <v>22.58969981808184</v>
      </c>
      <c r="HI172" s="41">
        <f t="shared" si="328"/>
        <v>56474.249545204599</v>
      </c>
      <c r="HJ172" s="39">
        <f t="shared" si="329"/>
        <v>-24001556.056711953</v>
      </c>
      <c r="HK172" s="39">
        <f t="shared" si="330"/>
        <v>-21177843.579451725</v>
      </c>
      <c r="HL172" s="40">
        <f t="shared" si="260"/>
        <v>8614.6766996163606</v>
      </c>
      <c r="HM172" s="39">
        <f t="shared" si="331"/>
        <v>21536691.749040902</v>
      </c>
      <c r="HN172" s="39">
        <f t="shared" si="332"/>
        <v>-9153093993.3423824</v>
      </c>
      <c r="HO172" s="39">
        <f t="shared" si="333"/>
        <v>-8076259405.8903379</v>
      </c>
      <c r="HP172" s="53">
        <f t="shared" si="334"/>
        <v>3890064947170.5127</v>
      </c>
      <c r="HQ172" s="39">
        <f t="shared" si="335"/>
        <v>3432410247503.3936</v>
      </c>
      <c r="HR172" s="39">
        <f t="shared" si="336"/>
        <v>3028597277208.877</v>
      </c>
      <c r="IL172" s="21">
        <v>118</v>
      </c>
      <c r="IM172" s="39">
        <v>-375</v>
      </c>
      <c r="IN172" s="39">
        <v>-425</v>
      </c>
      <c r="IO172" s="39">
        <v>2500</v>
      </c>
      <c r="IP172" s="50">
        <f t="shared" si="337"/>
        <v>1.3243856557174367E-3</v>
      </c>
      <c r="IQ172" s="40">
        <f t="shared" si="261"/>
        <v>22.590101018472716</v>
      </c>
      <c r="IR172" s="41">
        <f t="shared" si="338"/>
        <v>56475.252546181786</v>
      </c>
      <c r="IS172" s="39">
        <f t="shared" si="339"/>
        <v>-24001982.332127258</v>
      </c>
      <c r="IT172" s="39">
        <f t="shared" si="340"/>
        <v>-21178219.704818171</v>
      </c>
      <c r="IU172" s="40">
        <f t="shared" si="262"/>
        <v>8614.0828896026815</v>
      </c>
      <c r="IV172" s="39">
        <f t="shared" si="341"/>
        <v>21535207.224006705</v>
      </c>
      <c r="IW172" s="39">
        <f t="shared" si="342"/>
        <v>-9152463070.2028503</v>
      </c>
      <c r="IX172" s="39">
        <f t="shared" si="343"/>
        <v>-8075702709.0025148</v>
      </c>
      <c r="IY172" s="53">
        <f t="shared" si="344"/>
        <v>3889796804836.2114</v>
      </c>
      <c r="IZ172" s="39">
        <f t="shared" si="345"/>
        <v>3432173651326.0688</v>
      </c>
      <c r="JA172" s="39">
        <f t="shared" si="346"/>
        <v>3028388515875.9429</v>
      </c>
      <c r="JU172" s="21">
        <v>118</v>
      </c>
      <c r="JV172" s="39">
        <v>-375</v>
      </c>
      <c r="JW172" s="39">
        <v>-425</v>
      </c>
      <c r="JX172" s="39">
        <v>2500</v>
      </c>
      <c r="JY172" s="50">
        <f t="shared" si="347"/>
        <v>1.3243936394421692E-3</v>
      </c>
      <c r="JZ172" s="40">
        <f t="shared" si="263"/>
        <v>22.59016979053299</v>
      </c>
      <c r="KA172" s="41">
        <f t="shared" si="348"/>
        <v>56475.424476332475</v>
      </c>
      <c r="KB172" s="39">
        <f t="shared" si="349"/>
        <v>-24002055.4024413</v>
      </c>
      <c r="KC172" s="39">
        <f t="shared" si="350"/>
        <v>-21178284.178624678</v>
      </c>
      <c r="KD172" s="40">
        <f t="shared" si="264"/>
        <v>8613.9810971123443</v>
      </c>
      <c r="KE172" s="39">
        <f t="shared" si="351"/>
        <v>21534952.742780861</v>
      </c>
      <c r="KF172" s="39">
        <f t="shared" si="352"/>
        <v>-9152354915.6818657</v>
      </c>
      <c r="KG172" s="39">
        <f t="shared" si="353"/>
        <v>-8075607278.5428228</v>
      </c>
      <c r="KH172" s="53">
        <f t="shared" si="354"/>
        <v>3889750839164.793</v>
      </c>
      <c r="KI172" s="39">
        <f t="shared" si="355"/>
        <v>3432133093380.6997</v>
      </c>
      <c r="KJ172" s="39">
        <f t="shared" si="356"/>
        <v>3028352729453.5586</v>
      </c>
      <c r="LD172" s="21">
        <v>118</v>
      </c>
      <c r="LE172" s="39">
        <v>-375</v>
      </c>
      <c r="LF172" s="39">
        <v>-425</v>
      </c>
      <c r="LG172" s="39">
        <v>2500</v>
      </c>
      <c r="LH172" s="50">
        <f t="shared" si="357"/>
        <v>1.3243936407235357E-3</v>
      </c>
      <c r="LI172" s="40">
        <f t="shared" si="265"/>
        <v>22.590169801570656</v>
      </c>
      <c r="LJ172" s="41">
        <f t="shared" si="358"/>
        <v>56475.424503926639</v>
      </c>
      <c r="LK172" s="39">
        <f t="shared" si="359"/>
        <v>-24002055.41416882</v>
      </c>
      <c r="LL172" s="39">
        <f t="shared" si="360"/>
        <v>-21178284.188972488</v>
      </c>
      <c r="LM172" s="40">
        <f t="shared" si="266"/>
        <v>8613.98108077492</v>
      </c>
      <c r="LN172" s="39">
        <f t="shared" si="361"/>
        <v>21534952.701937299</v>
      </c>
      <c r="LO172" s="39">
        <f t="shared" si="362"/>
        <v>-9152354898.3233528</v>
      </c>
      <c r="LP172" s="39">
        <f t="shared" si="363"/>
        <v>-8075607263.2264872</v>
      </c>
      <c r="LQ172" s="53">
        <f t="shared" si="364"/>
        <v>3889750831787.4248</v>
      </c>
      <c r="LR172" s="39">
        <f t="shared" si="365"/>
        <v>3432133086871.2568</v>
      </c>
      <c r="LS172" s="39">
        <f t="shared" si="366"/>
        <v>3028352723709.9326</v>
      </c>
    </row>
    <row r="173" spans="1:331" x14ac:dyDescent="0.25">
      <c r="A173" s="21">
        <v>119</v>
      </c>
      <c r="B173" s="39">
        <v>-375</v>
      </c>
      <c r="C173" s="39">
        <v>425</v>
      </c>
      <c r="D173" s="39">
        <v>2500</v>
      </c>
      <c r="E173" s="50">
        <f t="shared" si="267"/>
        <v>1.0449999999999999E-3</v>
      </c>
      <c r="F173" s="40">
        <f t="shared" si="247"/>
        <v>19.685840625000001</v>
      </c>
      <c r="G173" s="41">
        <f t="shared" si="268"/>
        <v>49214.6015625</v>
      </c>
      <c r="H173" s="39">
        <f t="shared" si="269"/>
        <v>20916205.6640625</v>
      </c>
      <c r="I173" s="39">
        <f t="shared" si="270"/>
        <v>-18455475.5859375</v>
      </c>
      <c r="J173" s="40">
        <f t="shared" si="248"/>
        <v>12176.25</v>
      </c>
      <c r="K173" s="39">
        <f t="shared" si="271"/>
        <v>30440625</v>
      </c>
      <c r="L173" s="39">
        <f t="shared" si="272"/>
        <v>12937265625</v>
      </c>
      <c r="M173" s="39">
        <f t="shared" si="273"/>
        <v>-11415234375</v>
      </c>
      <c r="N173" s="53">
        <f t="shared" si="274"/>
        <v>5498337890625</v>
      </c>
      <c r="O173" s="39">
        <f t="shared" si="275"/>
        <v>-4851474609375</v>
      </c>
      <c r="P173" s="39">
        <f t="shared" si="276"/>
        <v>4280712890625</v>
      </c>
      <c r="AJ173" s="21">
        <v>119</v>
      </c>
      <c r="AK173" s="39">
        <v>-375</v>
      </c>
      <c r="AL173" s="39">
        <v>425</v>
      </c>
      <c r="AM173" s="39">
        <v>2500</v>
      </c>
      <c r="AN173" s="50">
        <f t="shared" si="277"/>
        <v>1.6035469975624825E-3</v>
      </c>
      <c r="AO173" s="40">
        <f t="shared" si="249"/>
        <v>24.49800948247152</v>
      </c>
      <c r="AP173" s="41">
        <f t="shared" si="278"/>
        <v>61245.023706178799</v>
      </c>
      <c r="AQ173" s="39">
        <f t="shared" si="279"/>
        <v>26029135.075125989</v>
      </c>
      <c r="AR173" s="39">
        <f t="shared" si="280"/>
        <v>-22966883.889817052</v>
      </c>
      <c r="AS173" s="40">
        <f t="shared" si="250"/>
        <v>5054.7757810783505</v>
      </c>
      <c r="AT173" s="39">
        <f t="shared" si="281"/>
        <v>12636939.452695876</v>
      </c>
      <c r="AU173" s="39">
        <f t="shared" si="282"/>
        <v>5370699267.3957472</v>
      </c>
      <c r="AV173" s="39">
        <f t="shared" si="283"/>
        <v>-4738852294.7609539</v>
      </c>
      <c r="AW173" s="53">
        <f t="shared" si="284"/>
        <v>2282547188643.1924</v>
      </c>
      <c r="AX173" s="39">
        <f t="shared" si="285"/>
        <v>-2014012225273.4055</v>
      </c>
      <c r="AY173" s="39">
        <f t="shared" si="286"/>
        <v>1777069610535.3577</v>
      </c>
      <c r="BS173" s="21">
        <v>119</v>
      </c>
      <c r="BT173" s="39">
        <v>-375</v>
      </c>
      <c r="BU173" s="39">
        <v>425</v>
      </c>
      <c r="BV173" s="39">
        <v>2500</v>
      </c>
      <c r="BW173" s="50">
        <f t="shared" si="287"/>
        <v>1.870208035780768E-3</v>
      </c>
      <c r="BX173" s="40">
        <f t="shared" si="251"/>
        <v>25.392607043403725</v>
      </c>
      <c r="BY173" s="41">
        <f t="shared" si="288"/>
        <v>63481.517608509312</v>
      </c>
      <c r="BZ173" s="39">
        <f t="shared" si="289"/>
        <v>26979644.983616456</v>
      </c>
      <c r="CA173" s="39">
        <f t="shared" si="290"/>
        <v>-23805569.103190992</v>
      </c>
      <c r="CB173" s="40">
        <f t="shared" si="252"/>
        <v>1654.8475437952081</v>
      </c>
      <c r="CC173" s="39">
        <f t="shared" si="291"/>
        <v>4137118.8594880202</v>
      </c>
      <c r="CD173" s="39">
        <f t="shared" si="292"/>
        <v>1758275515.2824085</v>
      </c>
      <c r="CE173" s="39">
        <f t="shared" si="293"/>
        <v>-1551419572.3080075</v>
      </c>
      <c r="CF173" s="53">
        <f t="shared" si="294"/>
        <v>747267093995.02356</v>
      </c>
      <c r="CG173" s="39">
        <f t="shared" si="295"/>
        <v>-659353318230.9032</v>
      </c>
      <c r="CH173" s="39">
        <f t="shared" si="296"/>
        <v>581782339615.50281</v>
      </c>
      <c r="DB173" s="21">
        <v>119</v>
      </c>
      <c r="DC173" s="39">
        <v>-375</v>
      </c>
      <c r="DD173" s="39">
        <v>425</v>
      </c>
      <c r="DE173" s="39">
        <v>2500</v>
      </c>
      <c r="DF173" s="50">
        <f t="shared" si="297"/>
        <v>2.0312299050928226E-3</v>
      </c>
      <c r="DG173" s="40">
        <f t="shared" si="253"/>
        <v>25.5</v>
      </c>
      <c r="DH173" s="41">
        <f t="shared" si="298"/>
        <v>63750</v>
      </c>
      <c r="DI173" s="39">
        <f t="shared" si="299"/>
        <v>27093750</v>
      </c>
      <c r="DJ173" s="39">
        <f t="shared" si="300"/>
        <v>-23906250</v>
      </c>
      <c r="DK173" s="40">
        <f t="shared" si="254"/>
        <v>0</v>
      </c>
      <c r="DL173" s="39">
        <f t="shared" si="301"/>
        <v>0</v>
      </c>
      <c r="DM173" s="39">
        <f t="shared" si="302"/>
        <v>0</v>
      </c>
      <c r="DN173" s="39">
        <f t="shared" si="303"/>
        <v>0</v>
      </c>
      <c r="DO173" s="53">
        <f t="shared" si="304"/>
        <v>0</v>
      </c>
      <c r="DP173" s="39">
        <f t="shared" si="305"/>
        <v>0</v>
      </c>
      <c r="DQ173" s="39">
        <f t="shared" si="306"/>
        <v>0</v>
      </c>
      <c r="EK173" s="21">
        <v>119</v>
      </c>
      <c r="EL173" s="39">
        <v>-375</v>
      </c>
      <c r="EM173" s="39">
        <v>425</v>
      </c>
      <c r="EN173" s="39">
        <v>2500</v>
      </c>
      <c r="EO173" s="50">
        <f t="shared" si="307"/>
        <v>2.3721879543016858E-3</v>
      </c>
      <c r="EP173" s="40">
        <f t="shared" si="255"/>
        <v>25.5</v>
      </c>
      <c r="EQ173" s="41">
        <f t="shared" si="308"/>
        <v>63750</v>
      </c>
      <c r="ER173" s="39">
        <f t="shared" si="309"/>
        <v>27093750</v>
      </c>
      <c r="ES173" s="39">
        <f t="shared" si="310"/>
        <v>-23906250</v>
      </c>
      <c r="ET173" s="40">
        <f t="shared" si="256"/>
        <v>0</v>
      </c>
      <c r="EU173" s="39">
        <f t="shared" si="311"/>
        <v>0</v>
      </c>
      <c r="EV173" s="39">
        <f t="shared" si="312"/>
        <v>0</v>
      </c>
      <c r="EW173" s="39">
        <f t="shared" si="313"/>
        <v>0</v>
      </c>
      <c r="EX173" s="53">
        <f t="shared" si="314"/>
        <v>0</v>
      </c>
      <c r="EY173" s="39">
        <f t="shared" si="315"/>
        <v>0</v>
      </c>
      <c r="EZ173" s="39">
        <f t="shared" si="316"/>
        <v>0</v>
      </c>
      <c r="FT173" s="21">
        <v>119</v>
      </c>
      <c r="FU173" s="39">
        <v>-375</v>
      </c>
      <c r="FV173" s="39">
        <v>425</v>
      </c>
      <c r="FW173" s="39">
        <v>2500</v>
      </c>
      <c r="FX173" s="50">
        <f t="shared" si="317"/>
        <v>2.6891585747437865E-3</v>
      </c>
      <c r="FY173" s="40">
        <f t="shared" si="257"/>
        <v>25.5</v>
      </c>
      <c r="FZ173" s="41">
        <f t="shared" si="318"/>
        <v>63750</v>
      </c>
      <c r="GA173" s="39">
        <f t="shared" si="319"/>
        <v>27093750</v>
      </c>
      <c r="GB173" s="39">
        <f t="shared" si="320"/>
        <v>-23906250</v>
      </c>
      <c r="GC173" s="40">
        <f t="shared" si="258"/>
        <v>0</v>
      </c>
      <c r="GD173" s="39">
        <f t="shared" si="321"/>
        <v>0</v>
      </c>
      <c r="GE173" s="39">
        <f t="shared" si="322"/>
        <v>0</v>
      </c>
      <c r="GF173" s="39">
        <f t="shared" si="323"/>
        <v>0</v>
      </c>
      <c r="GG173" s="53">
        <f t="shared" si="324"/>
        <v>0</v>
      </c>
      <c r="GH173" s="39">
        <f t="shared" si="325"/>
        <v>0</v>
      </c>
      <c r="GI173" s="39">
        <f t="shared" si="326"/>
        <v>0</v>
      </c>
      <c r="HC173" s="21">
        <v>119</v>
      </c>
      <c r="HD173" s="39">
        <v>-375</v>
      </c>
      <c r="HE173" s="39">
        <v>425</v>
      </c>
      <c r="HF173" s="39">
        <v>2500</v>
      </c>
      <c r="HG173" s="50">
        <f t="shared" si="327"/>
        <v>2.8072666213038028E-3</v>
      </c>
      <c r="HH173" s="40">
        <f t="shared" si="259"/>
        <v>25.5</v>
      </c>
      <c r="HI173" s="41">
        <f t="shared" si="328"/>
        <v>63750</v>
      </c>
      <c r="HJ173" s="39">
        <f t="shared" si="329"/>
        <v>27093750</v>
      </c>
      <c r="HK173" s="39">
        <f t="shared" si="330"/>
        <v>-23906250</v>
      </c>
      <c r="HL173" s="40">
        <f t="shared" si="260"/>
        <v>0</v>
      </c>
      <c r="HM173" s="39">
        <f t="shared" si="331"/>
        <v>0</v>
      </c>
      <c r="HN173" s="39">
        <f t="shared" si="332"/>
        <v>0</v>
      </c>
      <c r="HO173" s="39">
        <f t="shared" si="333"/>
        <v>0</v>
      </c>
      <c r="HP173" s="53">
        <f t="shared" si="334"/>
        <v>0</v>
      </c>
      <c r="HQ173" s="39">
        <f t="shared" si="335"/>
        <v>0</v>
      </c>
      <c r="HR173" s="39">
        <f t="shared" si="336"/>
        <v>0</v>
      </c>
      <c r="IL173" s="21">
        <v>119</v>
      </c>
      <c r="IM173" s="39">
        <v>-375</v>
      </c>
      <c r="IN173" s="39">
        <v>425</v>
      </c>
      <c r="IO173" s="39">
        <v>2500</v>
      </c>
      <c r="IP173" s="50">
        <f t="shared" si="337"/>
        <v>2.8279979838193663E-3</v>
      </c>
      <c r="IQ173" s="40">
        <f t="shared" si="261"/>
        <v>25.5</v>
      </c>
      <c r="IR173" s="41">
        <f t="shared" si="338"/>
        <v>63750</v>
      </c>
      <c r="IS173" s="39">
        <f t="shared" si="339"/>
        <v>27093750</v>
      </c>
      <c r="IT173" s="39">
        <f t="shared" si="340"/>
        <v>-23906250</v>
      </c>
      <c r="IU173" s="40">
        <f t="shared" si="262"/>
        <v>0</v>
      </c>
      <c r="IV173" s="39">
        <f t="shared" si="341"/>
        <v>0</v>
      </c>
      <c r="IW173" s="39">
        <f t="shared" si="342"/>
        <v>0</v>
      </c>
      <c r="IX173" s="39">
        <f t="shared" si="343"/>
        <v>0</v>
      </c>
      <c r="IY173" s="53">
        <f t="shared" si="344"/>
        <v>0</v>
      </c>
      <c r="IZ173" s="39">
        <f t="shared" si="345"/>
        <v>0</v>
      </c>
      <c r="JA173" s="39">
        <f t="shared" si="346"/>
        <v>0</v>
      </c>
      <c r="JU173" s="21">
        <v>119</v>
      </c>
      <c r="JV173" s="39">
        <v>-375</v>
      </c>
      <c r="JW173" s="39">
        <v>425</v>
      </c>
      <c r="JX173" s="39">
        <v>2500</v>
      </c>
      <c r="JY173" s="50">
        <f t="shared" si="347"/>
        <v>2.8282504471266096E-3</v>
      </c>
      <c r="JZ173" s="40">
        <f t="shared" si="263"/>
        <v>25.5</v>
      </c>
      <c r="KA173" s="41">
        <f t="shared" si="348"/>
        <v>63750</v>
      </c>
      <c r="KB173" s="39">
        <f t="shared" si="349"/>
        <v>27093750</v>
      </c>
      <c r="KC173" s="39">
        <f t="shared" si="350"/>
        <v>-23906250</v>
      </c>
      <c r="KD173" s="40">
        <f t="shared" si="264"/>
        <v>0</v>
      </c>
      <c r="KE173" s="39">
        <f t="shared" si="351"/>
        <v>0</v>
      </c>
      <c r="KF173" s="39">
        <f t="shared" si="352"/>
        <v>0</v>
      </c>
      <c r="KG173" s="39">
        <f t="shared" si="353"/>
        <v>0</v>
      </c>
      <c r="KH173" s="53">
        <f t="shared" si="354"/>
        <v>0</v>
      </c>
      <c r="KI173" s="39">
        <f t="shared" si="355"/>
        <v>0</v>
      </c>
      <c r="KJ173" s="39">
        <f t="shared" si="356"/>
        <v>0</v>
      </c>
      <c r="LD173" s="21">
        <v>119</v>
      </c>
      <c r="LE173" s="39">
        <v>-375</v>
      </c>
      <c r="LF173" s="39">
        <v>425</v>
      </c>
      <c r="LG173" s="39">
        <v>2500</v>
      </c>
      <c r="LH173" s="50">
        <f t="shared" si="357"/>
        <v>2.8282504846672768E-3</v>
      </c>
      <c r="LI173" s="40">
        <f t="shared" si="265"/>
        <v>25.5</v>
      </c>
      <c r="LJ173" s="41">
        <f t="shared" si="358"/>
        <v>63750</v>
      </c>
      <c r="LK173" s="39">
        <f t="shared" si="359"/>
        <v>27093750</v>
      </c>
      <c r="LL173" s="39">
        <f t="shared" si="360"/>
        <v>-23906250</v>
      </c>
      <c r="LM173" s="40">
        <f t="shared" si="266"/>
        <v>0</v>
      </c>
      <c r="LN173" s="39">
        <f t="shared" si="361"/>
        <v>0</v>
      </c>
      <c r="LO173" s="39">
        <f t="shared" si="362"/>
        <v>0</v>
      </c>
      <c r="LP173" s="39">
        <f t="shared" si="363"/>
        <v>0</v>
      </c>
      <c r="LQ173" s="53">
        <f t="shared" si="364"/>
        <v>0</v>
      </c>
      <c r="LR173" s="39">
        <f t="shared" si="365"/>
        <v>0</v>
      </c>
      <c r="LS173" s="39">
        <f t="shared" si="366"/>
        <v>0</v>
      </c>
    </row>
    <row r="174" spans="1:331" x14ac:dyDescent="0.25">
      <c r="A174" s="21">
        <v>120</v>
      </c>
      <c r="B174" s="39">
        <v>-375</v>
      </c>
      <c r="C174" s="39">
        <v>475</v>
      </c>
      <c r="D174" s="39">
        <v>2500</v>
      </c>
      <c r="E174" s="50">
        <f t="shared" si="267"/>
        <v>1.0524999999999998E-3</v>
      </c>
      <c r="F174" s="40">
        <f t="shared" si="247"/>
        <v>19.776803906249995</v>
      </c>
      <c r="G174" s="41">
        <f t="shared" si="268"/>
        <v>49442.009765624985</v>
      </c>
      <c r="H174" s="39">
        <f t="shared" si="269"/>
        <v>23484954.638671868</v>
      </c>
      <c r="I174" s="39">
        <f t="shared" si="270"/>
        <v>-18540753.662109371</v>
      </c>
      <c r="J174" s="40">
        <f t="shared" si="248"/>
        <v>12080.625000000004</v>
      </c>
      <c r="K174" s="39">
        <f t="shared" si="271"/>
        <v>30201562.500000007</v>
      </c>
      <c r="L174" s="39">
        <f t="shared" si="272"/>
        <v>14345742187.500004</v>
      </c>
      <c r="M174" s="39">
        <f t="shared" si="273"/>
        <v>-11325585937.500002</v>
      </c>
      <c r="N174" s="53">
        <f t="shared" si="274"/>
        <v>6814227539062.502</v>
      </c>
      <c r="O174" s="39">
        <f t="shared" si="275"/>
        <v>-5379653320312.501</v>
      </c>
      <c r="P174" s="39">
        <f t="shared" si="276"/>
        <v>4247094726562.501</v>
      </c>
      <c r="AJ174" s="21">
        <v>120</v>
      </c>
      <c r="AK174" s="39">
        <v>-375</v>
      </c>
      <c r="AL174" s="39">
        <v>475</v>
      </c>
      <c r="AM174" s="39">
        <v>2500</v>
      </c>
      <c r="AN174" s="50">
        <f t="shared" si="277"/>
        <v>1.6208602841523985E-3</v>
      </c>
      <c r="AO174" s="40">
        <f t="shared" si="249"/>
        <v>24.583613358652126</v>
      </c>
      <c r="AP174" s="41">
        <f t="shared" si="278"/>
        <v>61459.033396630315</v>
      </c>
      <c r="AQ174" s="39">
        <f t="shared" si="279"/>
        <v>29193040.863399401</v>
      </c>
      <c r="AR174" s="39">
        <f t="shared" si="280"/>
        <v>-23047137.523736369</v>
      </c>
      <c r="AS174" s="40">
        <f t="shared" si="250"/>
        <v>4834.0313770569192</v>
      </c>
      <c r="AT174" s="39">
        <f t="shared" si="281"/>
        <v>12085078.442642298</v>
      </c>
      <c r="AU174" s="39">
        <f t="shared" si="282"/>
        <v>5740412260.2550917</v>
      </c>
      <c r="AV174" s="39">
        <f t="shared" si="283"/>
        <v>-4531904415.9908619</v>
      </c>
      <c r="AW174" s="53">
        <f t="shared" si="284"/>
        <v>2726695823621.1685</v>
      </c>
      <c r="AX174" s="39">
        <f t="shared" si="285"/>
        <v>-2152654597595.6594</v>
      </c>
      <c r="AY174" s="39">
        <f t="shared" si="286"/>
        <v>1699464155996.573</v>
      </c>
      <c r="BS174" s="21">
        <v>120</v>
      </c>
      <c r="BT174" s="39">
        <v>-375</v>
      </c>
      <c r="BU174" s="39">
        <v>475</v>
      </c>
      <c r="BV174" s="39">
        <v>2500</v>
      </c>
      <c r="BW174" s="50">
        <f t="shared" si="287"/>
        <v>1.8986253288929111E-3</v>
      </c>
      <c r="BX174" s="40">
        <f t="shared" si="251"/>
        <v>25.434485247369302</v>
      </c>
      <c r="BY174" s="41">
        <f t="shared" si="288"/>
        <v>63586.213118423257</v>
      </c>
      <c r="BZ174" s="39">
        <f t="shared" si="289"/>
        <v>30203451.231251046</v>
      </c>
      <c r="CA174" s="39">
        <f t="shared" si="290"/>
        <v>-23844829.91940872</v>
      </c>
      <c r="CB174" s="40">
        <f t="shared" si="252"/>
        <v>1292.5270566153831</v>
      </c>
      <c r="CC174" s="39">
        <f t="shared" si="291"/>
        <v>3231317.6415384579</v>
      </c>
      <c r="CD174" s="39">
        <f t="shared" si="292"/>
        <v>1534875879.7307675</v>
      </c>
      <c r="CE174" s="39">
        <f t="shared" si="293"/>
        <v>-1211744115.5769217</v>
      </c>
      <c r="CF174" s="53">
        <f t="shared" si="294"/>
        <v>729066042872.1145</v>
      </c>
      <c r="CG174" s="39">
        <f t="shared" si="295"/>
        <v>-575578454899.03784</v>
      </c>
      <c r="CH174" s="39">
        <f t="shared" si="296"/>
        <v>454404043341.34564</v>
      </c>
      <c r="DB174" s="21">
        <v>120</v>
      </c>
      <c r="DC174" s="39">
        <v>-375</v>
      </c>
      <c r="DD174" s="39">
        <v>475</v>
      </c>
      <c r="DE174" s="39">
        <v>2500</v>
      </c>
      <c r="DF174" s="50">
        <f t="shared" si="297"/>
        <v>2.0702622449953649E-3</v>
      </c>
      <c r="DG174" s="40">
        <f t="shared" si="253"/>
        <v>25.5</v>
      </c>
      <c r="DH174" s="41">
        <f t="shared" si="298"/>
        <v>63750</v>
      </c>
      <c r="DI174" s="39">
        <f t="shared" si="299"/>
        <v>30281250</v>
      </c>
      <c r="DJ174" s="39">
        <f t="shared" si="300"/>
        <v>-23906250</v>
      </c>
      <c r="DK174" s="40">
        <f t="shared" si="254"/>
        <v>0</v>
      </c>
      <c r="DL174" s="39">
        <f t="shared" si="301"/>
        <v>0</v>
      </c>
      <c r="DM174" s="39">
        <f t="shared" si="302"/>
        <v>0</v>
      </c>
      <c r="DN174" s="39">
        <f t="shared" si="303"/>
        <v>0</v>
      </c>
      <c r="DO174" s="53">
        <f t="shared" si="304"/>
        <v>0</v>
      </c>
      <c r="DP174" s="39">
        <f t="shared" si="305"/>
        <v>0</v>
      </c>
      <c r="DQ174" s="39">
        <f t="shared" si="306"/>
        <v>0</v>
      </c>
      <c r="EK174" s="21">
        <v>120</v>
      </c>
      <c r="EL174" s="39">
        <v>-375</v>
      </c>
      <c r="EM174" s="39">
        <v>475</v>
      </c>
      <c r="EN174" s="39">
        <v>2500</v>
      </c>
      <c r="EO174" s="50">
        <f t="shared" si="307"/>
        <v>2.4337378199441361E-3</v>
      </c>
      <c r="EP174" s="40">
        <f t="shared" si="255"/>
        <v>25.5</v>
      </c>
      <c r="EQ174" s="41">
        <f t="shared" si="308"/>
        <v>63750</v>
      </c>
      <c r="ER174" s="39">
        <f t="shared" si="309"/>
        <v>30281250</v>
      </c>
      <c r="ES174" s="39">
        <f t="shared" si="310"/>
        <v>-23906250</v>
      </c>
      <c r="ET174" s="40">
        <f t="shared" si="256"/>
        <v>0</v>
      </c>
      <c r="EU174" s="39">
        <f t="shared" si="311"/>
        <v>0</v>
      </c>
      <c r="EV174" s="39">
        <f t="shared" si="312"/>
        <v>0</v>
      </c>
      <c r="EW174" s="39">
        <f t="shared" si="313"/>
        <v>0</v>
      </c>
      <c r="EX174" s="53">
        <f t="shared" si="314"/>
        <v>0</v>
      </c>
      <c r="EY174" s="39">
        <f t="shared" si="315"/>
        <v>0</v>
      </c>
      <c r="EZ174" s="39">
        <f t="shared" si="316"/>
        <v>0</v>
      </c>
      <c r="FT174" s="21">
        <v>120</v>
      </c>
      <c r="FU174" s="39">
        <v>-375</v>
      </c>
      <c r="FV174" s="39">
        <v>475</v>
      </c>
      <c r="FW174" s="39">
        <v>2500</v>
      </c>
      <c r="FX174" s="50">
        <f t="shared" si="317"/>
        <v>2.7697166799783611E-3</v>
      </c>
      <c r="FY174" s="40">
        <f t="shared" si="257"/>
        <v>25.5</v>
      </c>
      <c r="FZ174" s="41">
        <f t="shared" si="318"/>
        <v>63750</v>
      </c>
      <c r="GA174" s="39">
        <f t="shared" si="319"/>
        <v>30281250</v>
      </c>
      <c r="GB174" s="39">
        <f t="shared" si="320"/>
        <v>-23906250</v>
      </c>
      <c r="GC174" s="40">
        <f t="shared" si="258"/>
        <v>0</v>
      </c>
      <c r="GD174" s="39">
        <f t="shared" si="321"/>
        <v>0</v>
      </c>
      <c r="GE174" s="39">
        <f t="shared" si="322"/>
        <v>0</v>
      </c>
      <c r="GF174" s="39">
        <f t="shared" si="323"/>
        <v>0</v>
      </c>
      <c r="GG174" s="53">
        <f t="shared" si="324"/>
        <v>0</v>
      </c>
      <c r="GH174" s="39">
        <f t="shared" si="325"/>
        <v>0</v>
      </c>
      <c r="GI174" s="39">
        <f t="shared" si="326"/>
        <v>0</v>
      </c>
      <c r="HC174" s="21">
        <v>120</v>
      </c>
      <c r="HD174" s="39">
        <v>-375</v>
      </c>
      <c r="HE174" s="39">
        <v>475</v>
      </c>
      <c r="HF174" s="39">
        <v>2500</v>
      </c>
      <c r="HG174" s="50">
        <f t="shared" si="327"/>
        <v>2.8944976530050248E-3</v>
      </c>
      <c r="HH174" s="40">
        <f t="shared" si="259"/>
        <v>25.5</v>
      </c>
      <c r="HI174" s="41">
        <f t="shared" si="328"/>
        <v>63750</v>
      </c>
      <c r="HJ174" s="39">
        <f t="shared" si="329"/>
        <v>30281250</v>
      </c>
      <c r="HK174" s="39">
        <f t="shared" si="330"/>
        <v>-23906250</v>
      </c>
      <c r="HL174" s="40">
        <f t="shared" si="260"/>
        <v>0</v>
      </c>
      <c r="HM174" s="39">
        <f t="shared" si="331"/>
        <v>0</v>
      </c>
      <c r="HN174" s="39">
        <f t="shared" si="332"/>
        <v>0</v>
      </c>
      <c r="HO174" s="39">
        <f t="shared" si="333"/>
        <v>0</v>
      </c>
      <c r="HP174" s="53">
        <f t="shared" si="334"/>
        <v>0</v>
      </c>
      <c r="HQ174" s="39">
        <f t="shared" si="335"/>
        <v>0</v>
      </c>
      <c r="HR174" s="39">
        <f t="shared" si="336"/>
        <v>0</v>
      </c>
      <c r="IL174" s="21">
        <v>120</v>
      </c>
      <c r="IM174" s="39">
        <v>-375</v>
      </c>
      <c r="IN174" s="39">
        <v>475</v>
      </c>
      <c r="IO174" s="39">
        <v>2500</v>
      </c>
      <c r="IP174" s="50">
        <f t="shared" si="337"/>
        <v>2.916445767825362E-3</v>
      </c>
      <c r="IQ174" s="40">
        <f t="shared" si="261"/>
        <v>25.5</v>
      </c>
      <c r="IR174" s="41">
        <f t="shared" si="338"/>
        <v>63750</v>
      </c>
      <c r="IS174" s="39">
        <f t="shared" si="339"/>
        <v>30281250</v>
      </c>
      <c r="IT174" s="39">
        <f t="shared" si="340"/>
        <v>-23906250</v>
      </c>
      <c r="IU174" s="40">
        <f t="shared" si="262"/>
        <v>0</v>
      </c>
      <c r="IV174" s="39">
        <f t="shared" si="341"/>
        <v>0</v>
      </c>
      <c r="IW174" s="39">
        <f t="shared" si="342"/>
        <v>0</v>
      </c>
      <c r="IX174" s="39">
        <f t="shared" si="343"/>
        <v>0</v>
      </c>
      <c r="IY174" s="53">
        <f t="shared" si="344"/>
        <v>0</v>
      </c>
      <c r="IZ174" s="39">
        <f t="shared" si="345"/>
        <v>0</v>
      </c>
      <c r="JA174" s="39">
        <f t="shared" si="346"/>
        <v>0</v>
      </c>
      <c r="JU174" s="21">
        <v>120</v>
      </c>
      <c r="JV174" s="39">
        <v>-375</v>
      </c>
      <c r="JW174" s="39">
        <v>475</v>
      </c>
      <c r="JX174" s="39">
        <v>2500</v>
      </c>
      <c r="JY174" s="50">
        <f t="shared" si="347"/>
        <v>2.9167126122845179E-3</v>
      </c>
      <c r="JZ174" s="40">
        <f t="shared" si="263"/>
        <v>25.5</v>
      </c>
      <c r="KA174" s="41">
        <f t="shared" si="348"/>
        <v>63750</v>
      </c>
      <c r="KB174" s="39">
        <f t="shared" si="349"/>
        <v>30281250</v>
      </c>
      <c r="KC174" s="39">
        <f t="shared" si="350"/>
        <v>-23906250</v>
      </c>
      <c r="KD174" s="40">
        <f t="shared" si="264"/>
        <v>0</v>
      </c>
      <c r="KE174" s="39">
        <f t="shared" si="351"/>
        <v>0</v>
      </c>
      <c r="KF174" s="39">
        <f t="shared" si="352"/>
        <v>0</v>
      </c>
      <c r="KG174" s="39">
        <f t="shared" si="353"/>
        <v>0</v>
      </c>
      <c r="KH174" s="53">
        <f t="shared" si="354"/>
        <v>0</v>
      </c>
      <c r="KI174" s="39">
        <f t="shared" si="355"/>
        <v>0</v>
      </c>
      <c r="KJ174" s="39">
        <f t="shared" si="356"/>
        <v>0</v>
      </c>
      <c r="LD174" s="21">
        <v>120</v>
      </c>
      <c r="LE174" s="39">
        <v>-375</v>
      </c>
      <c r="LF174" s="39">
        <v>475</v>
      </c>
      <c r="LG174" s="39">
        <v>2500</v>
      </c>
      <c r="LH174" s="50">
        <f t="shared" si="357"/>
        <v>2.9167126519580853E-3</v>
      </c>
      <c r="LI174" s="40">
        <f t="shared" si="265"/>
        <v>25.5</v>
      </c>
      <c r="LJ174" s="41">
        <f t="shared" si="358"/>
        <v>63750</v>
      </c>
      <c r="LK174" s="39">
        <f t="shared" si="359"/>
        <v>30281250</v>
      </c>
      <c r="LL174" s="39">
        <f t="shared" si="360"/>
        <v>-23906250</v>
      </c>
      <c r="LM174" s="40">
        <f t="shared" si="266"/>
        <v>0</v>
      </c>
      <c r="LN174" s="39">
        <f t="shared" si="361"/>
        <v>0</v>
      </c>
      <c r="LO174" s="39">
        <f t="shared" si="362"/>
        <v>0</v>
      </c>
      <c r="LP174" s="39">
        <f t="shared" si="363"/>
        <v>0</v>
      </c>
      <c r="LQ174" s="53">
        <f t="shared" si="364"/>
        <v>0</v>
      </c>
      <c r="LR174" s="39">
        <f t="shared" si="365"/>
        <v>0</v>
      </c>
      <c r="LS174" s="39">
        <f t="shared" si="366"/>
        <v>0</v>
      </c>
    </row>
    <row r="175" spans="1:331" x14ac:dyDescent="0.25">
      <c r="A175" s="21">
        <v>121</v>
      </c>
      <c r="B175" s="39">
        <v>-375</v>
      </c>
      <c r="C175" s="39">
        <v>525</v>
      </c>
      <c r="D175" s="39">
        <v>2500</v>
      </c>
      <c r="E175" s="50">
        <f t="shared" si="267"/>
        <v>1.06E-3</v>
      </c>
      <c r="F175" s="40">
        <f t="shared" si="247"/>
        <v>19.867049999999999</v>
      </c>
      <c r="G175" s="41">
        <f t="shared" si="268"/>
        <v>49667.625</v>
      </c>
      <c r="H175" s="39">
        <f t="shared" si="269"/>
        <v>26075503.125</v>
      </c>
      <c r="I175" s="39">
        <f t="shared" si="270"/>
        <v>-18625359.375</v>
      </c>
      <c r="J175" s="40">
        <f t="shared" si="248"/>
        <v>11985.000000000002</v>
      </c>
      <c r="K175" s="39">
        <f t="shared" si="271"/>
        <v>29962500.000000004</v>
      </c>
      <c r="L175" s="39">
        <f t="shared" si="272"/>
        <v>15730312500.000002</v>
      </c>
      <c r="M175" s="39">
        <f t="shared" si="273"/>
        <v>-11235937500.000002</v>
      </c>
      <c r="N175" s="53">
        <f t="shared" si="274"/>
        <v>8258414062500.001</v>
      </c>
      <c r="O175" s="39">
        <f t="shared" si="275"/>
        <v>-5898867187500.001</v>
      </c>
      <c r="P175" s="39">
        <f t="shared" si="276"/>
        <v>4213476562500.0005</v>
      </c>
      <c r="AJ175" s="21">
        <v>121</v>
      </c>
      <c r="AK175" s="39">
        <v>-375</v>
      </c>
      <c r="AL175" s="39">
        <v>525</v>
      </c>
      <c r="AM175" s="39">
        <v>2500</v>
      </c>
      <c r="AN175" s="50">
        <f t="shared" si="277"/>
        <v>1.6381735707423142E-3</v>
      </c>
      <c r="AO175" s="40">
        <f t="shared" si="249"/>
        <v>24.665395423702787</v>
      </c>
      <c r="AP175" s="41">
        <f t="shared" si="278"/>
        <v>61663.48855925697</v>
      </c>
      <c r="AQ175" s="39">
        <f t="shared" si="279"/>
        <v>32373331.493609909</v>
      </c>
      <c r="AR175" s="39">
        <f t="shared" si="280"/>
        <v>-23123808.209721364</v>
      </c>
      <c r="AS175" s="40">
        <f t="shared" si="250"/>
        <v>4613.2869730354942</v>
      </c>
      <c r="AT175" s="39">
        <f t="shared" si="281"/>
        <v>11533217.432588736</v>
      </c>
      <c r="AU175" s="39">
        <f t="shared" si="282"/>
        <v>6054939152.109086</v>
      </c>
      <c r="AV175" s="39">
        <f t="shared" si="283"/>
        <v>-4324956537.2207756</v>
      </c>
      <c r="AW175" s="53">
        <f t="shared" si="284"/>
        <v>3178843054857.27</v>
      </c>
      <c r="AX175" s="39">
        <f t="shared" si="285"/>
        <v>-2270602182040.9072</v>
      </c>
      <c r="AY175" s="39">
        <f t="shared" si="286"/>
        <v>1621858701457.791</v>
      </c>
      <c r="BS175" s="21">
        <v>121</v>
      </c>
      <c r="BT175" s="39">
        <v>-375</v>
      </c>
      <c r="BU175" s="39">
        <v>525</v>
      </c>
      <c r="BV175" s="39">
        <v>2500</v>
      </c>
      <c r="BW175" s="50">
        <f t="shared" si="287"/>
        <v>1.9270426220050539E-3</v>
      </c>
      <c r="BX175" s="40">
        <f t="shared" si="251"/>
        <v>25.466067283850155</v>
      </c>
      <c r="BY175" s="41">
        <f t="shared" si="288"/>
        <v>63665.168209625386</v>
      </c>
      <c r="BZ175" s="39">
        <f t="shared" si="289"/>
        <v>33424213.310053326</v>
      </c>
      <c r="CA175" s="39">
        <f t="shared" si="290"/>
        <v>-23874438.078609519</v>
      </c>
      <c r="CB175" s="40">
        <f t="shared" si="252"/>
        <v>930.20656943556367</v>
      </c>
      <c r="CC175" s="39">
        <f t="shared" si="291"/>
        <v>2325516.4235889092</v>
      </c>
      <c r="CD175" s="39">
        <f t="shared" si="292"/>
        <v>1220896122.3841774</v>
      </c>
      <c r="CE175" s="39">
        <f t="shared" si="293"/>
        <v>-872068658.84584093</v>
      </c>
      <c r="CF175" s="53">
        <f t="shared" si="294"/>
        <v>640970464251.69312</v>
      </c>
      <c r="CG175" s="39">
        <f t="shared" si="295"/>
        <v>-457836045894.06647</v>
      </c>
      <c r="CH175" s="39">
        <f t="shared" si="296"/>
        <v>327025747067.19037</v>
      </c>
      <c r="DB175" s="21">
        <v>121</v>
      </c>
      <c r="DC175" s="39">
        <v>-375</v>
      </c>
      <c r="DD175" s="39">
        <v>525</v>
      </c>
      <c r="DE175" s="39">
        <v>2500</v>
      </c>
      <c r="DF175" s="50">
        <f t="shared" si="297"/>
        <v>2.1092945848979073E-3</v>
      </c>
      <c r="DG175" s="40">
        <f t="shared" si="253"/>
        <v>25.5</v>
      </c>
      <c r="DH175" s="41">
        <f t="shared" si="298"/>
        <v>63750</v>
      </c>
      <c r="DI175" s="39">
        <f t="shared" si="299"/>
        <v>33468750</v>
      </c>
      <c r="DJ175" s="39">
        <f t="shared" si="300"/>
        <v>-23906250</v>
      </c>
      <c r="DK175" s="40">
        <f t="shared" si="254"/>
        <v>0</v>
      </c>
      <c r="DL175" s="39">
        <f t="shared" si="301"/>
        <v>0</v>
      </c>
      <c r="DM175" s="39">
        <f t="shared" si="302"/>
        <v>0</v>
      </c>
      <c r="DN175" s="39">
        <f t="shared" si="303"/>
        <v>0</v>
      </c>
      <c r="DO175" s="53">
        <f t="shared" si="304"/>
        <v>0</v>
      </c>
      <c r="DP175" s="39">
        <f t="shared" si="305"/>
        <v>0</v>
      </c>
      <c r="DQ175" s="39">
        <f t="shared" si="306"/>
        <v>0</v>
      </c>
      <c r="EK175" s="21">
        <v>121</v>
      </c>
      <c r="EL175" s="39">
        <v>-375</v>
      </c>
      <c r="EM175" s="39">
        <v>525</v>
      </c>
      <c r="EN175" s="39">
        <v>2500</v>
      </c>
      <c r="EO175" s="50">
        <f t="shared" si="307"/>
        <v>2.4952876855865859E-3</v>
      </c>
      <c r="EP175" s="40">
        <f t="shared" si="255"/>
        <v>25.5</v>
      </c>
      <c r="EQ175" s="41">
        <f t="shared" si="308"/>
        <v>63750</v>
      </c>
      <c r="ER175" s="39">
        <f t="shared" si="309"/>
        <v>33468750</v>
      </c>
      <c r="ES175" s="39">
        <f t="shared" si="310"/>
        <v>-23906250</v>
      </c>
      <c r="ET175" s="40">
        <f t="shared" si="256"/>
        <v>0</v>
      </c>
      <c r="EU175" s="39">
        <f t="shared" si="311"/>
        <v>0</v>
      </c>
      <c r="EV175" s="39">
        <f t="shared" si="312"/>
        <v>0</v>
      </c>
      <c r="EW175" s="39">
        <f t="shared" si="313"/>
        <v>0</v>
      </c>
      <c r="EX175" s="53">
        <f t="shared" si="314"/>
        <v>0</v>
      </c>
      <c r="EY175" s="39">
        <f t="shared" si="315"/>
        <v>0</v>
      </c>
      <c r="EZ175" s="39">
        <f t="shared" si="316"/>
        <v>0</v>
      </c>
      <c r="FT175" s="21">
        <v>121</v>
      </c>
      <c r="FU175" s="39">
        <v>-375</v>
      </c>
      <c r="FV175" s="39">
        <v>525</v>
      </c>
      <c r="FW175" s="39">
        <v>2500</v>
      </c>
      <c r="FX175" s="50">
        <f t="shared" si="317"/>
        <v>2.8502747852129362E-3</v>
      </c>
      <c r="FY175" s="40">
        <f t="shared" si="257"/>
        <v>25.5</v>
      </c>
      <c r="FZ175" s="41">
        <f t="shared" si="318"/>
        <v>63750</v>
      </c>
      <c r="GA175" s="39">
        <f t="shared" si="319"/>
        <v>33468750</v>
      </c>
      <c r="GB175" s="39">
        <f t="shared" si="320"/>
        <v>-23906250</v>
      </c>
      <c r="GC175" s="40">
        <f t="shared" si="258"/>
        <v>0</v>
      </c>
      <c r="GD175" s="39">
        <f t="shared" si="321"/>
        <v>0</v>
      </c>
      <c r="GE175" s="39">
        <f t="shared" si="322"/>
        <v>0</v>
      </c>
      <c r="GF175" s="39">
        <f t="shared" si="323"/>
        <v>0</v>
      </c>
      <c r="GG175" s="53">
        <f t="shared" si="324"/>
        <v>0</v>
      </c>
      <c r="GH175" s="39">
        <f t="shared" si="325"/>
        <v>0</v>
      </c>
      <c r="GI175" s="39">
        <f t="shared" si="326"/>
        <v>0</v>
      </c>
      <c r="HC175" s="21">
        <v>121</v>
      </c>
      <c r="HD175" s="39">
        <v>-375</v>
      </c>
      <c r="HE175" s="39">
        <v>525</v>
      </c>
      <c r="HF175" s="39">
        <v>2500</v>
      </c>
      <c r="HG175" s="50">
        <f t="shared" si="327"/>
        <v>2.9817286847062465E-3</v>
      </c>
      <c r="HH175" s="40">
        <f t="shared" si="259"/>
        <v>25.5</v>
      </c>
      <c r="HI175" s="41">
        <f t="shared" si="328"/>
        <v>63750</v>
      </c>
      <c r="HJ175" s="39">
        <f t="shared" si="329"/>
        <v>33468750</v>
      </c>
      <c r="HK175" s="39">
        <f t="shared" si="330"/>
        <v>-23906250</v>
      </c>
      <c r="HL175" s="40">
        <f t="shared" si="260"/>
        <v>0</v>
      </c>
      <c r="HM175" s="39">
        <f t="shared" si="331"/>
        <v>0</v>
      </c>
      <c r="HN175" s="39">
        <f t="shared" si="332"/>
        <v>0</v>
      </c>
      <c r="HO175" s="39">
        <f t="shared" si="333"/>
        <v>0</v>
      </c>
      <c r="HP175" s="53">
        <f t="shared" si="334"/>
        <v>0</v>
      </c>
      <c r="HQ175" s="39">
        <f t="shared" si="335"/>
        <v>0</v>
      </c>
      <c r="HR175" s="39">
        <f t="shared" si="336"/>
        <v>0</v>
      </c>
      <c r="IL175" s="21">
        <v>121</v>
      </c>
      <c r="IM175" s="39">
        <v>-375</v>
      </c>
      <c r="IN175" s="39">
        <v>525</v>
      </c>
      <c r="IO175" s="39">
        <v>2500</v>
      </c>
      <c r="IP175" s="50">
        <f t="shared" si="337"/>
        <v>3.0048935518313578E-3</v>
      </c>
      <c r="IQ175" s="40">
        <f t="shared" si="261"/>
        <v>25.5</v>
      </c>
      <c r="IR175" s="41">
        <f t="shared" si="338"/>
        <v>63750</v>
      </c>
      <c r="IS175" s="39">
        <f t="shared" si="339"/>
        <v>33468750</v>
      </c>
      <c r="IT175" s="39">
        <f t="shared" si="340"/>
        <v>-23906250</v>
      </c>
      <c r="IU175" s="40">
        <f t="shared" si="262"/>
        <v>0</v>
      </c>
      <c r="IV175" s="39">
        <f t="shared" si="341"/>
        <v>0</v>
      </c>
      <c r="IW175" s="39">
        <f t="shared" si="342"/>
        <v>0</v>
      </c>
      <c r="IX175" s="39">
        <f t="shared" si="343"/>
        <v>0</v>
      </c>
      <c r="IY175" s="53">
        <f t="shared" si="344"/>
        <v>0</v>
      </c>
      <c r="IZ175" s="39">
        <f t="shared" si="345"/>
        <v>0</v>
      </c>
      <c r="JA175" s="39">
        <f t="shared" si="346"/>
        <v>0</v>
      </c>
      <c r="JU175" s="21">
        <v>121</v>
      </c>
      <c r="JV175" s="39">
        <v>-375</v>
      </c>
      <c r="JW175" s="39">
        <v>525</v>
      </c>
      <c r="JX175" s="39">
        <v>2500</v>
      </c>
      <c r="JY175" s="50">
        <f t="shared" si="347"/>
        <v>3.0051747774424262E-3</v>
      </c>
      <c r="JZ175" s="40">
        <f t="shared" si="263"/>
        <v>25.5</v>
      </c>
      <c r="KA175" s="41">
        <f t="shared" si="348"/>
        <v>63750</v>
      </c>
      <c r="KB175" s="39">
        <f t="shared" si="349"/>
        <v>33468750</v>
      </c>
      <c r="KC175" s="39">
        <f t="shared" si="350"/>
        <v>-23906250</v>
      </c>
      <c r="KD175" s="40">
        <f t="shared" si="264"/>
        <v>0</v>
      </c>
      <c r="KE175" s="39">
        <f t="shared" si="351"/>
        <v>0</v>
      </c>
      <c r="KF175" s="39">
        <f t="shared" si="352"/>
        <v>0</v>
      </c>
      <c r="KG175" s="39">
        <f t="shared" si="353"/>
        <v>0</v>
      </c>
      <c r="KH175" s="53">
        <f t="shared" si="354"/>
        <v>0</v>
      </c>
      <c r="KI175" s="39">
        <f t="shared" si="355"/>
        <v>0</v>
      </c>
      <c r="KJ175" s="39">
        <f t="shared" si="356"/>
        <v>0</v>
      </c>
      <c r="LD175" s="21">
        <v>121</v>
      </c>
      <c r="LE175" s="39">
        <v>-375</v>
      </c>
      <c r="LF175" s="39">
        <v>525</v>
      </c>
      <c r="LG175" s="39">
        <v>2500</v>
      </c>
      <c r="LH175" s="50">
        <f t="shared" si="357"/>
        <v>3.0051748192488933E-3</v>
      </c>
      <c r="LI175" s="40">
        <f t="shared" si="265"/>
        <v>25.5</v>
      </c>
      <c r="LJ175" s="41">
        <f t="shared" si="358"/>
        <v>63750</v>
      </c>
      <c r="LK175" s="39">
        <f t="shared" si="359"/>
        <v>33468750</v>
      </c>
      <c r="LL175" s="39">
        <f t="shared" si="360"/>
        <v>-23906250</v>
      </c>
      <c r="LM175" s="40">
        <f t="shared" si="266"/>
        <v>0</v>
      </c>
      <c r="LN175" s="39">
        <f t="shared" si="361"/>
        <v>0</v>
      </c>
      <c r="LO175" s="39">
        <f t="shared" si="362"/>
        <v>0</v>
      </c>
      <c r="LP175" s="39">
        <f t="shared" si="363"/>
        <v>0</v>
      </c>
      <c r="LQ175" s="53">
        <f t="shared" si="364"/>
        <v>0</v>
      </c>
      <c r="LR175" s="39">
        <f t="shared" si="365"/>
        <v>0</v>
      </c>
      <c r="LS175" s="39">
        <f t="shared" si="366"/>
        <v>0</v>
      </c>
    </row>
    <row r="176" spans="1:331" x14ac:dyDescent="0.25">
      <c r="A176" s="21">
        <v>122</v>
      </c>
      <c r="B176" s="39">
        <v>-375</v>
      </c>
      <c r="C176" s="39">
        <v>575</v>
      </c>
      <c r="D176" s="39">
        <v>2500</v>
      </c>
      <c r="E176" s="50">
        <f t="shared" si="267"/>
        <v>1.0674999999999999E-3</v>
      </c>
      <c r="F176" s="40">
        <f t="shared" si="247"/>
        <v>19.956578906249998</v>
      </c>
      <c r="G176" s="41">
        <f t="shared" si="268"/>
        <v>49891.447265624993</v>
      </c>
      <c r="H176" s="39">
        <f t="shared" si="269"/>
        <v>28687582.177734371</v>
      </c>
      <c r="I176" s="39">
        <f t="shared" si="270"/>
        <v>-18709292.724609371</v>
      </c>
      <c r="J176" s="40">
        <f t="shared" si="248"/>
        <v>11889.375000000002</v>
      </c>
      <c r="K176" s="39">
        <f t="shared" si="271"/>
        <v>29723437.500000004</v>
      </c>
      <c r="L176" s="39">
        <f t="shared" si="272"/>
        <v>17090976562.500002</v>
      </c>
      <c r="M176" s="39">
        <f t="shared" si="273"/>
        <v>-11146289062.500002</v>
      </c>
      <c r="N176" s="53">
        <f t="shared" si="274"/>
        <v>9827311523437.502</v>
      </c>
      <c r="O176" s="39">
        <f t="shared" si="275"/>
        <v>-6409116210937.501</v>
      </c>
      <c r="P176" s="39">
        <f t="shared" si="276"/>
        <v>4179858398437.5005</v>
      </c>
      <c r="AJ176" s="21">
        <v>122</v>
      </c>
      <c r="AK176" s="39">
        <v>-375</v>
      </c>
      <c r="AL176" s="39">
        <v>575</v>
      </c>
      <c r="AM176" s="39">
        <v>2500</v>
      </c>
      <c r="AN176" s="50">
        <f t="shared" si="277"/>
        <v>1.6554868573322302E-3</v>
      </c>
      <c r="AO176" s="40">
        <f t="shared" si="249"/>
        <v>24.743355677623502</v>
      </c>
      <c r="AP176" s="41">
        <f t="shared" si="278"/>
        <v>61858.389194058756</v>
      </c>
      <c r="AQ176" s="39">
        <f t="shared" si="279"/>
        <v>35568573.786583781</v>
      </c>
      <c r="AR176" s="39">
        <f t="shared" si="280"/>
        <v>-23196895.947772034</v>
      </c>
      <c r="AS176" s="40">
        <f t="shared" si="250"/>
        <v>4392.5425690140664</v>
      </c>
      <c r="AT176" s="39">
        <f t="shared" si="281"/>
        <v>10981356.422535166</v>
      </c>
      <c r="AU176" s="39">
        <f t="shared" si="282"/>
        <v>6314279942.9577208</v>
      </c>
      <c r="AV176" s="39">
        <f t="shared" si="283"/>
        <v>-4118008658.4506874</v>
      </c>
      <c r="AW176" s="53">
        <f t="shared" si="284"/>
        <v>3630710967200.6895</v>
      </c>
      <c r="AX176" s="39">
        <f t="shared" si="285"/>
        <v>-2367854978609.145</v>
      </c>
      <c r="AY176" s="39">
        <f t="shared" si="286"/>
        <v>1544253246919.0078</v>
      </c>
      <c r="BS176" s="21">
        <v>122</v>
      </c>
      <c r="BT176" s="39">
        <v>-375</v>
      </c>
      <c r="BU176" s="39">
        <v>575</v>
      </c>
      <c r="BV176" s="39">
        <v>2500</v>
      </c>
      <c r="BW176" s="50">
        <f t="shared" si="287"/>
        <v>1.9554599151171974E-3</v>
      </c>
      <c r="BX176" s="40">
        <f t="shared" si="251"/>
        <v>25.487353152846282</v>
      </c>
      <c r="BY176" s="41">
        <f t="shared" si="288"/>
        <v>63718.382882115708</v>
      </c>
      <c r="BZ176" s="39">
        <f t="shared" si="289"/>
        <v>36638070.157216534</v>
      </c>
      <c r="CA176" s="39">
        <f t="shared" si="290"/>
        <v>-23894393.580793392</v>
      </c>
      <c r="CB176" s="40">
        <f t="shared" si="252"/>
        <v>567.88608225573296</v>
      </c>
      <c r="CC176" s="39">
        <f t="shared" si="291"/>
        <v>1419715.2056393323</v>
      </c>
      <c r="CD176" s="39">
        <f t="shared" si="292"/>
        <v>816336243.24261606</v>
      </c>
      <c r="CE176" s="39">
        <f t="shared" si="293"/>
        <v>-532393202.11474961</v>
      </c>
      <c r="CF176" s="53">
        <f t="shared" si="294"/>
        <v>469393339864.50421</v>
      </c>
      <c r="CG176" s="39">
        <f t="shared" si="295"/>
        <v>-306126091215.98102</v>
      </c>
      <c r="CH176" s="39">
        <f t="shared" si="296"/>
        <v>199647450793.0311</v>
      </c>
      <c r="DB176" s="21">
        <v>122</v>
      </c>
      <c r="DC176" s="39">
        <v>-375</v>
      </c>
      <c r="DD176" s="39">
        <v>575</v>
      </c>
      <c r="DE176" s="39">
        <v>2500</v>
      </c>
      <c r="DF176" s="50">
        <f t="shared" si="297"/>
        <v>2.1483269248004501E-3</v>
      </c>
      <c r="DG176" s="40">
        <f t="shared" si="253"/>
        <v>25.5</v>
      </c>
      <c r="DH176" s="41">
        <f t="shared" si="298"/>
        <v>63750</v>
      </c>
      <c r="DI176" s="39">
        <f t="shared" si="299"/>
        <v>36656250</v>
      </c>
      <c r="DJ176" s="39">
        <f t="shared" si="300"/>
        <v>-23906250</v>
      </c>
      <c r="DK176" s="40">
        <f t="shared" si="254"/>
        <v>0</v>
      </c>
      <c r="DL176" s="39">
        <f t="shared" si="301"/>
        <v>0</v>
      </c>
      <c r="DM176" s="39">
        <f t="shared" si="302"/>
        <v>0</v>
      </c>
      <c r="DN176" s="39">
        <f t="shared" si="303"/>
        <v>0</v>
      </c>
      <c r="DO176" s="53">
        <f t="shared" si="304"/>
        <v>0</v>
      </c>
      <c r="DP176" s="39">
        <f t="shared" si="305"/>
        <v>0</v>
      </c>
      <c r="DQ176" s="39">
        <f t="shared" si="306"/>
        <v>0</v>
      </c>
      <c r="EK176" s="21">
        <v>122</v>
      </c>
      <c r="EL176" s="39">
        <v>-375</v>
      </c>
      <c r="EM176" s="39">
        <v>575</v>
      </c>
      <c r="EN176" s="39">
        <v>2500</v>
      </c>
      <c r="EO176" s="50">
        <f t="shared" si="307"/>
        <v>2.5568375512290361E-3</v>
      </c>
      <c r="EP176" s="40">
        <f t="shared" si="255"/>
        <v>25.5</v>
      </c>
      <c r="EQ176" s="41">
        <f t="shared" si="308"/>
        <v>63750</v>
      </c>
      <c r="ER176" s="39">
        <f t="shared" si="309"/>
        <v>36656250</v>
      </c>
      <c r="ES176" s="39">
        <f t="shared" si="310"/>
        <v>-23906250</v>
      </c>
      <c r="ET176" s="40">
        <f t="shared" si="256"/>
        <v>0</v>
      </c>
      <c r="EU176" s="39">
        <f t="shared" si="311"/>
        <v>0</v>
      </c>
      <c r="EV176" s="39">
        <f t="shared" si="312"/>
        <v>0</v>
      </c>
      <c r="EW176" s="39">
        <f t="shared" si="313"/>
        <v>0</v>
      </c>
      <c r="EX176" s="53">
        <f t="shared" si="314"/>
        <v>0</v>
      </c>
      <c r="EY176" s="39">
        <f t="shared" si="315"/>
        <v>0</v>
      </c>
      <c r="EZ176" s="39">
        <f t="shared" si="316"/>
        <v>0</v>
      </c>
      <c r="FT176" s="21">
        <v>122</v>
      </c>
      <c r="FU176" s="39">
        <v>-375</v>
      </c>
      <c r="FV176" s="39">
        <v>575</v>
      </c>
      <c r="FW176" s="39">
        <v>2500</v>
      </c>
      <c r="FX176" s="50">
        <f t="shared" si="317"/>
        <v>2.9308328904475108E-3</v>
      </c>
      <c r="FY176" s="40">
        <f t="shared" si="257"/>
        <v>25.5</v>
      </c>
      <c r="FZ176" s="41">
        <f t="shared" si="318"/>
        <v>63750</v>
      </c>
      <c r="GA176" s="39">
        <f t="shared" si="319"/>
        <v>36656250</v>
      </c>
      <c r="GB176" s="39">
        <f t="shared" si="320"/>
        <v>-23906250</v>
      </c>
      <c r="GC176" s="40">
        <f t="shared" si="258"/>
        <v>0</v>
      </c>
      <c r="GD176" s="39">
        <f t="shared" si="321"/>
        <v>0</v>
      </c>
      <c r="GE176" s="39">
        <f t="shared" si="322"/>
        <v>0</v>
      </c>
      <c r="GF176" s="39">
        <f t="shared" si="323"/>
        <v>0</v>
      </c>
      <c r="GG176" s="53">
        <f t="shared" si="324"/>
        <v>0</v>
      </c>
      <c r="GH176" s="39">
        <f t="shared" si="325"/>
        <v>0</v>
      </c>
      <c r="GI176" s="39">
        <f t="shared" si="326"/>
        <v>0</v>
      </c>
      <c r="HC176" s="21">
        <v>122</v>
      </c>
      <c r="HD176" s="39">
        <v>-375</v>
      </c>
      <c r="HE176" s="39">
        <v>575</v>
      </c>
      <c r="HF176" s="39">
        <v>2500</v>
      </c>
      <c r="HG176" s="50">
        <f t="shared" si="327"/>
        <v>3.0689597164074685E-3</v>
      </c>
      <c r="HH176" s="40">
        <f t="shared" si="259"/>
        <v>25.5</v>
      </c>
      <c r="HI176" s="41">
        <f t="shared" si="328"/>
        <v>63750</v>
      </c>
      <c r="HJ176" s="39">
        <f t="shared" si="329"/>
        <v>36656250</v>
      </c>
      <c r="HK176" s="39">
        <f t="shared" si="330"/>
        <v>-23906250</v>
      </c>
      <c r="HL176" s="40">
        <f t="shared" si="260"/>
        <v>0</v>
      </c>
      <c r="HM176" s="39">
        <f t="shared" si="331"/>
        <v>0</v>
      </c>
      <c r="HN176" s="39">
        <f t="shared" si="332"/>
        <v>0</v>
      </c>
      <c r="HO176" s="39">
        <f t="shared" si="333"/>
        <v>0</v>
      </c>
      <c r="HP176" s="53">
        <f t="shared" si="334"/>
        <v>0</v>
      </c>
      <c r="HQ176" s="39">
        <f t="shared" si="335"/>
        <v>0</v>
      </c>
      <c r="HR176" s="39">
        <f t="shared" si="336"/>
        <v>0</v>
      </c>
      <c r="IL176" s="21">
        <v>122</v>
      </c>
      <c r="IM176" s="39">
        <v>-375</v>
      </c>
      <c r="IN176" s="39">
        <v>575</v>
      </c>
      <c r="IO176" s="39">
        <v>2500</v>
      </c>
      <c r="IP176" s="50">
        <f t="shared" si="337"/>
        <v>3.0933413358373539E-3</v>
      </c>
      <c r="IQ176" s="40">
        <f t="shared" si="261"/>
        <v>25.5</v>
      </c>
      <c r="IR176" s="41">
        <f t="shared" si="338"/>
        <v>63750</v>
      </c>
      <c r="IS176" s="39">
        <f t="shared" si="339"/>
        <v>36656250</v>
      </c>
      <c r="IT176" s="39">
        <f t="shared" si="340"/>
        <v>-23906250</v>
      </c>
      <c r="IU176" s="40">
        <f t="shared" si="262"/>
        <v>0</v>
      </c>
      <c r="IV176" s="39">
        <f t="shared" si="341"/>
        <v>0</v>
      </c>
      <c r="IW176" s="39">
        <f t="shared" si="342"/>
        <v>0</v>
      </c>
      <c r="IX176" s="39">
        <f t="shared" si="343"/>
        <v>0</v>
      </c>
      <c r="IY176" s="53">
        <f t="shared" si="344"/>
        <v>0</v>
      </c>
      <c r="IZ176" s="39">
        <f t="shared" si="345"/>
        <v>0</v>
      </c>
      <c r="JA176" s="39">
        <f t="shared" si="346"/>
        <v>0</v>
      </c>
      <c r="JU176" s="21">
        <v>122</v>
      </c>
      <c r="JV176" s="39">
        <v>-375</v>
      </c>
      <c r="JW176" s="39">
        <v>575</v>
      </c>
      <c r="JX176" s="39">
        <v>2500</v>
      </c>
      <c r="JY176" s="50">
        <f t="shared" si="347"/>
        <v>3.0936369426003345E-3</v>
      </c>
      <c r="JZ176" s="40">
        <f t="shared" si="263"/>
        <v>25.5</v>
      </c>
      <c r="KA176" s="41">
        <f t="shared" si="348"/>
        <v>63750</v>
      </c>
      <c r="KB176" s="39">
        <f t="shared" si="349"/>
        <v>36656250</v>
      </c>
      <c r="KC176" s="39">
        <f t="shared" si="350"/>
        <v>-23906250</v>
      </c>
      <c r="KD176" s="40">
        <f t="shared" si="264"/>
        <v>0</v>
      </c>
      <c r="KE176" s="39">
        <f t="shared" si="351"/>
        <v>0</v>
      </c>
      <c r="KF176" s="39">
        <f t="shared" si="352"/>
        <v>0</v>
      </c>
      <c r="KG176" s="39">
        <f t="shared" si="353"/>
        <v>0</v>
      </c>
      <c r="KH176" s="53">
        <f t="shared" si="354"/>
        <v>0</v>
      </c>
      <c r="KI176" s="39">
        <f t="shared" si="355"/>
        <v>0</v>
      </c>
      <c r="KJ176" s="39">
        <f t="shared" si="356"/>
        <v>0</v>
      </c>
      <c r="LD176" s="21">
        <v>122</v>
      </c>
      <c r="LE176" s="39">
        <v>-375</v>
      </c>
      <c r="LF176" s="39">
        <v>575</v>
      </c>
      <c r="LG176" s="39">
        <v>2500</v>
      </c>
      <c r="LH176" s="50">
        <f t="shared" si="357"/>
        <v>3.0936369865397018E-3</v>
      </c>
      <c r="LI176" s="40">
        <f t="shared" si="265"/>
        <v>25.5</v>
      </c>
      <c r="LJ176" s="41">
        <f t="shared" si="358"/>
        <v>63750</v>
      </c>
      <c r="LK176" s="39">
        <f t="shared" si="359"/>
        <v>36656250</v>
      </c>
      <c r="LL176" s="39">
        <f t="shared" si="360"/>
        <v>-23906250</v>
      </c>
      <c r="LM176" s="40">
        <f t="shared" si="266"/>
        <v>0</v>
      </c>
      <c r="LN176" s="39">
        <f t="shared" si="361"/>
        <v>0</v>
      </c>
      <c r="LO176" s="39">
        <f t="shared" si="362"/>
        <v>0</v>
      </c>
      <c r="LP176" s="39">
        <f t="shared" si="363"/>
        <v>0</v>
      </c>
      <c r="LQ176" s="53">
        <f t="shared" si="364"/>
        <v>0</v>
      </c>
      <c r="LR176" s="39">
        <f t="shared" si="365"/>
        <v>0</v>
      </c>
      <c r="LS176" s="39">
        <f t="shared" si="366"/>
        <v>0</v>
      </c>
    </row>
    <row r="177" spans="1:331" x14ac:dyDescent="0.25">
      <c r="A177" s="21">
        <v>123</v>
      </c>
      <c r="B177" s="39">
        <v>-325</v>
      </c>
      <c r="C177" s="39">
        <v>-575</v>
      </c>
      <c r="D177" s="39">
        <v>2500</v>
      </c>
      <c r="E177" s="50">
        <f t="shared" si="267"/>
        <v>8.9750000000000008E-4</v>
      </c>
      <c r="F177" s="40">
        <f t="shared" si="247"/>
        <v>17.751147656250001</v>
      </c>
      <c r="G177" s="41">
        <f t="shared" si="268"/>
        <v>44377.869140625007</v>
      </c>
      <c r="H177" s="39">
        <f t="shared" si="269"/>
        <v>-25517274.755859379</v>
      </c>
      <c r="I177" s="39">
        <f t="shared" si="270"/>
        <v>-14422807.470703127</v>
      </c>
      <c r="J177" s="40">
        <f t="shared" si="248"/>
        <v>14056.875</v>
      </c>
      <c r="K177" s="39">
        <f t="shared" si="271"/>
        <v>35142187.5</v>
      </c>
      <c r="L177" s="39">
        <f t="shared" si="272"/>
        <v>-20206757812.5</v>
      </c>
      <c r="M177" s="39">
        <f t="shared" si="273"/>
        <v>-11421210937.5</v>
      </c>
      <c r="N177" s="53">
        <f t="shared" si="274"/>
        <v>11618885742187.5</v>
      </c>
      <c r="O177" s="39">
        <f t="shared" si="275"/>
        <v>6567196289062.5</v>
      </c>
      <c r="P177" s="39">
        <f t="shared" si="276"/>
        <v>3711893554687.5</v>
      </c>
      <c r="AJ177" s="21">
        <v>123</v>
      </c>
      <c r="AK177" s="39">
        <v>-325</v>
      </c>
      <c r="AL177" s="39">
        <v>-575</v>
      </c>
      <c r="AM177" s="39">
        <v>2500</v>
      </c>
      <c r="AN177" s="50">
        <f t="shared" si="277"/>
        <v>1.2629810078998817E-3</v>
      </c>
      <c r="AO177" s="40">
        <f t="shared" si="249"/>
        <v>22.037119158683751</v>
      </c>
      <c r="AP177" s="41">
        <f t="shared" si="278"/>
        <v>55092.79789670938</v>
      </c>
      <c r="AQ177" s="39">
        <f t="shared" si="279"/>
        <v>-31678358.790607892</v>
      </c>
      <c r="AR177" s="39">
        <f t="shared" si="280"/>
        <v>-17905159.31643055</v>
      </c>
      <c r="AS177" s="40">
        <f t="shared" si="250"/>
        <v>9396.9921492765079</v>
      </c>
      <c r="AT177" s="39">
        <f t="shared" si="281"/>
        <v>23492480.373191271</v>
      </c>
      <c r="AU177" s="39">
        <f t="shared" si="282"/>
        <v>-13508176214.58498</v>
      </c>
      <c r="AV177" s="39">
        <f t="shared" si="283"/>
        <v>-7635056121.2871628</v>
      </c>
      <c r="AW177" s="53">
        <f t="shared" si="284"/>
        <v>7767201323386.3633</v>
      </c>
      <c r="AX177" s="39">
        <f t="shared" si="285"/>
        <v>4390157269740.1187</v>
      </c>
      <c r="AY177" s="39">
        <f t="shared" si="286"/>
        <v>2481393239418.3281</v>
      </c>
      <c r="BS177" s="21">
        <v>123</v>
      </c>
      <c r="BT177" s="39">
        <v>-325</v>
      </c>
      <c r="BU177" s="39">
        <v>-575</v>
      </c>
      <c r="BV177" s="39">
        <v>2500</v>
      </c>
      <c r="BW177" s="50">
        <f t="shared" si="287"/>
        <v>1.3111346978573596E-3</v>
      </c>
      <c r="BX177" s="40">
        <f t="shared" si="251"/>
        <v>22.474836796337545</v>
      </c>
      <c r="BY177" s="41">
        <f t="shared" si="288"/>
        <v>56187.091990843859</v>
      </c>
      <c r="BZ177" s="39">
        <f t="shared" si="289"/>
        <v>-32307577.894735221</v>
      </c>
      <c r="CA177" s="39">
        <f t="shared" si="290"/>
        <v>-18260804.897024255</v>
      </c>
      <c r="CB177" s="40">
        <f t="shared" si="252"/>
        <v>8783.0326023186662</v>
      </c>
      <c r="CC177" s="39">
        <f t="shared" si="291"/>
        <v>21957581.505796667</v>
      </c>
      <c r="CD177" s="39">
        <f t="shared" si="292"/>
        <v>-12625609365.833084</v>
      </c>
      <c r="CE177" s="39">
        <f t="shared" si="293"/>
        <v>-7136213989.3839169</v>
      </c>
      <c r="CF177" s="53">
        <f t="shared" si="294"/>
        <v>7259725385354.0234</v>
      </c>
      <c r="CG177" s="39">
        <f t="shared" si="295"/>
        <v>4103323043895.752</v>
      </c>
      <c r="CH177" s="39">
        <f t="shared" si="296"/>
        <v>2319269546549.7729</v>
      </c>
      <c r="DB177" s="21">
        <v>123</v>
      </c>
      <c r="DC177" s="39">
        <v>-325</v>
      </c>
      <c r="DD177" s="39">
        <v>-575</v>
      </c>
      <c r="DE177" s="39">
        <v>2500</v>
      </c>
      <c r="DF177" s="50">
        <f t="shared" si="297"/>
        <v>1.2632959331038E-3</v>
      </c>
      <c r="DG177" s="40">
        <f t="shared" si="253"/>
        <v>22.040077876093569</v>
      </c>
      <c r="DH177" s="41">
        <f t="shared" si="298"/>
        <v>55100.194690233926</v>
      </c>
      <c r="DI177" s="39">
        <f t="shared" si="299"/>
        <v>-31682611.946884509</v>
      </c>
      <c r="DJ177" s="39">
        <f t="shared" si="300"/>
        <v>-17907563.274326026</v>
      </c>
      <c r="DK177" s="40">
        <f t="shared" si="254"/>
        <v>9392.9768529265511</v>
      </c>
      <c r="DL177" s="39">
        <f t="shared" si="301"/>
        <v>23482442.132316377</v>
      </c>
      <c r="DM177" s="39">
        <f t="shared" si="302"/>
        <v>-13502404226.081917</v>
      </c>
      <c r="DN177" s="39">
        <f t="shared" si="303"/>
        <v>-7631793693.0028229</v>
      </c>
      <c r="DO177" s="53">
        <f t="shared" si="304"/>
        <v>7763882429997.1025</v>
      </c>
      <c r="DP177" s="39">
        <f t="shared" si="305"/>
        <v>4388281373476.623</v>
      </c>
      <c r="DQ177" s="39">
        <f t="shared" si="306"/>
        <v>2480332950225.9175</v>
      </c>
      <c r="EK177" s="21">
        <v>123</v>
      </c>
      <c r="EL177" s="39">
        <v>-325</v>
      </c>
      <c r="EM177" s="39">
        <v>-575</v>
      </c>
      <c r="EN177" s="39">
        <v>2500</v>
      </c>
      <c r="EO177" s="50">
        <f t="shared" si="307"/>
        <v>1.1593690105650841E-3</v>
      </c>
      <c r="EP177" s="40">
        <f t="shared" si="255"/>
        <v>20.99503956496067</v>
      </c>
      <c r="EQ177" s="41">
        <f t="shared" si="308"/>
        <v>52487.598912401678</v>
      </c>
      <c r="ER177" s="39">
        <f t="shared" si="309"/>
        <v>-30180369.374630965</v>
      </c>
      <c r="ES177" s="39">
        <f t="shared" si="310"/>
        <v>-17058469.646530546</v>
      </c>
      <c r="ET177" s="40">
        <f t="shared" si="256"/>
        <v>10718.045115295179</v>
      </c>
      <c r="EU177" s="39">
        <f t="shared" si="311"/>
        <v>26795112.788237948</v>
      </c>
      <c r="EV177" s="39">
        <f t="shared" si="312"/>
        <v>-15407189853.23682</v>
      </c>
      <c r="EW177" s="39">
        <f t="shared" si="313"/>
        <v>-8708411656.1773338</v>
      </c>
      <c r="EX177" s="53">
        <f t="shared" si="314"/>
        <v>8859134165611.1719</v>
      </c>
      <c r="EY177" s="39">
        <f t="shared" si="315"/>
        <v>5007336702301.9668</v>
      </c>
      <c r="EZ177" s="39">
        <f t="shared" si="316"/>
        <v>2830233788257.6333</v>
      </c>
      <c r="FT177" s="21">
        <v>123</v>
      </c>
      <c r="FU177" s="39">
        <v>-325</v>
      </c>
      <c r="FV177" s="39">
        <v>-575</v>
      </c>
      <c r="FW177" s="39">
        <v>2500</v>
      </c>
      <c r="FX177" s="50">
        <f t="shared" si="317"/>
        <v>1.0999198323134731E-3</v>
      </c>
      <c r="FY177" s="40">
        <f t="shared" si="257"/>
        <v>20.335330034825883</v>
      </c>
      <c r="FZ177" s="41">
        <f t="shared" si="318"/>
        <v>50838.32508706471</v>
      </c>
      <c r="GA177" s="39">
        <f t="shared" si="319"/>
        <v>-29232036.925062209</v>
      </c>
      <c r="GB177" s="39">
        <f t="shared" si="320"/>
        <v>-16522455.653296031</v>
      </c>
      <c r="GC177" s="40">
        <f t="shared" si="258"/>
        <v>11476.022138003218</v>
      </c>
      <c r="GD177" s="39">
        <f t="shared" si="321"/>
        <v>28690055.345008045</v>
      </c>
      <c r="GE177" s="39">
        <f t="shared" si="322"/>
        <v>-16496781823.379625</v>
      </c>
      <c r="GF177" s="39">
        <f t="shared" si="323"/>
        <v>-9324267987.127615</v>
      </c>
      <c r="GG177" s="53">
        <f t="shared" si="324"/>
        <v>9485649548443.2852</v>
      </c>
      <c r="GH177" s="39">
        <f t="shared" si="325"/>
        <v>5361454092598.3789</v>
      </c>
      <c r="GI177" s="39">
        <f t="shared" si="326"/>
        <v>3030387095816.4746</v>
      </c>
      <c r="HC177" s="21">
        <v>123</v>
      </c>
      <c r="HD177" s="39">
        <v>-325</v>
      </c>
      <c r="HE177" s="39">
        <v>-575</v>
      </c>
      <c r="HF177" s="39">
        <v>2500</v>
      </c>
      <c r="HG177" s="50">
        <f t="shared" si="327"/>
        <v>1.085147168145114E-3</v>
      </c>
      <c r="HH177" s="40">
        <f t="shared" si="259"/>
        <v>20.16440738730023</v>
      </c>
      <c r="HI177" s="41">
        <f t="shared" si="328"/>
        <v>50411.018468250571</v>
      </c>
      <c r="HJ177" s="39">
        <f t="shared" si="329"/>
        <v>-28986335.61924408</v>
      </c>
      <c r="HK177" s="39">
        <f t="shared" si="330"/>
        <v>-16383581.002181435</v>
      </c>
      <c r="HL177" s="40">
        <f t="shared" si="260"/>
        <v>11664.373606149798</v>
      </c>
      <c r="HM177" s="39">
        <f t="shared" si="331"/>
        <v>29160934.015374497</v>
      </c>
      <c r="HN177" s="39">
        <f t="shared" si="332"/>
        <v>-16767537058.840336</v>
      </c>
      <c r="HO177" s="39">
        <f t="shared" si="333"/>
        <v>-9477303554.9967117</v>
      </c>
      <c r="HP177" s="53">
        <f t="shared" si="334"/>
        <v>9641333808833.1934</v>
      </c>
      <c r="HQ177" s="39">
        <f t="shared" si="335"/>
        <v>5449449544123.1094</v>
      </c>
      <c r="HR177" s="39">
        <f t="shared" si="336"/>
        <v>3080123655373.9312</v>
      </c>
      <c r="IL177" s="21">
        <v>123</v>
      </c>
      <c r="IM177" s="39">
        <v>-325</v>
      </c>
      <c r="IN177" s="39">
        <v>-575</v>
      </c>
      <c r="IO177" s="39">
        <v>2500</v>
      </c>
      <c r="IP177" s="50">
        <f t="shared" si="337"/>
        <v>1.0819315841408318E-3</v>
      </c>
      <c r="IQ177" s="40">
        <f t="shared" si="261"/>
        <v>20.126833696736711</v>
      </c>
      <c r="IR177" s="41">
        <f t="shared" si="338"/>
        <v>50317.084241841774</v>
      </c>
      <c r="IS177" s="39">
        <f t="shared" si="339"/>
        <v>-28932323.439059019</v>
      </c>
      <c r="IT177" s="39">
        <f t="shared" si="340"/>
        <v>-16353052.378598576</v>
      </c>
      <c r="IU177" s="40">
        <f t="shared" si="262"/>
        <v>11705.372302204396</v>
      </c>
      <c r="IV177" s="39">
        <f t="shared" si="341"/>
        <v>29263430.75551099</v>
      </c>
      <c r="IW177" s="39">
        <f t="shared" si="342"/>
        <v>-16826472684.418819</v>
      </c>
      <c r="IX177" s="39">
        <f t="shared" si="343"/>
        <v>-9510614995.5410709</v>
      </c>
      <c r="IY177" s="53">
        <f t="shared" si="344"/>
        <v>9675221793540.8203</v>
      </c>
      <c r="IZ177" s="39">
        <f t="shared" si="345"/>
        <v>5468603622436.1162</v>
      </c>
      <c r="JA177" s="39">
        <f t="shared" si="346"/>
        <v>3090949873550.8481</v>
      </c>
      <c r="JU177" s="21">
        <v>123</v>
      </c>
      <c r="JV177" s="39">
        <v>-325</v>
      </c>
      <c r="JW177" s="39">
        <v>-575</v>
      </c>
      <c r="JX177" s="39">
        <v>2500</v>
      </c>
      <c r="JY177" s="50">
        <f t="shared" si="347"/>
        <v>1.0819005284012958E-3</v>
      </c>
      <c r="JZ177" s="40">
        <f t="shared" si="263"/>
        <v>20.126470171594896</v>
      </c>
      <c r="KA177" s="41">
        <f t="shared" si="348"/>
        <v>50316.175428987241</v>
      </c>
      <c r="KB177" s="39">
        <f t="shared" si="349"/>
        <v>-28931800.871667664</v>
      </c>
      <c r="KC177" s="39">
        <f t="shared" si="350"/>
        <v>-16352757.014420854</v>
      </c>
      <c r="KD177" s="40">
        <f t="shared" si="264"/>
        <v>11705.768262883479</v>
      </c>
      <c r="KE177" s="39">
        <f t="shared" si="351"/>
        <v>29264420.657208696</v>
      </c>
      <c r="KF177" s="39">
        <f t="shared" si="352"/>
        <v>-16827041877.895</v>
      </c>
      <c r="KG177" s="39">
        <f t="shared" si="353"/>
        <v>-9510936713.5928268</v>
      </c>
      <c r="KH177" s="53">
        <f t="shared" si="354"/>
        <v>9675549079789.625</v>
      </c>
      <c r="KI177" s="39">
        <f t="shared" si="355"/>
        <v>5468788610315.875</v>
      </c>
      <c r="KJ177" s="39">
        <f t="shared" si="356"/>
        <v>3091054431917.6685</v>
      </c>
      <c r="LD177" s="21">
        <v>123</v>
      </c>
      <c r="LE177" s="39">
        <v>-325</v>
      </c>
      <c r="LF177" s="39">
        <v>-575</v>
      </c>
      <c r="LG177" s="39">
        <v>2500</v>
      </c>
      <c r="LH177" s="50">
        <f t="shared" si="357"/>
        <v>1.0819005238455941E-3</v>
      </c>
      <c r="LI177" s="40">
        <f t="shared" si="265"/>
        <v>20.126470118266909</v>
      </c>
      <c r="LJ177" s="41">
        <f t="shared" si="358"/>
        <v>50316.175295667272</v>
      </c>
      <c r="LK177" s="39">
        <f t="shared" si="359"/>
        <v>-28931800.795008682</v>
      </c>
      <c r="LL177" s="39">
        <f t="shared" si="360"/>
        <v>-16352756.971091863</v>
      </c>
      <c r="LM177" s="40">
        <f t="shared" si="266"/>
        <v>11705.768320968675</v>
      </c>
      <c r="LN177" s="39">
        <f t="shared" si="361"/>
        <v>29264420.802421685</v>
      </c>
      <c r="LO177" s="39">
        <f t="shared" si="362"/>
        <v>-16827041961.392469</v>
      </c>
      <c r="LP177" s="39">
        <f t="shared" si="363"/>
        <v>-9510936760.7870483</v>
      </c>
      <c r="LQ177" s="53">
        <f t="shared" si="364"/>
        <v>9675549127800.6699</v>
      </c>
      <c r="LR177" s="39">
        <f t="shared" si="365"/>
        <v>5468788637452.5527</v>
      </c>
      <c r="LS177" s="39">
        <f t="shared" si="366"/>
        <v>3091054447255.7905</v>
      </c>
    </row>
    <row r="178" spans="1:331" x14ac:dyDescent="0.25">
      <c r="A178" s="21">
        <v>124</v>
      </c>
      <c r="B178" s="39">
        <v>-325</v>
      </c>
      <c r="C178" s="39">
        <v>-525</v>
      </c>
      <c r="D178" s="39">
        <v>2500</v>
      </c>
      <c r="E178" s="50">
        <f t="shared" si="267"/>
        <v>9.0499999999999999E-4</v>
      </c>
      <c r="F178" s="40">
        <f t="shared" si="247"/>
        <v>17.856215624999994</v>
      </c>
      <c r="G178" s="41">
        <f t="shared" si="268"/>
        <v>44640.539062499985</v>
      </c>
      <c r="H178" s="39">
        <f t="shared" si="269"/>
        <v>-23436283.007812493</v>
      </c>
      <c r="I178" s="39">
        <f t="shared" si="270"/>
        <v>-14508175.195312494</v>
      </c>
      <c r="J178" s="40">
        <f t="shared" si="248"/>
        <v>13961.250000000002</v>
      </c>
      <c r="K178" s="39">
        <f t="shared" si="271"/>
        <v>34903125.000000007</v>
      </c>
      <c r="L178" s="39">
        <f t="shared" si="272"/>
        <v>-18324140625.000004</v>
      </c>
      <c r="M178" s="39">
        <f t="shared" si="273"/>
        <v>-11343515625.000002</v>
      </c>
      <c r="N178" s="53">
        <f t="shared" si="274"/>
        <v>9620173828125.002</v>
      </c>
      <c r="O178" s="39">
        <f t="shared" si="275"/>
        <v>5955345703125.001</v>
      </c>
      <c r="P178" s="39">
        <f t="shared" si="276"/>
        <v>3686642578125.001</v>
      </c>
      <c r="AJ178" s="21">
        <v>124</v>
      </c>
      <c r="AK178" s="39">
        <v>-325</v>
      </c>
      <c r="AL178" s="39">
        <v>-525</v>
      </c>
      <c r="AM178" s="39">
        <v>2500</v>
      </c>
      <c r="AN178" s="50">
        <f t="shared" si="277"/>
        <v>1.2802942944897977E-3</v>
      </c>
      <c r="AO178" s="40">
        <f t="shared" si="249"/>
        <v>22.197901071282395</v>
      </c>
      <c r="AP178" s="41">
        <f t="shared" si="278"/>
        <v>55494.752678205987</v>
      </c>
      <c r="AQ178" s="39">
        <f t="shared" si="279"/>
        <v>-29134745.156058144</v>
      </c>
      <c r="AR178" s="39">
        <f t="shared" si="280"/>
        <v>-18035794.620416947</v>
      </c>
      <c r="AS178" s="40">
        <f t="shared" si="250"/>
        <v>9176.2477452550793</v>
      </c>
      <c r="AT178" s="39">
        <f t="shared" si="281"/>
        <v>22940619.3631377</v>
      </c>
      <c r="AU178" s="39">
        <f t="shared" si="282"/>
        <v>-12043825165.647293</v>
      </c>
      <c r="AV178" s="39">
        <f t="shared" si="283"/>
        <v>-7455701293.0197525</v>
      </c>
      <c r="AW178" s="53">
        <f t="shared" si="284"/>
        <v>6323008211964.8291</v>
      </c>
      <c r="AX178" s="39">
        <f t="shared" si="285"/>
        <v>3914243178835.3701</v>
      </c>
      <c r="AY178" s="39">
        <f t="shared" si="286"/>
        <v>2423102920231.4194</v>
      </c>
      <c r="BS178" s="21">
        <v>124</v>
      </c>
      <c r="BT178" s="39">
        <v>-325</v>
      </c>
      <c r="BU178" s="39">
        <v>-525</v>
      </c>
      <c r="BV178" s="39">
        <v>2500</v>
      </c>
      <c r="BW178" s="50">
        <f t="shared" si="287"/>
        <v>1.3395519909695024E-3</v>
      </c>
      <c r="BX178" s="40">
        <f t="shared" si="251"/>
        <v>22.719278724468779</v>
      </c>
      <c r="BY178" s="41">
        <f t="shared" si="288"/>
        <v>56798.196811171947</v>
      </c>
      <c r="BZ178" s="39">
        <f t="shared" si="289"/>
        <v>-29819053.325865272</v>
      </c>
      <c r="CA178" s="39">
        <f t="shared" si="290"/>
        <v>-18459413.963630881</v>
      </c>
      <c r="CB178" s="40">
        <f t="shared" si="252"/>
        <v>8420.7121151388437</v>
      </c>
      <c r="CC178" s="39">
        <f t="shared" si="291"/>
        <v>21051780.287847109</v>
      </c>
      <c r="CD178" s="39">
        <f t="shared" si="292"/>
        <v>-11052184651.119732</v>
      </c>
      <c r="CE178" s="39">
        <f t="shared" si="293"/>
        <v>-6841828593.5503101</v>
      </c>
      <c r="CF178" s="53">
        <f t="shared" si="294"/>
        <v>5802396941837.8594</v>
      </c>
      <c r="CG178" s="39">
        <f t="shared" si="295"/>
        <v>3591960011613.9126</v>
      </c>
      <c r="CH178" s="39">
        <f t="shared" si="296"/>
        <v>2223594292903.8511</v>
      </c>
      <c r="DB178" s="21">
        <v>124</v>
      </c>
      <c r="DC178" s="39">
        <v>-325</v>
      </c>
      <c r="DD178" s="39">
        <v>-525</v>
      </c>
      <c r="DE178" s="39">
        <v>2500</v>
      </c>
      <c r="DF178" s="50">
        <f t="shared" si="297"/>
        <v>1.3023282730063423E-3</v>
      </c>
      <c r="DG178" s="40">
        <f t="shared" si="253"/>
        <v>22.396995278629756</v>
      </c>
      <c r="DH178" s="41">
        <f t="shared" si="298"/>
        <v>55992.488196574392</v>
      </c>
      <c r="DI178" s="39">
        <f t="shared" si="299"/>
        <v>-29396056.303201556</v>
      </c>
      <c r="DJ178" s="39">
        <f t="shared" si="300"/>
        <v>-18197558.663886677</v>
      </c>
      <c r="DK178" s="40">
        <f t="shared" si="254"/>
        <v>8895.3145191691347</v>
      </c>
      <c r="DL178" s="39">
        <f t="shared" si="301"/>
        <v>22238286.297922838</v>
      </c>
      <c r="DM178" s="39">
        <f t="shared" si="302"/>
        <v>-11675100306.409491</v>
      </c>
      <c r="DN178" s="39">
        <f t="shared" si="303"/>
        <v>-7227443046.8249226</v>
      </c>
      <c r="DO178" s="53">
        <f t="shared" si="304"/>
        <v>6129427660864.9824</v>
      </c>
      <c r="DP178" s="39">
        <f t="shared" si="305"/>
        <v>3794407599583.0845</v>
      </c>
      <c r="DQ178" s="39">
        <f t="shared" si="306"/>
        <v>2348918990218.0996</v>
      </c>
      <c r="EK178" s="21">
        <v>124</v>
      </c>
      <c r="EL178" s="39">
        <v>-325</v>
      </c>
      <c r="EM178" s="39">
        <v>-525</v>
      </c>
      <c r="EN178" s="39">
        <v>2500</v>
      </c>
      <c r="EO178" s="50">
        <f t="shared" si="307"/>
        <v>1.2209188762075341E-3</v>
      </c>
      <c r="EP178" s="40">
        <f t="shared" si="255"/>
        <v>21.630582841257958</v>
      </c>
      <c r="EQ178" s="41">
        <f t="shared" si="308"/>
        <v>54076.457103144894</v>
      </c>
      <c r="ER178" s="39">
        <f t="shared" si="309"/>
        <v>-28390139.97915107</v>
      </c>
      <c r="ES178" s="39">
        <f t="shared" si="310"/>
        <v>-17574848.55852209</v>
      </c>
      <c r="ET178" s="40">
        <f t="shared" si="256"/>
        <v>9933.2843283539405</v>
      </c>
      <c r="EU178" s="39">
        <f t="shared" si="311"/>
        <v>24833210.82088485</v>
      </c>
      <c r="EV178" s="39">
        <f t="shared" si="312"/>
        <v>-13037435680.964546</v>
      </c>
      <c r="EW178" s="39">
        <f t="shared" si="313"/>
        <v>-8070793516.7875767</v>
      </c>
      <c r="EX178" s="53">
        <f t="shared" si="314"/>
        <v>6844653732506.3867</v>
      </c>
      <c r="EY178" s="39">
        <f t="shared" si="315"/>
        <v>4237166596313.4775</v>
      </c>
      <c r="EZ178" s="39">
        <f t="shared" si="316"/>
        <v>2623007892955.9624</v>
      </c>
      <c r="FT178" s="21">
        <v>124</v>
      </c>
      <c r="FU178" s="39">
        <v>-325</v>
      </c>
      <c r="FV178" s="39">
        <v>-525</v>
      </c>
      <c r="FW178" s="39">
        <v>2500</v>
      </c>
      <c r="FX178" s="50">
        <f t="shared" si="317"/>
        <v>1.180477937548048E-3</v>
      </c>
      <c r="FY178" s="40">
        <f t="shared" si="257"/>
        <v>21.218445380859926</v>
      </c>
      <c r="FZ178" s="41">
        <f t="shared" si="318"/>
        <v>53046.113452149817</v>
      </c>
      <c r="GA178" s="39">
        <f t="shared" si="319"/>
        <v>-27849209.562378652</v>
      </c>
      <c r="GB178" s="39">
        <f t="shared" si="320"/>
        <v>-17239986.871948689</v>
      </c>
      <c r="GC178" s="40">
        <f t="shared" si="258"/>
        <v>10448.90629626239</v>
      </c>
      <c r="GD178" s="39">
        <f t="shared" si="321"/>
        <v>26122265.740655977</v>
      </c>
      <c r="GE178" s="39">
        <f t="shared" si="322"/>
        <v>-13714189513.844389</v>
      </c>
      <c r="GF178" s="39">
        <f t="shared" si="323"/>
        <v>-8489736365.7131929</v>
      </c>
      <c r="GG178" s="53">
        <f t="shared" si="324"/>
        <v>7199949494768.3047</v>
      </c>
      <c r="GH178" s="39">
        <f t="shared" si="325"/>
        <v>4457111591999.4268</v>
      </c>
      <c r="GI178" s="39">
        <f t="shared" si="326"/>
        <v>2759164318856.7876</v>
      </c>
      <c r="HC178" s="21">
        <v>124</v>
      </c>
      <c r="HD178" s="39">
        <v>-325</v>
      </c>
      <c r="HE178" s="39">
        <v>-525</v>
      </c>
      <c r="HF178" s="39">
        <v>2500</v>
      </c>
      <c r="HG178" s="50">
        <f t="shared" si="327"/>
        <v>1.1723781998463361E-3</v>
      </c>
      <c r="HH178" s="40">
        <f t="shared" si="259"/>
        <v>21.133393743928856</v>
      </c>
      <c r="HI178" s="41">
        <f t="shared" si="328"/>
        <v>52833.484359822141</v>
      </c>
      <c r="HJ178" s="39">
        <f t="shared" si="329"/>
        <v>-27737579.288906623</v>
      </c>
      <c r="HK178" s="39">
        <f t="shared" si="330"/>
        <v>-17170882.416942194</v>
      </c>
      <c r="HL178" s="40">
        <f t="shared" si="260"/>
        <v>10552.177951959215</v>
      </c>
      <c r="HM178" s="39">
        <f t="shared" si="331"/>
        <v>26380444.879898038</v>
      </c>
      <c r="HN178" s="39">
        <f t="shared" si="332"/>
        <v>-13849733561.94647</v>
      </c>
      <c r="HO178" s="39">
        <f t="shared" si="333"/>
        <v>-8573644585.9668627</v>
      </c>
      <c r="HP178" s="53">
        <f t="shared" si="334"/>
        <v>7271110120021.8965</v>
      </c>
      <c r="HQ178" s="39">
        <f t="shared" si="335"/>
        <v>4501163407632.6025</v>
      </c>
      <c r="HR178" s="39">
        <f t="shared" si="336"/>
        <v>2786434490439.2305</v>
      </c>
      <c r="IL178" s="21">
        <v>124</v>
      </c>
      <c r="IM178" s="39">
        <v>-325</v>
      </c>
      <c r="IN178" s="39">
        <v>-525</v>
      </c>
      <c r="IO178" s="39">
        <v>2500</v>
      </c>
      <c r="IP178" s="50">
        <f t="shared" si="337"/>
        <v>1.1703793681468277E-3</v>
      </c>
      <c r="IQ178" s="40">
        <f t="shared" si="261"/>
        <v>21.112276245922587</v>
      </c>
      <c r="IR178" s="41">
        <f t="shared" si="338"/>
        <v>52780.690614806466</v>
      </c>
      <c r="IS178" s="39">
        <f t="shared" si="339"/>
        <v>-27709862.572773393</v>
      </c>
      <c r="IT178" s="39">
        <f t="shared" si="340"/>
        <v>-17153724.449812103</v>
      </c>
      <c r="IU178" s="40">
        <f t="shared" si="262"/>
        <v>10577.663056127945</v>
      </c>
      <c r="IV178" s="39">
        <f t="shared" si="341"/>
        <v>26444157.640319861</v>
      </c>
      <c r="IW178" s="39">
        <f t="shared" si="342"/>
        <v>-13883182761.167927</v>
      </c>
      <c r="IX178" s="39">
        <f t="shared" si="343"/>
        <v>-8594351233.1039543</v>
      </c>
      <c r="IY178" s="53">
        <f t="shared" si="344"/>
        <v>7288670949613.1611</v>
      </c>
      <c r="IZ178" s="39">
        <f t="shared" si="345"/>
        <v>4512034397379.5762</v>
      </c>
      <c r="JA178" s="39">
        <f t="shared" si="346"/>
        <v>2793164150758.7852</v>
      </c>
      <c r="JU178" s="21">
        <v>124</v>
      </c>
      <c r="JV178" s="39">
        <v>-325</v>
      </c>
      <c r="JW178" s="39">
        <v>-525</v>
      </c>
      <c r="JX178" s="39">
        <v>2500</v>
      </c>
      <c r="JY178" s="50">
        <f t="shared" si="347"/>
        <v>1.1703626935592041E-3</v>
      </c>
      <c r="JZ178" s="40">
        <f t="shared" si="263"/>
        <v>21.112099865980589</v>
      </c>
      <c r="KA178" s="41">
        <f t="shared" si="348"/>
        <v>52780.249664951472</v>
      </c>
      <c r="KB178" s="39">
        <f t="shared" si="349"/>
        <v>-27709631.074099522</v>
      </c>
      <c r="KC178" s="39">
        <f t="shared" si="350"/>
        <v>-17153581.141109228</v>
      </c>
      <c r="KD178" s="40">
        <f t="shared" si="264"/>
        <v>10577.87565712015</v>
      </c>
      <c r="KE178" s="39">
        <f t="shared" si="351"/>
        <v>26444689.142800376</v>
      </c>
      <c r="KF178" s="39">
        <f t="shared" si="352"/>
        <v>-13883461799.970198</v>
      </c>
      <c r="KG178" s="39">
        <f t="shared" si="353"/>
        <v>-8594523971.4101219</v>
      </c>
      <c r="KH178" s="53">
        <f t="shared" si="354"/>
        <v>7288817444984.3535</v>
      </c>
      <c r="KI178" s="39">
        <f t="shared" si="355"/>
        <v>4512125084990.3145</v>
      </c>
      <c r="KJ178" s="39">
        <f t="shared" si="356"/>
        <v>2793220290708.2896</v>
      </c>
      <c r="LD178" s="21">
        <v>124</v>
      </c>
      <c r="LE178" s="39">
        <v>-325</v>
      </c>
      <c r="LF178" s="39">
        <v>-525</v>
      </c>
      <c r="LG178" s="39">
        <v>2500</v>
      </c>
      <c r="LH178" s="50">
        <f t="shared" si="357"/>
        <v>1.1703626911364023E-3</v>
      </c>
      <c r="LI178" s="40">
        <f t="shared" si="265"/>
        <v>21.112099840352489</v>
      </c>
      <c r="LJ178" s="41">
        <f t="shared" si="358"/>
        <v>52780.249600881223</v>
      </c>
      <c r="LK178" s="39">
        <f t="shared" si="359"/>
        <v>-27709631.040462643</v>
      </c>
      <c r="LL178" s="39">
        <f t="shared" si="360"/>
        <v>-17153581.120286398</v>
      </c>
      <c r="LM178" s="40">
        <f t="shared" si="266"/>
        <v>10577.875688010872</v>
      </c>
      <c r="LN178" s="39">
        <f t="shared" si="361"/>
        <v>26444689.220027182</v>
      </c>
      <c r="LO178" s="39">
        <f t="shared" si="362"/>
        <v>-13883461840.514271</v>
      </c>
      <c r="LP178" s="39">
        <f t="shared" si="363"/>
        <v>-8594523996.5088348</v>
      </c>
      <c r="LQ178" s="53">
        <f t="shared" si="364"/>
        <v>7288817466269.9922</v>
      </c>
      <c r="LR178" s="39">
        <f t="shared" si="365"/>
        <v>4512125098167.1387</v>
      </c>
      <c r="LS178" s="39">
        <f t="shared" si="366"/>
        <v>2793220298865.3711</v>
      </c>
    </row>
    <row r="179" spans="1:331" x14ac:dyDescent="0.25">
      <c r="A179" s="21">
        <v>125</v>
      </c>
      <c r="B179" s="39">
        <v>-325</v>
      </c>
      <c r="C179" s="39">
        <v>-475</v>
      </c>
      <c r="D179" s="39">
        <v>2500</v>
      </c>
      <c r="E179" s="50">
        <f t="shared" si="267"/>
        <v>9.1250000000000001E-4</v>
      </c>
      <c r="F179" s="40">
        <f t="shared" si="247"/>
        <v>17.960566406249999</v>
      </c>
      <c r="G179" s="41">
        <f t="shared" si="268"/>
        <v>44901.416015625</v>
      </c>
      <c r="H179" s="39">
        <f t="shared" si="269"/>
        <v>-21328172.607421875</v>
      </c>
      <c r="I179" s="39">
        <f t="shared" si="270"/>
        <v>-14592960.205078125</v>
      </c>
      <c r="J179" s="40">
        <f t="shared" si="248"/>
        <v>13865.624999999998</v>
      </c>
      <c r="K179" s="39">
        <f t="shared" si="271"/>
        <v>34664062.499999993</v>
      </c>
      <c r="L179" s="39">
        <f t="shared" si="272"/>
        <v>-16465429687.499996</v>
      </c>
      <c r="M179" s="39">
        <f t="shared" si="273"/>
        <v>-11265820312.499998</v>
      </c>
      <c r="N179" s="53">
        <f t="shared" si="274"/>
        <v>7821079101562.498</v>
      </c>
      <c r="O179" s="39">
        <f t="shared" si="275"/>
        <v>5351264648437.499</v>
      </c>
      <c r="P179" s="39">
        <f t="shared" si="276"/>
        <v>3661391601562.499</v>
      </c>
      <c r="AJ179" s="21">
        <v>125</v>
      </c>
      <c r="AK179" s="39">
        <v>-325</v>
      </c>
      <c r="AL179" s="39">
        <v>-475</v>
      </c>
      <c r="AM179" s="39">
        <v>2500</v>
      </c>
      <c r="AN179" s="50">
        <f t="shared" si="277"/>
        <v>1.2976075810797135E-3</v>
      </c>
      <c r="AO179" s="40">
        <f t="shared" si="249"/>
        <v>22.35486117275109</v>
      </c>
      <c r="AP179" s="41">
        <f t="shared" si="278"/>
        <v>55887.152931877725</v>
      </c>
      <c r="AQ179" s="39">
        <f t="shared" si="279"/>
        <v>-26546397.642641921</v>
      </c>
      <c r="AR179" s="39">
        <f t="shared" si="280"/>
        <v>-18163324.702860262</v>
      </c>
      <c r="AS179" s="40">
        <f t="shared" si="250"/>
        <v>8955.5033412336543</v>
      </c>
      <c r="AT179" s="39">
        <f t="shared" si="281"/>
        <v>22388758.353084136</v>
      </c>
      <c r="AU179" s="39">
        <f t="shared" si="282"/>
        <v>-10634660217.714964</v>
      </c>
      <c r="AV179" s="39">
        <f t="shared" si="283"/>
        <v>-7276346464.7523441</v>
      </c>
      <c r="AW179" s="53">
        <f t="shared" si="284"/>
        <v>5051463603414.6074</v>
      </c>
      <c r="AX179" s="39">
        <f t="shared" si="285"/>
        <v>3456264570757.3633</v>
      </c>
      <c r="AY179" s="39">
        <f t="shared" si="286"/>
        <v>2364812601044.5117</v>
      </c>
      <c r="BS179" s="21">
        <v>125</v>
      </c>
      <c r="BT179" s="39">
        <v>-325</v>
      </c>
      <c r="BU179" s="39">
        <v>-475</v>
      </c>
      <c r="BV179" s="39">
        <v>2500</v>
      </c>
      <c r="BW179" s="50">
        <f t="shared" si="287"/>
        <v>1.3679692840816455E-3</v>
      </c>
      <c r="BX179" s="40">
        <f t="shared" si="251"/>
        <v>22.953424485115292</v>
      </c>
      <c r="BY179" s="41">
        <f t="shared" si="288"/>
        <v>57383.561212788227</v>
      </c>
      <c r="BZ179" s="39">
        <f t="shared" si="289"/>
        <v>-27257191.576074407</v>
      </c>
      <c r="CA179" s="39">
        <f t="shared" si="290"/>
        <v>-18649657.394156173</v>
      </c>
      <c r="CB179" s="40">
        <f t="shared" si="252"/>
        <v>8058.3916279590194</v>
      </c>
      <c r="CC179" s="39">
        <f t="shared" si="291"/>
        <v>20145979.069897547</v>
      </c>
      <c r="CD179" s="39">
        <f t="shared" si="292"/>
        <v>-9569340058.2013359</v>
      </c>
      <c r="CE179" s="39">
        <f t="shared" si="293"/>
        <v>-6547443197.7167025</v>
      </c>
      <c r="CF179" s="53">
        <f t="shared" si="294"/>
        <v>4545436527645.6348</v>
      </c>
      <c r="CG179" s="39">
        <f t="shared" si="295"/>
        <v>3110035518915.4336</v>
      </c>
      <c r="CH179" s="39">
        <f t="shared" si="296"/>
        <v>2127919039257.9285</v>
      </c>
      <c r="DB179" s="21">
        <v>125</v>
      </c>
      <c r="DC179" s="39">
        <v>-325</v>
      </c>
      <c r="DD179" s="39">
        <v>-475</v>
      </c>
      <c r="DE179" s="39">
        <v>2500</v>
      </c>
      <c r="DF179" s="50">
        <f t="shared" si="297"/>
        <v>1.3413606129088849E-3</v>
      </c>
      <c r="DG179" s="40">
        <f t="shared" si="253"/>
        <v>22.734487755798028</v>
      </c>
      <c r="DH179" s="41">
        <f t="shared" si="298"/>
        <v>56836.219389495069</v>
      </c>
      <c r="DI179" s="39">
        <f t="shared" si="299"/>
        <v>-26997204.210010156</v>
      </c>
      <c r="DJ179" s="39">
        <f t="shared" si="300"/>
        <v>-18471771.301585898</v>
      </c>
      <c r="DK179" s="40">
        <f t="shared" si="254"/>
        <v>8397.6521854117182</v>
      </c>
      <c r="DL179" s="39">
        <f t="shared" si="301"/>
        <v>20994130.463529296</v>
      </c>
      <c r="DM179" s="39">
        <f t="shared" si="302"/>
        <v>-9972211970.1764164</v>
      </c>
      <c r="DN179" s="39">
        <f t="shared" si="303"/>
        <v>-6823092400.6470213</v>
      </c>
      <c r="DO179" s="53">
        <f t="shared" si="304"/>
        <v>4736800685833.7979</v>
      </c>
      <c r="DP179" s="39">
        <f t="shared" si="305"/>
        <v>3240968890307.335</v>
      </c>
      <c r="DQ179" s="39">
        <f t="shared" si="306"/>
        <v>2217505030210.2817</v>
      </c>
      <c r="EK179" s="21">
        <v>125</v>
      </c>
      <c r="EL179" s="39">
        <v>-325</v>
      </c>
      <c r="EM179" s="39">
        <v>-475</v>
      </c>
      <c r="EN179" s="39">
        <v>2500</v>
      </c>
      <c r="EO179" s="50">
        <f t="shared" si="307"/>
        <v>1.2824687418499842E-3</v>
      </c>
      <c r="EP179" s="40">
        <f t="shared" si="255"/>
        <v>22.217824196557551</v>
      </c>
      <c r="EQ179" s="41">
        <f t="shared" si="308"/>
        <v>55544.560491393881</v>
      </c>
      <c r="ER179" s="39">
        <f t="shared" si="309"/>
        <v>-26383666.233412094</v>
      </c>
      <c r="ES179" s="39">
        <f t="shared" si="310"/>
        <v>-18051982.159703013</v>
      </c>
      <c r="ET179" s="40">
        <f t="shared" si="256"/>
        <v>9148.5235414127037</v>
      </c>
      <c r="EU179" s="39">
        <f t="shared" si="311"/>
        <v>22871308.853531759</v>
      </c>
      <c r="EV179" s="39">
        <f t="shared" si="312"/>
        <v>-10863871705.427586</v>
      </c>
      <c r="EW179" s="39">
        <f t="shared" si="313"/>
        <v>-7433175377.3978214</v>
      </c>
      <c r="EX179" s="53">
        <f t="shared" si="314"/>
        <v>5160339060078.1035</v>
      </c>
      <c r="EY179" s="39">
        <f t="shared" si="315"/>
        <v>3530758304263.9653</v>
      </c>
      <c r="EZ179" s="39">
        <f t="shared" si="316"/>
        <v>2415781997654.292</v>
      </c>
      <c r="FT179" s="21">
        <v>125</v>
      </c>
      <c r="FU179" s="39">
        <v>-325</v>
      </c>
      <c r="FV179" s="39">
        <v>-475</v>
      </c>
      <c r="FW179" s="39">
        <v>2500</v>
      </c>
      <c r="FX179" s="50">
        <f t="shared" si="317"/>
        <v>1.2610360427826228E-3</v>
      </c>
      <c r="FY179" s="40">
        <f t="shared" si="257"/>
        <v>22.018818220826919</v>
      </c>
      <c r="FZ179" s="41">
        <f t="shared" si="318"/>
        <v>55047.045552067299</v>
      </c>
      <c r="GA179" s="39">
        <f t="shared" si="319"/>
        <v>-26147346.637231968</v>
      </c>
      <c r="GB179" s="39">
        <f t="shared" si="320"/>
        <v>-17890289.804421872</v>
      </c>
      <c r="GC179" s="40">
        <f t="shared" si="258"/>
        <v>9421.7904545215588</v>
      </c>
      <c r="GD179" s="39">
        <f t="shared" si="321"/>
        <v>23554476.136303898</v>
      </c>
      <c r="GE179" s="39">
        <f t="shared" si="322"/>
        <v>-11188376164.744352</v>
      </c>
      <c r="GF179" s="39">
        <f t="shared" si="323"/>
        <v>-7655204744.2987671</v>
      </c>
      <c r="GG179" s="53">
        <f t="shared" si="324"/>
        <v>5314478678253.5674</v>
      </c>
      <c r="GH179" s="39">
        <f t="shared" si="325"/>
        <v>3636222253541.9146</v>
      </c>
      <c r="GI179" s="39">
        <f t="shared" si="326"/>
        <v>2487941541897.0991</v>
      </c>
      <c r="HC179" s="21">
        <v>125</v>
      </c>
      <c r="HD179" s="39">
        <v>-325</v>
      </c>
      <c r="HE179" s="39">
        <v>-475</v>
      </c>
      <c r="HF179" s="39">
        <v>2500</v>
      </c>
      <c r="HG179" s="50">
        <f t="shared" si="327"/>
        <v>1.2596092315475577E-3</v>
      </c>
      <c r="HH179" s="40">
        <f t="shared" si="259"/>
        <v>22.00536212618881</v>
      </c>
      <c r="HI179" s="41">
        <f t="shared" si="328"/>
        <v>55013.405315472024</v>
      </c>
      <c r="HJ179" s="39">
        <f t="shared" si="329"/>
        <v>-26131367.52484921</v>
      </c>
      <c r="HK179" s="39">
        <f t="shared" si="330"/>
        <v>-17879356.727528408</v>
      </c>
      <c r="HL179" s="40">
        <f t="shared" si="260"/>
        <v>9439.9822977686417</v>
      </c>
      <c r="HM179" s="39">
        <f t="shared" si="331"/>
        <v>23599955.744421605</v>
      </c>
      <c r="HN179" s="39">
        <f t="shared" si="332"/>
        <v>-11209978978.600262</v>
      </c>
      <c r="HO179" s="39">
        <f t="shared" si="333"/>
        <v>-7669985616.9370213</v>
      </c>
      <c r="HP179" s="53">
        <f t="shared" si="334"/>
        <v>5324740014835.124</v>
      </c>
      <c r="HQ179" s="39">
        <f t="shared" si="335"/>
        <v>3643243168045.085</v>
      </c>
      <c r="HR179" s="39">
        <f t="shared" si="336"/>
        <v>2492745325504.5322</v>
      </c>
      <c r="IL179" s="21">
        <v>125</v>
      </c>
      <c r="IM179" s="39">
        <v>-325</v>
      </c>
      <c r="IN179" s="39">
        <v>-475</v>
      </c>
      <c r="IO179" s="39">
        <v>2500</v>
      </c>
      <c r="IP179" s="50">
        <f t="shared" si="337"/>
        <v>1.2588271521528234E-3</v>
      </c>
      <c r="IQ179" s="40">
        <f t="shared" si="261"/>
        <v>21.997975411289925</v>
      </c>
      <c r="IR179" s="41">
        <f t="shared" si="338"/>
        <v>54994.938528224811</v>
      </c>
      <c r="IS179" s="39">
        <f t="shared" si="339"/>
        <v>-26122595.800906785</v>
      </c>
      <c r="IT179" s="39">
        <f t="shared" si="340"/>
        <v>-17873355.021673065</v>
      </c>
      <c r="IU179" s="40">
        <f t="shared" si="262"/>
        <v>9449.9538100515019</v>
      </c>
      <c r="IV179" s="39">
        <f t="shared" si="341"/>
        <v>23624884.525128756</v>
      </c>
      <c r="IW179" s="39">
        <f t="shared" si="342"/>
        <v>-11221820149.436159</v>
      </c>
      <c r="IX179" s="39">
        <f t="shared" si="343"/>
        <v>-7678087470.6668453</v>
      </c>
      <c r="IY179" s="53">
        <f t="shared" si="344"/>
        <v>5330364570982.1758</v>
      </c>
      <c r="IZ179" s="39">
        <f t="shared" si="345"/>
        <v>3647091548566.7515</v>
      </c>
      <c r="JA179" s="39">
        <f t="shared" si="346"/>
        <v>2495378427966.7246</v>
      </c>
      <c r="JU179" s="21">
        <v>125</v>
      </c>
      <c r="JV179" s="39">
        <v>-325</v>
      </c>
      <c r="JW179" s="39">
        <v>-475</v>
      </c>
      <c r="JX179" s="39">
        <v>2500</v>
      </c>
      <c r="JY179" s="50">
        <f t="shared" si="347"/>
        <v>1.2588248587171124E-3</v>
      </c>
      <c r="JZ179" s="40">
        <f t="shared" si="263"/>
        <v>21.997953738394855</v>
      </c>
      <c r="KA179" s="41">
        <f t="shared" si="348"/>
        <v>54994.884345987135</v>
      </c>
      <c r="KB179" s="39">
        <f t="shared" si="349"/>
        <v>-26122570.064343888</v>
      </c>
      <c r="KC179" s="39">
        <f t="shared" si="350"/>
        <v>-17873337.412445817</v>
      </c>
      <c r="KD179" s="40">
        <f t="shared" si="264"/>
        <v>9449.9830513568195</v>
      </c>
      <c r="KE179" s="39">
        <f t="shared" si="351"/>
        <v>23624957.628392048</v>
      </c>
      <c r="KF179" s="39">
        <f t="shared" si="352"/>
        <v>-11221854873.486223</v>
      </c>
      <c r="KG179" s="39">
        <f t="shared" si="353"/>
        <v>-7678111229.227416</v>
      </c>
      <c r="KH179" s="53">
        <f t="shared" si="354"/>
        <v>5330381064905.9561</v>
      </c>
      <c r="KI179" s="39">
        <f t="shared" si="355"/>
        <v>3647102833883.0225</v>
      </c>
      <c r="KJ179" s="39">
        <f t="shared" si="356"/>
        <v>2495386149498.9102</v>
      </c>
      <c r="LD179" s="21">
        <v>125</v>
      </c>
      <c r="LE179" s="39">
        <v>-325</v>
      </c>
      <c r="LF179" s="39">
        <v>-475</v>
      </c>
      <c r="LG179" s="39">
        <v>2500</v>
      </c>
      <c r="LH179" s="50">
        <f t="shared" si="357"/>
        <v>1.2588248584272106E-3</v>
      </c>
      <c r="LI179" s="40">
        <f t="shared" si="265"/>
        <v>21.99795373565529</v>
      </c>
      <c r="LJ179" s="41">
        <f t="shared" si="358"/>
        <v>54994.884339138225</v>
      </c>
      <c r="LK179" s="39">
        <f t="shared" si="359"/>
        <v>-26122570.061090656</v>
      </c>
      <c r="LL179" s="39">
        <f t="shared" si="360"/>
        <v>-17873337.410219923</v>
      </c>
      <c r="LM179" s="40">
        <f t="shared" si="266"/>
        <v>9449.9830550530642</v>
      </c>
      <c r="LN179" s="39">
        <f t="shared" si="361"/>
        <v>23624957.637632661</v>
      </c>
      <c r="LO179" s="39">
        <f t="shared" si="362"/>
        <v>-11221854877.875513</v>
      </c>
      <c r="LP179" s="39">
        <f t="shared" si="363"/>
        <v>-7678111232.2306147</v>
      </c>
      <c r="LQ179" s="53">
        <f t="shared" si="364"/>
        <v>5330381066990.8691</v>
      </c>
      <c r="LR179" s="39">
        <f t="shared" si="365"/>
        <v>3647102835309.542</v>
      </c>
      <c r="LS179" s="39">
        <f t="shared" si="366"/>
        <v>2495386150474.9497</v>
      </c>
    </row>
    <row r="180" spans="1:331" x14ac:dyDescent="0.25">
      <c r="A180" s="21">
        <v>126</v>
      </c>
      <c r="B180" s="39">
        <v>-325</v>
      </c>
      <c r="C180" s="39">
        <v>-425</v>
      </c>
      <c r="D180" s="39">
        <v>2500</v>
      </c>
      <c r="E180" s="50">
        <f t="shared" si="267"/>
        <v>9.2000000000000003E-4</v>
      </c>
      <c r="F180" s="40">
        <f t="shared" si="247"/>
        <v>18.064199999999996</v>
      </c>
      <c r="G180" s="41">
        <f t="shared" si="268"/>
        <v>45160.499999999993</v>
      </c>
      <c r="H180" s="39">
        <f t="shared" si="269"/>
        <v>-19193212.499999996</v>
      </c>
      <c r="I180" s="39">
        <f t="shared" si="270"/>
        <v>-14677162.499999998</v>
      </c>
      <c r="J180" s="40">
        <f t="shared" si="248"/>
        <v>13770</v>
      </c>
      <c r="K180" s="39">
        <f t="shared" si="271"/>
        <v>34425000</v>
      </c>
      <c r="L180" s="39">
        <f t="shared" si="272"/>
        <v>-14630625000</v>
      </c>
      <c r="M180" s="39">
        <f t="shared" si="273"/>
        <v>-11188125000</v>
      </c>
      <c r="N180" s="53">
        <f t="shared" si="274"/>
        <v>6218015625000</v>
      </c>
      <c r="O180" s="39">
        <f t="shared" si="275"/>
        <v>4754953125000</v>
      </c>
      <c r="P180" s="39">
        <f t="shared" si="276"/>
        <v>3636140625000</v>
      </c>
      <c r="AJ180" s="21">
        <v>126</v>
      </c>
      <c r="AK180" s="39">
        <v>-325</v>
      </c>
      <c r="AL180" s="39">
        <v>-425</v>
      </c>
      <c r="AM180" s="39">
        <v>2500</v>
      </c>
      <c r="AN180" s="50">
        <f t="shared" si="277"/>
        <v>1.3149208676696295E-3</v>
      </c>
      <c r="AO180" s="40">
        <f t="shared" si="249"/>
        <v>22.507999463089849</v>
      </c>
      <c r="AP180" s="41">
        <f t="shared" si="278"/>
        <v>56269.998657724624</v>
      </c>
      <c r="AQ180" s="39">
        <f t="shared" si="279"/>
        <v>-23914749.429532964</v>
      </c>
      <c r="AR180" s="39">
        <f t="shared" si="280"/>
        <v>-18287749.563760504</v>
      </c>
      <c r="AS180" s="40">
        <f t="shared" si="250"/>
        <v>8734.7589372122238</v>
      </c>
      <c r="AT180" s="39">
        <f t="shared" si="281"/>
        <v>21836897.343030561</v>
      </c>
      <c r="AU180" s="39">
        <f t="shared" si="282"/>
        <v>-9280681370.7879887</v>
      </c>
      <c r="AV180" s="39">
        <f t="shared" si="283"/>
        <v>-7096991636.4849319</v>
      </c>
      <c r="AW180" s="53">
        <f t="shared" si="284"/>
        <v>3944289582584.895</v>
      </c>
      <c r="AX180" s="39">
        <f t="shared" si="285"/>
        <v>3016221445506.0962</v>
      </c>
      <c r="AY180" s="39">
        <f t="shared" si="286"/>
        <v>2306522281857.603</v>
      </c>
      <c r="BS180" s="21">
        <v>126</v>
      </c>
      <c r="BT180" s="39">
        <v>-325</v>
      </c>
      <c r="BU180" s="39">
        <v>-425</v>
      </c>
      <c r="BV180" s="39">
        <v>2500</v>
      </c>
      <c r="BW180" s="50">
        <f t="shared" si="287"/>
        <v>1.3963865771937885E-3</v>
      </c>
      <c r="BX180" s="40">
        <f t="shared" si="251"/>
        <v>23.177274078277083</v>
      </c>
      <c r="BY180" s="41">
        <f t="shared" si="288"/>
        <v>57943.185195692706</v>
      </c>
      <c r="BZ180" s="39">
        <f t="shared" si="289"/>
        <v>-24625853.708169401</v>
      </c>
      <c r="CA180" s="39">
        <f t="shared" si="290"/>
        <v>-18831535.18860013</v>
      </c>
      <c r="CB180" s="40">
        <f t="shared" si="252"/>
        <v>7696.0711407791969</v>
      </c>
      <c r="CC180" s="39">
        <f t="shared" si="291"/>
        <v>19240177.851947993</v>
      </c>
      <c r="CD180" s="39">
        <f t="shared" si="292"/>
        <v>-8177075587.0778971</v>
      </c>
      <c r="CE180" s="39">
        <f t="shared" si="293"/>
        <v>-6253057801.8830976</v>
      </c>
      <c r="CF180" s="53">
        <f t="shared" si="294"/>
        <v>3475257124508.1064</v>
      </c>
      <c r="CG180" s="39">
        <f t="shared" si="295"/>
        <v>2657549565800.3164</v>
      </c>
      <c r="CH180" s="39">
        <f t="shared" si="296"/>
        <v>2032243785612.0068</v>
      </c>
      <c r="DB180" s="21">
        <v>126</v>
      </c>
      <c r="DC180" s="39">
        <v>-325</v>
      </c>
      <c r="DD180" s="39">
        <v>-425</v>
      </c>
      <c r="DE180" s="39">
        <v>2500</v>
      </c>
      <c r="DF180" s="50">
        <f t="shared" si="297"/>
        <v>1.3803929528114272E-3</v>
      </c>
      <c r="DG180" s="40">
        <f t="shared" si="253"/>
        <v>23.052555307598393</v>
      </c>
      <c r="DH180" s="41">
        <f t="shared" si="298"/>
        <v>57631.388268995979</v>
      </c>
      <c r="DI180" s="39">
        <f t="shared" si="299"/>
        <v>-24493340.01432329</v>
      </c>
      <c r="DJ180" s="39">
        <f t="shared" si="300"/>
        <v>-18730201.187423695</v>
      </c>
      <c r="DK180" s="40">
        <f t="shared" si="254"/>
        <v>7899.9898516543035</v>
      </c>
      <c r="DL180" s="39">
        <f t="shared" si="301"/>
        <v>19749974.629135758</v>
      </c>
      <c r="DM180" s="39">
        <f t="shared" si="302"/>
        <v>-8393739217.3826971</v>
      </c>
      <c r="DN180" s="39">
        <f t="shared" si="303"/>
        <v>-6418741754.469121</v>
      </c>
      <c r="DO180" s="53">
        <f t="shared" si="304"/>
        <v>3567339167387.6465</v>
      </c>
      <c r="DP180" s="39">
        <f t="shared" si="305"/>
        <v>2727965245649.3765</v>
      </c>
      <c r="DQ180" s="39">
        <f t="shared" si="306"/>
        <v>2086091070202.4644</v>
      </c>
      <c r="EK180" s="21">
        <v>126</v>
      </c>
      <c r="EL180" s="39">
        <v>-325</v>
      </c>
      <c r="EM180" s="39">
        <v>-425</v>
      </c>
      <c r="EN180" s="39">
        <v>2500</v>
      </c>
      <c r="EO180" s="50">
        <f t="shared" si="307"/>
        <v>1.3440186074924344E-3</v>
      </c>
      <c r="EP180" s="40">
        <f t="shared" si="255"/>
        <v>22.756763630859449</v>
      </c>
      <c r="EQ180" s="41">
        <f t="shared" si="308"/>
        <v>56891.909077148623</v>
      </c>
      <c r="ER180" s="39">
        <f t="shared" si="309"/>
        <v>-24179061.357788164</v>
      </c>
      <c r="ES180" s="39">
        <f t="shared" si="310"/>
        <v>-18489870.450073302</v>
      </c>
      <c r="ET180" s="40">
        <f t="shared" si="256"/>
        <v>8363.7627544714633</v>
      </c>
      <c r="EU180" s="39">
        <f t="shared" si="311"/>
        <v>20909406.886178657</v>
      </c>
      <c r="EV180" s="39">
        <f t="shared" si="312"/>
        <v>-8886497926.6259289</v>
      </c>
      <c r="EW180" s="39">
        <f t="shared" si="313"/>
        <v>-6795557238.0080633</v>
      </c>
      <c r="EX180" s="53">
        <f t="shared" si="314"/>
        <v>3776761618816.0195</v>
      </c>
      <c r="EY180" s="39">
        <f t="shared" si="315"/>
        <v>2888111826153.4268</v>
      </c>
      <c r="EZ180" s="39">
        <f t="shared" si="316"/>
        <v>2208556102352.6206</v>
      </c>
      <c r="FT180" s="21">
        <v>126</v>
      </c>
      <c r="FU180" s="39">
        <v>-325</v>
      </c>
      <c r="FV180" s="39">
        <v>-425</v>
      </c>
      <c r="FW180" s="39">
        <v>2500</v>
      </c>
      <c r="FX180" s="50">
        <f t="shared" si="317"/>
        <v>1.3415941480171974E-3</v>
      </c>
      <c r="FY180" s="40">
        <f t="shared" si="257"/>
        <v>22.736448554726849</v>
      </c>
      <c r="FZ180" s="41">
        <f t="shared" si="318"/>
        <v>56841.121386817118</v>
      </c>
      <c r="GA180" s="39">
        <f t="shared" si="319"/>
        <v>-24157476.589397274</v>
      </c>
      <c r="GB180" s="39">
        <f t="shared" si="320"/>
        <v>-18473364.450715564</v>
      </c>
      <c r="GC180" s="40">
        <f t="shared" si="258"/>
        <v>8394.6746127807346</v>
      </c>
      <c r="GD180" s="39">
        <f t="shared" si="321"/>
        <v>20986686.531951837</v>
      </c>
      <c r="GE180" s="39">
        <f t="shared" si="322"/>
        <v>-8919341776.0795307</v>
      </c>
      <c r="GF180" s="39">
        <f t="shared" si="323"/>
        <v>-6820673122.884347</v>
      </c>
      <c r="GG180" s="53">
        <f t="shared" si="324"/>
        <v>3790720254833.8008</v>
      </c>
      <c r="GH180" s="39">
        <f t="shared" si="325"/>
        <v>2898786077225.8477</v>
      </c>
      <c r="GI180" s="39">
        <f t="shared" si="326"/>
        <v>2216718764937.4126</v>
      </c>
      <c r="HC180" s="21">
        <v>126</v>
      </c>
      <c r="HD180" s="39">
        <v>-325</v>
      </c>
      <c r="HE180" s="39">
        <v>-425</v>
      </c>
      <c r="HF180" s="39">
        <v>2500</v>
      </c>
      <c r="HG180" s="50">
        <f t="shared" si="327"/>
        <v>1.3468402632487797E-3</v>
      </c>
      <c r="HH180" s="40">
        <f t="shared" si="259"/>
        <v>22.78031253408011</v>
      </c>
      <c r="HI180" s="41">
        <f t="shared" si="328"/>
        <v>56950.781335200278</v>
      </c>
      <c r="HJ180" s="39">
        <f t="shared" si="329"/>
        <v>-24204082.06746012</v>
      </c>
      <c r="HK180" s="39">
        <f t="shared" si="330"/>
        <v>-18509003.93394009</v>
      </c>
      <c r="HL180" s="40">
        <f t="shared" si="260"/>
        <v>8327.7866435780579</v>
      </c>
      <c r="HM180" s="39">
        <f t="shared" si="331"/>
        <v>20819466.608945146</v>
      </c>
      <c r="HN180" s="39">
        <f t="shared" si="332"/>
        <v>-8848273308.8016872</v>
      </c>
      <c r="HO180" s="39">
        <f t="shared" si="333"/>
        <v>-6766326647.9071722</v>
      </c>
      <c r="HP180" s="53">
        <f t="shared" si="334"/>
        <v>3760516156240.7173</v>
      </c>
      <c r="HQ180" s="39">
        <f t="shared" si="335"/>
        <v>2875688825360.5483</v>
      </c>
      <c r="HR180" s="39">
        <f t="shared" si="336"/>
        <v>2199056160569.8311</v>
      </c>
      <c r="IL180" s="21">
        <v>126</v>
      </c>
      <c r="IM180" s="39">
        <v>-325</v>
      </c>
      <c r="IN180" s="39">
        <v>-425</v>
      </c>
      <c r="IO180" s="39">
        <v>2500</v>
      </c>
      <c r="IP180" s="50">
        <f t="shared" si="337"/>
        <v>1.3472749361588192E-3</v>
      </c>
      <c r="IQ180" s="40">
        <f t="shared" si="261"/>
        <v>22.783931192838729</v>
      </c>
      <c r="IR180" s="41">
        <f t="shared" si="338"/>
        <v>56959.827982096824</v>
      </c>
      <c r="IS180" s="39">
        <f t="shared" si="339"/>
        <v>-24207926.892391149</v>
      </c>
      <c r="IT180" s="39">
        <f t="shared" si="340"/>
        <v>-18511944.094181467</v>
      </c>
      <c r="IU180" s="40">
        <f t="shared" si="262"/>
        <v>8322.2445639750549</v>
      </c>
      <c r="IV180" s="39">
        <f t="shared" si="341"/>
        <v>20805611.409937639</v>
      </c>
      <c r="IW180" s="39">
        <f t="shared" si="342"/>
        <v>-8842384849.2234974</v>
      </c>
      <c r="IX180" s="39">
        <f t="shared" si="343"/>
        <v>-6761823708.2297325</v>
      </c>
      <c r="IY180" s="53">
        <f t="shared" si="344"/>
        <v>3758013560919.9863</v>
      </c>
      <c r="IZ180" s="39">
        <f t="shared" si="345"/>
        <v>2873775075997.6362</v>
      </c>
      <c r="JA180" s="39">
        <f t="shared" si="346"/>
        <v>2197592705174.6631</v>
      </c>
      <c r="JU180" s="21">
        <v>126</v>
      </c>
      <c r="JV180" s="39">
        <v>-325</v>
      </c>
      <c r="JW180" s="39">
        <v>-425</v>
      </c>
      <c r="JX180" s="39">
        <v>2500</v>
      </c>
      <c r="JY180" s="50">
        <f t="shared" si="347"/>
        <v>1.3472870238750206E-3</v>
      </c>
      <c r="JZ180" s="40">
        <f t="shared" si="263"/>
        <v>22.784031788837709</v>
      </c>
      <c r="KA180" s="41">
        <f t="shared" si="348"/>
        <v>56960.079472094272</v>
      </c>
      <c r="KB180" s="39">
        <f t="shared" si="349"/>
        <v>-24208033.775640067</v>
      </c>
      <c r="KC180" s="39">
        <f t="shared" si="350"/>
        <v>-18512025.828430638</v>
      </c>
      <c r="KD180" s="40">
        <f t="shared" si="264"/>
        <v>8322.0904455934888</v>
      </c>
      <c r="KE180" s="39">
        <f t="shared" si="351"/>
        <v>20805226.113983721</v>
      </c>
      <c r="KF180" s="39">
        <f t="shared" si="352"/>
        <v>-8842221098.4430809</v>
      </c>
      <c r="KG180" s="39">
        <f t="shared" si="353"/>
        <v>-6761698487.0447092</v>
      </c>
      <c r="KH180" s="53">
        <f t="shared" si="354"/>
        <v>3757943966838.3096</v>
      </c>
      <c r="KI180" s="39">
        <f t="shared" si="355"/>
        <v>2873721856994.0015</v>
      </c>
      <c r="KJ180" s="39">
        <f t="shared" si="356"/>
        <v>2197552008289.5305</v>
      </c>
      <c r="LD180" s="21">
        <v>126</v>
      </c>
      <c r="LE180" s="39">
        <v>-325</v>
      </c>
      <c r="LF180" s="39">
        <v>-425</v>
      </c>
      <c r="LG180" s="39">
        <v>2500</v>
      </c>
      <c r="LH180" s="50">
        <f t="shared" si="357"/>
        <v>1.347287025718019E-3</v>
      </c>
      <c r="LI180" s="40">
        <f t="shared" si="265"/>
        <v>22.78403180417531</v>
      </c>
      <c r="LJ180" s="41">
        <f t="shared" si="358"/>
        <v>56960.079510438278</v>
      </c>
      <c r="LK180" s="39">
        <f t="shared" si="359"/>
        <v>-24208033.791936267</v>
      </c>
      <c r="LL180" s="39">
        <f t="shared" si="360"/>
        <v>-18512025.840892442</v>
      </c>
      <c r="LM180" s="40">
        <f t="shared" si="266"/>
        <v>8322.090422095258</v>
      </c>
      <c r="LN180" s="39">
        <f t="shared" si="361"/>
        <v>20805226.055238146</v>
      </c>
      <c r="LO180" s="39">
        <f t="shared" si="362"/>
        <v>-8842221073.4762115</v>
      </c>
      <c r="LP180" s="39">
        <f t="shared" si="363"/>
        <v>-6761698467.9523973</v>
      </c>
      <c r="LQ180" s="53">
        <f t="shared" si="364"/>
        <v>3757943956227.3901</v>
      </c>
      <c r="LR180" s="39">
        <f t="shared" si="365"/>
        <v>2873721848879.769</v>
      </c>
      <c r="LS180" s="39">
        <f t="shared" si="366"/>
        <v>2197552002084.5293</v>
      </c>
    </row>
    <row r="181" spans="1:331" x14ac:dyDescent="0.25">
      <c r="A181" s="21">
        <v>127</v>
      </c>
      <c r="B181" s="39">
        <v>-325</v>
      </c>
      <c r="C181" s="39">
        <v>425</v>
      </c>
      <c r="D181" s="39">
        <v>2500</v>
      </c>
      <c r="E181" s="50">
        <f t="shared" si="267"/>
        <v>1.0475E-3</v>
      </c>
      <c r="F181" s="40">
        <f t="shared" si="247"/>
        <v>19.716241406249999</v>
      </c>
      <c r="G181" s="41">
        <f t="shared" si="268"/>
        <v>49290.603515625</v>
      </c>
      <c r="H181" s="39">
        <f t="shared" si="269"/>
        <v>20948506.494140625</v>
      </c>
      <c r="I181" s="39">
        <f t="shared" si="270"/>
        <v>-16019446.142578125</v>
      </c>
      <c r="J181" s="40">
        <f t="shared" si="248"/>
        <v>12144.374999999998</v>
      </c>
      <c r="K181" s="39">
        <f t="shared" si="271"/>
        <v>30360937.499999996</v>
      </c>
      <c r="L181" s="39">
        <f t="shared" si="272"/>
        <v>12903398437.499998</v>
      </c>
      <c r="M181" s="39">
        <f t="shared" si="273"/>
        <v>-9867304687.4999981</v>
      </c>
      <c r="N181" s="53">
        <f t="shared" si="274"/>
        <v>5483944335937.499</v>
      </c>
      <c r="O181" s="39">
        <f t="shared" si="275"/>
        <v>-4193604492187.499</v>
      </c>
      <c r="P181" s="39">
        <f t="shared" si="276"/>
        <v>3206874023437.4995</v>
      </c>
      <c r="AJ181" s="21">
        <v>127</v>
      </c>
      <c r="AK181" s="39">
        <v>-325</v>
      </c>
      <c r="AL181" s="39">
        <v>425</v>
      </c>
      <c r="AM181" s="39">
        <v>2500</v>
      </c>
      <c r="AN181" s="50">
        <f t="shared" si="277"/>
        <v>1.6092467396981993E-3</v>
      </c>
      <c r="AO181" s="40">
        <f t="shared" si="249"/>
        <v>24.526613295967394</v>
      </c>
      <c r="AP181" s="41">
        <f t="shared" si="278"/>
        <v>61316.533239918484</v>
      </c>
      <c r="AQ181" s="39">
        <f t="shared" si="279"/>
        <v>26059526.626965355</v>
      </c>
      <c r="AR181" s="39">
        <f t="shared" si="280"/>
        <v>-19927873.302973509</v>
      </c>
      <c r="AS181" s="40">
        <f t="shared" si="250"/>
        <v>4982.1040688479588</v>
      </c>
      <c r="AT181" s="39">
        <f t="shared" si="281"/>
        <v>12455260.172119897</v>
      </c>
      <c r="AU181" s="39">
        <f t="shared" si="282"/>
        <v>5293485573.1509562</v>
      </c>
      <c r="AV181" s="39">
        <f t="shared" si="283"/>
        <v>-4047959555.9389663</v>
      </c>
      <c r="AW181" s="53">
        <f t="shared" si="284"/>
        <v>2249731368589.1563</v>
      </c>
      <c r="AX181" s="39">
        <f t="shared" si="285"/>
        <v>-1720382811274.0605</v>
      </c>
      <c r="AY181" s="39">
        <f t="shared" si="286"/>
        <v>1315586855680.1641</v>
      </c>
      <c r="BS181" s="21">
        <v>127</v>
      </c>
      <c r="BT181" s="39">
        <v>-325</v>
      </c>
      <c r="BU181" s="39">
        <v>425</v>
      </c>
      <c r="BV181" s="39">
        <v>2500</v>
      </c>
      <c r="BW181" s="50">
        <f t="shared" si="287"/>
        <v>1.8794805601002188E-3</v>
      </c>
      <c r="BX181" s="40">
        <f t="shared" si="251"/>
        <v>25.407403536864798</v>
      </c>
      <c r="BY181" s="41">
        <f t="shared" si="288"/>
        <v>63518.508842161995</v>
      </c>
      <c r="BZ181" s="39">
        <f t="shared" si="289"/>
        <v>26995366.25791885</v>
      </c>
      <c r="CA181" s="39">
        <f t="shared" si="290"/>
        <v>-20643515.373702649</v>
      </c>
      <c r="CB181" s="40">
        <f t="shared" si="252"/>
        <v>1536.6228587222117</v>
      </c>
      <c r="CC181" s="39">
        <f t="shared" si="291"/>
        <v>3841557.1468055295</v>
      </c>
      <c r="CD181" s="39">
        <f t="shared" si="292"/>
        <v>1632661787.39235</v>
      </c>
      <c r="CE181" s="39">
        <f t="shared" si="293"/>
        <v>-1248506072.711797</v>
      </c>
      <c r="CF181" s="53">
        <f t="shared" si="294"/>
        <v>693881259641.74878</v>
      </c>
      <c r="CG181" s="39">
        <f t="shared" si="295"/>
        <v>-530615080902.51373</v>
      </c>
      <c r="CH181" s="39">
        <f t="shared" si="296"/>
        <v>405764473631.33405</v>
      </c>
      <c r="DB181" s="21">
        <v>127</v>
      </c>
      <c r="DC181" s="39">
        <v>-325</v>
      </c>
      <c r="DD181" s="39">
        <v>425</v>
      </c>
      <c r="DE181" s="39">
        <v>2500</v>
      </c>
      <c r="DF181" s="50">
        <f t="shared" si="297"/>
        <v>2.0439427311546494E-3</v>
      </c>
      <c r="DG181" s="40">
        <f t="shared" si="253"/>
        <v>25.5</v>
      </c>
      <c r="DH181" s="41">
        <f t="shared" si="298"/>
        <v>63750</v>
      </c>
      <c r="DI181" s="39">
        <f t="shared" si="299"/>
        <v>27093750</v>
      </c>
      <c r="DJ181" s="39">
        <f t="shared" si="300"/>
        <v>-20718750</v>
      </c>
      <c r="DK181" s="40">
        <f t="shared" si="254"/>
        <v>0</v>
      </c>
      <c r="DL181" s="39">
        <f t="shared" si="301"/>
        <v>0</v>
      </c>
      <c r="DM181" s="39">
        <f t="shared" si="302"/>
        <v>0</v>
      </c>
      <c r="DN181" s="39">
        <f t="shared" si="303"/>
        <v>0</v>
      </c>
      <c r="DO181" s="53">
        <f t="shared" si="304"/>
        <v>0</v>
      </c>
      <c r="DP181" s="39">
        <f t="shared" si="305"/>
        <v>0</v>
      </c>
      <c r="DQ181" s="39">
        <f t="shared" si="306"/>
        <v>0</v>
      </c>
      <c r="EK181" s="21">
        <v>127</v>
      </c>
      <c r="EL181" s="39">
        <v>-325</v>
      </c>
      <c r="EM181" s="39">
        <v>425</v>
      </c>
      <c r="EN181" s="39">
        <v>2500</v>
      </c>
      <c r="EO181" s="50">
        <f t="shared" si="307"/>
        <v>2.3903663234140847E-3</v>
      </c>
      <c r="EP181" s="40">
        <f t="shared" si="255"/>
        <v>25.5</v>
      </c>
      <c r="EQ181" s="41">
        <f t="shared" si="308"/>
        <v>63750</v>
      </c>
      <c r="ER181" s="39">
        <f t="shared" si="309"/>
        <v>27093750</v>
      </c>
      <c r="ES181" s="39">
        <f t="shared" si="310"/>
        <v>-20718750</v>
      </c>
      <c r="ET181" s="40">
        <f t="shared" si="256"/>
        <v>0</v>
      </c>
      <c r="EU181" s="39">
        <f t="shared" si="311"/>
        <v>0</v>
      </c>
      <c r="EV181" s="39">
        <f t="shared" si="312"/>
        <v>0</v>
      </c>
      <c r="EW181" s="39">
        <f t="shared" si="313"/>
        <v>0</v>
      </c>
      <c r="EX181" s="53">
        <f t="shared" si="314"/>
        <v>0</v>
      </c>
      <c r="EY181" s="39">
        <f t="shared" si="315"/>
        <v>0</v>
      </c>
      <c r="EZ181" s="39">
        <f t="shared" si="316"/>
        <v>0</v>
      </c>
      <c r="FT181" s="21">
        <v>127</v>
      </c>
      <c r="FU181" s="39">
        <v>-325</v>
      </c>
      <c r="FV181" s="39">
        <v>425</v>
      </c>
      <c r="FW181" s="39">
        <v>2500</v>
      </c>
      <c r="FX181" s="50">
        <f t="shared" si="317"/>
        <v>2.7110819370049686E-3</v>
      </c>
      <c r="FY181" s="40">
        <f t="shared" si="257"/>
        <v>25.5</v>
      </c>
      <c r="FZ181" s="41">
        <f t="shared" si="318"/>
        <v>63750</v>
      </c>
      <c r="GA181" s="39">
        <f t="shared" si="319"/>
        <v>27093750</v>
      </c>
      <c r="GB181" s="39">
        <f t="shared" si="320"/>
        <v>-20718750</v>
      </c>
      <c r="GC181" s="40">
        <f t="shared" si="258"/>
        <v>0</v>
      </c>
      <c r="GD181" s="39">
        <f t="shared" si="321"/>
        <v>0</v>
      </c>
      <c r="GE181" s="39">
        <f t="shared" si="322"/>
        <v>0</v>
      </c>
      <c r="GF181" s="39">
        <f t="shared" si="323"/>
        <v>0</v>
      </c>
      <c r="GG181" s="53">
        <f t="shared" si="324"/>
        <v>0</v>
      </c>
      <c r="GH181" s="39">
        <f t="shared" si="325"/>
        <v>0</v>
      </c>
      <c r="GI181" s="39">
        <f t="shared" si="326"/>
        <v>0</v>
      </c>
      <c r="HC181" s="21">
        <v>127</v>
      </c>
      <c r="HD181" s="39">
        <v>-325</v>
      </c>
      <c r="HE181" s="39">
        <v>425</v>
      </c>
      <c r="HF181" s="39">
        <v>2500</v>
      </c>
      <c r="HG181" s="50">
        <f t="shared" si="327"/>
        <v>2.8297678021695517E-3</v>
      </c>
      <c r="HH181" s="40">
        <f t="shared" si="259"/>
        <v>25.5</v>
      </c>
      <c r="HI181" s="41">
        <f t="shared" si="328"/>
        <v>63750</v>
      </c>
      <c r="HJ181" s="39">
        <f t="shared" si="329"/>
        <v>27093750</v>
      </c>
      <c r="HK181" s="39">
        <f t="shared" si="330"/>
        <v>-20718750</v>
      </c>
      <c r="HL181" s="40">
        <f t="shared" si="260"/>
        <v>0</v>
      </c>
      <c r="HM181" s="39">
        <f t="shared" si="331"/>
        <v>0</v>
      </c>
      <c r="HN181" s="39">
        <f t="shared" si="332"/>
        <v>0</v>
      </c>
      <c r="HO181" s="39">
        <f t="shared" si="333"/>
        <v>0</v>
      </c>
      <c r="HP181" s="53">
        <f t="shared" si="334"/>
        <v>0</v>
      </c>
      <c r="HQ181" s="39">
        <f t="shared" si="335"/>
        <v>0</v>
      </c>
      <c r="HR181" s="39">
        <f t="shared" si="336"/>
        <v>0</v>
      </c>
      <c r="IL181" s="21">
        <v>127</v>
      </c>
      <c r="IM181" s="39">
        <v>-325</v>
      </c>
      <c r="IN181" s="39">
        <v>425</v>
      </c>
      <c r="IO181" s="39">
        <v>2500</v>
      </c>
      <c r="IP181" s="50">
        <f t="shared" si="337"/>
        <v>2.850887264260749E-3</v>
      </c>
      <c r="IQ181" s="40">
        <f t="shared" si="261"/>
        <v>25.5</v>
      </c>
      <c r="IR181" s="41">
        <f t="shared" si="338"/>
        <v>63750</v>
      </c>
      <c r="IS181" s="39">
        <f t="shared" si="339"/>
        <v>27093750</v>
      </c>
      <c r="IT181" s="39">
        <f t="shared" si="340"/>
        <v>-20718750</v>
      </c>
      <c r="IU181" s="40">
        <f t="shared" si="262"/>
        <v>0</v>
      </c>
      <c r="IV181" s="39">
        <f t="shared" si="341"/>
        <v>0</v>
      </c>
      <c r="IW181" s="39">
        <f t="shared" si="342"/>
        <v>0</v>
      </c>
      <c r="IX181" s="39">
        <f t="shared" si="343"/>
        <v>0</v>
      </c>
      <c r="IY181" s="53">
        <f t="shared" si="344"/>
        <v>0</v>
      </c>
      <c r="IZ181" s="39">
        <f t="shared" si="345"/>
        <v>0</v>
      </c>
      <c r="JA181" s="39">
        <f t="shared" si="346"/>
        <v>0</v>
      </c>
      <c r="JU181" s="21">
        <v>127</v>
      </c>
      <c r="JV181" s="39">
        <v>-325</v>
      </c>
      <c r="JW181" s="39">
        <v>425</v>
      </c>
      <c r="JX181" s="39">
        <v>2500</v>
      </c>
      <c r="JY181" s="50">
        <f t="shared" si="347"/>
        <v>2.851143831559461E-3</v>
      </c>
      <c r="JZ181" s="40">
        <f t="shared" si="263"/>
        <v>25.5</v>
      </c>
      <c r="KA181" s="41">
        <f t="shared" si="348"/>
        <v>63750</v>
      </c>
      <c r="KB181" s="39">
        <f t="shared" si="349"/>
        <v>27093750</v>
      </c>
      <c r="KC181" s="39">
        <f t="shared" si="350"/>
        <v>-20718750</v>
      </c>
      <c r="KD181" s="40">
        <f t="shared" si="264"/>
        <v>0</v>
      </c>
      <c r="KE181" s="39">
        <f t="shared" si="351"/>
        <v>0</v>
      </c>
      <c r="KF181" s="39">
        <f t="shared" si="352"/>
        <v>0</v>
      </c>
      <c r="KG181" s="39">
        <f t="shared" si="353"/>
        <v>0</v>
      </c>
      <c r="KH181" s="53">
        <f t="shared" si="354"/>
        <v>0</v>
      </c>
      <c r="KI181" s="39">
        <f t="shared" si="355"/>
        <v>0</v>
      </c>
      <c r="KJ181" s="39">
        <f t="shared" si="356"/>
        <v>0</v>
      </c>
      <c r="LD181" s="21">
        <v>127</v>
      </c>
      <c r="LE181" s="39">
        <v>-325</v>
      </c>
      <c r="LF181" s="39">
        <v>425</v>
      </c>
      <c r="LG181" s="39">
        <v>2500</v>
      </c>
      <c r="LH181" s="50">
        <f t="shared" si="357"/>
        <v>2.8511438696617597E-3</v>
      </c>
      <c r="LI181" s="40">
        <f t="shared" si="265"/>
        <v>25.5</v>
      </c>
      <c r="LJ181" s="41">
        <f t="shared" si="358"/>
        <v>63750</v>
      </c>
      <c r="LK181" s="39">
        <f t="shared" si="359"/>
        <v>27093750</v>
      </c>
      <c r="LL181" s="39">
        <f t="shared" si="360"/>
        <v>-20718750</v>
      </c>
      <c r="LM181" s="40">
        <f t="shared" si="266"/>
        <v>0</v>
      </c>
      <c r="LN181" s="39">
        <f t="shared" si="361"/>
        <v>0</v>
      </c>
      <c r="LO181" s="39">
        <f t="shared" si="362"/>
        <v>0</v>
      </c>
      <c r="LP181" s="39">
        <f t="shared" si="363"/>
        <v>0</v>
      </c>
      <c r="LQ181" s="53">
        <f t="shared" si="364"/>
        <v>0</v>
      </c>
      <c r="LR181" s="39">
        <f t="shared" si="365"/>
        <v>0</v>
      </c>
      <c r="LS181" s="39">
        <f t="shared" si="366"/>
        <v>0</v>
      </c>
    </row>
    <row r="182" spans="1:331" x14ac:dyDescent="0.25">
      <c r="A182" s="21">
        <v>128</v>
      </c>
      <c r="B182" s="39">
        <v>-325</v>
      </c>
      <c r="C182" s="39">
        <v>475</v>
      </c>
      <c r="D182" s="39">
        <v>2500</v>
      </c>
      <c r="E182" s="50">
        <f t="shared" si="267"/>
        <v>1.0549999999999999E-3</v>
      </c>
      <c r="F182" s="40">
        <f t="shared" si="247"/>
        <v>19.806965624999997</v>
      </c>
      <c r="G182" s="41">
        <f t="shared" si="268"/>
        <v>49517.414062499993</v>
      </c>
      <c r="H182" s="39">
        <f t="shared" si="269"/>
        <v>23520771.679687496</v>
      </c>
      <c r="I182" s="39">
        <f t="shared" si="270"/>
        <v>-16093159.570312498</v>
      </c>
      <c r="J182" s="40">
        <f t="shared" si="248"/>
        <v>12048.75</v>
      </c>
      <c r="K182" s="39">
        <f t="shared" si="271"/>
        <v>30121875</v>
      </c>
      <c r="L182" s="39">
        <f t="shared" si="272"/>
        <v>14307890625</v>
      </c>
      <c r="M182" s="39">
        <f t="shared" si="273"/>
        <v>-9789609375</v>
      </c>
      <c r="N182" s="53">
        <f t="shared" si="274"/>
        <v>6796248046875</v>
      </c>
      <c r="O182" s="39">
        <f t="shared" si="275"/>
        <v>-4650064453125</v>
      </c>
      <c r="P182" s="39">
        <f t="shared" si="276"/>
        <v>3181623046875</v>
      </c>
      <c r="AJ182" s="21">
        <v>128</v>
      </c>
      <c r="AK182" s="39">
        <v>-325</v>
      </c>
      <c r="AL182" s="39">
        <v>475</v>
      </c>
      <c r="AM182" s="39">
        <v>2500</v>
      </c>
      <c r="AN182" s="50">
        <f t="shared" si="277"/>
        <v>1.6265600262881153E-3</v>
      </c>
      <c r="AO182" s="40">
        <f t="shared" si="249"/>
        <v>24.610958985967173</v>
      </c>
      <c r="AP182" s="41">
        <f t="shared" si="278"/>
        <v>61527.397464917929</v>
      </c>
      <c r="AQ182" s="39">
        <f t="shared" si="279"/>
        <v>29225513.795836017</v>
      </c>
      <c r="AR182" s="39">
        <f t="shared" si="280"/>
        <v>-19996404.176098328</v>
      </c>
      <c r="AS182" s="40">
        <f t="shared" si="250"/>
        <v>4761.3596648265302</v>
      </c>
      <c r="AT182" s="39">
        <f t="shared" si="281"/>
        <v>11903399.162066326</v>
      </c>
      <c r="AU182" s="39">
        <f t="shared" si="282"/>
        <v>5654114601.9815044</v>
      </c>
      <c r="AV182" s="39">
        <f t="shared" si="283"/>
        <v>-3868604727.671556</v>
      </c>
      <c r="AW182" s="53">
        <f t="shared" si="284"/>
        <v>2685704435941.2148</v>
      </c>
      <c r="AX182" s="39">
        <f t="shared" si="285"/>
        <v>-1837587245643.989</v>
      </c>
      <c r="AY182" s="39">
        <f t="shared" si="286"/>
        <v>1257296536493.2556</v>
      </c>
      <c r="BS182" s="21">
        <v>128</v>
      </c>
      <c r="BT182" s="39">
        <v>-325</v>
      </c>
      <c r="BU182" s="39">
        <v>475</v>
      </c>
      <c r="BV182" s="39">
        <v>2500</v>
      </c>
      <c r="BW182" s="50">
        <f t="shared" si="287"/>
        <v>1.9078978532123619E-3</v>
      </c>
      <c r="BX182" s="40">
        <f t="shared" si="251"/>
        <v>25.445922115301563</v>
      </c>
      <c r="BY182" s="41">
        <f t="shared" si="288"/>
        <v>63614.805288253905</v>
      </c>
      <c r="BZ182" s="39">
        <f t="shared" si="289"/>
        <v>30217032.511920605</v>
      </c>
      <c r="CA182" s="39">
        <f t="shared" si="290"/>
        <v>-20674811.71868252</v>
      </c>
      <c r="CB182" s="40">
        <f t="shared" si="252"/>
        <v>1174.3023715423867</v>
      </c>
      <c r="CC182" s="39">
        <f t="shared" si="291"/>
        <v>2935755.9288559668</v>
      </c>
      <c r="CD182" s="39">
        <f t="shared" si="292"/>
        <v>1394484066.2065842</v>
      </c>
      <c r="CE182" s="39">
        <f t="shared" si="293"/>
        <v>-954120676.87818921</v>
      </c>
      <c r="CF182" s="53">
        <f t="shared" si="294"/>
        <v>662379931448.12744</v>
      </c>
      <c r="CG182" s="39">
        <f t="shared" si="295"/>
        <v>-453207321517.13989</v>
      </c>
      <c r="CH182" s="39">
        <f t="shared" si="296"/>
        <v>310089219985.4115</v>
      </c>
      <c r="DB182" s="21">
        <v>128</v>
      </c>
      <c r="DC182" s="39">
        <v>-325</v>
      </c>
      <c r="DD182" s="39">
        <v>475</v>
      </c>
      <c r="DE182" s="39">
        <v>2500</v>
      </c>
      <c r="DF182" s="50">
        <f t="shared" si="297"/>
        <v>2.0829750710571917E-3</v>
      </c>
      <c r="DG182" s="40">
        <f t="shared" si="253"/>
        <v>25.5</v>
      </c>
      <c r="DH182" s="41">
        <f t="shared" si="298"/>
        <v>63750</v>
      </c>
      <c r="DI182" s="39">
        <f t="shared" si="299"/>
        <v>30281250</v>
      </c>
      <c r="DJ182" s="39">
        <f t="shared" si="300"/>
        <v>-20718750</v>
      </c>
      <c r="DK182" s="40">
        <f t="shared" si="254"/>
        <v>0</v>
      </c>
      <c r="DL182" s="39">
        <f t="shared" si="301"/>
        <v>0</v>
      </c>
      <c r="DM182" s="39">
        <f t="shared" si="302"/>
        <v>0</v>
      </c>
      <c r="DN182" s="39">
        <f t="shared" si="303"/>
        <v>0</v>
      </c>
      <c r="DO182" s="53">
        <f t="shared" si="304"/>
        <v>0</v>
      </c>
      <c r="DP182" s="39">
        <f t="shared" si="305"/>
        <v>0</v>
      </c>
      <c r="DQ182" s="39">
        <f t="shared" si="306"/>
        <v>0</v>
      </c>
      <c r="EK182" s="21">
        <v>128</v>
      </c>
      <c r="EL182" s="39">
        <v>-325</v>
      </c>
      <c r="EM182" s="39">
        <v>475</v>
      </c>
      <c r="EN182" s="39">
        <v>2500</v>
      </c>
      <c r="EO182" s="50">
        <f t="shared" si="307"/>
        <v>2.4519161890565349E-3</v>
      </c>
      <c r="EP182" s="40">
        <f t="shared" si="255"/>
        <v>25.5</v>
      </c>
      <c r="EQ182" s="41">
        <f t="shared" si="308"/>
        <v>63750</v>
      </c>
      <c r="ER182" s="39">
        <f t="shared" si="309"/>
        <v>30281250</v>
      </c>
      <c r="ES182" s="39">
        <f t="shared" si="310"/>
        <v>-20718750</v>
      </c>
      <c r="ET182" s="40">
        <f t="shared" si="256"/>
        <v>0</v>
      </c>
      <c r="EU182" s="39">
        <f t="shared" si="311"/>
        <v>0</v>
      </c>
      <c r="EV182" s="39">
        <f t="shared" si="312"/>
        <v>0</v>
      </c>
      <c r="EW182" s="39">
        <f t="shared" si="313"/>
        <v>0</v>
      </c>
      <c r="EX182" s="53">
        <f t="shared" si="314"/>
        <v>0</v>
      </c>
      <c r="EY182" s="39">
        <f t="shared" si="315"/>
        <v>0</v>
      </c>
      <c r="EZ182" s="39">
        <f t="shared" si="316"/>
        <v>0</v>
      </c>
      <c r="FT182" s="21">
        <v>128</v>
      </c>
      <c r="FU182" s="39">
        <v>-325</v>
      </c>
      <c r="FV182" s="39">
        <v>475</v>
      </c>
      <c r="FW182" s="39">
        <v>2500</v>
      </c>
      <c r="FX182" s="50">
        <f t="shared" si="317"/>
        <v>2.7916400422395432E-3</v>
      </c>
      <c r="FY182" s="40">
        <f t="shared" si="257"/>
        <v>25.5</v>
      </c>
      <c r="FZ182" s="41">
        <f t="shared" si="318"/>
        <v>63750</v>
      </c>
      <c r="GA182" s="39">
        <f t="shared" si="319"/>
        <v>30281250</v>
      </c>
      <c r="GB182" s="39">
        <f t="shared" si="320"/>
        <v>-20718750</v>
      </c>
      <c r="GC182" s="40">
        <f t="shared" si="258"/>
        <v>0</v>
      </c>
      <c r="GD182" s="39">
        <f t="shared" si="321"/>
        <v>0</v>
      </c>
      <c r="GE182" s="39">
        <f t="shared" si="322"/>
        <v>0</v>
      </c>
      <c r="GF182" s="39">
        <f t="shared" si="323"/>
        <v>0</v>
      </c>
      <c r="GG182" s="53">
        <f t="shared" si="324"/>
        <v>0</v>
      </c>
      <c r="GH182" s="39">
        <f t="shared" si="325"/>
        <v>0</v>
      </c>
      <c r="GI182" s="39">
        <f t="shared" si="326"/>
        <v>0</v>
      </c>
      <c r="HC182" s="21">
        <v>128</v>
      </c>
      <c r="HD182" s="39">
        <v>-325</v>
      </c>
      <c r="HE182" s="39">
        <v>475</v>
      </c>
      <c r="HF182" s="39">
        <v>2500</v>
      </c>
      <c r="HG182" s="50">
        <f t="shared" si="327"/>
        <v>2.9169988338707737E-3</v>
      </c>
      <c r="HH182" s="40">
        <f t="shared" si="259"/>
        <v>25.5</v>
      </c>
      <c r="HI182" s="41">
        <f t="shared" si="328"/>
        <v>63750</v>
      </c>
      <c r="HJ182" s="39">
        <f t="shared" si="329"/>
        <v>30281250</v>
      </c>
      <c r="HK182" s="39">
        <f t="shared" si="330"/>
        <v>-20718750</v>
      </c>
      <c r="HL182" s="40">
        <f t="shared" si="260"/>
        <v>0</v>
      </c>
      <c r="HM182" s="39">
        <f t="shared" si="331"/>
        <v>0</v>
      </c>
      <c r="HN182" s="39">
        <f t="shared" si="332"/>
        <v>0</v>
      </c>
      <c r="HO182" s="39">
        <f t="shared" si="333"/>
        <v>0</v>
      </c>
      <c r="HP182" s="53">
        <f t="shared" si="334"/>
        <v>0</v>
      </c>
      <c r="HQ182" s="39">
        <f t="shared" si="335"/>
        <v>0</v>
      </c>
      <c r="HR182" s="39">
        <f t="shared" si="336"/>
        <v>0</v>
      </c>
      <c r="IL182" s="21">
        <v>128</v>
      </c>
      <c r="IM182" s="39">
        <v>-325</v>
      </c>
      <c r="IN182" s="39">
        <v>475</v>
      </c>
      <c r="IO182" s="39">
        <v>2500</v>
      </c>
      <c r="IP182" s="50">
        <f t="shared" si="337"/>
        <v>2.9393350482667447E-3</v>
      </c>
      <c r="IQ182" s="40">
        <f t="shared" si="261"/>
        <v>25.5</v>
      </c>
      <c r="IR182" s="41">
        <f t="shared" si="338"/>
        <v>63750</v>
      </c>
      <c r="IS182" s="39">
        <f t="shared" si="339"/>
        <v>30281250</v>
      </c>
      <c r="IT182" s="39">
        <f t="shared" si="340"/>
        <v>-20718750</v>
      </c>
      <c r="IU182" s="40">
        <f t="shared" si="262"/>
        <v>0</v>
      </c>
      <c r="IV182" s="39">
        <f t="shared" si="341"/>
        <v>0</v>
      </c>
      <c r="IW182" s="39">
        <f t="shared" si="342"/>
        <v>0</v>
      </c>
      <c r="IX182" s="39">
        <f t="shared" si="343"/>
        <v>0</v>
      </c>
      <c r="IY182" s="53">
        <f t="shared" si="344"/>
        <v>0</v>
      </c>
      <c r="IZ182" s="39">
        <f t="shared" si="345"/>
        <v>0</v>
      </c>
      <c r="JA182" s="39">
        <f t="shared" si="346"/>
        <v>0</v>
      </c>
      <c r="JU182" s="21">
        <v>128</v>
      </c>
      <c r="JV182" s="39">
        <v>-325</v>
      </c>
      <c r="JW182" s="39">
        <v>475</v>
      </c>
      <c r="JX182" s="39">
        <v>2500</v>
      </c>
      <c r="JY182" s="50">
        <f t="shared" si="347"/>
        <v>2.9396059967173693E-3</v>
      </c>
      <c r="JZ182" s="40">
        <f t="shared" si="263"/>
        <v>25.5</v>
      </c>
      <c r="KA182" s="41">
        <f t="shared" si="348"/>
        <v>63750</v>
      </c>
      <c r="KB182" s="39">
        <f t="shared" si="349"/>
        <v>30281250</v>
      </c>
      <c r="KC182" s="39">
        <f t="shared" si="350"/>
        <v>-20718750</v>
      </c>
      <c r="KD182" s="40">
        <f t="shared" si="264"/>
        <v>0</v>
      </c>
      <c r="KE182" s="39">
        <f t="shared" si="351"/>
        <v>0</v>
      </c>
      <c r="KF182" s="39">
        <f t="shared" si="352"/>
        <v>0</v>
      </c>
      <c r="KG182" s="39">
        <f t="shared" si="353"/>
        <v>0</v>
      </c>
      <c r="KH182" s="53">
        <f t="shared" si="354"/>
        <v>0</v>
      </c>
      <c r="KI182" s="39">
        <f t="shared" si="355"/>
        <v>0</v>
      </c>
      <c r="KJ182" s="39">
        <f t="shared" si="356"/>
        <v>0</v>
      </c>
      <c r="LD182" s="21">
        <v>128</v>
      </c>
      <c r="LE182" s="39">
        <v>-325</v>
      </c>
      <c r="LF182" s="39">
        <v>475</v>
      </c>
      <c r="LG182" s="39">
        <v>2500</v>
      </c>
      <c r="LH182" s="50">
        <f t="shared" si="357"/>
        <v>2.9396060369525682E-3</v>
      </c>
      <c r="LI182" s="40">
        <f t="shared" si="265"/>
        <v>25.5</v>
      </c>
      <c r="LJ182" s="41">
        <f t="shared" si="358"/>
        <v>63750</v>
      </c>
      <c r="LK182" s="39">
        <f t="shared" si="359"/>
        <v>30281250</v>
      </c>
      <c r="LL182" s="39">
        <f t="shared" si="360"/>
        <v>-20718750</v>
      </c>
      <c r="LM182" s="40">
        <f t="shared" si="266"/>
        <v>0</v>
      </c>
      <c r="LN182" s="39">
        <f t="shared" si="361"/>
        <v>0</v>
      </c>
      <c r="LO182" s="39">
        <f t="shared" si="362"/>
        <v>0</v>
      </c>
      <c r="LP182" s="39">
        <f t="shared" si="363"/>
        <v>0</v>
      </c>
      <c r="LQ182" s="53">
        <f t="shared" si="364"/>
        <v>0</v>
      </c>
      <c r="LR182" s="39">
        <f t="shared" si="365"/>
        <v>0</v>
      </c>
      <c r="LS182" s="39">
        <f t="shared" si="366"/>
        <v>0</v>
      </c>
    </row>
    <row r="183" spans="1:331" x14ac:dyDescent="0.25">
      <c r="A183" s="21">
        <v>129</v>
      </c>
      <c r="B183" s="39">
        <v>-325</v>
      </c>
      <c r="C183" s="39">
        <v>525</v>
      </c>
      <c r="D183" s="39">
        <v>2500</v>
      </c>
      <c r="E183" s="50">
        <f t="shared" si="267"/>
        <v>1.0625000000000001E-3</v>
      </c>
      <c r="F183" s="40">
        <f t="shared" ref="F183:F246" si="367">+IF(E183&gt;=0,IF(E183&lt;=eco,1-(1-E183/eco)^n,1),0)*0.85*fck</f>
        <v>19.89697265625</v>
      </c>
      <c r="G183" s="41">
        <f t="shared" si="268"/>
        <v>49742.431640625</v>
      </c>
      <c r="H183" s="39">
        <f t="shared" si="269"/>
        <v>26114776.611328125</v>
      </c>
      <c r="I183" s="39">
        <f t="shared" si="270"/>
        <v>-16166290.283203125</v>
      </c>
      <c r="J183" s="40">
        <f t="shared" ref="J183:J246" si="368">IF(AND(E183&gt;0,E183&lt;eco),0.85*fck*n/eco*(1-E183/eco)^(n-1),0)</f>
        <v>11953.125</v>
      </c>
      <c r="K183" s="39">
        <f t="shared" si="271"/>
        <v>29882812.5</v>
      </c>
      <c r="L183" s="39">
        <f t="shared" si="272"/>
        <v>15688476562.5</v>
      </c>
      <c r="M183" s="39">
        <f t="shared" si="273"/>
        <v>-9711914062.5</v>
      </c>
      <c r="N183" s="53">
        <f t="shared" si="274"/>
        <v>8236450195312.5</v>
      </c>
      <c r="O183" s="39">
        <f t="shared" si="275"/>
        <v>-5098754882812.5</v>
      </c>
      <c r="P183" s="39">
        <f t="shared" si="276"/>
        <v>3156372070312.5</v>
      </c>
      <c r="AJ183" s="21">
        <v>129</v>
      </c>
      <c r="AK183" s="39">
        <v>-325</v>
      </c>
      <c r="AL183" s="39">
        <v>525</v>
      </c>
      <c r="AM183" s="39">
        <v>2500</v>
      </c>
      <c r="AN183" s="50">
        <f t="shared" si="277"/>
        <v>1.6438733128780311E-3</v>
      </c>
      <c r="AO183" s="40">
        <f t="shared" ref="AO183:AO246" si="369">+IF(AN183&gt;=0,IF(AN183&lt;=eco,1-(1-AN183/eco)^n,1),0)*0.85*fck</f>
        <v>24.691482864837013</v>
      </c>
      <c r="AP183" s="41">
        <f t="shared" si="278"/>
        <v>61728.707162092534</v>
      </c>
      <c r="AQ183" s="39">
        <f t="shared" si="279"/>
        <v>32407571.26009858</v>
      </c>
      <c r="AR183" s="39">
        <f t="shared" si="280"/>
        <v>-20061829.827680074</v>
      </c>
      <c r="AS183" s="40">
        <f t="shared" ref="AS183:AS246" si="370">IF(AND(AN183&gt;0,AN183&lt;eco),0.85*fck*n/eco*(1-AN183/eco)^(n-1),0)</f>
        <v>4540.6152608051025</v>
      </c>
      <c r="AT183" s="39">
        <f t="shared" si="281"/>
        <v>11351538.152012756</v>
      </c>
      <c r="AU183" s="39">
        <f t="shared" si="282"/>
        <v>5959557529.8066969</v>
      </c>
      <c r="AV183" s="39">
        <f t="shared" si="283"/>
        <v>-3689249899.4041457</v>
      </c>
      <c r="AW183" s="53">
        <f t="shared" si="284"/>
        <v>3128767703148.5156</v>
      </c>
      <c r="AX183" s="39">
        <f t="shared" si="285"/>
        <v>-1936856197187.1765</v>
      </c>
      <c r="AY183" s="39">
        <f t="shared" si="286"/>
        <v>1199006217306.3474</v>
      </c>
      <c r="BS183" s="21">
        <v>129</v>
      </c>
      <c r="BT183" s="39">
        <v>-325</v>
      </c>
      <c r="BU183" s="39">
        <v>525</v>
      </c>
      <c r="BV183" s="39">
        <v>2500</v>
      </c>
      <c r="BW183" s="50">
        <f t="shared" si="287"/>
        <v>1.9363151463245047E-3</v>
      </c>
      <c r="BX183" s="40">
        <f t="shared" ref="BX183:BX246" si="371">+IF(BW183&gt;=0,IF(BW183&lt;=eco,1-(1-BW183/eco)^n,1),0)*0.85*fck</f>
        <v>25.474144526253607</v>
      </c>
      <c r="BY183" s="41">
        <f t="shared" si="288"/>
        <v>63685.361315634014</v>
      </c>
      <c r="BZ183" s="39">
        <f t="shared" si="289"/>
        <v>33434814.690707859</v>
      </c>
      <c r="CA183" s="39">
        <f t="shared" si="290"/>
        <v>-20697742.427581053</v>
      </c>
      <c r="CB183" s="40">
        <f t="shared" ref="CB183:CB246" si="372">IF(AND(BW183&gt;0,BW183&lt;eco),0.85*fck*n/eco*(1-BW183/eco)^(n-1),0)</f>
        <v>811.98188436256453</v>
      </c>
      <c r="CC183" s="39">
        <f t="shared" si="291"/>
        <v>2029954.7109064113</v>
      </c>
      <c r="CD183" s="39">
        <f t="shared" si="292"/>
        <v>1065726223.225866</v>
      </c>
      <c r="CE183" s="39">
        <f t="shared" si="293"/>
        <v>-659735281.04458368</v>
      </c>
      <c r="CF183" s="53">
        <f t="shared" si="294"/>
        <v>559506267193.57959</v>
      </c>
      <c r="CG183" s="39">
        <f t="shared" si="295"/>
        <v>-346361022548.40643</v>
      </c>
      <c r="CH183" s="39">
        <f t="shared" si="296"/>
        <v>214413966339.48969</v>
      </c>
      <c r="DB183" s="21">
        <v>129</v>
      </c>
      <c r="DC183" s="39">
        <v>-325</v>
      </c>
      <c r="DD183" s="39">
        <v>525</v>
      </c>
      <c r="DE183" s="39">
        <v>2500</v>
      </c>
      <c r="DF183" s="50">
        <f t="shared" si="297"/>
        <v>2.1220074109597341E-3</v>
      </c>
      <c r="DG183" s="40">
        <f t="shared" ref="DG183:DG246" si="373">+IF(DF183&gt;=0,IF(DF183&lt;=eco,1-(1-DF183/eco)^n,1),0)*0.85*fck</f>
        <v>25.5</v>
      </c>
      <c r="DH183" s="41">
        <f t="shared" si="298"/>
        <v>63750</v>
      </c>
      <c r="DI183" s="39">
        <f t="shared" si="299"/>
        <v>33468750</v>
      </c>
      <c r="DJ183" s="39">
        <f t="shared" si="300"/>
        <v>-20718750</v>
      </c>
      <c r="DK183" s="40">
        <f t="shared" ref="DK183:DK246" si="374">IF(AND(DF183&gt;0,DF183&lt;eco),0.85*fck*n/eco*(1-DF183/eco)^(n-1),0)</f>
        <v>0</v>
      </c>
      <c r="DL183" s="39">
        <f t="shared" si="301"/>
        <v>0</v>
      </c>
      <c r="DM183" s="39">
        <f t="shared" si="302"/>
        <v>0</v>
      </c>
      <c r="DN183" s="39">
        <f t="shared" si="303"/>
        <v>0</v>
      </c>
      <c r="DO183" s="53">
        <f t="shared" si="304"/>
        <v>0</v>
      </c>
      <c r="DP183" s="39">
        <f t="shared" si="305"/>
        <v>0</v>
      </c>
      <c r="DQ183" s="39">
        <f t="shared" si="306"/>
        <v>0</v>
      </c>
      <c r="EK183" s="21">
        <v>129</v>
      </c>
      <c r="EL183" s="39">
        <v>-325</v>
      </c>
      <c r="EM183" s="39">
        <v>525</v>
      </c>
      <c r="EN183" s="39">
        <v>2500</v>
      </c>
      <c r="EO183" s="50">
        <f t="shared" si="307"/>
        <v>2.5134660546989847E-3</v>
      </c>
      <c r="EP183" s="40">
        <f t="shared" ref="EP183:EP246" si="375">+IF(EO183&gt;=0,IF(EO183&lt;=eco,1-(1-EO183/eco)^n,1),0)*0.85*fck</f>
        <v>25.5</v>
      </c>
      <c r="EQ183" s="41">
        <f t="shared" si="308"/>
        <v>63750</v>
      </c>
      <c r="ER183" s="39">
        <f t="shared" si="309"/>
        <v>33468750</v>
      </c>
      <c r="ES183" s="39">
        <f t="shared" si="310"/>
        <v>-20718750</v>
      </c>
      <c r="ET183" s="40">
        <f t="shared" ref="ET183:ET246" si="376">IF(AND(EO183&gt;0,EO183&lt;eco),0.85*fck*n/eco*(1-EO183/eco)^(n-1),0)</f>
        <v>0</v>
      </c>
      <c r="EU183" s="39">
        <f t="shared" si="311"/>
        <v>0</v>
      </c>
      <c r="EV183" s="39">
        <f t="shared" si="312"/>
        <v>0</v>
      </c>
      <c r="EW183" s="39">
        <f t="shared" si="313"/>
        <v>0</v>
      </c>
      <c r="EX183" s="53">
        <f t="shared" si="314"/>
        <v>0</v>
      </c>
      <c r="EY183" s="39">
        <f t="shared" si="315"/>
        <v>0</v>
      </c>
      <c r="EZ183" s="39">
        <f t="shared" si="316"/>
        <v>0</v>
      </c>
      <c r="FT183" s="21">
        <v>129</v>
      </c>
      <c r="FU183" s="39">
        <v>-325</v>
      </c>
      <c r="FV183" s="39">
        <v>525</v>
      </c>
      <c r="FW183" s="39">
        <v>2500</v>
      </c>
      <c r="FX183" s="50">
        <f t="shared" si="317"/>
        <v>2.8721981474741183E-3</v>
      </c>
      <c r="FY183" s="40">
        <f t="shared" ref="FY183:FY246" si="377">+IF(FX183&gt;=0,IF(FX183&lt;=eco,1-(1-FX183/eco)^n,1),0)*0.85*fck</f>
        <v>25.5</v>
      </c>
      <c r="FZ183" s="41">
        <f t="shared" si="318"/>
        <v>63750</v>
      </c>
      <c r="GA183" s="39">
        <f t="shared" si="319"/>
        <v>33468750</v>
      </c>
      <c r="GB183" s="39">
        <f t="shared" si="320"/>
        <v>-20718750</v>
      </c>
      <c r="GC183" s="40">
        <f t="shared" ref="GC183:GC246" si="378">IF(AND(FX183&gt;0,FX183&lt;eco),0.85*fck*n/eco*(1-FX183/eco)^(n-1),0)</f>
        <v>0</v>
      </c>
      <c r="GD183" s="39">
        <f t="shared" si="321"/>
        <v>0</v>
      </c>
      <c r="GE183" s="39">
        <f t="shared" si="322"/>
        <v>0</v>
      </c>
      <c r="GF183" s="39">
        <f t="shared" si="323"/>
        <v>0</v>
      </c>
      <c r="GG183" s="53">
        <f t="shared" si="324"/>
        <v>0</v>
      </c>
      <c r="GH183" s="39">
        <f t="shared" si="325"/>
        <v>0</v>
      </c>
      <c r="GI183" s="39">
        <f t="shared" si="326"/>
        <v>0</v>
      </c>
      <c r="HC183" s="21">
        <v>129</v>
      </c>
      <c r="HD183" s="39">
        <v>-325</v>
      </c>
      <c r="HE183" s="39">
        <v>525</v>
      </c>
      <c r="HF183" s="39">
        <v>2500</v>
      </c>
      <c r="HG183" s="50">
        <f t="shared" si="327"/>
        <v>3.0042298655719953E-3</v>
      </c>
      <c r="HH183" s="40">
        <f t="shared" ref="HH183:HH246" si="379">+IF(HG183&gt;=0,IF(HG183&lt;=eco,1-(1-HG183/eco)^n,1),0)*0.85*fck</f>
        <v>25.5</v>
      </c>
      <c r="HI183" s="41">
        <f t="shared" si="328"/>
        <v>63750</v>
      </c>
      <c r="HJ183" s="39">
        <f t="shared" si="329"/>
        <v>33468750</v>
      </c>
      <c r="HK183" s="39">
        <f t="shared" si="330"/>
        <v>-20718750</v>
      </c>
      <c r="HL183" s="40">
        <f t="shared" ref="HL183:HL246" si="380">IF(AND(HG183&gt;0,HG183&lt;eco),0.85*fck*n/eco*(1-HG183/eco)^(n-1),0)</f>
        <v>0</v>
      </c>
      <c r="HM183" s="39">
        <f t="shared" si="331"/>
        <v>0</v>
      </c>
      <c r="HN183" s="39">
        <f t="shared" si="332"/>
        <v>0</v>
      </c>
      <c r="HO183" s="39">
        <f t="shared" si="333"/>
        <v>0</v>
      </c>
      <c r="HP183" s="53">
        <f t="shared" si="334"/>
        <v>0</v>
      </c>
      <c r="HQ183" s="39">
        <f t="shared" si="335"/>
        <v>0</v>
      </c>
      <c r="HR183" s="39">
        <f t="shared" si="336"/>
        <v>0</v>
      </c>
      <c r="IL183" s="21">
        <v>129</v>
      </c>
      <c r="IM183" s="39">
        <v>-325</v>
      </c>
      <c r="IN183" s="39">
        <v>525</v>
      </c>
      <c r="IO183" s="39">
        <v>2500</v>
      </c>
      <c r="IP183" s="50">
        <f t="shared" si="337"/>
        <v>3.0277828322727404E-3</v>
      </c>
      <c r="IQ183" s="40">
        <f t="shared" ref="IQ183:IQ246" si="381">+IF(IP183&gt;=0,IF(IP183&lt;=eco,1-(1-IP183/eco)^n,1),0)*0.85*fck</f>
        <v>25.5</v>
      </c>
      <c r="IR183" s="41">
        <f t="shared" si="338"/>
        <v>63750</v>
      </c>
      <c r="IS183" s="39">
        <f t="shared" si="339"/>
        <v>33468750</v>
      </c>
      <c r="IT183" s="39">
        <f t="shared" si="340"/>
        <v>-20718750</v>
      </c>
      <c r="IU183" s="40">
        <f t="shared" ref="IU183:IU246" si="382">IF(AND(IP183&gt;0,IP183&lt;eco),0.85*fck*n/eco*(1-IP183/eco)^(n-1),0)</f>
        <v>0</v>
      </c>
      <c r="IV183" s="39">
        <f t="shared" si="341"/>
        <v>0</v>
      </c>
      <c r="IW183" s="39">
        <f t="shared" si="342"/>
        <v>0</v>
      </c>
      <c r="IX183" s="39">
        <f t="shared" si="343"/>
        <v>0</v>
      </c>
      <c r="IY183" s="53">
        <f t="shared" si="344"/>
        <v>0</v>
      </c>
      <c r="IZ183" s="39">
        <f t="shared" si="345"/>
        <v>0</v>
      </c>
      <c r="JA183" s="39">
        <f t="shared" si="346"/>
        <v>0</v>
      </c>
      <c r="JU183" s="21">
        <v>129</v>
      </c>
      <c r="JV183" s="39">
        <v>-325</v>
      </c>
      <c r="JW183" s="39">
        <v>525</v>
      </c>
      <c r="JX183" s="39">
        <v>2500</v>
      </c>
      <c r="JY183" s="50">
        <f t="shared" si="347"/>
        <v>3.0280681618752776E-3</v>
      </c>
      <c r="JZ183" s="40">
        <f t="shared" ref="JZ183:JZ246" si="383">+IF(JY183&gt;=0,IF(JY183&lt;=eco,1-(1-JY183/eco)^n,1),0)*0.85*fck</f>
        <v>25.5</v>
      </c>
      <c r="KA183" s="41">
        <f t="shared" si="348"/>
        <v>63750</v>
      </c>
      <c r="KB183" s="39">
        <f t="shared" si="349"/>
        <v>33468750</v>
      </c>
      <c r="KC183" s="39">
        <f t="shared" si="350"/>
        <v>-20718750</v>
      </c>
      <c r="KD183" s="40">
        <f t="shared" ref="KD183:KD246" si="384">IF(AND(JY183&gt;0,JY183&lt;eco),0.85*fck*n/eco*(1-JY183/eco)^(n-1),0)</f>
        <v>0</v>
      </c>
      <c r="KE183" s="39">
        <f t="shared" si="351"/>
        <v>0</v>
      </c>
      <c r="KF183" s="39">
        <f t="shared" si="352"/>
        <v>0</v>
      </c>
      <c r="KG183" s="39">
        <f t="shared" si="353"/>
        <v>0</v>
      </c>
      <c r="KH183" s="53">
        <f t="shared" si="354"/>
        <v>0</v>
      </c>
      <c r="KI183" s="39">
        <f t="shared" si="355"/>
        <v>0</v>
      </c>
      <c r="KJ183" s="39">
        <f t="shared" si="356"/>
        <v>0</v>
      </c>
      <c r="LD183" s="21">
        <v>129</v>
      </c>
      <c r="LE183" s="39">
        <v>-325</v>
      </c>
      <c r="LF183" s="39">
        <v>525</v>
      </c>
      <c r="LG183" s="39">
        <v>2500</v>
      </c>
      <c r="LH183" s="50">
        <f t="shared" si="357"/>
        <v>3.0280682042433762E-3</v>
      </c>
      <c r="LI183" s="40">
        <f t="shared" ref="LI183:LI246" si="385">+IF(LH183&gt;=0,IF(LH183&lt;=eco,1-(1-LH183/eco)^n,1),0)*0.85*fck</f>
        <v>25.5</v>
      </c>
      <c r="LJ183" s="41">
        <f t="shared" si="358"/>
        <v>63750</v>
      </c>
      <c r="LK183" s="39">
        <f t="shared" si="359"/>
        <v>33468750</v>
      </c>
      <c r="LL183" s="39">
        <f t="shared" si="360"/>
        <v>-20718750</v>
      </c>
      <c r="LM183" s="40">
        <f t="shared" ref="LM183:LM246" si="386">IF(AND(LH183&gt;0,LH183&lt;eco),0.85*fck*n/eco*(1-LH183/eco)^(n-1),0)</f>
        <v>0</v>
      </c>
      <c r="LN183" s="39">
        <f t="shared" si="361"/>
        <v>0</v>
      </c>
      <c r="LO183" s="39">
        <f t="shared" si="362"/>
        <v>0</v>
      </c>
      <c r="LP183" s="39">
        <f t="shared" si="363"/>
        <v>0</v>
      </c>
      <c r="LQ183" s="53">
        <f t="shared" si="364"/>
        <v>0</v>
      </c>
      <c r="LR183" s="39">
        <f t="shared" si="365"/>
        <v>0</v>
      </c>
      <c r="LS183" s="39">
        <f t="shared" si="366"/>
        <v>0</v>
      </c>
    </row>
    <row r="184" spans="1:331" x14ac:dyDescent="0.25">
      <c r="A184" s="21">
        <v>130</v>
      </c>
      <c r="B184" s="39">
        <v>-325</v>
      </c>
      <c r="C184" s="39">
        <v>575</v>
      </c>
      <c r="D184" s="39">
        <v>2500</v>
      </c>
      <c r="E184" s="50">
        <f t="shared" ref="E184:E247" si="387">B$47+B$48*C184+B$49*B184</f>
        <v>1.07E-3</v>
      </c>
      <c r="F184" s="40">
        <f t="shared" si="367"/>
        <v>19.986262500000002</v>
      </c>
      <c r="G184" s="41">
        <f t="shared" ref="G184:G247" si="388">+F184*D184</f>
        <v>49965.656250000007</v>
      </c>
      <c r="H184" s="39">
        <f t="shared" ref="H184:H247" si="389">+G184*C184</f>
        <v>28730252.343750004</v>
      </c>
      <c r="I184" s="39">
        <f t="shared" ref="I184:I247" si="390">+G184*B184</f>
        <v>-16238838.281250002</v>
      </c>
      <c r="J184" s="40">
        <f t="shared" si="368"/>
        <v>11857.5</v>
      </c>
      <c r="K184" s="39">
        <f t="shared" ref="K184:K247" si="391">+J184*D184</f>
        <v>29643750</v>
      </c>
      <c r="L184" s="39">
        <f t="shared" ref="L184:L247" si="392">+K184*C184</f>
        <v>17045156250</v>
      </c>
      <c r="M184" s="39">
        <f t="shared" ref="M184:M247" si="393">+K184*B184</f>
        <v>-9634218750</v>
      </c>
      <c r="N184" s="53">
        <f t="shared" ref="N184:N247" si="394">+K184*C184*C184</f>
        <v>9800964843750</v>
      </c>
      <c r="O184" s="39">
        <f t="shared" ref="O184:O247" si="395">+K184*B184*C184</f>
        <v>-5539675781250</v>
      </c>
      <c r="P184" s="39">
        <f t="shared" ref="P184:P247" si="396">+K184*B184^2</f>
        <v>3131121093750</v>
      </c>
      <c r="AJ184" s="21">
        <v>130</v>
      </c>
      <c r="AK184" s="39">
        <v>-325</v>
      </c>
      <c r="AL184" s="39">
        <v>575</v>
      </c>
      <c r="AM184" s="39">
        <v>2500</v>
      </c>
      <c r="AN184" s="50">
        <f t="shared" ref="AN184:AN247" si="397">AK$47+AK$48*AL184+AK$49*AK184</f>
        <v>1.6611865994679471E-3</v>
      </c>
      <c r="AO184" s="40">
        <f t="shared" si="369"/>
        <v>24.768184932576901</v>
      </c>
      <c r="AP184" s="41">
        <f t="shared" ref="AP184:AP247" si="398">+AO184*AM184</f>
        <v>61920.46233144225</v>
      </c>
      <c r="AQ184" s="39">
        <f t="shared" ref="AQ184:AQ247" si="399">+AP184*AL184</f>
        <v>35604265.840579294</v>
      </c>
      <c r="AR184" s="39">
        <f t="shared" ref="AR184:AR247" si="400">+AP184*AK184</f>
        <v>-20124150.257718731</v>
      </c>
      <c r="AS184" s="40">
        <f t="shared" si="370"/>
        <v>4319.8708567836748</v>
      </c>
      <c r="AT184" s="39">
        <f t="shared" ref="AT184:AT247" si="401">+AS184*AM184</f>
        <v>10799677.141959187</v>
      </c>
      <c r="AU184" s="39">
        <f t="shared" ref="AU184:AU247" si="402">+AT184*AL184</f>
        <v>6209814356.6265326</v>
      </c>
      <c r="AV184" s="39">
        <f t="shared" ref="AV184:AV247" si="403">+AT184*AK184</f>
        <v>-3509895071.1367354</v>
      </c>
      <c r="AW184" s="53">
        <f t="shared" ref="AW184:AW247" si="404">+AT184*AL184*AL184</f>
        <v>3570643255060.2563</v>
      </c>
      <c r="AX184" s="39">
        <f t="shared" ref="AX184:AX247" si="405">+AT184*AK184*AL184</f>
        <v>-2018189665903.6228</v>
      </c>
      <c r="AY184" s="39">
        <f t="shared" ref="AY184:AY247" si="406">+AT184*AK184^2</f>
        <v>1140715898119.4392</v>
      </c>
      <c r="BS184" s="21">
        <v>130</v>
      </c>
      <c r="BT184" s="39">
        <v>-325</v>
      </c>
      <c r="BU184" s="39">
        <v>575</v>
      </c>
      <c r="BV184" s="39">
        <v>2500</v>
      </c>
      <c r="BW184" s="50">
        <f t="shared" ref="BW184:BW247" si="407">BT$47+BT$48*BU184+BT$49*BT184</f>
        <v>1.9647324394366479E-3</v>
      </c>
      <c r="BX184" s="40">
        <f t="shared" si="371"/>
        <v>25.492070769720925</v>
      </c>
      <c r="BY184" s="41">
        <f t="shared" ref="BY184:BY247" si="408">+BX184*BV184</f>
        <v>63730.176924302315</v>
      </c>
      <c r="BZ184" s="39">
        <f t="shared" ref="BZ184:BZ247" si="409">+BY184*BU184</f>
        <v>36644851.731473833</v>
      </c>
      <c r="CA184" s="39">
        <f t="shared" ref="CA184:CA247" si="410">+BY184*BT184</f>
        <v>-20712307.500398252</v>
      </c>
      <c r="CB184" s="40">
        <f t="shared" si="372"/>
        <v>449.66139718273951</v>
      </c>
      <c r="CC184" s="39">
        <f t="shared" ref="CC184:CC247" si="411">+CB184*BV184</f>
        <v>1124153.4929568488</v>
      </c>
      <c r="CD184" s="39">
        <f t="shared" ref="CD184:CD247" si="412">+CC184*BU184</f>
        <v>646388258.45018804</v>
      </c>
      <c r="CE184" s="39">
        <f t="shared" ref="CE184:CE247" si="413">+CC184*BT184</f>
        <v>-365349885.21097589</v>
      </c>
      <c r="CF184" s="53">
        <f t="shared" ref="CF184:CF247" si="414">+CC184*BU184*BU184</f>
        <v>371673248608.85809</v>
      </c>
      <c r="CG184" s="39">
        <f t="shared" ref="CG184:CG247" si="415">+CC184*BT184*BU184</f>
        <v>-210076183996.31113</v>
      </c>
      <c r="CH184" s="39">
        <f t="shared" ref="CH184:CH247" si="416">+CC184*BT184^2</f>
        <v>118738712693.56715</v>
      </c>
      <c r="DB184" s="21">
        <v>130</v>
      </c>
      <c r="DC184" s="39">
        <v>-325</v>
      </c>
      <c r="DD184" s="39">
        <v>575</v>
      </c>
      <c r="DE184" s="39">
        <v>2500</v>
      </c>
      <c r="DF184" s="50">
        <f t="shared" ref="DF184:DF247" si="417">DC$47+DC$48*DD184+DC$49*DC184</f>
        <v>2.1610397508622769E-3</v>
      </c>
      <c r="DG184" s="40">
        <f t="shared" si="373"/>
        <v>25.5</v>
      </c>
      <c r="DH184" s="41">
        <f t="shared" ref="DH184:DH247" si="418">+DG184*DE184</f>
        <v>63750</v>
      </c>
      <c r="DI184" s="39">
        <f t="shared" ref="DI184:DI247" si="419">+DH184*DD184</f>
        <v>36656250</v>
      </c>
      <c r="DJ184" s="39">
        <f t="shared" ref="DJ184:DJ247" si="420">+DH184*DC184</f>
        <v>-20718750</v>
      </c>
      <c r="DK184" s="40">
        <f t="shared" si="374"/>
        <v>0</v>
      </c>
      <c r="DL184" s="39">
        <f t="shared" ref="DL184:DL247" si="421">+DK184*DE184</f>
        <v>0</v>
      </c>
      <c r="DM184" s="39">
        <f t="shared" ref="DM184:DM247" si="422">+DL184*DD184</f>
        <v>0</v>
      </c>
      <c r="DN184" s="39">
        <f t="shared" ref="DN184:DN247" si="423">+DL184*DC184</f>
        <v>0</v>
      </c>
      <c r="DO184" s="53">
        <f t="shared" ref="DO184:DO247" si="424">+DL184*DD184*DD184</f>
        <v>0</v>
      </c>
      <c r="DP184" s="39">
        <f t="shared" ref="DP184:DP247" si="425">+DL184*DC184*DD184</f>
        <v>0</v>
      </c>
      <c r="DQ184" s="39">
        <f t="shared" ref="DQ184:DQ247" si="426">+DL184*DC184^2</f>
        <v>0</v>
      </c>
      <c r="EK184" s="21">
        <v>130</v>
      </c>
      <c r="EL184" s="39">
        <v>-325</v>
      </c>
      <c r="EM184" s="39">
        <v>575</v>
      </c>
      <c r="EN184" s="39">
        <v>2500</v>
      </c>
      <c r="EO184" s="50">
        <f t="shared" ref="EO184:EO247" si="427">EL$47+EL$48*EM184+EL$49*EL184</f>
        <v>2.5750159203414349E-3</v>
      </c>
      <c r="EP184" s="40">
        <f t="shared" si="375"/>
        <v>25.5</v>
      </c>
      <c r="EQ184" s="41">
        <f t="shared" ref="EQ184:EQ247" si="428">+EP184*EN184</f>
        <v>63750</v>
      </c>
      <c r="ER184" s="39">
        <f t="shared" ref="ER184:ER247" si="429">+EQ184*EM184</f>
        <v>36656250</v>
      </c>
      <c r="ES184" s="39">
        <f t="shared" ref="ES184:ES247" si="430">+EQ184*EL184</f>
        <v>-20718750</v>
      </c>
      <c r="ET184" s="40">
        <f t="shared" si="376"/>
        <v>0</v>
      </c>
      <c r="EU184" s="39">
        <f t="shared" ref="EU184:EU247" si="431">+ET184*EN184</f>
        <v>0</v>
      </c>
      <c r="EV184" s="39">
        <f t="shared" ref="EV184:EV247" si="432">+EU184*EM184</f>
        <v>0</v>
      </c>
      <c r="EW184" s="39">
        <f t="shared" ref="EW184:EW247" si="433">+EU184*EL184</f>
        <v>0</v>
      </c>
      <c r="EX184" s="53">
        <f t="shared" ref="EX184:EX247" si="434">+EU184*EM184*EM184</f>
        <v>0</v>
      </c>
      <c r="EY184" s="39">
        <f t="shared" ref="EY184:EY247" si="435">+EU184*EL184*EM184</f>
        <v>0</v>
      </c>
      <c r="EZ184" s="39">
        <f t="shared" ref="EZ184:EZ247" si="436">+EU184*EL184^2</f>
        <v>0</v>
      </c>
      <c r="FT184" s="21">
        <v>130</v>
      </c>
      <c r="FU184" s="39">
        <v>-325</v>
      </c>
      <c r="FV184" s="39">
        <v>575</v>
      </c>
      <c r="FW184" s="39">
        <v>2500</v>
      </c>
      <c r="FX184" s="50">
        <f t="shared" ref="FX184:FX247" si="437">FU$47+FU$48*FV184+FU$49*FU184</f>
        <v>2.9527562527086929E-3</v>
      </c>
      <c r="FY184" s="40">
        <f t="shared" si="377"/>
        <v>25.5</v>
      </c>
      <c r="FZ184" s="41">
        <f t="shared" ref="FZ184:FZ247" si="438">+FY184*FW184</f>
        <v>63750</v>
      </c>
      <c r="GA184" s="39">
        <f t="shared" ref="GA184:GA247" si="439">+FZ184*FV184</f>
        <v>36656250</v>
      </c>
      <c r="GB184" s="39">
        <f t="shared" ref="GB184:GB247" si="440">+FZ184*FU184</f>
        <v>-20718750</v>
      </c>
      <c r="GC184" s="40">
        <f t="shared" si="378"/>
        <v>0</v>
      </c>
      <c r="GD184" s="39">
        <f t="shared" ref="GD184:GD247" si="441">+GC184*FW184</f>
        <v>0</v>
      </c>
      <c r="GE184" s="39">
        <f t="shared" ref="GE184:GE247" si="442">+GD184*FV184</f>
        <v>0</v>
      </c>
      <c r="GF184" s="39">
        <f t="shared" ref="GF184:GF247" si="443">+GD184*FU184</f>
        <v>0</v>
      </c>
      <c r="GG184" s="53">
        <f t="shared" ref="GG184:GG247" si="444">+GD184*FV184*FV184</f>
        <v>0</v>
      </c>
      <c r="GH184" s="39">
        <f t="shared" ref="GH184:GH247" si="445">+GD184*FU184*FV184</f>
        <v>0</v>
      </c>
      <c r="GI184" s="39">
        <f t="shared" ref="GI184:GI247" si="446">+GD184*FU184^2</f>
        <v>0</v>
      </c>
      <c r="HC184" s="21">
        <v>130</v>
      </c>
      <c r="HD184" s="39">
        <v>-325</v>
      </c>
      <c r="HE184" s="39">
        <v>575</v>
      </c>
      <c r="HF184" s="39">
        <v>2500</v>
      </c>
      <c r="HG184" s="50">
        <f t="shared" ref="HG184:HG247" si="447">HD$47+HD$48*HE184+HD$49*HD184</f>
        <v>3.0914608972732174E-3</v>
      </c>
      <c r="HH184" s="40">
        <f t="shared" si="379"/>
        <v>25.5</v>
      </c>
      <c r="HI184" s="41">
        <f t="shared" ref="HI184:HI247" si="448">+HH184*HF184</f>
        <v>63750</v>
      </c>
      <c r="HJ184" s="39">
        <f t="shared" ref="HJ184:HJ247" si="449">+HI184*HE184</f>
        <v>36656250</v>
      </c>
      <c r="HK184" s="39">
        <f t="shared" ref="HK184:HK247" si="450">+HI184*HD184</f>
        <v>-20718750</v>
      </c>
      <c r="HL184" s="40">
        <f t="shared" si="380"/>
        <v>0</v>
      </c>
      <c r="HM184" s="39">
        <f t="shared" ref="HM184:HM247" si="451">+HL184*HF184</f>
        <v>0</v>
      </c>
      <c r="HN184" s="39">
        <f t="shared" ref="HN184:HN247" si="452">+HM184*HE184</f>
        <v>0</v>
      </c>
      <c r="HO184" s="39">
        <f t="shared" ref="HO184:HO247" si="453">+HM184*HD184</f>
        <v>0</v>
      </c>
      <c r="HP184" s="53">
        <f t="shared" ref="HP184:HP247" si="454">+HM184*HE184*HE184</f>
        <v>0</v>
      </c>
      <c r="HQ184" s="39">
        <f t="shared" ref="HQ184:HQ247" si="455">+HM184*HD184*HE184</f>
        <v>0</v>
      </c>
      <c r="HR184" s="39">
        <f t="shared" ref="HR184:HR247" si="456">+HM184*HD184^2</f>
        <v>0</v>
      </c>
      <c r="IL184" s="21">
        <v>130</v>
      </c>
      <c r="IM184" s="39">
        <v>-325</v>
      </c>
      <c r="IN184" s="39">
        <v>575</v>
      </c>
      <c r="IO184" s="39">
        <v>2500</v>
      </c>
      <c r="IP184" s="50">
        <f t="shared" ref="IP184:IP247" si="457">IM$47+IM$48*IN184+IM$49*IM184</f>
        <v>3.1162306162787366E-3</v>
      </c>
      <c r="IQ184" s="40">
        <f t="shared" si="381"/>
        <v>25.5</v>
      </c>
      <c r="IR184" s="41">
        <f t="shared" ref="IR184:IR247" si="458">+IQ184*IO184</f>
        <v>63750</v>
      </c>
      <c r="IS184" s="39">
        <f t="shared" ref="IS184:IS247" si="459">+IR184*IN184</f>
        <v>36656250</v>
      </c>
      <c r="IT184" s="39">
        <f t="shared" ref="IT184:IT247" si="460">+IR184*IM184</f>
        <v>-20718750</v>
      </c>
      <c r="IU184" s="40">
        <f t="shared" si="382"/>
        <v>0</v>
      </c>
      <c r="IV184" s="39">
        <f t="shared" ref="IV184:IV247" si="461">+IU184*IO184</f>
        <v>0</v>
      </c>
      <c r="IW184" s="39">
        <f t="shared" ref="IW184:IW247" si="462">+IV184*IN184</f>
        <v>0</v>
      </c>
      <c r="IX184" s="39">
        <f t="shared" ref="IX184:IX247" si="463">+IV184*IM184</f>
        <v>0</v>
      </c>
      <c r="IY184" s="53">
        <f t="shared" ref="IY184:IY247" si="464">+IV184*IN184*IN184</f>
        <v>0</v>
      </c>
      <c r="IZ184" s="39">
        <f t="shared" ref="IZ184:IZ247" si="465">+IV184*IM184*IN184</f>
        <v>0</v>
      </c>
      <c r="JA184" s="39">
        <f t="shared" ref="JA184:JA247" si="466">+IV184*IM184^2</f>
        <v>0</v>
      </c>
      <c r="JU184" s="21">
        <v>130</v>
      </c>
      <c r="JV184" s="39">
        <v>-325</v>
      </c>
      <c r="JW184" s="39">
        <v>575</v>
      </c>
      <c r="JX184" s="39">
        <v>2500</v>
      </c>
      <c r="JY184" s="50">
        <f t="shared" ref="JY184:JY247" si="467">JV$47+JV$48*JW184+JV$49*JV184</f>
        <v>3.1165303270331859E-3</v>
      </c>
      <c r="JZ184" s="40">
        <f t="shared" si="383"/>
        <v>25.5</v>
      </c>
      <c r="KA184" s="41">
        <f t="shared" ref="KA184:KA247" si="468">+JZ184*JX184</f>
        <v>63750</v>
      </c>
      <c r="KB184" s="39">
        <f t="shared" ref="KB184:KB247" si="469">+KA184*JW184</f>
        <v>36656250</v>
      </c>
      <c r="KC184" s="39">
        <f t="shared" ref="KC184:KC247" si="470">+KA184*JV184</f>
        <v>-20718750</v>
      </c>
      <c r="KD184" s="40">
        <f t="shared" si="384"/>
        <v>0</v>
      </c>
      <c r="KE184" s="39">
        <f t="shared" ref="KE184:KE247" si="471">+KD184*JX184</f>
        <v>0</v>
      </c>
      <c r="KF184" s="39">
        <f t="shared" ref="KF184:KF247" si="472">+KE184*JW184</f>
        <v>0</v>
      </c>
      <c r="KG184" s="39">
        <f t="shared" ref="KG184:KG247" si="473">+KE184*JV184</f>
        <v>0</v>
      </c>
      <c r="KH184" s="53">
        <f t="shared" ref="KH184:KH247" si="474">+KE184*JW184*JW184</f>
        <v>0</v>
      </c>
      <c r="KI184" s="39">
        <f t="shared" ref="KI184:KI247" si="475">+KE184*JV184*JW184</f>
        <v>0</v>
      </c>
      <c r="KJ184" s="39">
        <f t="shared" ref="KJ184:KJ247" si="476">+KE184*JV184^2</f>
        <v>0</v>
      </c>
      <c r="LD184" s="21">
        <v>130</v>
      </c>
      <c r="LE184" s="39">
        <v>-325</v>
      </c>
      <c r="LF184" s="39">
        <v>575</v>
      </c>
      <c r="LG184" s="39">
        <v>2500</v>
      </c>
      <c r="LH184" s="50">
        <f t="shared" ref="LH184:LH247" si="477">LE$47+LE$48*LF184+LE$49*LE184</f>
        <v>3.1165303715341847E-3</v>
      </c>
      <c r="LI184" s="40">
        <f t="shared" si="385"/>
        <v>25.5</v>
      </c>
      <c r="LJ184" s="41">
        <f t="shared" ref="LJ184:LJ247" si="478">+LI184*LG184</f>
        <v>63750</v>
      </c>
      <c r="LK184" s="39">
        <f t="shared" ref="LK184:LK247" si="479">+LJ184*LF184</f>
        <v>36656250</v>
      </c>
      <c r="LL184" s="39">
        <f t="shared" ref="LL184:LL247" si="480">+LJ184*LE184</f>
        <v>-20718750</v>
      </c>
      <c r="LM184" s="40">
        <f t="shared" si="386"/>
        <v>0</v>
      </c>
      <c r="LN184" s="39">
        <f t="shared" ref="LN184:LN247" si="481">+LM184*LG184</f>
        <v>0</v>
      </c>
      <c r="LO184" s="39">
        <f t="shared" ref="LO184:LO247" si="482">+LN184*LF184</f>
        <v>0</v>
      </c>
      <c r="LP184" s="39">
        <f t="shared" ref="LP184:LP247" si="483">+LN184*LE184</f>
        <v>0</v>
      </c>
      <c r="LQ184" s="53">
        <f t="shared" ref="LQ184:LQ247" si="484">+LN184*LF184*LF184</f>
        <v>0</v>
      </c>
      <c r="LR184" s="39">
        <f t="shared" ref="LR184:LR247" si="485">+LN184*LE184*LF184</f>
        <v>0</v>
      </c>
      <c r="LS184" s="39">
        <f t="shared" ref="LS184:LS247" si="486">+LN184*LE184^2</f>
        <v>0</v>
      </c>
    </row>
    <row r="185" spans="1:331" x14ac:dyDescent="0.25">
      <c r="A185" s="21">
        <v>131</v>
      </c>
      <c r="B185" s="39">
        <v>-275</v>
      </c>
      <c r="C185" s="39">
        <v>-575</v>
      </c>
      <c r="D185" s="39">
        <v>2500</v>
      </c>
      <c r="E185" s="50">
        <f t="shared" si="387"/>
        <v>9.0000000000000008E-4</v>
      </c>
      <c r="F185" s="40">
        <f t="shared" si="367"/>
        <v>17.786250000000003</v>
      </c>
      <c r="G185" s="41">
        <f t="shared" si="388"/>
        <v>44465.625000000007</v>
      </c>
      <c r="H185" s="39">
        <f t="shared" si="389"/>
        <v>-25567734.375000004</v>
      </c>
      <c r="I185" s="39">
        <f t="shared" si="390"/>
        <v>-12228046.875000002</v>
      </c>
      <c r="J185" s="40">
        <f t="shared" si="368"/>
        <v>14025.000000000002</v>
      </c>
      <c r="K185" s="39">
        <f t="shared" si="391"/>
        <v>35062500.000000007</v>
      </c>
      <c r="L185" s="39">
        <f t="shared" si="392"/>
        <v>-20160937500.000004</v>
      </c>
      <c r="M185" s="39">
        <f t="shared" si="393"/>
        <v>-9642187500.0000019</v>
      </c>
      <c r="N185" s="53">
        <f t="shared" si="394"/>
        <v>11592539062500.002</v>
      </c>
      <c r="O185" s="39">
        <f t="shared" si="395"/>
        <v>5544257812500.001</v>
      </c>
      <c r="P185" s="39">
        <f t="shared" si="396"/>
        <v>2651601562500.0005</v>
      </c>
      <c r="AJ185" s="21">
        <v>131</v>
      </c>
      <c r="AK185" s="39">
        <v>-275</v>
      </c>
      <c r="AL185" s="39">
        <v>-575</v>
      </c>
      <c r="AM185" s="39">
        <v>2500</v>
      </c>
      <c r="AN185" s="50">
        <f t="shared" si="397"/>
        <v>1.2686807500355988E-3</v>
      </c>
      <c r="AO185" s="40">
        <f t="shared" si="369"/>
        <v>22.090472485775848</v>
      </c>
      <c r="AP185" s="41">
        <f t="shared" si="398"/>
        <v>55226.181214439617</v>
      </c>
      <c r="AQ185" s="39">
        <f t="shared" si="399"/>
        <v>-31755054.198302779</v>
      </c>
      <c r="AR185" s="39">
        <f t="shared" si="400"/>
        <v>-15187199.833970895</v>
      </c>
      <c r="AS185" s="40">
        <f t="shared" si="370"/>
        <v>9324.3204370461153</v>
      </c>
      <c r="AT185" s="39">
        <f t="shared" si="401"/>
        <v>23310801.092615288</v>
      </c>
      <c r="AU185" s="39">
        <f t="shared" si="402"/>
        <v>-13403710628.25379</v>
      </c>
      <c r="AV185" s="39">
        <f t="shared" si="403"/>
        <v>-6410470300.4692039</v>
      </c>
      <c r="AW185" s="53">
        <f t="shared" si="404"/>
        <v>7707133611245.9287</v>
      </c>
      <c r="AX185" s="39">
        <f t="shared" si="405"/>
        <v>3686020422769.7925</v>
      </c>
      <c r="AY185" s="39">
        <f t="shared" si="406"/>
        <v>1762879332629.0313</v>
      </c>
      <c r="BS185" s="21">
        <v>131</v>
      </c>
      <c r="BT185" s="39">
        <v>-275</v>
      </c>
      <c r="BU185" s="39">
        <v>-575</v>
      </c>
      <c r="BV185" s="39">
        <v>2500</v>
      </c>
      <c r="BW185" s="50">
        <f t="shared" si="407"/>
        <v>1.3204072221768102E-3</v>
      </c>
      <c r="BX185" s="40">
        <f t="shared" si="371"/>
        <v>22.555729559107323</v>
      </c>
      <c r="BY185" s="41">
        <f t="shared" si="408"/>
        <v>56389.323897768307</v>
      </c>
      <c r="BZ185" s="39">
        <f t="shared" si="409"/>
        <v>-32423861.241216775</v>
      </c>
      <c r="CA185" s="39">
        <f t="shared" si="410"/>
        <v>-15507064.071886284</v>
      </c>
      <c r="CB185" s="40">
        <f t="shared" si="372"/>
        <v>8664.807917245671</v>
      </c>
      <c r="CC185" s="39">
        <f t="shared" si="411"/>
        <v>21662019.793114178</v>
      </c>
      <c r="CD185" s="39">
        <f t="shared" si="412"/>
        <v>-12455661381.040653</v>
      </c>
      <c r="CE185" s="39">
        <f t="shared" si="413"/>
        <v>-5957055443.1063986</v>
      </c>
      <c r="CF185" s="53">
        <f t="shared" si="414"/>
        <v>7162005294098.376</v>
      </c>
      <c r="CG185" s="39">
        <f t="shared" si="415"/>
        <v>3425306879786.1792</v>
      </c>
      <c r="CH185" s="39">
        <f t="shared" si="416"/>
        <v>1638190246854.2598</v>
      </c>
      <c r="DB185" s="21">
        <v>131</v>
      </c>
      <c r="DC185" s="39">
        <v>-275</v>
      </c>
      <c r="DD185" s="39">
        <v>-575</v>
      </c>
      <c r="DE185" s="39">
        <v>2500</v>
      </c>
      <c r="DF185" s="50">
        <f t="shared" si="417"/>
        <v>1.276008759165627E-3</v>
      </c>
      <c r="DG185" s="40">
        <f t="shared" si="373"/>
        <v>22.158458855368796</v>
      </c>
      <c r="DH185" s="41">
        <f t="shared" si="418"/>
        <v>55396.147138421991</v>
      </c>
      <c r="DI185" s="39">
        <f t="shared" si="419"/>
        <v>-31852784.604592644</v>
      </c>
      <c r="DJ185" s="39">
        <f t="shared" si="420"/>
        <v>-15233940.463066047</v>
      </c>
      <c r="DK185" s="40">
        <f t="shared" si="374"/>
        <v>9230.8883206382543</v>
      </c>
      <c r="DL185" s="39">
        <f t="shared" si="421"/>
        <v>23077220.801595636</v>
      </c>
      <c r="DM185" s="39">
        <f t="shared" si="422"/>
        <v>-13269401960.91749</v>
      </c>
      <c r="DN185" s="39">
        <f t="shared" si="423"/>
        <v>-6346235720.4387999</v>
      </c>
      <c r="DO185" s="53">
        <f t="shared" si="424"/>
        <v>7629906127527.5566</v>
      </c>
      <c r="DP185" s="39">
        <f t="shared" si="425"/>
        <v>3649085539252.3101</v>
      </c>
      <c r="DQ185" s="39">
        <f t="shared" si="426"/>
        <v>1745214823120.6699</v>
      </c>
      <c r="EK185" s="21">
        <v>131</v>
      </c>
      <c r="EL185" s="39">
        <v>-275</v>
      </c>
      <c r="EM185" s="39">
        <v>-575</v>
      </c>
      <c r="EN185" s="39">
        <v>2500</v>
      </c>
      <c r="EO185" s="50">
        <f t="shared" si="427"/>
        <v>1.177547379677483E-3</v>
      </c>
      <c r="EP185" s="40">
        <f t="shared" si="375"/>
        <v>21.187769506694487</v>
      </c>
      <c r="EQ185" s="41">
        <f t="shared" si="428"/>
        <v>52969.423766736218</v>
      </c>
      <c r="ER185" s="39">
        <f t="shared" si="429"/>
        <v>-30457418.665873326</v>
      </c>
      <c r="ES185" s="39">
        <f t="shared" si="430"/>
        <v>-14566591.53585246</v>
      </c>
      <c r="ET185" s="40">
        <f t="shared" si="376"/>
        <v>10486.270909112092</v>
      </c>
      <c r="EU185" s="39">
        <f t="shared" si="431"/>
        <v>26215677.272780232</v>
      </c>
      <c r="EV185" s="39">
        <f t="shared" si="432"/>
        <v>-15074014431.848633</v>
      </c>
      <c r="EW185" s="39">
        <f t="shared" si="433"/>
        <v>-7209311250.0145636</v>
      </c>
      <c r="EX185" s="53">
        <f t="shared" si="434"/>
        <v>8667558298312.9639</v>
      </c>
      <c r="EY185" s="39">
        <f t="shared" si="435"/>
        <v>4145353968758.374</v>
      </c>
      <c r="EZ185" s="39">
        <f t="shared" si="436"/>
        <v>1982560593754.0051</v>
      </c>
      <c r="FT185" s="21">
        <v>131</v>
      </c>
      <c r="FU185" s="39">
        <v>-275</v>
      </c>
      <c r="FV185" s="39">
        <v>-575</v>
      </c>
      <c r="FW185" s="39">
        <v>2500</v>
      </c>
      <c r="FX185" s="50">
        <f t="shared" si="437"/>
        <v>1.1218431945746552E-3</v>
      </c>
      <c r="FY185" s="40">
        <f t="shared" si="377"/>
        <v>20.583858984917853</v>
      </c>
      <c r="FZ185" s="41">
        <f t="shared" si="438"/>
        <v>51459.647462294633</v>
      </c>
      <c r="GA185" s="39">
        <f t="shared" si="439"/>
        <v>-29589297.290819414</v>
      </c>
      <c r="GB185" s="39">
        <f t="shared" si="440"/>
        <v>-14151403.052131025</v>
      </c>
      <c r="GC185" s="40">
        <f t="shared" si="378"/>
        <v>11196.499269173146</v>
      </c>
      <c r="GD185" s="39">
        <f t="shared" si="441"/>
        <v>27991248.172932863</v>
      </c>
      <c r="GE185" s="39">
        <f t="shared" si="442"/>
        <v>-16094967699.436396</v>
      </c>
      <c r="GF185" s="39">
        <f t="shared" si="443"/>
        <v>-7697593247.5565376</v>
      </c>
      <c r="GG185" s="53">
        <f t="shared" si="444"/>
        <v>9254606427175.9277</v>
      </c>
      <c r="GH185" s="39">
        <f t="shared" si="445"/>
        <v>4426116117345.0088</v>
      </c>
      <c r="GI185" s="39">
        <f t="shared" si="446"/>
        <v>2116838143078.0479</v>
      </c>
      <c r="HC185" s="21">
        <v>131</v>
      </c>
      <c r="HD185" s="39">
        <v>-275</v>
      </c>
      <c r="HE185" s="39">
        <v>-575</v>
      </c>
      <c r="HF185" s="39">
        <v>2500</v>
      </c>
      <c r="HG185" s="50">
        <f t="shared" si="447"/>
        <v>1.1076483490108633E-3</v>
      </c>
      <c r="HH185" s="40">
        <f t="shared" si="379"/>
        <v>20.423641884978132</v>
      </c>
      <c r="HI185" s="41">
        <f t="shared" si="448"/>
        <v>51059.104712445333</v>
      </c>
      <c r="HJ185" s="39">
        <f t="shared" si="449"/>
        <v>-29358985.209656067</v>
      </c>
      <c r="HK185" s="39">
        <f t="shared" si="450"/>
        <v>-14041253.795922466</v>
      </c>
      <c r="HL185" s="40">
        <f t="shared" si="380"/>
        <v>11377.483550111494</v>
      </c>
      <c r="HM185" s="39">
        <f t="shared" si="451"/>
        <v>28443708.875278734</v>
      </c>
      <c r="HN185" s="39">
        <f t="shared" si="452"/>
        <v>-16355132603.285273</v>
      </c>
      <c r="HO185" s="39">
        <f t="shared" si="453"/>
        <v>-7822019940.7016516</v>
      </c>
      <c r="HP185" s="53">
        <f t="shared" si="454"/>
        <v>9404201246889.0313</v>
      </c>
      <c r="HQ185" s="39">
        <f t="shared" si="455"/>
        <v>4497661465903.4492</v>
      </c>
      <c r="HR185" s="39">
        <f t="shared" si="456"/>
        <v>2151055483692.9543</v>
      </c>
      <c r="IL185" s="21">
        <v>131</v>
      </c>
      <c r="IM185" s="39">
        <v>-275</v>
      </c>
      <c r="IN185" s="39">
        <v>-575</v>
      </c>
      <c r="IO185" s="39">
        <v>2500</v>
      </c>
      <c r="IP185" s="50">
        <f t="shared" si="457"/>
        <v>1.1048208645822143E-3</v>
      </c>
      <c r="IQ185" s="40">
        <f t="shared" si="381"/>
        <v>20.391421261393241</v>
      </c>
      <c r="IR185" s="41">
        <f t="shared" si="458"/>
        <v>50978.553153483103</v>
      </c>
      <c r="IS185" s="39">
        <f t="shared" si="459"/>
        <v>-29312668.063252784</v>
      </c>
      <c r="IT185" s="39">
        <f t="shared" si="460"/>
        <v>-14019102.117207853</v>
      </c>
      <c r="IU185" s="40">
        <f t="shared" si="382"/>
        <v>11413.533976576769</v>
      </c>
      <c r="IV185" s="39">
        <f t="shared" si="461"/>
        <v>28533834.941441923</v>
      </c>
      <c r="IW185" s="39">
        <f t="shared" si="462"/>
        <v>-16406955091.329105</v>
      </c>
      <c r="IX185" s="39">
        <f t="shared" si="463"/>
        <v>-7846804608.8965292</v>
      </c>
      <c r="IY185" s="53">
        <f t="shared" si="464"/>
        <v>9433999177514.2363</v>
      </c>
      <c r="IZ185" s="39">
        <f t="shared" si="465"/>
        <v>4511912650115.5039</v>
      </c>
      <c r="JA185" s="39">
        <f t="shared" si="466"/>
        <v>2157871267446.5454</v>
      </c>
      <c r="JU185" s="21">
        <v>131</v>
      </c>
      <c r="JV185" s="39">
        <v>-275</v>
      </c>
      <c r="JW185" s="39">
        <v>-575</v>
      </c>
      <c r="JX185" s="39">
        <v>2500</v>
      </c>
      <c r="JY185" s="50">
        <f t="shared" si="467"/>
        <v>1.104793912834147E-3</v>
      </c>
      <c r="JZ185" s="40">
        <f t="shared" si="383"/>
        <v>20.39111364207017</v>
      </c>
      <c r="KA185" s="41">
        <f t="shared" si="468"/>
        <v>50977.784105175422</v>
      </c>
      <c r="KB185" s="39">
        <f t="shared" si="469"/>
        <v>-29312225.860475868</v>
      </c>
      <c r="KC185" s="39">
        <f t="shared" si="470"/>
        <v>-14018890.628923241</v>
      </c>
      <c r="KD185" s="40">
        <f t="shared" si="384"/>
        <v>11413.877611364625</v>
      </c>
      <c r="KE185" s="39">
        <f t="shared" si="471"/>
        <v>28534694.028411563</v>
      </c>
      <c r="KF185" s="39">
        <f t="shared" si="472"/>
        <v>-16407449066.336649</v>
      </c>
      <c r="KG185" s="39">
        <f t="shared" si="473"/>
        <v>-7847040857.81318</v>
      </c>
      <c r="KH185" s="53">
        <f t="shared" si="474"/>
        <v>9434283213143.5723</v>
      </c>
      <c r="KI185" s="39">
        <f t="shared" si="475"/>
        <v>4512048493242.5781</v>
      </c>
      <c r="KJ185" s="39">
        <f t="shared" si="476"/>
        <v>2157936235898.6245</v>
      </c>
      <c r="LD185" s="21">
        <v>131</v>
      </c>
      <c r="LE185" s="39">
        <v>-275</v>
      </c>
      <c r="LF185" s="39">
        <v>-575</v>
      </c>
      <c r="LG185" s="39">
        <v>2500</v>
      </c>
      <c r="LH185" s="50">
        <f t="shared" si="477"/>
        <v>1.1047939088400774E-3</v>
      </c>
      <c r="LI185" s="40">
        <f t="shared" si="385"/>
        <v>20.391113596482345</v>
      </c>
      <c r="LJ185" s="41">
        <f t="shared" si="478"/>
        <v>50977.783991205863</v>
      </c>
      <c r="LK185" s="39">
        <f t="shared" si="479"/>
        <v>-29312225.79494337</v>
      </c>
      <c r="LL185" s="39">
        <f t="shared" si="480"/>
        <v>-14018890.597581612</v>
      </c>
      <c r="LM185" s="40">
        <f t="shared" si="386"/>
        <v>11413.877662289015</v>
      </c>
      <c r="LN185" s="39">
        <f t="shared" si="481"/>
        <v>28534694.155722536</v>
      </c>
      <c r="LO185" s="39">
        <f t="shared" si="482"/>
        <v>-16407449139.540459</v>
      </c>
      <c r="LP185" s="39">
        <f t="shared" si="483"/>
        <v>-7847040892.8236971</v>
      </c>
      <c r="LQ185" s="53">
        <f t="shared" si="484"/>
        <v>9434283255235.7637</v>
      </c>
      <c r="LR185" s="39">
        <f t="shared" si="485"/>
        <v>4512048513373.626</v>
      </c>
      <c r="LS185" s="39">
        <f t="shared" si="486"/>
        <v>2157936245526.5168</v>
      </c>
    </row>
    <row r="186" spans="1:331" x14ac:dyDescent="0.25">
      <c r="A186" s="21">
        <v>132</v>
      </c>
      <c r="B186" s="39">
        <v>-275</v>
      </c>
      <c r="C186" s="39">
        <v>-525</v>
      </c>
      <c r="D186" s="39">
        <v>2500</v>
      </c>
      <c r="E186" s="50">
        <f t="shared" si="387"/>
        <v>9.075E-4</v>
      </c>
      <c r="F186" s="40">
        <f t="shared" si="367"/>
        <v>17.891078906249998</v>
      </c>
      <c r="G186" s="41">
        <f t="shared" si="388"/>
        <v>44727.697265624993</v>
      </c>
      <c r="H186" s="39">
        <f t="shared" si="389"/>
        <v>-23482041.064453121</v>
      </c>
      <c r="I186" s="39">
        <f t="shared" si="390"/>
        <v>-12300116.748046873</v>
      </c>
      <c r="J186" s="40">
        <f t="shared" si="368"/>
        <v>13929.375</v>
      </c>
      <c r="K186" s="39">
        <f t="shared" si="391"/>
        <v>34823437.5</v>
      </c>
      <c r="L186" s="39">
        <f t="shared" si="392"/>
        <v>-18282304687.5</v>
      </c>
      <c r="M186" s="39">
        <f t="shared" si="393"/>
        <v>-9576445312.5</v>
      </c>
      <c r="N186" s="53">
        <f t="shared" si="394"/>
        <v>9598209960937.5</v>
      </c>
      <c r="O186" s="39">
        <f t="shared" si="395"/>
        <v>5027633789062.5</v>
      </c>
      <c r="P186" s="39">
        <f t="shared" si="396"/>
        <v>2633522460937.5</v>
      </c>
      <c r="AJ186" s="21">
        <v>132</v>
      </c>
      <c r="AK186" s="39">
        <v>-275</v>
      </c>
      <c r="AL186" s="39">
        <v>-525</v>
      </c>
      <c r="AM186" s="39">
        <v>2500</v>
      </c>
      <c r="AN186" s="50">
        <f t="shared" si="397"/>
        <v>1.2859940366255148E-3</v>
      </c>
      <c r="AO186" s="40">
        <f t="shared" si="369"/>
        <v>22.249996212193668</v>
      </c>
      <c r="AP186" s="41">
        <f t="shared" si="398"/>
        <v>55624.990530484174</v>
      </c>
      <c r="AQ186" s="39">
        <f t="shared" si="399"/>
        <v>-29203120.028504193</v>
      </c>
      <c r="AR186" s="39">
        <f t="shared" si="400"/>
        <v>-15296872.395883149</v>
      </c>
      <c r="AS186" s="40">
        <f t="shared" si="370"/>
        <v>9103.5760330246849</v>
      </c>
      <c r="AT186" s="39">
        <f t="shared" si="401"/>
        <v>22758940.082561713</v>
      </c>
      <c r="AU186" s="39">
        <f t="shared" si="402"/>
        <v>-11948443543.344898</v>
      </c>
      <c r="AV186" s="39">
        <f t="shared" si="403"/>
        <v>-6258708522.7044706</v>
      </c>
      <c r="AW186" s="53">
        <f t="shared" si="404"/>
        <v>6272932860256.0713</v>
      </c>
      <c r="AX186" s="39">
        <f t="shared" si="405"/>
        <v>3285821974419.8472</v>
      </c>
      <c r="AY186" s="39">
        <f t="shared" si="406"/>
        <v>1721144843743.7295</v>
      </c>
      <c r="BS186" s="21">
        <v>132</v>
      </c>
      <c r="BT186" s="39">
        <v>-275</v>
      </c>
      <c r="BU186" s="39">
        <v>-525</v>
      </c>
      <c r="BV186" s="39">
        <v>2500</v>
      </c>
      <c r="BW186" s="50">
        <f t="shared" si="407"/>
        <v>1.348824515288953E-3</v>
      </c>
      <c r="BX186" s="40">
        <f t="shared" si="371"/>
        <v>22.796811861709749</v>
      </c>
      <c r="BY186" s="41">
        <f t="shared" si="408"/>
        <v>56992.029654274374</v>
      </c>
      <c r="BZ186" s="39">
        <f t="shared" si="409"/>
        <v>-29920815.568494048</v>
      </c>
      <c r="CA186" s="39">
        <f t="shared" si="410"/>
        <v>-15672808.154925453</v>
      </c>
      <c r="CB186" s="40">
        <f t="shared" si="372"/>
        <v>8302.4874300658503</v>
      </c>
      <c r="CC186" s="39">
        <f t="shared" si="411"/>
        <v>20756218.575164627</v>
      </c>
      <c r="CD186" s="39">
        <f t="shared" si="412"/>
        <v>-10897014751.96143</v>
      </c>
      <c r="CE186" s="39">
        <f t="shared" si="413"/>
        <v>-5707960108.1702728</v>
      </c>
      <c r="CF186" s="53">
        <f t="shared" si="414"/>
        <v>5720932744779.751</v>
      </c>
      <c r="CG186" s="39">
        <f t="shared" si="415"/>
        <v>2996679056789.3931</v>
      </c>
      <c r="CH186" s="39">
        <f t="shared" si="416"/>
        <v>1569689029746.825</v>
      </c>
      <c r="DB186" s="21">
        <v>132</v>
      </c>
      <c r="DC186" s="39">
        <v>-275</v>
      </c>
      <c r="DD186" s="39">
        <v>-525</v>
      </c>
      <c r="DE186" s="39">
        <v>2500</v>
      </c>
      <c r="DF186" s="50">
        <f t="shared" si="417"/>
        <v>1.3150410990681693E-3</v>
      </c>
      <c r="DG186" s="40">
        <f t="shared" si="373"/>
        <v>22.509049563218397</v>
      </c>
      <c r="DH186" s="41">
        <f t="shared" si="418"/>
        <v>56272.623908045993</v>
      </c>
      <c r="DI186" s="39">
        <f t="shared" si="419"/>
        <v>-29543127.551724147</v>
      </c>
      <c r="DJ186" s="39">
        <f t="shared" si="420"/>
        <v>-15474971.574712647</v>
      </c>
      <c r="DK186" s="40">
        <f t="shared" si="374"/>
        <v>8733.2259868808414</v>
      </c>
      <c r="DL186" s="39">
        <f t="shared" si="421"/>
        <v>21833064.967202105</v>
      </c>
      <c r="DM186" s="39">
        <f t="shared" si="422"/>
        <v>-11462359107.781105</v>
      </c>
      <c r="DN186" s="39">
        <f t="shared" si="423"/>
        <v>-6004092865.9805784</v>
      </c>
      <c r="DO186" s="53">
        <f t="shared" si="424"/>
        <v>6017738531585.0801</v>
      </c>
      <c r="DP186" s="39">
        <f t="shared" si="425"/>
        <v>3152148754639.8037</v>
      </c>
      <c r="DQ186" s="39">
        <f t="shared" si="426"/>
        <v>1651125538144.6592</v>
      </c>
      <c r="EK186" s="21">
        <v>132</v>
      </c>
      <c r="EL186" s="39">
        <v>-275</v>
      </c>
      <c r="EM186" s="39">
        <v>-525</v>
      </c>
      <c r="EN186" s="39">
        <v>2500</v>
      </c>
      <c r="EO186" s="50">
        <f t="shared" si="427"/>
        <v>1.239097245319933E-3</v>
      </c>
      <c r="EP186" s="40">
        <f t="shared" si="375"/>
        <v>21.809047111741819</v>
      </c>
      <c r="EQ186" s="41">
        <f t="shared" si="428"/>
        <v>54522.61777935455</v>
      </c>
      <c r="ER186" s="39">
        <f t="shared" si="429"/>
        <v>-28624374.33416114</v>
      </c>
      <c r="ES186" s="39">
        <f t="shared" si="430"/>
        <v>-14993719.889322501</v>
      </c>
      <c r="ET186" s="40">
        <f t="shared" si="376"/>
        <v>9701.5101221708555</v>
      </c>
      <c r="EU186" s="39">
        <f t="shared" si="431"/>
        <v>24253775.305427138</v>
      </c>
      <c r="EV186" s="39">
        <f t="shared" si="432"/>
        <v>-12733232035.349247</v>
      </c>
      <c r="EW186" s="39">
        <f t="shared" si="433"/>
        <v>-6669788208.9924631</v>
      </c>
      <c r="EX186" s="53">
        <f t="shared" si="434"/>
        <v>6684946818558.3545</v>
      </c>
      <c r="EY186" s="39">
        <f t="shared" si="435"/>
        <v>3501638809721.043</v>
      </c>
      <c r="EZ186" s="39">
        <f t="shared" si="436"/>
        <v>1834191757472.9272</v>
      </c>
      <c r="FT186" s="21">
        <v>132</v>
      </c>
      <c r="FU186" s="39">
        <v>-275</v>
      </c>
      <c r="FV186" s="39">
        <v>-525</v>
      </c>
      <c r="FW186" s="39">
        <v>2500</v>
      </c>
      <c r="FX186" s="50">
        <f t="shared" si="437"/>
        <v>1.20240129980923E-3</v>
      </c>
      <c r="FY186" s="40">
        <f t="shared" si="377"/>
        <v>21.444456498269211</v>
      </c>
      <c r="FZ186" s="41">
        <f t="shared" si="438"/>
        <v>53611.141245673025</v>
      </c>
      <c r="GA186" s="39">
        <f t="shared" si="439"/>
        <v>-28145849.153978337</v>
      </c>
      <c r="GB186" s="39">
        <f t="shared" si="440"/>
        <v>-14743063.842560083</v>
      </c>
      <c r="GC186" s="40">
        <f t="shared" si="378"/>
        <v>10169.383427432318</v>
      </c>
      <c r="GD186" s="39">
        <f t="shared" si="441"/>
        <v>25423458.568580795</v>
      </c>
      <c r="GE186" s="39">
        <f t="shared" si="442"/>
        <v>-13347315748.504917</v>
      </c>
      <c r="GF186" s="39">
        <f t="shared" si="443"/>
        <v>-6991451106.3597183</v>
      </c>
      <c r="GG186" s="53">
        <f t="shared" si="444"/>
        <v>7007340767965.0811</v>
      </c>
      <c r="GH186" s="39">
        <f t="shared" si="445"/>
        <v>3670511830838.8521</v>
      </c>
      <c r="GI186" s="39">
        <f t="shared" si="446"/>
        <v>1922649054248.9226</v>
      </c>
      <c r="HC186" s="21">
        <v>132</v>
      </c>
      <c r="HD186" s="39">
        <v>-275</v>
      </c>
      <c r="HE186" s="39">
        <v>-525</v>
      </c>
      <c r="HF186" s="39">
        <v>2500</v>
      </c>
      <c r="HG186" s="50">
        <f t="shared" si="447"/>
        <v>1.1948793807120854E-3</v>
      </c>
      <c r="HH186" s="40">
        <f t="shared" si="379"/>
        <v>21.367602526033711</v>
      </c>
      <c r="HI186" s="41">
        <f t="shared" si="448"/>
        <v>53419.006315084276</v>
      </c>
      <c r="HJ186" s="39">
        <f t="shared" si="449"/>
        <v>-28044978.315419246</v>
      </c>
      <c r="HK186" s="39">
        <f t="shared" si="450"/>
        <v>-14690226.736648176</v>
      </c>
      <c r="HL186" s="40">
        <f t="shared" si="380"/>
        <v>10265.28789592091</v>
      </c>
      <c r="HM186" s="39">
        <f t="shared" si="451"/>
        <v>25663219.739802275</v>
      </c>
      <c r="HN186" s="39">
        <f t="shared" si="452"/>
        <v>-13473190363.396194</v>
      </c>
      <c r="HO186" s="39">
        <f t="shared" si="453"/>
        <v>-7057385428.4456253</v>
      </c>
      <c r="HP186" s="53">
        <f t="shared" si="454"/>
        <v>7073424940783.002</v>
      </c>
      <c r="HQ186" s="39">
        <f t="shared" si="455"/>
        <v>3705127349933.9531</v>
      </c>
      <c r="HR186" s="39">
        <f t="shared" si="456"/>
        <v>1940780992822.5471</v>
      </c>
      <c r="IL186" s="21">
        <v>132</v>
      </c>
      <c r="IM186" s="39">
        <v>-275</v>
      </c>
      <c r="IN186" s="39">
        <v>-525</v>
      </c>
      <c r="IO186" s="39">
        <v>2500</v>
      </c>
      <c r="IP186" s="50">
        <f t="shared" si="457"/>
        <v>1.1932686485882102E-3</v>
      </c>
      <c r="IQ186" s="40">
        <f t="shared" si="381"/>
        <v>21.351051357389334</v>
      </c>
      <c r="IR186" s="41">
        <f t="shared" si="458"/>
        <v>53377.628393473336</v>
      </c>
      <c r="IS186" s="39">
        <f t="shared" si="459"/>
        <v>-28023254.9065735</v>
      </c>
      <c r="IT186" s="39">
        <f t="shared" si="460"/>
        <v>-14678847.808205167</v>
      </c>
      <c r="IU186" s="40">
        <f t="shared" si="382"/>
        <v>10285.824730500319</v>
      </c>
      <c r="IV186" s="39">
        <f t="shared" si="461"/>
        <v>25714561.826250795</v>
      </c>
      <c r="IW186" s="39">
        <f t="shared" si="462"/>
        <v>-13500144958.781668</v>
      </c>
      <c r="IX186" s="39">
        <f t="shared" si="463"/>
        <v>-7071504502.2189684</v>
      </c>
      <c r="IY186" s="53">
        <f t="shared" si="464"/>
        <v>7087576103360.376</v>
      </c>
      <c r="IZ186" s="39">
        <f t="shared" si="465"/>
        <v>3712539863664.9585</v>
      </c>
      <c r="JA186" s="39">
        <f t="shared" si="466"/>
        <v>1944663738110.2163</v>
      </c>
      <c r="JU186" s="21">
        <v>132</v>
      </c>
      <c r="JV186" s="39">
        <v>-275</v>
      </c>
      <c r="JW186" s="39">
        <v>-525</v>
      </c>
      <c r="JX186" s="39">
        <v>2500</v>
      </c>
      <c r="JY186" s="50">
        <f t="shared" si="467"/>
        <v>1.1932560779920553E-3</v>
      </c>
      <c r="JZ186" s="40">
        <f t="shared" si="383"/>
        <v>21.350922057433149</v>
      </c>
      <c r="KA186" s="41">
        <f t="shared" si="468"/>
        <v>53377.305143582875</v>
      </c>
      <c r="KB186" s="39">
        <f t="shared" si="469"/>
        <v>-28023085.200381011</v>
      </c>
      <c r="KC186" s="39">
        <f t="shared" si="470"/>
        <v>-14678758.914485291</v>
      </c>
      <c r="KD186" s="40">
        <f t="shared" si="384"/>
        <v>10285.985005601297</v>
      </c>
      <c r="KE186" s="39">
        <f t="shared" si="471"/>
        <v>25714962.51400324</v>
      </c>
      <c r="KF186" s="39">
        <f t="shared" si="472"/>
        <v>-13500355319.8517</v>
      </c>
      <c r="KG186" s="39">
        <f t="shared" si="473"/>
        <v>-7071614691.3508911</v>
      </c>
      <c r="KH186" s="53">
        <f t="shared" si="474"/>
        <v>7087686542922.1426</v>
      </c>
      <c r="KI186" s="39">
        <f t="shared" si="475"/>
        <v>3712597712959.2178</v>
      </c>
      <c r="KJ186" s="39">
        <f t="shared" si="476"/>
        <v>1944694040121.4949</v>
      </c>
      <c r="LD186" s="21">
        <v>132</v>
      </c>
      <c r="LE186" s="39">
        <v>-275</v>
      </c>
      <c r="LF186" s="39">
        <v>-525</v>
      </c>
      <c r="LG186" s="39">
        <v>2500</v>
      </c>
      <c r="LH186" s="50">
        <f t="shared" si="477"/>
        <v>1.1932560761308856E-3</v>
      </c>
      <c r="LI186" s="40">
        <f t="shared" si="385"/>
        <v>21.350922038289188</v>
      </c>
      <c r="LJ186" s="41">
        <f t="shared" si="478"/>
        <v>53377.305095722972</v>
      </c>
      <c r="LK186" s="39">
        <f t="shared" si="479"/>
        <v>-28023085.175254561</v>
      </c>
      <c r="LL186" s="39">
        <f t="shared" si="480"/>
        <v>-14678758.901323818</v>
      </c>
      <c r="LM186" s="40">
        <f t="shared" si="386"/>
        <v>10285.985029331208</v>
      </c>
      <c r="LN186" s="39">
        <f t="shared" si="481"/>
        <v>25714962.573328022</v>
      </c>
      <c r="LO186" s="39">
        <f t="shared" si="482"/>
        <v>-13500355350.997211</v>
      </c>
      <c r="LP186" s="39">
        <f t="shared" si="483"/>
        <v>-7071614707.665206</v>
      </c>
      <c r="LQ186" s="53">
        <f t="shared" si="484"/>
        <v>7087686559273.5361</v>
      </c>
      <c r="LR186" s="39">
        <f t="shared" si="485"/>
        <v>3712597721524.2329</v>
      </c>
      <c r="LS186" s="39">
        <f t="shared" si="486"/>
        <v>1944694044607.9316</v>
      </c>
    </row>
    <row r="187" spans="1:331" x14ac:dyDescent="0.25">
      <c r="A187" s="21">
        <v>133</v>
      </c>
      <c r="B187" s="39">
        <v>-275</v>
      </c>
      <c r="C187" s="39">
        <v>-475</v>
      </c>
      <c r="D187" s="39">
        <v>2500</v>
      </c>
      <c r="E187" s="50">
        <f t="shared" si="387"/>
        <v>9.1500000000000001E-4</v>
      </c>
      <c r="F187" s="40">
        <f t="shared" si="367"/>
        <v>17.995190624999999</v>
      </c>
      <c r="G187" s="41">
        <f t="shared" si="388"/>
        <v>44987.9765625</v>
      </c>
      <c r="H187" s="39">
        <f t="shared" si="389"/>
        <v>-21369288.8671875</v>
      </c>
      <c r="I187" s="39">
        <f t="shared" si="390"/>
        <v>-12371693.5546875</v>
      </c>
      <c r="J187" s="40">
        <f t="shared" si="368"/>
        <v>13833.75</v>
      </c>
      <c r="K187" s="39">
        <f t="shared" si="391"/>
        <v>34584375</v>
      </c>
      <c r="L187" s="39">
        <f t="shared" si="392"/>
        <v>-16427578125</v>
      </c>
      <c r="M187" s="39">
        <f t="shared" si="393"/>
        <v>-9510703125</v>
      </c>
      <c r="N187" s="53">
        <f t="shared" si="394"/>
        <v>7803099609375</v>
      </c>
      <c r="O187" s="39">
        <f t="shared" si="395"/>
        <v>4517583984375</v>
      </c>
      <c r="P187" s="39">
        <f t="shared" si="396"/>
        <v>2615443359375</v>
      </c>
      <c r="AJ187" s="21">
        <v>133</v>
      </c>
      <c r="AK187" s="39">
        <v>-275</v>
      </c>
      <c r="AL187" s="39">
        <v>-475</v>
      </c>
      <c r="AM187" s="39">
        <v>2500</v>
      </c>
      <c r="AN187" s="50">
        <f t="shared" si="397"/>
        <v>1.3033073232154306E-3</v>
      </c>
      <c r="AO187" s="40">
        <f t="shared" si="369"/>
        <v>22.405698127481543</v>
      </c>
      <c r="AP187" s="41">
        <f t="shared" si="398"/>
        <v>56014.245318703855</v>
      </c>
      <c r="AQ187" s="39">
        <f t="shared" si="399"/>
        <v>-26606766.526384331</v>
      </c>
      <c r="AR187" s="39">
        <f t="shared" si="400"/>
        <v>-15403917.46264356</v>
      </c>
      <c r="AS187" s="40">
        <f t="shared" si="370"/>
        <v>8882.8316290032599</v>
      </c>
      <c r="AT187" s="39">
        <f t="shared" si="401"/>
        <v>22207079.072508149</v>
      </c>
      <c r="AU187" s="39">
        <f t="shared" si="402"/>
        <v>-10548362559.44137</v>
      </c>
      <c r="AV187" s="39">
        <f t="shared" si="403"/>
        <v>-6106946744.9397411</v>
      </c>
      <c r="AW187" s="53">
        <f t="shared" si="404"/>
        <v>5010472215734.6504</v>
      </c>
      <c r="AX187" s="39">
        <f t="shared" si="405"/>
        <v>2900799703846.377</v>
      </c>
      <c r="AY187" s="39">
        <f t="shared" si="406"/>
        <v>1679410354858.4287</v>
      </c>
      <c r="BS187" s="21">
        <v>133</v>
      </c>
      <c r="BT187" s="39">
        <v>-275</v>
      </c>
      <c r="BU187" s="39">
        <v>-475</v>
      </c>
      <c r="BV187" s="39">
        <v>2500</v>
      </c>
      <c r="BW187" s="50">
        <f t="shared" si="407"/>
        <v>1.377241808401096E-3</v>
      </c>
      <c r="BX187" s="40">
        <f t="shared" si="371"/>
        <v>23.027597996827453</v>
      </c>
      <c r="BY187" s="41">
        <f t="shared" si="408"/>
        <v>57568.994992068634</v>
      </c>
      <c r="BZ187" s="39">
        <f t="shared" si="409"/>
        <v>-27345272.621232603</v>
      </c>
      <c r="CA187" s="39">
        <f t="shared" si="410"/>
        <v>-15831473.622818874</v>
      </c>
      <c r="CB187" s="40">
        <f t="shared" si="372"/>
        <v>7940.1669428860259</v>
      </c>
      <c r="CC187" s="39">
        <f t="shared" si="411"/>
        <v>19850417.357215066</v>
      </c>
      <c r="CD187" s="39">
        <f t="shared" si="412"/>
        <v>-9428948244.6771564</v>
      </c>
      <c r="CE187" s="39">
        <f t="shared" si="413"/>
        <v>-5458864773.2341433</v>
      </c>
      <c r="CF187" s="53">
        <f t="shared" si="414"/>
        <v>4478750416221.6494</v>
      </c>
      <c r="CG187" s="39">
        <f t="shared" si="415"/>
        <v>2592960767286.2183</v>
      </c>
      <c r="CH187" s="39">
        <f t="shared" si="416"/>
        <v>1501187812639.3894</v>
      </c>
      <c r="DB187" s="21">
        <v>133</v>
      </c>
      <c r="DC187" s="39">
        <v>-275</v>
      </c>
      <c r="DD187" s="39">
        <v>-475</v>
      </c>
      <c r="DE187" s="39">
        <v>2500</v>
      </c>
      <c r="DF187" s="50">
        <f t="shared" si="417"/>
        <v>1.3540734389707119E-3</v>
      </c>
      <c r="DG187" s="40">
        <f t="shared" si="373"/>
        <v>22.840215345700091</v>
      </c>
      <c r="DH187" s="41">
        <f t="shared" si="418"/>
        <v>57100.538364250227</v>
      </c>
      <c r="DI187" s="39">
        <f t="shared" si="419"/>
        <v>-27122755.723018859</v>
      </c>
      <c r="DJ187" s="39">
        <f t="shared" si="420"/>
        <v>-15702648.050168812</v>
      </c>
      <c r="DK187" s="40">
        <f t="shared" si="374"/>
        <v>8235.5636531234231</v>
      </c>
      <c r="DL187" s="39">
        <f t="shared" si="421"/>
        <v>20588909.132808559</v>
      </c>
      <c r="DM187" s="39">
        <f t="shared" si="422"/>
        <v>-9779731838.0840645</v>
      </c>
      <c r="DN187" s="39">
        <f t="shared" si="423"/>
        <v>-5661950011.5223532</v>
      </c>
      <c r="DO187" s="53">
        <f t="shared" si="424"/>
        <v>4645372623089.9307</v>
      </c>
      <c r="DP187" s="39">
        <f t="shared" si="425"/>
        <v>2689426255473.1177</v>
      </c>
      <c r="DQ187" s="39">
        <f t="shared" si="426"/>
        <v>1557036253168.6472</v>
      </c>
      <c r="EK187" s="21">
        <v>133</v>
      </c>
      <c r="EL187" s="39">
        <v>-275</v>
      </c>
      <c r="EM187" s="39">
        <v>-475</v>
      </c>
      <c r="EN187" s="39">
        <v>2500</v>
      </c>
      <c r="EO187" s="50">
        <f t="shared" si="427"/>
        <v>1.300647110962383E-3</v>
      </c>
      <c r="EP187" s="40">
        <f t="shared" si="375"/>
        <v>22.382022795791457</v>
      </c>
      <c r="EQ187" s="41">
        <f t="shared" si="428"/>
        <v>55955.056989478639</v>
      </c>
      <c r="ER187" s="39">
        <f t="shared" si="429"/>
        <v>-26578652.070002355</v>
      </c>
      <c r="ES187" s="39">
        <f t="shared" si="430"/>
        <v>-15387640.672106626</v>
      </c>
      <c r="ET187" s="40">
        <f t="shared" si="376"/>
        <v>8916.7493352296169</v>
      </c>
      <c r="EU187" s="39">
        <f t="shared" si="431"/>
        <v>22291873.338074043</v>
      </c>
      <c r="EV187" s="39">
        <f t="shared" si="432"/>
        <v>-10588639835.585171</v>
      </c>
      <c r="EW187" s="39">
        <f t="shared" si="433"/>
        <v>-6130265167.9703617</v>
      </c>
      <c r="EX187" s="53">
        <f t="shared" si="434"/>
        <v>5029603921902.9561</v>
      </c>
      <c r="EY187" s="39">
        <f t="shared" si="435"/>
        <v>2911875954785.9219</v>
      </c>
      <c r="EZ187" s="39">
        <f t="shared" si="436"/>
        <v>1685822921191.8496</v>
      </c>
      <c r="FT187" s="21">
        <v>133</v>
      </c>
      <c r="FU187" s="39">
        <v>-275</v>
      </c>
      <c r="FV187" s="39">
        <v>-475</v>
      </c>
      <c r="FW187" s="39">
        <v>2500</v>
      </c>
      <c r="FX187" s="50">
        <f t="shared" si="437"/>
        <v>1.2829594050438049E-3</v>
      </c>
      <c r="FY187" s="40">
        <f t="shared" si="377"/>
        <v>22.22231150555352</v>
      </c>
      <c r="FZ187" s="41">
        <f t="shared" si="438"/>
        <v>55555.778763883798</v>
      </c>
      <c r="GA187" s="39">
        <f t="shared" si="439"/>
        <v>-26388994.912844803</v>
      </c>
      <c r="GB187" s="39">
        <f t="shared" si="440"/>
        <v>-15277839.160068044</v>
      </c>
      <c r="GC187" s="40">
        <f t="shared" si="378"/>
        <v>9142.2675856914866</v>
      </c>
      <c r="GD187" s="39">
        <f t="shared" si="441"/>
        <v>22855668.964228716</v>
      </c>
      <c r="GE187" s="39">
        <f t="shared" si="442"/>
        <v>-10856442758.00864</v>
      </c>
      <c r="GF187" s="39">
        <f t="shared" si="443"/>
        <v>-6285308965.1628971</v>
      </c>
      <c r="GG187" s="53">
        <f t="shared" si="444"/>
        <v>5156810310054.1045</v>
      </c>
      <c r="GH187" s="39">
        <f t="shared" si="445"/>
        <v>2985521758452.376</v>
      </c>
      <c r="GI187" s="39">
        <f t="shared" si="446"/>
        <v>1728459965419.7966</v>
      </c>
      <c r="HC187" s="21">
        <v>133</v>
      </c>
      <c r="HD187" s="39">
        <v>-275</v>
      </c>
      <c r="HE187" s="39">
        <v>-475</v>
      </c>
      <c r="HF187" s="39">
        <v>2500</v>
      </c>
      <c r="HG187" s="50">
        <f t="shared" si="447"/>
        <v>1.282110412413307E-3</v>
      </c>
      <c r="HH187" s="40">
        <f t="shared" si="379"/>
        <v>22.214545192720625</v>
      </c>
      <c r="HI187" s="41">
        <f t="shared" si="448"/>
        <v>55536.362981801562</v>
      </c>
      <c r="HJ187" s="39">
        <f t="shared" si="449"/>
        <v>-26379772.41635574</v>
      </c>
      <c r="HK187" s="39">
        <f t="shared" si="450"/>
        <v>-15272499.819995429</v>
      </c>
      <c r="HL187" s="40">
        <f t="shared" si="380"/>
        <v>9153.0922417303373</v>
      </c>
      <c r="HM187" s="39">
        <f t="shared" si="451"/>
        <v>22882730.604325842</v>
      </c>
      <c r="HN187" s="39">
        <f t="shared" si="452"/>
        <v>-10869297037.054775</v>
      </c>
      <c r="HO187" s="39">
        <f t="shared" si="453"/>
        <v>-6292750916.1896067</v>
      </c>
      <c r="HP187" s="53">
        <f t="shared" si="454"/>
        <v>5162916092601.0186</v>
      </c>
      <c r="HQ187" s="39">
        <f t="shared" si="455"/>
        <v>2989056685190.063</v>
      </c>
      <c r="HR187" s="39">
        <f t="shared" si="456"/>
        <v>1730506501952.1418</v>
      </c>
      <c r="IL187" s="21">
        <v>133</v>
      </c>
      <c r="IM187" s="39">
        <v>-275</v>
      </c>
      <c r="IN187" s="39">
        <v>-475</v>
      </c>
      <c r="IO187" s="39">
        <v>2500</v>
      </c>
      <c r="IP187" s="50">
        <f t="shared" si="457"/>
        <v>1.2817164325942059E-3</v>
      </c>
      <c r="IQ187" s="40">
        <f t="shared" si="381"/>
        <v>22.210938069566886</v>
      </c>
      <c r="IR187" s="41">
        <f t="shared" si="458"/>
        <v>55527.345173917216</v>
      </c>
      <c r="IS187" s="39">
        <f t="shared" si="459"/>
        <v>-26375488.957610678</v>
      </c>
      <c r="IT187" s="39">
        <f t="shared" si="460"/>
        <v>-15270019.922827234</v>
      </c>
      <c r="IU187" s="40">
        <f t="shared" si="382"/>
        <v>9158.1154844238754</v>
      </c>
      <c r="IV187" s="39">
        <f t="shared" si="461"/>
        <v>22895288.71105969</v>
      </c>
      <c r="IW187" s="39">
        <f t="shared" si="462"/>
        <v>-10875262137.753353</v>
      </c>
      <c r="IX187" s="39">
        <f t="shared" si="463"/>
        <v>-6296204395.5414143</v>
      </c>
      <c r="IY187" s="53">
        <f t="shared" si="464"/>
        <v>5165749515432.8428</v>
      </c>
      <c r="IZ187" s="39">
        <f t="shared" si="465"/>
        <v>2990697087882.1719</v>
      </c>
      <c r="JA187" s="39">
        <f t="shared" si="466"/>
        <v>1731456208773.8889</v>
      </c>
      <c r="JU187" s="21">
        <v>133</v>
      </c>
      <c r="JV187" s="39">
        <v>-275</v>
      </c>
      <c r="JW187" s="39">
        <v>-475</v>
      </c>
      <c r="JX187" s="39">
        <v>2500</v>
      </c>
      <c r="JY187" s="50">
        <f t="shared" si="467"/>
        <v>1.2817182431499635E-3</v>
      </c>
      <c r="JZ187" s="40">
        <f t="shared" si="383"/>
        <v>22.210954650824707</v>
      </c>
      <c r="KA187" s="41">
        <f t="shared" si="468"/>
        <v>55527.386627061765</v>
      </c>
      <c r="KB187" s="39">
        <f t="shared" si="469"/>
        <v>-26375508.647854339</v>
      </c>
      <c r="KC187" s="39">
        <f t="shared" si="470"/>
        <v>-15270031.322441986</v>
      </c>
      <c r="KD187" s="40">
        <f t="shared" si="384"/>
        <v>9158.0923998379658</v>
      </c>
      <c r="KE187" s="39">
        <f t="shared" si="471"/>
        <v>22895230.999594916</v>
      </c>
      <c r="KF187" s="39">
        <f t="shared" si="472"/>
        <v>-10875234724.807585</v>
      </c>
      <c r="KG187" s="39">
        <f t="shared" si="473"/>
        <v>-6296188524.8886023</v>
      </c>
      <c r="KH187" s="53">
        <f t="shared" si="474"/>
        <v>5165736494283.6025</v>
      </c>
      <c r="KI187" s="39">
        <f t="shared" si="475"/>
        <v>2990689549322.0859</v>
      </c>
      <c r="KJ187" s="39">
        <f t="shared" si="476"/>
        <v>1731451844344.3655</v>
      </c>
      <c r="LD187" s="21">
        <v>133</v>
      </c>
      <c r="LE187" s="39">
        <v>-275</v>
      </c>
      <c r="LF187" s="39">
        <v>-475</v>
      </c>
      <c r="LG187" s="39">
        <v>2500</v>
      </c>
      <c r="LH187" s="50">
        <f t="shared" si="477"/>
        <v>1.2817182434216939E-3</v>
      </c>
      <c r="LI187" s="40">
        <f t="shared" si="385"/>
        <v>22.210954653313241</v>
      </c>
      <c r="LJ187" s="41">
        <f t="shared" si="478"/>
        <v>55527.386633283102</v>
      </c>
      <c r="LK187" s="39">
        <f t="shared" si="479"/>
        <v>-26375508.650809474</v>
      </c>
      <c r="LL187" s="39">
        <f t="shared" si="480"/>
        <v>-15270031.324152853</v>
      </c>
      <c r="LM187" s="40">
        <f t="shared" si="386"/>
        <v>9158.092396373404</v>
      </c>
      <c r="LN187" s="39">
        <f t="shared" si="481"/>
        <v>22895230.990933511</v>
      </c>
      <c r="LO187" s="39">
        <f t="shared" si="482"/>
        <v>-10875234720.693419</v>
      </c>
      <c r="LP187" s="39">
        <f t="shared" si="483"/>
        <v>-6296188522.5067158</v>
      </c>
      <c r="LQ187" s="53">
        <f t="shared" si="484"/>
        <v>5165736492329.374</v>
      </c>
      <c r="LR187" s="39">
        <f t="shared" si="485"/>
        <v>2990689548190.6899</v>
      </c>
      <c r="LS187" s="39">
        <f t="shared" si="486"/>
        <v>1731451843689.3467</v>
      </c>
    </row>
    <row r="188" spans="1:331" x14ac:dyDescent="0.25">
      <c r="A188" s="21">
        <v>134</v>
      </c>
      <c r="B188" s="39">
        <v>-275</v>
      </c>
      <c r="C188" s="39">
        <v>-425</v>
      </c>
      <c r="D188" s="39">
        <v>2500</v>
      </c>
      <c r="E188" s="50">
        <f t="shared" si="387"/>
        <v>9.2250000000000003E-4</v>
      </c>
      <c r="F188" s="40">
        <f t="shared" si="367"/>
        <v>18.098585156249996</v>
      </c>
      <c r="G188" s="41">
        <f t="shared" si="388"/>
        <v>45246.462890624993</v>
      </c>
      <c r="H188" s="39">
        <f t="shared" si="389"/>
        <v>-19229746.728515621</v>
      </c>
      <c r="I188" s="39">
        <f t="shared" si="390"/>
        <v>-12442777.294921873</v>
      </c>
      <c r="J188" s="40">
        <f t="shared" si="368"/>
        <v>13738.125000000002</v>
      </c>
      <c r="K188" s="39">
        <f t="shared" si="391"/>
        <v>34345312.500000007</v>
      </c>
      <c r="L188" s="39">
        <f t="shared" si="392"/>
        <v>-14596757812.500004</v>
      </c>
      <c r="M188" s="39">
        <f t="shared" si="393"/>
        <v>-9444960937.5000019</v>
      </c>
      <c r="N188" s="53">
        <f t="shared" si="394"/>
        <v>6203622070312.502</v>
      </c>
      <c r="O188" s="39">
        <f t="shared" si="395"/>
        <v>4014108398437.501</v>
      </c>
      <c r="P188" s="39">
        <f t="shared" si="396"/>
        <v>2597364257812.5005</v>
      </c>
      <c r="AJ188" s="21">
        <v>134</v>
      </c>
      <c r="AK188" s="39">
        <v>-275</v>
      </c>
      <c r="AL188" s="39">
        <v>-425</v>
      </c>
      <c r="AM188" s="39">
        <v>2500</v>
      </c>
      <c r="AN188" s="50">
        <f t="shared" si="397"/>
        <v>1.3206206098053466E-3</v>
      </c>
      <c r="AO188" s="40">
        <f t="shared" si="369"/>
        <v>22.557578231639475</v>
      </c>
      <c r="AP188" s="41">
        <f t="shared" si="398"/>
        <v>56393.94557909869</v>
      </c>
      <c r="AQ188" s="39">
        <f t="shared" si="399"/>
        <v>-23967426.871116944</v>
      </c>
      <c r="AR188" s="39">
        <f t="shared" si="400"/>
        <v>-15508335.034252141</v>
      </c>
      <c r="AS188" s="40">
        <f t="shared" si="370"/>
        <v>8662.0872249818312</v>
      </c>
      <c r="AT188" s="39">
        <f t="shared" si="401"/>
        <v>21655218.062454578</v>
      </c>
      <c r="AU188" s="39">
        <f t="shared" si="402"/>
        <v>-9203467676.5431957</v>
      </c>
      <c r="AV188" s="39">
        <f t="shared" si="403"/>
        <v>-5955184967.1750088</v>
      </c>
      <c r="AW188" s="53">
        <f t="shared" si="404"/>
        <v>3911473762530.8584</v>
      </c>
      <c r="AX188" s="39">
        <f t="shared" si="405"/>
        <v>2530953611049.3789</v>
      </c>
      <c r="AY188" s="39">
        <f t="shared" si="406"/>
        <v>1637675865973.1274</v>
      </c>
      <c r="BS188" s="21">
        <v>134</v>
      </c>
      <c r="BT188" s="39">
        <v>-275</v>
      </c>
      <c r="BU188" s="39">
        <v>-425</v>
      </c>
      <c r="BV188" s="39">
        <v>2500</v>
      </c>
      <c r="BW188" s="50">
        <f t="shared" si="407"/>
        <v>1.4056591015132391E-3</v>
      </c>
      <c r="BX188" s="40">
        <f t="shared" si="371"/>
        <v>23.248087964460431</v>
      </c>
      <c r="BY188" s="41">
        <f t="shared" si="408"/>
        <v>58120.219911151078</v>
      </c>
      <c r="BZ188" s="39">
        <f t="shared" si="409"/>
        <v>-24701093.46223921</v>
      </c>
      <c r="CA188" s="39">
        <f t="shared" si="410"/>
        <v>-15983060.475566547</v>
      </c>
      <c r="CB188" s="40">
        <f t="shared" si="372"/>
        <v>7577.8464557062007</v>
      </c>
      <c r="CC188" s="39">
        <f t="shared" si="411"/>
        <v>18944616.1392655</v>
      </c>
      <c r="CD188" s="39">
        <f t="shared" si="412"/>
        <v>-8051461859.1878376</v>
      </c>
      <c r="CE188" s="39">
        <f t="shared" si="413"/>
        <v>-5209769438.2980127</v>
      </c>
      <c r="CF188" s="53">
        <f t="shared" si="414"/>
        <v>3421871290154.8311</v>
      </c>
      <c r="CG188" s="39">
        <f t="shared" si="415"/>
        <v>2214152011276.6553</v>
      </c>
      <c r="CH188" s="39">
        <f t="shared" si="416"/>
        <v>1432686595531.9534</v>
      </c>
      <c r="DB188" s="21">
        <v>134</v>
      </c>
      <c r="DC188" s="39">
        <v>-275</v>
      </c>
      <c r="DD188" s="39">
        <v>-425</v>
      </c>
      <c r="DE188" s="39">
        <v>2500</v>
      </c>
      <c r="DF188" s="50">
        <f t="shared" si="417"/>
        <v>1.3931057788732543E-3</v>
      </c>
      <c r="DG188" s="40">
        <f t="shared" si="373"/>
        <v>23.151956202813874</v>
      </c>
      <c r="DH188" s="41">
        <f t="shared" si="418"/>
        <v>57879.890507034688</v>
      </c>
      <c r="DI188" s="39">
        <f t="shared" si="419"/>
        <v>-24598953.465489741</v>
      </c>
      <c r="DJ188" s="39">
        <f t="shared" si="420"/>
        <v>-15916969.889434539</v>
      </c>
      <c r="DK188" s="40">
        <f t="shared" si="374"/>
        <v>7737.9013193660094</v>
      </c>
      <c r="DL188" s="39">
        <f t="shared" si="421"/>
        <v>19344753.298415024</v>
      </c>
      <c r="DM188" s="39">
        <f t="shared" si="422"/>
        <v>-8221520151.8263855</v>
      </c>
      <c r="DN188" s="39">
        <f t="shared" si="423"/>
        <v>-5319807157.0641317</v>
      </c>
      <c r="DO188" s="53">
        <f t="shared" si="424"/>
        <v>3494146064526.2139</v>
      </c>
      <c r="DP188" s="39">
        <f t="shared" si="425"/>
        <v>2260918041752.2559</v>
      </c>
      <c r="DQ188" s="39">
        <f t="shared" si="426"/>
        <v>1462946968192.6362</v>
      </c>
      <c r="EK188" s="21">
        <v>134</v>
      </c>
      <c r="EL188" s="39">
        <v>-275</v>
      </c>
      <c r="EM188" s="39">
        <v>-425</v>
      </c>
      <c r="EN188" s="39">
        <v>2500</v>
      </c>
      <c r="EO188" s="50">
        <f t="shared" si="427"/>
        <v>1.3621969766048332E-3</v>
      </c>
      <c r="EP188" s="40">
        <f t="shared" si="375"/>
        <v>22.906696558843397</v>
      </c>
      <c r="EQ188" s="41">
        <f t="shared" si="428"/>
        <v>57266.74139710849</v>
      </c>
      <c r="ER188" s="39">
        <f t="shared" si="429"/>
        <v>-24338365.093771107</v>
      </c>
      <c r="ES188" s="39">
        <f t="shared" si="430"/>
        <v>-15748353.884204835</v>
      </c>
      <c r="ET188" s="40">
        <f t="shared" si="376"/>
        <v>8131.9885482883765</v>
      </c>
      <c r="EU188" s="39">
        <f t="shared" si="431"/>
        <v>20329971.370720942</v>
      </c>
      <c r="EV188" s="39">
        <f t="shared" si="432"/>
        <v>-8640237832.5564003</v>
      </c>
      <c r="EW188" s="39">
        <f t="shared" si="433"/>
        <v>-5590742126.9482594</v>
      </c>
      <c r="EX188" s="53">
        <f t="shared" si="434"/>
        <v>3672101078836.4702</v>
      </c>
      <c r="EY188" s="39">
        <f t="shared" si="435"/>
        <v>2376065403953.0103</v>
      </c>
      <c r="EZ188" s="39">
        <f t="shared" si="436"/>
        <v>1537454084910.7712</v>
      </c>
      <c r="FT188" s="21">
        <v>134</v>
      </c>
      <c r="FU188" s="39">
        <v>-275</v>
      </c>
      <c r="FV188" s="39">
        <v>-425</v>
      </c>
      <c r="FW188" s="39">
        <v>2500</v>
      </c>
      <c r="FX188" s="50">
        <f t="shared" si="437"/>
        <v>1.3635175102783795E-3</v>
      </c>
      <c r="FY188" s="40">
        <f t="shared" si="377"/>
        <v>22.917424006770766</v>
      </c>
      <c r="FZ188" s="41">
        <f t="shared" si="438"/>
        <v>57293.560016926916</v>
      </c>
      <c r="GA188" s="39">
        <f t="shared" si="439"/>
        <v>-24349763.007193938</v>
      </c>
      <c r="GB188" s="39">
        <f t="shared" si="440"/>
        <v>-15755729.004654901</v>
      </c>
      <c r="GC188" s="40">
        <f t="shared" si="378"/>
        <v>8115.1517439506624</v>
      </c>
      <c r="GD188" s="39">
        <f t="shared" si="441"/>
        <v>20287879.359876655</v>
      </c>
      <c r="GE188" s="39">
        <f t="shared" si="442"/>
        <v>-8622348727.9475784</v>
      </c>
      <c r="GF188" s="39">
        <f t="shared" si="443"/>
        <v>-5579166823.9660797</v>
      </c>
      <c r="GG188" s="53">
        <f t="shared" si="444"/>
        <v>3664498209377.7207</v>
      </c>
      <c r="GH188" s="39">
        <f t="shared" si="445"/>
        <v>2371145900185.584</v>
      </c>
      <c r="GI188" s="39">
        <f t="shared" si="446"/>
        <v>1534270876590.6721</v>
      </c>
      <c r="HC188" s="21">
        <v>134</v>
      </c>
      <c r="HD188" s="39">
        <v>-275</v>
      </c>
      <c r="HE188" s="39">
        <v>-425</v>
      </c>
      <c r="HF188" s="39">
        <v>2500</v>
      </c>
      <c r="HG188" s="50">
        <f t="shared" si="447"/>
        <v>1.3693414441145291E-3</v>
      </c>
      <c r="HH188" s="40">
        <f t="shared" si="379"/>
        <v>22.964469885038884</v>
      </c>
      <c r="HI188" s="41">
        <f t="shared" si="448"/>
        <v>57411.174712597211</v>
      </c>
      <c r="HJ188" s="39">
        <f t="shared" si="449"/>
        <v>-24399749.252853815</v>
      </c>
      <c r="HK188" s="39">
        <f t="shared" si="450"/>
        <v>-15788073.045964234</v>
      </c>
      <c r="HL188" s="40">
        <f t="shared" si="380"/>
        <v>8040.8965875397544</v>
      </c>
      <c r="HM188" s="39">
        <f t="shared" si="451"/>
        <v>20102241.468849387</v>
      </c>
      <c r="HN188" s="39">
        <f t="shared" si="452"/>
        <v>-8543452624.2609892</v>
      </c>
      <c r="HO188" s="39">
        <f t="shared" si="453"/>
        <v>-5528116403.9335814</v>
      </c>
      <c r="HP188" s="53">
        <f t="shared" si="454"/>
        <v>3630967365310.9204</v>
      </c>
      <c r="HQ188" s="39">
        <f t="shared" si="455"/>
        <v>2349449471671.772</v>
      </c>
      <c r="HR188" s="39">
        <f t="shared" si="456"/>
        <v>1520232011081.7349</v>
      </c>
      <c r="IL188" s="21">
        <v>134</v>
      </c>
      <c r="IM188" s="39">
        <v>-275</v>
      </c>
      <c r="IN188" s="39">
        <v>-425</v>
      </c>
      <c r="IO188" s="39">
        <v>2500</v>
      </c>
      <c r="IP188" s="50">
        <f t="shared" si="457"/>
        <v>1.3701642166002016E-3</v>
      </c>
      <c r="IQ188" s="40">
        <f t="shared" si="381"/>
        <v>22.971081397925911</v>
      </c>
      <c r="IR188" s="41">
        <f t="shared" si="458"/>
        <v>57427.703494814778</v>
      </c>
      <c r="IS188" s="39">
        <f t="shared" si="459"/>
        <v>-24406773.985296279</v>
      </c>
      <c r="IT188" s="39">
        <f t="shared" si="460"/>
        <v>-15792618.461074064</v>
      </c>
      <c r="IU188" s="40">
        <f t="shared" si="382"/>
        <v>8030.4062383474284</v>
      </c>
      <c r="IV188" s="39">
        <f t="shared" si="461"/>
        <v>20076015.595868573</v>
      </c>
      <c r="IW188" s="39">
        <f t="shared" si="462"/>
        <v>-8532306628.2441435</v>
      </c>
      <c r="IX188" s="39">
        <f t="shared" si="463"/>
        <v>-5520904288.8638573</v>
      </c>
      <c r="IY188" s="53">
        <f t="shared" si="464"/>
        <v>3626230317003.7607</v>
      </c>
      <c r="IZ188" s="39">
        <f t="shared" si="465"/>
        <v>2346384322767.1392</v>
      </c>
      <c r="JA188" s="39">
        <f t="shared" si="466"/>
        <v>1518248679437.5608</v>
      </c>
      <c r="JU188" s="21">
        <v>134</v>
      </c>
      <c r="JV188" s="39">
        <v>-275</v>
      </c>
      <c r="JW188" s="39">
        <v>-425</v>
      </c>
      <c r="JX188" s="39">
        <v>2500</v>
      </c>
      <c r="JY188" s="50">
        <f t="shared" si="467"/>
        <v>1.3701804083078718E-3</v>
      </c>
      <c r="JZ188" s="40">
        <f t="shared" si="383"/>
        <v>22.971211422244849</v>
      </c>
      <c r="KA188" s="41">
        <f t="shared" si="468"/>
        <v>57428.028555612123</v>
      </c>
      <c r="KB188" s="39">
        <f t="shared" si="469"/>
        <v>-24406912.136135153</v>
      </c>
      <c r="KC188" s="39">
        <f t="shared" si="470"/>
        <v>-15792707.852793334</v>
      </c>
      <c r="KD188" s="40">
        <f t="shared" si="384"/>
        <v>8030.199794074636</v>
      </c>
      <c r="KE188" s="39">
        <f t="shared" si="471"/>
        <v>20075499.485186592</v>
      </c>
      <c r="KF188" s="39">
        <f t="shared" si="472"/>
        <v>-8532087281.2043018</v>
      </c>
      <c r="KG188" s="39">
        <f t="shared" si="473"/>
        <v>-5520762358.4263124</v>
      </c>
      <c r="KH188" s="53">
        <f t="shared" si="474"/>
        <v>3626137094511.8281</v>
      </c>
      <c r="KI188" s="39">
        <f t="shared" si="475"/>
        <v>2346324002331.1826</v>
      </c>
      <c r="KJ188" s="39">
        <f t="shared" si="476"/>
        <v>1518209648567.2361</v>
      </c>
      <c r="LD188" s="21">
        <v>134</v>
      </c>
      <c r="LE188" s="39">
        <v>-275</v>
      </c>
      <c r="LF188" s="39">
        <v>-425</v>
      </c>
      <c r="LG188" s="39">
        <v>2500</v>
      </c>
      <c r="LH188" s="50">
        <f t="shared" si="477"/>
        <v>1.3701804107125023E-3</v>
      </c>
      <c r="LI188" s="40">
        <f t="shared" si="385"/>
        <v>22.971211441554516</v>
      </c>
      <c r="LJ188" s="41">
        <f t="shared" si="478"/>
        <v>57428.028603886291</v>
      </c>
      <c r="LK188" s="39">
        <f t="shared" si="479"/>
        <v>-24406912.156651672</v>
      </c>
      <c r="LL188" s="39">
        <f t="shared" si="480"/>
        <v>-15792707.86606873</v>
      </c>
      <c r="LM188" s="40">
        <f t="shared" si="386"/>
        <v>8030.1997634155941</v>
      </c>
      <c r="LN188" s="39">
        <f t="shared" si="481"/>
        <v>20075499.408538986</v>
      </c>
      <c r="LO188" s="39">
        <f t="shared" si="482"/>
        <v>-8532087248.6290693</v>
      </c>
      <c r="LP188" s="39">
        <f t="shared" si="483"/>
        <v>-5520762337.3482208</v>
      </c>
      <c r="LQ188" s="53">
        <f t="shared" si="484"/>
        <v>3626137080667.3545</v>
      </c>
      <c r="LR188" s="39">
        <f t="shared" si="485"/>
        <v>2346323993372.9937</v>
      </c>
      <c r="LS188" s="39">
        <f t="shared" si="486"/>
        <v>1518209642770.7607</v>
      </c>
    </row>
    <row r="189" spans="1:331" x14ac:dyDescent="0.25">
      <c r="A189" s="21">
        <v>135</v>
      </c>
      <c r="B189" s="39">
        <v>-275</v>
      </c>
      <c r="C189" s="39">
        <v>425</v>
      </c>
      <c r="D189" s="39">
        <v>2500</v>
      </c>
      <c r="E189" s="50">
        <f t="shared" si="387"/>
        <v>1.0499999999999999E-3</v>
      </c>
      <c r="F189" s="40">
        <f t="shared" si="367"/>
        <v>19.7465625</v>
      </c>
      <c r="G189" s="41">
        <f t="shared" si="388"/>
        <v>49366.40625</v>
      </c>
      <c r="H189" s="39">
        <f t="shared" si="389"/>
        <v>20980722.65625</v>
      </c>
      <c r="I189" s="39">
        <f t="shared" si="390"/>
        <v>-13575761.71875</v>
      </c>
      <c r="J189" s="40">
        <f t="shared" si="368"/>
        <v>12112.500000000002</v>
      </c>
      <c r="K189" s="39">
        <f t="shared" si="391"/>
        <v>30281250.000000004</v>
      </c>
      <c r="L189" s="39">
        <f t="shared" si="392"/>
        <v>12869531250.000002</v>
      </c>
      <c r="M189" s="39">
        <f t="shared" si="393"/>
        <v>-8327343750.000001</v>
      </c>
      <c r="N189" s="53">
        <f t="shared" si="394"/>
        <v>5469550781250.001</v>
      </c>
      <c r="O189" s="39">
        <f t="shared" si="395"/>
        <v>-3539121093750.0005</v>
      </c>
      <c r="P189" s="39">
        <f t="shared" si="396"/>
        <v>2290019531250.0005</v>
      </c>
      <c r="AJ189" s="21">
        <v>135</v>
      </c>
      <c r="AK189" s="39">
        <v>-275</v>
      </c>
      <c r="AL189" s="39">
        <v>425</v>
      </c>
      <c r="AM189" s="39">
        <v>2500</v>
      </c>
      <c r="AN189" s="50">
        <f t="shared" si="397"/>
        <v>1.6149464818339164E-3</v>
      </c>
      <c r="AO189" s="40">
        <f t="shared" si="369"/>
        <v>24.554802899442997</v>
      </c>
      <c r="AP189" s="41">
        <f t="shared" si="398"/>
        <v>61387.007248607493</v>
      </c>
      <c r="AQ189" s="39">
        <f t="shared" si="399"/>
        <v>26089478.080658186</v>
      </c>
      <c r="AR189" s="39">
        <f t="shared" si="400"/>
        <v>-16881426.993367061</v>
      </c>
      <c r="AS189" s="40">
        <f t="shared" si="370"/>
        <v>4909.4323566175672</v>
      </c>
      <c r="AT189" s="39">
        <f t="shared" si="401"/>
        <v>12273580.891543917</v>
      </c>
      <c r="AU189" s="39">
        <f t="shared" si="402"/>
        <v>5216271878.9061651</v>
      </c>
      <c r="AV189" s="39">
        <f t="shared" si="403"/>
        <v>-3375234745.1745772</v>
      </c>
      <c r="AW189" s="53">
        <f t="shared" si="404"/>
        <v>2216915548535.1201</v>
      </c>
      <c r="AX189" s="39">
        <f t="shared" si="405"/>
        <v>-1434474766699.1953</v>
      </c>
      <c r="AY189" s="39">
        <f t="shared" si="406"/>
        <v>928189554923.00879</v>
      </c>
      <c r="BS189" s="21">
        <v>135</v>
      </c>
      <c r="BT189" s="39">
        <v>-275</v>
      </c>
      <c r="BU189" s="39">
        <v>425</v>
      </c>
      <c r="BV189" s="39">
        <v>2500</v>
      </c>
      <c r="BW189" s="50">
        <f t="shared" si="407"/>
        <v>1.8887530844196693E-3</v>
      </c>
      <c r="BX189" s="40">
        <f t="shared" si="371"/>
        <v>25.421103789058375</v>
      </c>
      <c r="BY189" s="41">
        <f t="shared" si="408"/>
        <v>63552.759472645936</v>
      </c>
      <c r="BZ189" s="39">
        <f t="shared" si="409"/>
        <v>27009922.775874522</v>
      </c>
      <c r="CA189" s="39">
        <f t="shared" si="410"/>
        <v>-17477008.854977634</v>
      </c>
      <c r="CB189" s="40">
        <f t="shared" si="372"/>
        <v>1418.3981736492153</v>
      </c>
      <c r="CC189" s="39">
        <f t="shared" si="411"/>
        <v>3545995.4341230383</v>
      </c>
      <c r="CD189" s="39">
        <f t="shared" si="412"/>
        <v>1507048059.5022912</v>
      </c>
      <c r="CE189" s="39">
        <f t="shared" si="413"/>
        <v>-975148744.38383555</v>
      </c>
      <c r="CF189" s="53">
        <f t="shared" si="414"/>
        <v>640495425288.47375</v>
      </c>
      <c r="CG189" s="39">
        <f t="shared" si="415"/>
        <v>-414438216363.13013</v>
      </c>
      <c r="CH189" s="39">
        <f t="shared" si="416"/>
        <v>268165904705.55478</v>
      </c>
      <c r="DB189" s="21">
        <v>135</v>
      </c>
      <c r="DC189" s="39">
        <v>-275</v>
      </c>
      <c r="DD189" s="39">
        <v>425</v>
      </c>
      <c r="DE189" s="39">
        <v>2500</v>
      </c>
      <c r="DF189" s="50">
        <f t="shared" si="417"/>
        <v>2.0566555572164762E-3</v>
      </c>
      <c r="DG189" s="40">
        <f t="shared" si="373"/>
        <v>25.5</v>
      </c>
      <c r="DH189" s="41">
        <f t="shared" si="418"/>
        <v>63750</v>
      </c>
      <c r="DI189" s="39">
        <f t="shared" si="419"/>
        <v>27093750</v>
      </c>
      <c r="DJ189" s="39">
        <f t="shared" si="420"/>
        <v>-17531250</v>
      </c>
      <c r="DK189" s="40">
        <f t="shared" si="374"/>
        <v>0</v>
      </c>
      <c r="DL189" s="39">
        <f t="shared" si="421"/>
        <v>0</v>
      </c>
      <c r="DM189" s="39">
        <f t="shared" si="422"/>
        <v>0</v>
      </c>
      <c r="DN189" s="39">
        <f t="shared" si="423"/>
        <v>0</v>
      </c>
      <c r="DO189" s="53">
        <f t="shared" si="424"/>
        <v>0</v>
      </c>
      <c r="DP189" s="39">
        <f t="shared" si="425"/>
        <v>0</v>
      </c>
      <c r="DQ189" s="39">
        <f t="shared" si="426"/>
        <v>0</v>
      </c>
      <c r="EK189" s="21">
        <v>135</v>
      </c>
      <c r="EL189" s="39">
        <v>-275</v>
      </c>
      <c r="EM189" s="39">
        <v>425</v>
      </c>
      <c r="EN189" s="39">
        <v>2500</v>
      </c>
      <c r="EO189" s="50">
        <f t="shared" si="427"/>
        <v>2.408544692526484E-3</v>
      </c>
      <c r="EP189" s="40">
        <f t="shared" si="375"/>
        <v>25.5</v>
      </c>
      <c r="EQ189" s="41">
        <f t="shared" si="428"/>
        <v>63750</v>
      </c>
      <c r="ER189" s="39">
        <f t="shared" si="429"/>
        <v>27093750</v>
      </c>
      <c r="ES189" s="39">
        <f t="shared" si="430"/>
        <v>-17531250</v>
      </c>
      <c r="ET189" s="40">
        <f t="shared" si="376"/>
        <v>0</v>
      </c>
      <c r="EU189" s="39">
        <f t="shared" si="431"/>
        <v>0</v>
      </c>
      <c r="EV189" s="39">
        <f t="shared" si="432"/>
        <v>0</v>
      </c>
      <c r="EW189" s="39">
        <f t="shared" si="433"/>
        <v>0</v>
      </c>
      <c r="EX189" s="53">
        <f t="shared" si="434"/>
        <v>0</v>
      </c>
      <c r="EY189" s="39">
        <f t="shared" si="435"/>
        <v>0</v>
      </c>
      <c r="EZ189" s="39">
        <f t="shared" si="436"/>
        <v>0</v>
      </c>
      <c r="FT189" s="21">
        <v>135</v>
      </c>
      <c r="FU189" s="39">
        <v>-275</v>
      </c>
      <c r="FV189" s="39">
        <v>425</v>
      </c>
      <c r="FW189" s="39">
        <v>2500</v>
      </c>
      <c r="FX189" s="50">
        <f t="shared" si="437"/>
        <v>2.7330052992661506E-3</v>
      </c>
      <c r="FY189" s="40">
        <f t="shared" si="377"/>
        <v>25.5</v>
      </c>
      <c r="FZ189" s="41">
        <f t="shared" si="438"/>
        <v>63750</v>
      </c>
      <c r="GA189" s="39">
        <f t="shared" si="439"/>
        <v>27093750</v>
      </c>
      <c r="GB189" s="39">
        <f t="shared" si="440"/>
        <v>-17531250</v>
      </c>
      <c r="GC189" s="40">
        <f t="shared" si="378"/>
        <v>0</v>
      </c>
      <c r="GD189" s="39">
        <f t="shared" si="441"/>
        <v>0</v>
      </c>
      <c r="GE189" s="39">
        <f t="shared" si="442"/>
        <v>0</v>
      </c>
      <c r="GF189" s="39">
        <f t="shared" si="443"/>
        <v>0</v>
      </c>
      <c r="GG189" s="53">
        <f t="shared" si="444"/>
        <v>0</v>
      </c>
      <c r="GH189" s="39">
        <f t="shared" si="445"/>
        <v>0</v>
      </c>
      <c r="GI189" s="39">
        <f t="shared" si="446"/>
        <v>0</v>
      </c>
      <c r="HC189" s="21">
        <v>135</v>
      </c>
      <c r="HD189" s="39">
        <v>-275</v>
      </c>
      <c r="HE189" s="39">
        <v>425</v>
      </c>
      <c r="HF189" s="39">
        <v>2500</v>
      </c>
      <c r="HG189" s="50">
        <f t="shared" si="447"/>
        <v>2.852268983035301E-3</v>
      </c>
      <c r="HH189" s="40">
        <f t="shared" si="379"/>
        <v>25.5</v>
      </c>
      <c r="HI189" s="41">
        <f t="shared" si="448"/>
        <v>63750</v>
      </c>
      <c r="HJ189" s="39">
        <f t="shared" si="449"/>
        <v>27093750</v>
      </c>
      <c r="HK189" s="39">
        <f t="shared" si="450"/>
        <v>-17531250</v>
      </c>
      <c r="HL189" s="40">
        <f t="shared" si="380"/>
        <v>0</v>
      </c>
      <c r="HM189" s="39">
        <f t="shared" si="451"/>
        <v>0</v>
      </c>
      <c r="HN189" s="39">
        <f t="shared" si="452"/>
        <v>0</v>
      </c>
      <c r="HO189" s="39">
        <f t="shared" si="453"/>
        <v>0</v>
      </c>
      <c r="HP189" s="53">
        <f t="shared" si="454"/>
        <v>0</v>
      </c>
      <c r="HQ189" s="39">
        <f t="shared" si="455"/>
        <v>0</v>
      </c>
      <c r="HR189" s="39">
        <f t="shared" si="456"/>
        <v>0</v>
      </c>
      <c r="IL189" s="21">
        <v>135</v>
      </c>
      <c r="IM189" s="39">
        <v>-275</v>
      </c>
      <c r="IN189" s="39">
        <v>425</v>
      </c>
      <c r="IO189" s="39">
        <v>2500</v>
      </c>
      <c r="IP189" s="50">
        <f t="shared" si="457"/>
        <v>2.8737765447021313E-3</v>
      </c>
      <c r="IQ189" s="40">
        <f t="shared" si="381"/>
        <v>25.5</v>
      </c>
      <c r="IR189" s="41">
        <f t="shared" si="458"/>
        <v>63750</v>
      </c>
      <c r="IS189" s="39">
        <f t="shared" si="459"/>
        <v>27093750</v>
      </c>
      <c r="IT189" s="39">
        <f t="shared" si="460"/>
        <v>-17531250</v>
      </c>
      <c r="IU189" s="40">
        <f t="shared" si="382"/>
        <v>0</v>
      </c>
      <c r="IV189" s="39">
        <f t="shared" si="461"/>
        <v>0</v>
      </c>
      <c r="IW189" s="39">
        <f t="shared" si="462"/>
        <v>0</v>
      </c>
      <c r="IX189" s="39">
        <f t="shared" si="463"/>
        <v>0</v>
      </c>
      <c r="IY189" s="53">
        <f t="shared" si="464"/>
        <v>0</v>
      </c>
      <c r="IZ189" s="39">
        <f t="shared" si="465"/>
        <v>0</v>
      </c>
      <c r="JA189" s="39">
        <f t="shared" si="466"/>
        <v>0</v>
      </c>
      <c r="JU189" s="21">
        <v>135</v>
      </c>
      <c r="JV189" s="39">
        <v>-275</v>
      </c>
      <c r="JW189" s="39">
        <v>425</v>
      </c>
      <c r="JX189" s="39">
        <v>2500</v>
      </c>
      <c r="JY189" s="50">
        <f t="shared" si="467"/>
        <v>2.8740372159923124E-3</v>
      </c>
      <c r="JZ189" s="40">
        <f t="shared" si="383"/>
        <v>25.5</v>
      </c>
      <c r="KA189" s="41">
        <f t="shared" si="468"/>
        <v>63750</v>
      </c>
      <c r="KB189" s="39">
        <f t="shared" si="469"/>
        <v>27093750</v>
      </c>
      <c r="KC189" s="39">
        <f t="shared" si="470"/>
        <v>-17531250</v>
      </c>
      <c r="KD189" s="40">
        <f t="shared" si="384"/>
        <v>0</v>
      </c>
      <c r="KE189" s="39">
        <f t="shared" si="471"/>
        <v>0</v>
      </c>
      <c r="KF189" s="39">
        <f t="shared" si="472"/>
        <v>0</v>
      </c>
      <c r="KG189" s="39">
        <f t="shared" si="473"/>
        <v>0</v>
      </c>
      <c r="KH189" s="53">
        <f t="shared" si="474"/>
        <v>0</v>
      </c>
      <c r="KI189" s="39">
        <f t="shared" si="475"/>
        <v>0</v>
      </c>
      <c r="KJ189" s="39">
        <f t="shared" si="476"/>
        <v>0</v>
      </c>
      <c r="LD189" s="21">
        <v>135</v>
      </c>
      <c r="LE189" s="39">
        <v>-275</v>
      </c>
      <c r="LF189" s="39">
        <v>425</v>
      </c>
      <c r="LG189" s="39">
        <v>2500</v>
      </c>
      <c r="LH189" s="50">
        <f t="shared" si="477"/>
        <v>2.874037254656243E-3</v>
      </c>
      <c r="LI189" s="40">
        <f t="shared" si="385"/>
        <v>25.5</v>
      </c>
      <c r="LJ189" s="41">
        <f t="shared" si="478"/>
        <v>63750</v>
      </c>
      <c r="LK189" s="39">
        <f t="shared" si="479"/>
        <v>27093750</v>
      </c>
      <c r="LL189" s="39">
        <f t="shared" si="480"/>
        <v>-17531250</v>
      </c>
      <c r="LM189" s="40">
        <f t="shared" si="386"/>
        <v>0</v>
      </c>
      <c r="LN189" s="39">
        <f t="shared" si="481"/>
        <v>0</v>
      </c>
      <c r="LO189" s="39">
        <f t="shared" si="482"/>
        <v>0</v>
      </c>
      <c r="LP189" s="39">
        <f t="shared" si="483"/>
        <v>0</v>
      </c>
      <c r="LQ189" s="53">
        <f t="shared" si="484"/>
        <v>0</v>
      </c>
      <c r="LR189" s="39">
        <f t="shared" si="485"/>
        <v>0</v>
      </c>
      <c r="LS189" s="39">
        <f t="shared" si="486"/>
        <v>0</v>
      </c>
    </row>
    <row r="190" spans="1:331" x14ac:dyDescent="0.25">
      <c r="A190" s="21">
        <v>136</v>
      </c>
      <c r="B190" s="39">
        <v>-275</v>
      </c>
      <c r="C190" s="39">
        <v>475</v>
      </c>
      <c r="D190" s="39">
        <v>2500</v>
      </c>
      <c r="E190" s="50">
        <f t="shared" si="387"/>
        <v>1.0574999999999998E-3</v>
      </c>
      <c r="F190" s="40">
        <f t="shared" si="367"/>
        <v>19.837047656249997</v>
      </c>
      <c r="G190" s="41">
        <f t="shared" si="388"/>
        <v>49592.619140624993</v>
      </c>
      <c r="H190" s="39">
        <f t="shared" si="389"/>
        <v>23556494.091796871</v>
      </c>
      <c r="I190" s="39">
        <f t="shared" si="390"/>
        <v>-13637970.263671873</v>
      </c>
      <c r="J190" s="40">
        <f t="shared" si="368"/>
        <v>12016.875000000002</v>
      </c>
      <c r="K190" s="39">
        <f t="shared" si="391"/>
        <v>30042187.500000004</v>
      </c>
      <c r="L190" s="39">
        <f t="shared" si="392"/>
        <v>14270039062.500002</v>
      </c>
      <c r="M190" s="39">
        <f t="shared" si="393"/>
        <v>-8261601562.500001</v>
      </c>
      <c r="N190" s="53">
        <f t="shared" si="394"/>
        <v>6778268554687.501</v>
      </c>
      <c r="O190" s="39">
        <f t="shared" si="395"/>
        <v>-3924260742187.5005</v>
      </c>
      <c r="P190" s="39">
        <f t="shared" si="396"/>
        <v>2271940429687.5005</v>
      </c>
      <c r="AJ190" s="21">
        <v>136</v>
      </c>
      <c r="AK190" s="39">
        <v>-275</v>
      </c>
      <c r="AL190" s="39">
        <v>475</v>
      </c>
      <c r="AM190" s="39">
        <v>2500</v>
      </c>
      <c r="AN190" s="50">
        <f t="shared" si="397"/>
        <v>1.6322597684238324E-3</v>
      </c>
      <c r="AO190" s="40">
        <f t="shared" si="369"/>
        <v>24.637890403261956</v>
      </c>
      <c r="AP190" s="41">
        <f t="shared" si="398"/>
        <v>61594.726008154888</v>
      </c>
      <c r="AQ190" s="39">
        <f t="shared" si="399"/>
        <v>29257494.853873573</v>
      </c>
      <c r="AR190" s="39">
        <f t="shared" si="400"/>
        <v>-16938549.652242593</v>
      </c>
      <c r="AS190" s="40">
        <f t="shared" si="370"/>
        <v>4688.6879525961358</v>
      </c>
      <c r="AT190" s="39">
        <f t="shared" si="401"/>
        <v>11721719.881490339</v>
      </c>
      <c r="AU190" s="39">
        <f t="shared" si="402"/>
        <v>5567816943.7079105</v>
      </c>
      <c r="AV190" s="39">
        <f t="shared" si="403"/>
        <v>-3223472967.409843</v>
      </c>
      <c r="AW190" s="53">
        <f t="shared" si="404"/>
        <v>2644713048261.2573</v>
      </c>
      <c r="AX190" s="39">
        <f t="shared" si="405"/>
        <v>-1531149659519.6753</v>
      </c>
      <c r="AY190" s="39">
        <f t="shared" si="406"/>
        <v>886455066037.70691</v>
      </c>
      <c r="BS190" s="21">
        <v>136</v>
      </c>
      <c r="BT190" s="39">
        <v>-275</v>
      </c>
      <c r="BU190" s="39">
        <v>475</v>
      </c>
      <c r="BV190" s="39">
        <v>2500</v>
      </c>
      <c r="BW190" s="50">
        <f t="shared" si="407"/>
        <v>1.9171703775318124E-3</v>
      </c>
      <c r="BX190" s="40">
        <f t="shared" si="371"/>
        <v>25.456262741966331</v>
      </c>
      <c r="BY190" s="41">
        <f t="shared" si="408"/>
        <v>63640.656854915826</v>
      </c>
      <c r="BZ190" s="39">
        <f t="shared" si="409"/>
        <v>30229312.006085016</v>
      </c>
      <c r="CA190" s="39">
        <f t="shared" si="410"/>
        <v>-17501180.635101851</v>
      </c>
      <c r="CB190" s="40">
        <f t="shared" si="372"/>
        <v>1056.0776864693933</v>
      </c>
      <c r="CC190" s="39">
        <f t="shared" si="411"/>
        <v>2640194.2161734831</v>
      </c>
      <c r="CD190" s="39">
        <f t="shared" si="412"/>
        <v>1254092252.6824045</v>
      </c>
      <c r="CE190" s="39">
        <f t="shared" si="413"/>
        <v>-726053409.44770789</v>
      </c>
      <c r="CF190" s="53">
        <f t="shared" si="414"/>
        <v>595693820024.14209</v>
      </c>
      <c r="CG190" s="39">
        <f t="shared" si="415"/>
        <v>-344875369487.66125</v>
      </c>
      <c r="CH190" s="39">
        <f t="shared" si="416"/>
        <v>199664687598.11966</v>
      </c>
      <c r="DB190" s="21">
        <v>136</v>
      </c>
      <c r="DC190" s="39">
        <v>-275</v>
      </c>
      <c r="DD190" s="39">
        <v>475</v>
      </c>
      <c r="DE190" s="39">
        <v>2500</v>
      </c>
      <c r="DF190" s="50">
        <f t="shared" si="417"/>
        <v>2.0956878971190186E-3</v>
      </c>
      <c r="DG190" s="40">
        <f t="shared" si="373"/>
        <v>25.5</v>
      </c>
      <c r="DH190" s="41">
        <f t="shared" si="418"/>
        <v>63750</v>
      </c>
      <c r="DI190" s="39">
        <f t="shared" si="419"/>
        <v>30281250</v>
      </c>
      <c r="DJ190" s="39">
        <f t="shared" si="420"/>
        <v>-17531250</v>
      </c>
      <c r="DK190" s="40">
        <f t="shared" si="374"/>
        <v>0</v>
      </c>
      <c r="DL190" s="39">
        <f t="shared" si="421"/>
        <v>0</v>
      </c>
      <c r="DM190" s="39">
        <f t="shared" si="422"/>
        <v>0</v>
      </c>
      <c r="DN190" s="39">
        <f t="shared" si="423"/>
        <v>0</v>
      </c>
      <c r="DO190" s="53">
        <f t="shared" si="424"/>
        <v>0</v>
      </c>
      <c r="DP190" s="39">
        <f t="shared" si="425"/>
        <v>0</v>
      </c>
      <c r="DQ190" s="39">
        <f t="shared" si="426"/>
        <v>0</v>
      </c>
      <c r="EK190" s="21">
        <v>136</v>
      </c>
      <c r="EL190" s="39">
        <v>-275</v>
      </c>
      <c r="EM190" s="39">
        <v>475</v>
      </c>
      <c r="EN190" s="39">
        <v>2500</v>
      </c>
      <c r="EO190" s="50">
        <f t="shared" si="427"/>
        <v>2.4700945581689342E-3</v>
      </c>
      <c r="EP190" s="40">
        <f t="shared" si="375"/>
        <v>25.5</v>
      </c>
      <c r="EQ190" s="41">
        <f t="shared" si="428"/>
        <v>63750</v>
      </c>
      <c r="ER190" s="39">
        <f t="shared" si="429"/>
        <v>30281250</v>
      </c>
      <c r="ES190" s="39">
        <f t="shared" si="430"/>
        <v>-17531250</v>
      </c>
      <c r="ET190" s="40">
        <f t="shared" si="376"/>
        <v>0</v>
      </c>
      <c r="EU190" s="39">
        <f t="shared" si="431"/>
        <v>0</v>
      </c>
      <c r="EV190" s="39">
        <f t="shared" si="432"/>
        <v>0</v>
      </c>
      <c r="EW190" s="39">
        <f t="shared" si="433"/>
        <v>0</v>
      </c>
      <c r="EX190" s="53">
        <f t="shared" si="434"/>
        <v>0</v>
      </c>
      <c r="EY190" s="39">
        <f t="shared" si="435"/>
        <v>0</v>
      </c>
      <c r="EZ190" s="39">
        <f t="shared" si="436"/>
        <v>0</v>
      </c>
      <c r="FT190" s="21">
        <v>136</v>
      </c>
      <c r="FU190" s="39">
        <v>-275</v>
      </c>
      <c r="FV190" s="39">
        <v>475</v>
      </c>
      <c r="FW190" s="39">
        <v>2500</v>
      </c>
      <c r="FX190" s="50">
        <f t="shared" si="437"/>
        <v>2.8135634045007253E-3</v>
      </c>
      <c r="FY190" s="40">
        <f t="shared" si="377"/>
        <v>25.5</v>
      </c>
      <c r="FZ190" s="41">
        <f t="shared" si="438"/>
        <v>63750</v>
      </c>
      <c r="GA190" s="39">
        <f t="shared" si="439"/>
        <v>30281250</v>
      </c>
      <c r="GB190" s="39">
        <f t="shared" si="440"/>
        <v>-17531250</v>
      </c>
      <c r="GC190" s="40">
        <f t="shared" si="378"/>
        <v>0</v>
      </c>
      <c r="GD190" s="39">
        <f t="shared" si="441"/>
        <v>0</v>
      </c>
      <c r="GE190" s="39">
        <f t="shared" si="442"/>
        <v>0</v>
      </c>
      <c r="GF190" s="39">
        <f t="shared" si="443"/>
        <v>0</v>
      </c>
      <c r="GG190" s="53">
        <f t="shared" si="444"/>
        <v>0</v>
      </c>
      <c r="GH190" s="39">
        <f t="shared" si="445"/>
        <v>0</v>
      </c>
      <c r="GI190" s="39">
        <f t="shared" si="446"/>
        <v>0</v>
      </c>
      <c r="HC190" s="21">
        <v>136</v>
      </c>
      <c r="HD190" s="39">
        <v>-275</v>
      </c>
      <c r="HE190" s="39">
        <v>475</v>
      </c>
      <c r="HF190" s="39">
        <v>2500</v>
      </c>
      <c r="HG190" s="50">
        <f t="shared" si="447"/>
        <v>2.939500014736523E-3</v>
      </c>
      <c r="HH190" s="40">
        <f t="shared" si="379"/>
        <v>25.5</v>
      </c>
      <c r="HI190" s="41">
        <f t="shared" si="448"/>
        <v>63750</v>
      </c>
      <c r="HJ190" s="39">
        <f t="shared" si="449"/>
        <v>30281250</v>
      </c>
      <c r="HK190" s="39">
        <f t="shared" si="450"/>
        <v>-17531250</v>
      </c>
      <c r="HL190" s="40">
        <f t="shared" si="380"/>
        <v>0</v>
      </c>
      <c r="HM190" s="39">
        <f t="shared" si="451"/>
        <v>0</v>
      </c>
      <c r="HN190" s="39">
        <f t="shared" si="452"/>
        <v>0</v>
      </c>
      <c r="HO190" s="39">
        <f t="shared" si="453"/>
        <v>0</v>
      </c>
      <c r="HP190" s="53">
        <f t="shared" si="454"/>
        <v>0</v>
      </c>
      <c r="HQ190" s="39">
        <f t="shared" si="455"/>
        <v>0</v>
      </c>
      <c r="HR190" s="39">
        <f t="shared" si="456"/>
        <v>0</v>
      </c>
      <c r="IL190" s="21">
        <v>136</v>
      </c>
      <c r="IM190" s="39">
        <v>-275</v>
      </c>
      <c r="IN190" s="39">
        <v>475</v>
      </c>
      <c r="IO190" s="39">
        <v>2500</v>
      </c>
      <c r="IP190" s="50">
        <f t="shared" si="457"/>
        <v>2.962224328708127E-3</v>
      </c>
      <c r="IQ190" s="40">
        <f t="shared" si="381"/>
        <v>25.5</v>
      </c>
      <c r="IR190" s="41">
        <f t="shared" si="458"/>
        <v>63750</v>
      </c>
      <c r="IS190" s="39">
        <f t="shared" si="459"/>
        <v>30281250</v>
      </c>
      <c r="IT190" s="39">
        <f t="shared" si="460"/>
        <v>-17531250</v>
      </c>
      <c r="IU190" s="40">
        <f t="shared" si="382"/>
        <v>0</v>
      </c>
      <c r="IV190" s="39">
        <f t="shared" si="461"/>
        <v>0</v>
      </c>
      <c r="IW190" s="39">
        <f t="shared" si="462"/>
        <v>0</v>
      </c>
      <c r="IX190" s="39">
        <f t="shared" si="463"/>
        <v>0</v>
      </c>
      <c r="IY190" s="53">
        <f t="shared" si="464"/>
        <v>0</v>
      </c>
      <c r="IZ190" s="39">
        <f t="shared" si="465"/>
        <v>0</v>
      </c>
      <c r="JA190" s="39">
        <f t="shared" si="466"/>
        <v>0</v>
      </c>
      <c r="JU190" s="21">
        <v>136</v>
      </c>
      <c r="JV190" s="39">
        <v>-275</v>
      </c>
      <c r="JW190" s="39">
        <v>475</v>
      </c>
      <c r="JX190" s="39">
        <v>2500</v>
      </c>
      <c r="JY190" s="50">
        <f t="shared" si="467"/>
        <v>2.9624993811502207E-3</v>
      </c>
      <c r="JZ190" s="40">
        <f t="shared" si="383"/>
        <v>25.5</v>
      </c>
      <c r="KA190" s="41">
        <f t="shared" si="468"/>
        <v>63750</v>
      </c>
      <c r="KB190" s="39">
        <f t="shared" si="469"/>
        <v>30281250</v>
      </c>
      <c r="KC190" s="39">
        <f t="shared" si="470"/>
        <v>-17531250</v>
      </c>
      <c r="KD190" s="40">
        <f t="shared" si="384"/>
        <v>0</v>
      </c>
      <c r="KE190" s="39">
        <f t="shared" si="471"/>
        <v>0</v>
      </c>
      <c r="KF190" s="39">
        <f t="shared" si="472"/>
        <v>0</v>
      </c>
      <c r="KG190" s="39">
        <f t="shared" si="473"/>
        <v>0</v>
      </c>
      <c r="KH190" s="53">
        <f t="shared" si="474"/>
        <v>0</v>
      </c>
      <c r="KI190" s="39">
        <f t="shared" si="475"/>
        <v>0</v>
      </c>
      <c r="KJ190" s="39">
        <f t="shared" si="476"/>
        <v>0</v>
      </c>
      <c r="LD190" s="21">
        <v>136</v>
      </c>
      <c r="LE190" s="39">
        <v>-275</v>
      </c>
      <c r="LF190" s="39">
        <v>475</v>
      </c>
      <c r="LG190" s="39">
        <v>2500</v>
      </c>
      <c r="LH190" s="50">
        <f t="shared" si="477"/>
        <v>2.9624994219470515E-3</v>
      </c>
      <c r="LI190" s="40">
        <f t="shared" si="385"/>
        <v>25.5</v>
      </c>
      <c r="LJ190" s="41">
        <f t="shared" si="478"/>
        <v>63750</v>
      </c>
      <c r="LK190" s="39">
        <f t="shared" si="479"/>
        <v>30281250</v>
      </c>
      <c r="LL190" s="39">
        <f t="shared" si="480"/>
        <v>-17531250</v>
      </c>
      <c r="LM190" s="40">
        <f t="shared" si="386"/>
        <v>0</v>
      </c>
      <c r="LN190" s="39">
        <f t="shared" si="481"/>
        <v>0</v>
      </c>
      <c r="LO190" s="39">
        <f t="shared" si="482"/>
        <v>0</v>
      </c>
      <c r="LP190" s="39">
        <f t="shared" si="483"/>
        <v>0</v>
      </c>
      <c r="LQ190" s="53">
        <f t="shared" si="484"/>
        <v>0</v>
      </c>
      <c r="LR190" s="39">
        <f t="shared" si="485"/>
        <v>0</v>
      </c>
      <c r="LS190" s="39">
        <f t="shared" si="486"/>
        <v>0</v>
      </c>
    </row>
    <row r="191" spans="1:331" x14ac:dyDescent="0.25">
      <c r="A191" s="21">
        <v>137</v>
      </c>
      <c r="B191" s="39">
        <v>-275</v>
      </c>
      <c r="C191" s="39">
        <v>525</v>
      </c>
      <c r="D191" s="39">
        <v>2500</v>
      </c>
      <c r="E191" s="50">
        <f t="shared" si="387"/>
        <v>1.065E-3</v>
      </c>
      <c r="F191" s="40">
        <f t="shared" si="367"/>
        <v>19.926815625</v>
      </c>
      <c r="G191" s="41">
        <f t="shared" si="388"/>
        <v>49817.0390625</v>
      </c>
      <c r="H191" s="39">
        <f t="shared" si="389"/>
        <v>26153945.5078125</v>
      </c>
      <c r="I191" s="39">
        <f t="shared" si="390"/>
        <v>-13699685.7421875</v>
      </c>
      <c r="J191" s="40">
        <f t="shared" si="368"/>
        <v>11921.25</v>
      </c>
      <c r="K191" s="39">
        <f t="shared" si="391"/>
        <v>29803125</v>
      </c>
      <c r="L191" s="39">
        <f t="shared" si="392"/>
        <v>15646640625</v>
      </c>
      <c r="M191" s="39">
        <f t="shared" si="393"/>
        <v>-8195859375</v>
      </c>
      <c r="N191" s="53">
        <f t="shared" si="394"/>
        <v>8214486328125</v>
      </c>
      <c r="O191" s="39">
        <f t="shared" si="395"/>
        <v>-4302826171875</v>
      </c>
      <c r="P191" s="39">
        <f t="shared" si="396"/>
        <v>2253861328125</v>
      </c>
      <c r="AJ191" s="21">
        <v>137</v>
      </c>
      <c r="AK191" s="39">
        <v>-275</v>
      </c>
      <c r="AL191" s="39">
        <v>525</v>
      </c>
      <c r="AM191" s="39">
        <v>2500</v>
      </c>
      <c r="AN191" s="50">
        <f t="shared" si="397"/>
        <v>1.6495730550137482E-3</v>
      </c>
      <c r="AO191" s="40">
        <f t="shared" si="369"/>
        <v>24.717156095950969</v>
      </c>
      <c r="AP191" s="41">
        <f t="shared" si="398"/>
        <v>61792.890239877423</v>
      </c>
      <c r="AQ191" s="39">
        <f t="shared" si="399"/>
        <v>32441267.375935648</v>
      </c>
      <c r="AR191" s="39">
        <f t="shared" si="400"/>
        <v>-16993044.815966289</v>
      </c>
      <c r="AS191" s="40">
        <f t="shared" si="370"/>
        <v>4467.9435485747108</v>
      </c>
      <c r="AT191" s="39">
        <f t="shared" si="401"/>
        <v>11169858.871436777</v>
      </c>
      <c r="AU191" s="39">
        <f t="shared" si="402"/>
        <v>5864175907.5043077</v>
      </c>
      <c r="AV191" s="39">
        <f t="shared" si="403"/>
        <v>-3071711189.6451135</v>
      </c>
      <c r="AW191" s="53">
        <f t="shared" si="404"/>
        <v>3078692351439.7617</v>
      </c>
      <c r="AX191" s="39">
        <f t="shared" si="405"/>
        <v>-1612648374563.6846</v>
      </c>
      <c r="AY191" s="39">
        <f t="shared" si="406"/>
        <v>844720577152.40625</v>
      </c>
      <c r="BS191" s="21">
        <v>137</v>
      </c>
      <c r="BT191" s="39">
        <v>-275</v>
      </c>
      <c r="BU191" s="39">
        <v>525</v>
      </c>
      <c r="BV191" s="39">
        <v>2500</v>
      </c>
      <c r="BW191" s="50">
        <f t="shared" si="407"/>
        <v>1.9455876706439552E-3</v>
      </c>
      <c r="BX191" s="40">
        <f t="shared" si="371"/>
        <v>25.481125527389565</v>
      </c>
      <c r="BY191" s="41">
        <f t="shared" si="408"/>
        <v>63702.813818473915</v>
      </c>
      <c r="BZ191" s="39">
        <f t="shared" si="409"/>
        <v>33443977.254698806</v>
      </c>
      <c r="CA191" s="39">
        <f t="shared" si="410"/>
        <v>-17518273.800080325</v>
      </c>
      <c r="CB191" s="40">
        <f t="shared" si="372"/>
        <v>693.75719928957108</v>
      </c>
      <c r="CC191" s="39">
        <f t="shared" si="411"/>
        <v>1734392.9982239278</v>
      </c>
      <c r="CD191" s="39">
        <f t="shared" si="412"/>
        <v>910556324.0675621</v>
      </c>
      <c r="CE191" s="39">
        <f t="shared" si="413"/>
        <v>-476958074.51158017</v>
      </c>
      <c r="CF191" s="53">
        <f t="shared" si="414"/>
        <v>478042070135.47009</v>
      </c>
      <c r="CG191" s="39">
        <f t="shared" si="415"/>
        <v>-250402989118.57959</v>
      </c>
      <c r="CH191" s="39">
        <f t="shared" si="416"/>
        <v>131163470490.68454</v>
      </c>
      <c r="DB191" s="21">
        <v>137</v>
      </c>
      <c r="DC191" s="39">
        <v>-275</v>
      </c>
      <c r="DD191" s="39">
        <v>525</v>
      </c>
      <c r="DE191" s="39">
        <v>2500</v>
      </c>
      <c r="DF191" s="50">
        <f t="shared" si="417"/>
        <v>2.1347202370215609E-3</v>
      </c>
      <c r="DG191" s="40">
        <f t="shared" si="373"/>
        <v>25.5</v>
      </c>
      <c r="DH191" s="41">
        <f t="shared" si="418"/>
        <v>63750</v>
      </c>
      <c r="DI191" s="39">
        <f t="shared" si="419"/>
        <v>33468750</v>
      </c>
      <c r="DJ191" s="39">
        <f t="shared" si="420"/>
        <v>-17531250</v>
      </c>
      <c r="DK191" s="40">
        <f t="shared" si="374"/>
        <v>0</v>
      </c>
      <c r="DL191" s="39">
        <f t="shared" si="421"/>
        <v>0</v>
      </c>
      <c r="DM191" s="39">
        <f t="shared" si="422"/>
        <v>0</v>
      </c>
      <c r="DN191" s="39">
        <f t="shared" si="423"/>
        <v>0</v>
      </c>
      <c r="DO191" s="53">
        <f t="shared" si="424"/>
        <v>0</v>
      </c>
      <c r="DP191" s="39">
        <f t="shared" si="425"/>
        <v>0</v>
      </c>
      <c r="DQ191" s="39">
        <f t="shared" si="426"/>
        <v>0</v>
      </c>
      <c r="EK191" s="21">
        <v>137</v>
      </c>
      <c r="EL191" s="39">
        <v>-275</v>
      </c>
      <c r="EM191" s="39">
        <v>525</v>
      </c>
      <c r="EN191" s="39">
        <v>2500</v>
      </c>
      <c r="EO191" s="50">
        <f t="shared" si="427"/>
        <v>2.531644423811384E-3</v>
      </c>
      <c r="EP191" s="40">
        <f t="shared" si="375"/>
        <v>25.5</v>
      </c>
      <c r="EQ191" s="41">
        <f t="shared" si="428"/>
        <v>63750</v>
      </c>
      <c r="ER191" s="39">
        <f t="shared" si="429"/>
        <v>33468750</v>
      </c>
      <c r="ES191" s="39">
        <f t="shared" si="430"/>
        <v>-17531250</v>
      </c>
      <c r="ET191" s="40">
        <f t="shared" si="376"/>
        <v>0</v>
      </c>
      <c r="EU191" s="39">
        <f t="shared" si="431"/>
        <v>0</v>
      </c>
      <c r="EV191" s="39">
        <f t="shared" si="432"/>
        <v>0</v>
      </c>
      <c r="EW191" s="39">
        <f t="shared" si="433"/>
        <v>0</v>
      </c>
      <c r="EX191" s="53">
        <f t="shared" si="434"/>
        <v>0</v>
      </c>
      <c r="EY191" s="39">
        <f t="shared" si="435"/>
        <v>0</v>
      </c>
      <c r="EZ191" s="39">
        <f t="shared" si="436"/>
        <v>0</v>
      </c>
      <c r="FT191" s="21">
        <v>137</v>
      </c>
      <c r="FU191" s="39">
        <v>-275</v>
      </c>
      <c r="FV191" s="39">
        <v>525</v>
      </c>
      <c r="FW191" s="39">
        <v>2500</v>
      </c>
      <c r="FX191" s="50">
        <f t="shared" si="437"/>
        <v>2.8941215097353003E-3</v>
      </c>
      <c r="FY191" s="40">
        <f t="shared" si="377"/>
        <v>25.5</v>
      </c>
      <c r="FZ191" s="41">
        <f t="shared" si="438"/>
        <v>63750</v>
      </c>
      <c r="GA191" s="39">
        <f t="shared" si="439"/>
        <v>33468750</v>
      </c>
      <c r="GB191" s="39">
        <f t="shared" si="440"/>
        <v>-17531250</v>
      </c>
      <c r="GC191" s="40">
        <f t="shared" si="378"/>
        <v>0</v>
      </c>
      <c r="GD191" s="39">
        <f t="shared" si="441"/>
        <v>0</v>
      </c>
      <c r="GE191" s="39">
        <f t="shared" si="442"/>
        <v>0</v>
      </c>
      <c r="GF191" s="39">
        <f t="shared" si="443"/>
        <v>0</v>
      </c>
      <c r="GG191" s="53">
        <f t="shared" si="444"/>
        <v>0</v>
      </c>
      <c r="GH191" s="39">
        <f t="shared" si="445"/>
        <v>0</v>
      </c>
      <c r="GI191" s="39">
        <f t="shared" si="446"/>
        <v>0</v>
      </c>
      <c r="HC191" s="21">
        <v>137</v>
      </c>
      <c r="HD191" s="39">
        <v>-275</v>
      </c>
      <c r="HE191" s="39">
        <v>525</v>
      </c>
      <c r="HF191" s="39">
        <v>2500</v>
      </c>
      <c r="HG191" s="50">
        <f t="shared" si="447"/>
        <v>3.0267310464377447E-3</v>
      </c>
      <c r="HH191" s="40">
        <f t="shared" si="379"/>
        <v>25.5</v>
      </c>
      <c r="HI191" s="41">
        <f t="shared" si="448"/>
        <v>63750</v>
      </c>
      <c r="HJ191" s="39">
        <f t="shared" si="449"/>
        <v>33468750</v>
      </c>
      <c r="HK191" s="39">
        <f t="shared" si="450"/>
        <v>-17531250</v>
      </c>
      <c r="HL191" s="40">
        <f t="shared" si="380"/>
        <v>0</v>
      </c>
      <c r="HM191" s="39">
        <f t="shared" si="451"/>
        <v>0</v>
      </c>
      <c r="HN191" s="39">
        <f t="shared" si="452"/>
        <v>0</v>
      </c>
      <c r="HO191" s="39">
        <f t="shared" si="453"/>
        <v>0</v>
      </c>
      <c r="HP191" s="53">
        <f t="shared" si="454"/>
        <v>0</v>
      </c>
      <c r="HQ191" s="39">
        <f t="shared" si="455"/>
        <v>0</v>
      </c>
      <c r="HR191" s="39">
        <f t="shared" si="456"/>
        <v>0</v>
      </c>
      <c r="IL191" s="21">
        <v>137</v>
      </c>
      <c r="IM191" s="39">
        <v>-275</v>
      </c>
      <c r="IN191" s="39">
        <v>525</v>
      </c>
      <c r="IO191" s="39">
        <v>2500</v>
      </c>
      <c r="IP191" s="50">
        <f t="shared" si="457"/>
        <v>3.0506721127141227E-3</v>
      </c>
      <c r="IQ191" s="40">
        <f t="shared" si="381"/>
        <v>25.5</v>
      </c>
      <c r="IR191" s="41">
        <f t="shared" si="458"/>
        <v>63750</v>
      </c>
      <c r="IS191" s="39">
        <f t="shared" si="459"/>
        <v>33468750</v>
      </c>
      <c r="IT191" s="39">
        <f t="shared" si="460"/>
        <v>-17531250</v>
      </c>
      <c r="IU191" s="40">
        <f t="shared" si="382"/>
        <v>0</v>
      </c>
      <c r="IV191" s="39">
        <f t="shared" si="461"/>
        <v>0</v>
      </c>
      <c r="IW191" s="39">
        <f t="shared" si="462"/>
        <v>0</v>
      </c>
      <c r="IX191" s="39">
        <f t="shared" si="463"/>
        <v>0</v>
      </c>
      <c r="IY191" s="53">
        <f t="shared" si="464"/>
        <v>0</v>
      </c>
      <c r="IZ191" s="39">
        <f t="shared" si="465"/>
        <v>0</v>
      </c>
      <c r="JA191" s="39">
        <f t="shared" si="466"/>
        <v>0</v>
      </c>
      <c r="JU191" s="21">
        <v>137</v>
      </c>
      <c r="JV191" s="39">
        <v>-275</v>
      </c>
      <c r="JW191" s="39">
        <v>525</v>
      </c>
      <c r="JX191" s="39">
        <v>2500</v>
      </c>
      <c r="JY191" s="50">
        <f t="shared" si="467"/>
        <v>3.050961546308129E-3</v>
      </c>
      <c r="JZ191" s="40">
        <f t="shared" si="383"/>
        <v>25.5</v>
      </c>
      <c r="KA191" s="41">
        <f t="shared" si="468"/>
        <v>63750</v>
      </c>
      <c r="KB191" s="39">
        <f t="shared" si="469"/>
        <v>33468750</v>
      </c>
      <c r="KC191" s="39">
        <f t="shared" si="470"/>
        <v>-17531250</v>
      </c>
      <c r="KD191" s="40">
        <f t="shared" si="384"/>
        <v>0</v>
      </c>
      <c r="KE191" s="39">
        <f t="shared" si="471"/>
        <v>0</v>
      </c>
      <c r="KF191" s="39">
        <f t="shared" si="472"/>
        <v>0</v>
      </c>
      <c r="KG191" s="39">
        <f t="shared" si="473"/>
        <v>0</v>
      </c>
      <c r="KH191" s="53">
        <f t="shared" si="474"/>
        <v>0</v>
      </c>
      <c r="KI191" s="39">
        <f t="shared" si="475"/>
        <v>0</v>
      </c>
      <c r="KJ191" s="39">
        <f t="shared" si="476"/>
        <v>0</v>
      </c>
      <c r="LD191" s="21">
        <v>137</v>
      </c>
      <c r="LE191" s="39">
        <v>-275</v>
      </c>
      <c r="LF191" s="39">
        <v>525</v>
      </c>
      <c r="LG191" s="39">
        <v>2500</v>
      </c>
      <c r="LH191" s="50">
        <f t="shared" si="477"/>
        <v>3.0509615892378595E-3</v>
      </c>
      <c r="LI191" s="40">
        <f t="shared" si="385"/>
        <v>25.5</v>
      </c>
      <c r="LJ191" s="41">
        <f t="shared" si="478"/>
        <v>63750</v>
      </c>
      <c r="LK191" s="39">
        <f t="shared" si="479"/>
        <v>33468750</v>
      </c>
      <c r="LL191" s="39">
        <f t="shared" si="480"/>
        <v>-17531250</v>
      </c>
      <c r="LM191" s="40">
        <f t="shared" si="386"/>
        <v>0</v>
      </c>
      <c r="LN191" s="39">
        <f t="shared" si="481"/>
        <v>0</v>
      </c>
      <c r="LO191" s="39">
        <f t="shared" si="482"/>
        <v>0</v>
      </c>
      <c r="LP191" s="39">
        <f t="shared" si="483"/>
        <v>0</v>
      </c>
      <c r="LQ191" s="53">
        <f t="shared" si="484"/>
        <v>0</v>
      </c>
      <c r="LR191" s="39">
        <f t="shared" si="485"/>
        <v>0</v>
      </c>
      <c r="LS191" s="39">
        <f t="shared" si="486"/>
        <v>0</v>
      </c>
    </row>
    <row r="192" spans="1:331" x14ac:dyDescent="0.25">
      <c r="A192" s="21">
        <v>138</v>
      </c>
      <c r="B192" s="39">
        <v>-275</v>
      </c>
      <c r="C192" s="39">
        <v>575</v>
      </c>
      <c r="D192" s="39">
        <v>2500</v>
      </c>
      <c r="E192" s="50">
        <f t="shared" si="387"/>
        <v>1.0724999999999999E-3</v>
      </c>
      <c r="F192" s="40">
        <f t="shared" si="367"/>
        <v>20.015866406249998</v>
      </c>
      <c r="G192" s="41">
        <f t="shared" si="388"/>
        <v>50039.666015624993</v>
      </c>
      <c r="H192" s="39">
        <f t="shared" si="389"/>
        <v>28772807.958984371</v>
      </c>
      <c r="I192" s="39">
        <f t="shared" si="390"/>
        <v>-13760908.154296873</v>
      </c>
      <c r="J192" s="40">
        <f t="shared" si="368"/>
        <v>11825.625000000002</v>
      </c>
      <c r="K192" s="39">
        <f t="shared" si="391"/>
        <v>29564062.500000004</v>
      </c>
      <c r="L192" s="39">
        <f t="shared" si="392"/>
        <v>16999335937.500002</v>
      </c>
      <c r="M192" s="39">
        <f t="shared" si="393"/>
        <v>-8130117187.500001</v>
      </c>
      <c r="N192" s="53">
        <f t="shared" si="394"/>
        <v>9774618164062.502</v>
      </c>
      <c r="O192" s="39">
        <f t="shared" si="395"/>
        <v>-4674817382812.501</v>
      </c>
      <c r="P192" s="39">
        <f t="shared" si="396"/>
        <v>2235782226562.5005</v>
      </c>
      <c r="AJ192" s="21">
        <v>138</v>
      </c>
      <c r="AK192" s="39">
        <v>-275</v>
      </c>
      <c r="AL192" s="39">
        <v>575</v>
      </c>
      <c r="AM192" s="39">
        <v>2500</v>
      </c>
      <c r="AN192" s="50">
        <f t="shared" si="397"/>
        <v>1.6668863416036642E-3</v>
      </c>
      <c r="AO192" s="40">
        <f t="shared" si="369"/>
        <v>24.792599977510037</v>
      </c>
      <c r="AP192" s="41">
        <f t="shared" si="398"/>
        <v>61981.499943775088</v>
      </c>
      <c r="AQ192" s="39">
        <f t="shared" si="399"/>
        <v>35639362.467670679</v>
      </c>
      <c r="AR192" s="39">
        <f t="shared" si="400"/>
        <v>-17044912.484538149</v>
      </c>
      <c r="AS192" s="40">
        <f t="shared" si="370"/>
        <v>4247.1991445532822</v>
      </c>
      <c r="AT192" s="39">
        <f t="shared" si="401"/>
        <v>10617997.861383205</v>
      </c>
      <c r="AU192" s="39">
        <f t="shared" si="402"/>
        <v>6105348770.2953434</v>
      </c>
      <c r="AV192" s="39">
        <f t="shared" si="403"/>
        <v>-2919949411.8803816</v>
      </c>
      <c r="AW192" s="53">
        <f t="shared" si="404"/>
        <v>3510575542919.8223</v>
      </c>
      <c r="AX192" s="39">
        <f t="shared" si="405"/>
        <v>-1678970911831.2195</v>
      </c>
      <c r="AY192" s="39">
        <f t="shared" si="406"/>
        <v>802986088267.10486</v>
      </c>
      <c r="BS192" s="21">
        <v>138</v>
      </c>
      <c r="BT192" s="39">
        <v>-275</v>
      </c>
      <c r="BU192" s="39">
        <v>575</v>
      </c>
      <c r="BV192" s="39">
        <v>2500</v>
      </c>
      <c r="BW192" s="50">
        <f t="shared" si="407"/>
        <v>1.9740049637560985E-3</v>
      </c>
      <c r="BX192" s="40">
        <f t="shared" si="371"/>
        <v>25.495692145328075</v>
      </c>
      <c r="BY192" s="41">
        <f t="shared" si="408"/>
        <v>63739.230363320188</v>
      </c>
      <c r="BZ192" s="39">
        <f t="shared" si="409"/>
        <v>36650057.458909109</v>
      </c>
      <c r="CA192" s="39">
        <f t="shared" si="410"/>
        <v>-17528288.349913053</v>
      </c>
      <c r="CB192" s="40">
        <f t="shared" si="372"/>
        <v>331.436712109746</v>
      </c>
      <c r="CC192" s="39">
        <f t="shared" si="411"/>
        <v>828591.78027436498</v>
      </c>
      <c r="CD192" s="39">
        <f t="shared" si="412"/>
        <v>476440273.65775985</v>
      </c>
      <c r="CE192" s="39">
        <f t="shared" si="413"/>
        <v>-227862739.57545036</v>
      </c>
      <c r="CF192" s="53">
        <f t="shared" si="414"/>
        <v>273953157353.21191</v>
      </c>
      <c r="CG192" s="39">
        <f t="shared" si="415"/>
        <v>-131021075255.88396</v>
      </c>
      <c r="CH192" s="39">
        <f t="shared" si="416"/>
        <v>62662253383.248848</v>
      </c>
      <c r="DB192" s="21">
        <v>138</v>
      </c>
      <c r="DC192" s="39">
        <v>-275</v>
      </c>
      <c r="DD192" s="39">
        <v>575</v>
      </c>
      <c r="DE192" s="39">
        <v>2500</v>
      </c>
      <c r="DF192" s="50">
        <f t="shared" si="417"/>
        <v>2.1737525769241037E-3</v>
      </c>
      <c r="DG192" s="40">
        <f t="shared" si="373"/>
        <v>25.5</v>
      </c>
      <c r="DH192" s="41">
        <f t="shared" si="418"/>
        <v>63750</v>
      </c>
      <c r="DI192" s="39">
        <f t="shared" si="419"/>
        <v>36656250</v>
      </c>
      <c r="DJ192" s="39">
        <f t="shared" si="420"/>
        <v>-17531250</v>
      </c>
      <c r="DK192" s="40">
        <f t="shared" si="374"/>
        <v>0</v>
      </c>
      <c r="DL192" s="39">
        <f t="shared" si="421"/>
        <v>0</v>
      </c>
      <c r="DM192" s="39">
        <f t="shared" si="422"/>
        <v>0</v>
      </c>
      <c r="DN192" s="39">
        <f t="shared" si="423"/>
        <v>0</v>
      </c>
      <c r="DO192" s="53">
        <f t="shared" si="424"/>
        <v>0</v>
      </c>
      <c r="DP192" s="39">
        <f t="shared" si="425"/>
        <v>0</v>
      </c>
      <c r="DQ192" s="39">
        <f t="shared" si="426"/>
        <v>0</v>
      </c>
      <c r="EK192" s="21">
        <v>138</v>
      </c>
      <c r="EL192" s="39">
        <v>-275</v>
      </c>
      <c r="EM192" s="39">
        <v>575</v>
      </c>
      <c r="EN192" s="39">
        <v>2500</v>
      </c>
      <c r="EO192" s="50">
        <f t="shared" si="427"/>
        <v>2.5931942894538342E-3</v>
      </c>
      <c r="EP192" s="40">
        <f t="shared" si="375"/>
        <v>25.5</v>
      </c>
      <c r="EQ192" s="41">
        <f t="shared" si="428"/>
        <v>63750</v>
      </c>
      <c r="ER192" s="39">
        <f t="shared" si="429"/>
        <v>36656250</v>
      </c>
      <c r="ES192" s="39">
        <f t="shared" si="430"/>
        <v>-17531250</v>
      </c>
      <c r="ET192" s="40">
        <f t="shared" si="376"/>
        <v>0</v>
      </c>
      <c r="EU192" s="39">
        <f t="shared" si="431"/>
        <v>0</v>
      </c>
      <c r="EV192" s="39">
        <f t="shared" si="432"/>
        <v>0</v>
      </c>
      <c r="EW192" s="39">
        <f t="shared" si="433"/>
        <v>0</v>
      </c>
      <c r="EX192" s="53">
        <f t="shared" si="434"/>
        <v>0</v>
      </c>
      <c r="EY192" s="39">
        <f t="shared" si="435"/>
        <v>0</v>
      </c>
      <c r="EZ192" s="39">
        <f t="shared" si="436"/>
        <v>0</v>
      </c>
      <c r="FT192" s="21">
        <v>138</v>
      </c>
      <c r="FU192" s="39">
        <v>-275</v>
      </c>
      <c r="FV192" s="39">
        <v>575</v>
      </c>
      <c r="FW192" s="39">
        <v>2500</v>
      </c>
      <c r="FX192" s="50">
        <f t="shared" si="437"/>
        <v>2.974679614969875E-3</v>
      </c>
      <c r="FY192" s="40">
        <f t="shared" si="377"/>
        <v>25.5</v>
      </c>
      <c r="FZ192" s="41">
        <f t="shared" si="438"/>
        <v>63750</v>
      </c>
      <c r="GA192" s="39">
        <f t="shared" si="439"/>
        <v>36656250</v>
      </c>
      <c r="GB192" s="39">
        <f t="shared" si="440"/>
        <v>-17531250</v>
      </c>
      <c r="GC192" s="40">
        <f t="shared" si="378"/>
        <v>0</v>
      </c>
      <c r="GD192" s="39">
        <f t="shared" si="441"/>
        <v>0</v>
      </c>
      <c r="GE192" s="39">
        <f t="shared" si="442"/>
        <v>0</v>
      </c>
      <c r="GF192" s="39">
        <f t="shared" si="443"/>
        <v>0</v>
      </c>
      <c r="GG192" s="53">
        <f t="shared" si="444"/>
        <v>0</v>
      </c>
      <c r="GH192" s="39">
        <f t="shared" si="445"/>
        <v>0</v>
      </c>
      <c r="GI192" s="39">
        <f t="shared" si="446"/>
        <v>0</v>
      </c>
      <c r="HC192" s="21">
        <v>138</v>
      </c>
      <c r="HD192" s="39">
        <v>-275</v>
      </c>
      <c r="HE192" s="39">
        <v>575</v>
      </c>
      <c r="HF192" s="39">
        <v>2500</v>
      </c>
      <c r="HG192" s="50">
        <f t="shared" si="447"/>
        <v>3.1139620781389667E-3</v>
      </c>
      <c r="HH192" s="40">
        <f t="shared" si="379"/>
        <v>25.5</v>
      </c>
      <c r="HI192" s="41">
        <f t="shared" si="448"/>
        <v>63750</v>
      </c>
      <c r="HJ192" s="39">
        <f t="shared" si="449"/>
        <v>36656250</v>
      </c>
      <c r="HK192" s="39">
        <f t="shared" si="450"/>
        <v>-17531250</v>
      </c>
      <c r="HL192" s="40">
        <f t="shared" si="380"/>
        <v>0</v>
      </c>
      <c r="HM192" s="39">
        <f t="shared" si="451"/>
        <v>0</v>
      </c>
      <c r="HN192" s="39">
        <f t="shared" si="452"/>
        <v>0</v>
      </c>
      <c r="HO192" s="39">
        <f t="shared" si="453"/>
        <v>0</v>
      </c>
      <c r="HP192" s="53">
        <f t="shared" si="454"/>
        <v>0</v>
      </c>
      <c r="HQ192" s="39">
        <f t="shared" si="455"/>
        <v>0</v>
      </c>
      <c r="HR192" s="39">
        <f t="shared" si="456"/>
        <v>0</v>
      </c>
      <c r="IL192" s="21">
        <v>138</v>
      </c>
      <c r="IM192" s="39">
        <v>-275</v>
      </c>
      <c r="IN192" s="39">
        <v>575</v>
      </c>
      <c r="IO192" s="39">
        <v>2500</v>
      </c>
      <c r="IP192" s="50">
        <f t="shared" si="457"/>
        <v>3.1391198967201188E-3</v>
      </c>
      <c r="IQ192" s="40">
        <f t="shared" si="381"/>
        <v>25.5</v>
      </c>
      <c r="IR192" s="41">
        <f t="shared" si="458"/>
        <v>63750</v>
      </c>
      <c r="IS192" s="39">
        <f t="shared" si="459"/>
        <v>36656250</v>
      </c>
      <c r="IT192" s="39">
        <f t="shared" si="460"/>
        <v>-17531250</v>
      </c>
      <c r="IU192" s="40">
        <f t="shared" si="382"/>
        <v>0</v>
      </c>
      <c r="IV192" s="39">
        <f t="shared" si="461"/>
        <v>0</v>
      </c>
      <c r="IW192" s="39">
        <f t="shared" si="462"/>
        <v>0</v>
      </c>
      <c r="IX192" s="39">
        <f t="shared" si="463"/>
        <v>0</v>
      </c>
      <c r="IY192" s="53">
        <f t="shared" si="464"/>
        <v>0</v>
      </c>
      <c r="IZ192" s="39">
        <f t="shared" si="465"/>
        <v>0</v>
      </c>
      <c r="JA192" s="39">
        <f t="shared" si="466"/>
        <v>0</v>
      </c>
      <c r="JU192" s="21">
        <v>138</v>
      </c>
      <c r="JV192" s="39">
        <v>-275</v>
      </c>
      <c r="JW192" s="39">
        <v>575</v>
      </c>
      <c r="JX192" s="39">
        <v>2500</v>
      </c>
      <c r="JY192" s="50">
        <f t="shared" si="467"/>
        <v>3.1394237114660373E-3</v>
      </c>
      <c r="JZ192" s="40">
        <f t="shared" si="383"/>
        <v>25.5</v>
      </c>
      <c r="KA192" s="41">
        <f t="shared" si="468"/>
        <v>63750</v>
      </c>
      <c r="KB192" s="39">
        <f t="shared" si="469"/>
        <v>36656250</v>
      </c>
      <c r="KC192" s="39">
        <f t="shared" si="470"/>
        <v>-17531250</v>
      </c>
      <c r="KD192" s="40">
        <f t="shared" si="384"/>
        <v>0</v>
      </c>
      <c r="KE192" s="39">
        <f t="shared" si="471"/>
        <v>0</v>
      </c>
      <c r="KF192" s="39">
        <f t="shared" si="472"/>
        <v>0</v>
      </c>
      <c r="KG192" s="39">
        <f t="shared" si="473"/>
        <v>0</v>
      </c>
      <c r="KH192" s="53">
        <f t="shared" si="474"/>
        <v>0</v>
      </c>
      <c r="KI192" s="39">
        <f t="shared" si="475"/>
        <v>0</v>
      </c>
      <c r="KJ192" s="39">
        <f t="shared" si="476"/>
        <v>0</v>
      </c>
      <c r="LD192" s="21">
        <v>138</v>
      </c>
      <c r="LE192" s="39">
        <v>-275</v>
      </c>
      <c r="LF192" s="39">
        <v>575</v>
      </c>
      <c r="LG192" s="39">
        <v>2500</v>
      </c>
      <c r="LH192" s="50">
        <f t="shared" si="477"/>
        <v>3.139423756528668E-3</v>
      </c>
      <c r="LI192" s="40">
        <f t="shared" si="385"/>
        <v>25.5</v>
      </c>
      <c r="LJ192" s="41">
        <f t="shared" si="478"/>
        <v>63750</v>
      </c>
      <c r="LK192" s="39">
        <f t="shared" si="479"/>
        <v>36656250</v>
      </c>
      <c r="LL192" s="39">
        <f t="shared" si="480"/>
        <v>-17531250</v>
      </c>
      <c r="LM192" s="40">
        <f t="shared" si="386"/>
        <v>0</v>
      </c>
      <c r="LN192" s="39">
        <f t="shared" si="481"/>
        <v>0</v>
      </c>
      <c r="LO192" s="39">
        <f t="shared" si="482"/>
        <v>0</v>
      </c>
      <c r="LP192" s="39">
        <f t="shared" si="483"/>
        <v>0</v>
      </c>
      <c r="LQ192" s="53">
        <f t="shared" si="484"/>
        <v>0</v>
      </c>
      <c r="LR192" s="39">
        <f t="shared" si="485"/>
        <v>0</v>
      </c>
      <c r="LS192" s="39">
        <f t="shared" si="486"/>
        <v>0</v>
      </c>
    </row>
    <row r="193" spans="1:331" x14ac:dyDescent="0.25">
      <c r="A193" s="21">
        <v>139</v>
      </c>
      <c r="B193" s="39">
        <v>-225</v>
      </c>
      <c r="C193" s="39">
        <v>-575</v>
      </c>
      <c r="D193" s="39">
        <v>2500</v>
      </c>
      <c r="E193" s="50">
        <f t="shared" si="387"/>
        <v>9.0250000000000009E-4</v>
      </c>
      <c r="F193" s="40">
        <f t="shared" si="367"/>
        <v>17.821272656249999</v>
      </c>
      <c r="G193" s="41">
        <f t="shared" si="388"/>
        <v>44553.181640625</v>
      </c>
      <c r="H193" s="39">
        <f t="shared" si="389"/>
        <v>-25618079.443359375</v>
      </c>
      <c r="I193" s="39">
        <f t="shared" si="390"/>
        <v>-10024465.869140625</v>
      </c>
      <c r="J193" s="40">
        <f t="shared" si="368"/>
        <v>13993.124999999998</v>
      </c>
      <c r="K193" s="39">
        <f t="shared" si="391"/>
        <v>34982812.499999993</v>
      </c>
      <c r="L193" s="39">
        <f t="shared" si="392"/>
        <v>-20115117187.499996</v>
      </c>
      <c r="M193" s="39">
        <f t="shared" si="393"/>
        <v>-7871132812.4999981</v>
      </c>
      <c r="N193" s="53">
        <f t="shared" si="394"/>
        <v>11566192382812.498</v>
      </c>
      <c r="O193" s="39">
        <f t="shared" si="395"/>
        <v>4525901367187.499</v>
      </c>
      <c r="P193" s="39">
        <f t="shared" si="396"/>
        <v>1771004882812.4995</v>
      </c>
      <c r="AJ193" s="21">
        <v>139</v>
      </c>
      <c r="AK193" s="39">
        <v>-225</v>
      </c>
      <c r="AL193" s="39">
        <v>-575</v>
      </c>
      <c r="AM193" s="39">
        <v>2500</v>
      </c>
      <c r="AN193" s="50">
        <f t="shared" si="397"/>
        <v>1.2743804921713157E-3</v>
      </c>
      <c r="AO193" s="40">
        <f t="shared" si="369"/>
        <v>22.143411602847671</v>
      </c>
      <c r="AP193" s="41">
        <f t="shared" si="398"/>
        <v>55358.529007119178</v>
      </c>
      <c r="AQ193" s="39">
        <f t="shared" si="399"/>
        <v>-31831154.179093529</v>
      </c>
      <c r="AR193" s="39">
        <f t="shared" si="400"/>
        <v>-12455669.026601816</v>
      </c>
      <c r="AS193" s="40">
        <f t="shared" si="370"/>
        <v>9251.6487248157246</v>
      </c>
      <c r="AT193" s="39">
        <f t="shared" si="401"/>
        <v>23129121.812039312</v>
      </c>
      <c r="AU193" s="39">
        <f t="shared" si="402"/>
        <v>-13299245041.922604</v>
      </c>
      <c r="AV193" s="39">
        <f t="shared" si="403"/>
        <v>-5204052407.7088451</v>
      </c>
      <c r="AW193" s="53">
        <f t="shared" si="404"/>
        <v>7647065899105.4971</v>
      </c>
      <c r="AX193" s="39">
        <f t="shared" si="405"/>
        <v>2992330134432.5859</v>
      </c>
      <c r="AY193" s="39">
        <f t="shared" si="406"/>
        <v>1170911791734.4902</v>
      </c>
      <c r="BS193" s="21">
        <v>139</v>
      </c>
      <c r="BT193" s="39">
        <v>-225</v>
      </c>
      <c r="BU193" s="39">
        <v>-575</v>
      </c>
      <c r="BV193" s="39">
        <v>2500</v>
      </c>
      <c r="BW193" s="50">
        <f t="shared" si="407"/>
        <v>1.3296797464962609E-3</v>
      </c>
      <c r="BX193" s="40">
        <f t="shared" si="371"/>
        <v>22.635526080609605</v>
      </c>
      <c r="BY193" s="41">
        <f t="shared" si="408"/>
        <v>56588.815201524012</v>
      </c>
      <c r="BZ193" s="39">
        <f t="shared" si="409"/>
        <v>-32538568.740876306</v>
      </c>
      <c r="CA193" s="39">
        <f t="shared" si="410"/>
        <v>-12732483.420342904</v>
      </c>
      <c r="CB193" s="40">
        <f t="shared" si="372"/>
        <v>8546.5832321726739</v>
      </c>
      <c r="CC193" s="39">
        <f t="shared" si="411"/>
        <v>21366458.080431685</v>
      </c>
      <c r="CD193" s="39">
        <f t="shared" si="412"/>
        <v>-12285713396.248219</v>
      </c>
      <c r="CE193" s="39">
        <f t="shared" si="413"/>
        <v>-4807453068.0971289</v>
      </c>
      <c r="CF193" s="53">
        <f t="shared" si="414"/>
        <v>7064285202842.7256</v>
      </c>
      <c r="CG193" s="39">
        <f t="shared" si="415"/>
        <v>2764285514155.8491</v>
      </c>
      <c r="CH193" s="39">
        <f t="shared" si="416"/>
        <v>1081676940321.854</v>
      </c>
      <c r="DB193" s="21">
        <v>139</v>
      </c>
      <c r="DC193" s="39">
        <v>-225</v>
      </c>
      <c r="DD193" s="39">
        <v>-575</v>
      </c>
      <c r="DE193" s="39">
        <v>2500</v>
      </c>
      <c r="DF193" s="50">
        <f t="shared" si="417"/>
        <v>1.2887215852274538E-3</v>
      </c>
      <c r="DG193" s="40">
        <f t="shared" si="373"/>
        <v>22.27477923132642</v>
      </c>
      <c r="DH193" s="41">
        <f t="shared" si="418"/>
        <v>55686.948078316047</v>
      </c>
      <c r="DI193" s="39">
        <f t="shared" si="419"/>
        <v>-32019995.145031728</v>
      </c>
      <c r="DJ193" s="39">
        <f t="shared" si="420"/>
        <v>-12529563.31762111</v>
      </c>
      <c r="DK193" s="40">
        <f t="shared" si="374"/>
        <v>9068.7997883499629</v>
      </c>
      <c r="DL193" s="39">
        <f t="shared" si="421"/>
        <v>22671999.470874906</v>
      </c>
      <c r="DM193" s="39">
        <f t="shared" si="422"/>
        <v>-13036399695.753071</v>
      </c>
      <c r="DN193" s="39">
        <f t="shared" si="423"/>
        <v>-5101199880.9468536</v>
      </c>
      <c r="DO193" s="53">
        <f t="shared" si="424"/>
        <v>7495929825058.0156</v>
      </c>
      <c r="DP193" s="39">
        <f t="shared" si="425"/>
        <v>2933189931544.4409</v>
      </c>
      <c r="DQ193" s="39">
        <f t="shared" si="426"/>
        <v>1147769973213.042</v>
      </c>
      <c r="EK193" s="21">
        <v>139</v>
      </c>
      <c r="EL193" s="39">
        <v>-225</v>
      </c>
      <c r="EM193" s="39">
        <v>-575</v>
      </c>
      <c r="EN193" s="39">
        <v>2500</v>
      </c>
      <c r="EO193" s="50">
        <f t="shared" si="427"/>
        <v>1.195725748789882E-3</v>
      </c>
      <c r="EP193" s="40">
        <f t="shared" si="375"/>
        <v>21.376286171357574</v>
      </c>
      <c r="EQ193" s="41">
        <f t="shared" si="428"/>
        <v>53440.715428393938</v>
      </c>
      <c r="ER193" s="39">
        <f t="shared" si="429"/>
        <v>-30728411.371326514</v>
      </c>
      <c r="ES193" s="39">
        <f t="shared" si="430"/>
        <v>-12024160.971388636</v>
      </c>
      <c r="ET193" s="40">
        <f t="shared" si="376"/>
        <v>10254.496702929004</v>
      </c>
      <c r="EU193" s="39">
        <f t="shared" si="431"/>
        <v>25636241.757322509</v>
      </c>
      <c r="EV193" s="39">
        <f t="shared" si="432"/>
        <v>-14740839010.460443</v>
      </c>
      <c r="EW193" s="39">
        <f t="shared" si="433"/>
        <v>-5768154395.3975649</v>
      </c>
      <c r="EX193" s="53">
        <f t="shared" si="434"/>
        <v>8475982431014.7549</v>
      </c>
      <c r="EY193" s="39">
        <f t="shared" si="435"/>
        <v>3316688777353.5996</v>
      </c>
      <c r="EZ193" s="39">
        <f t="shared" si="436"/>
        <v>1297834738964.4519</v>
      </c>
      <c r="FT193" s="21">
        <v>139</v>
      </c>
      <c r="FU193" s="39">
        <v>-225</v>
      </c>
      <c r="FV193" s="39">
        <v>-575</v>
      </c>
      <c r="FW193" s="39">
        <v>2500</v>
      </c>
      <c r="FX193" s="50">
        <f t="shared" si="437"/>
        <v>1.1437665568358373E-3</v>
      </c>
      <c r="FY193" s="40">
        <f t="shared" si="377"/>
        <v>20.826259853896168</v>
      </c>
      <c r="FZ193" s="41">
        <f t="shared" si="438"/>
        <v>52065.649634740417</v>
      </c>
      <c r="GA193" s="39">
        <f t="shared" si="439"/>
        <v>-29937748.53997574</v>
      </c>
      <c r="GB193" s="39">
        <f t="shared" si="440"/>
        <v>-11714771.167816594</v>
      </c>
      <c r="GC193" s="40">
        <f t="shared" si="378"/>
        <v>10916.976400343076</v>
      </c>
      <c r="GD193" s="39">
        <f t="shared" si="441"/>
        <v>27292441.000857688</v>
      </c>
      <c r="GE193" s="39">
        <f t="shared" si="442"/>
        <v>-15693153575.493172</v>
      </c>
      <c r="GF193" s="39">
        <f t="shared" si="443"/>
        <v>-6140799225.1929798</v>
      </c>
      <c r="GG193" s="53">
        <f t="shared" si="444"/>
        <v>9023563305908.5742</v>
      </c>
      <c r="GH193" s="39">
        <f t="shared" si="445"/>
        <v>3530959554485.9634</v>
      </c>
      <c r="GI193" s="39">
        <f t="shared" si="446"/>
        <v>1381679825668.4204</v>
      </c>
      <c r="HC193" s="21">
        <v>139</v>
      </c>
      <c r="HD193" s="39">
        <v>-225</v>
      </c>
      <c r="HE193" s="39">
        <v>-575</v>
      </c>
      <c r="HF193" s="39">
        <v>2500</v>
      </c>
      <c r="HG193" s="50">
        <f t="shared" si="447"/>
        <v>1.1301495298766124E-3</v>
      </c>
      <c r="HH193" s="40">
        <f t="shared" si="379"/>
        <v>20.676421017616523</v>
      </c>
      <c r="HI193" s="41">
        <f t="shared" si="448"/>
        <v>51691.052544041304</v>
      </c>
      <c r="HJ193" s="39">
        <f t="shared" si="449"/>
        <v>-29722355.212823749</v>
      </c>
      <c r="HK193" s="39">
        <f t="shared" si="450"/>
        <v>-11630486.822409293</v>
      </c>
      <c r="HL193" s="40">
        <f t="shared" si="380"/>
        <v>11090.593494073191</v>
      </c>
      <c r="HM193" s="39">
        <f t="shared" si="451"/>
        <v>27726483.735182978</v>
      </c>
      <c r="HN193" s="39">
        <f t="shared" si="452"/>
        <v>-15942728147.730213</v>
      </c>
      <c r="HO193" s="39">
        <f t="shared" si="453"/>
        <v>-6238458840.4161701</v>
      </c>
      <c r="HP193" s="53">
        <f t="shared" si="454"/>
        <v>9167068684944.873</v>
      </c>
      <c r="HQ193" s="39">
        <f t="shared" si="455"/>
        <v>3587113833239.2979</v>
      </c>
      <c r="HR193" s="39">
        <f t="shared" si="456"/>
        <v>1403653239093.6382</v>
      </c>
      <c r="IL193" s="21">
        <v>139</v>
      </c>
      <c r="IM193" s="39">
        <v>-225</v>
      </c>
      <c r="IN193" s="39">
        <v>-575</v>
      </c>
      <c r="IO193" s="39">
        <v>2500</v>
      </c>
      <c r="IP193" s="50">
        <f t="shared" si="457"/>
        <v>1.1277101450235967E-3</v>
      </c>
      <c r="IQ193" s="40">
        <f t="shared" si="381"/>
        <v>20.649328856770939</v>
      </c>
      <c r="IR193" s="41">
        <f t="shared" si="458"/>
        <v>51623.322141927347</v>
      </c>
      <c r="IS193" s="39">
        <f t="shared" si="459"/>
        <v>-29683410.231608223</v>
      </c>
      <c r="IT193" s="39">
        <f t="shared" si="460"/>
        <v>-11615247.481933653</v>
      </c>
      <c r="IU193" s="40">
        <f t="shared" si="382"/>
        <v>11121.695650949143</v>
      </c>
      <c r="IV193" s="39">
        <f t="shared" si="461"/>
        <v>27804239.127372857</v>
      </c>
      <c r="IW193" s="39">
        <f t="shared" si="462"/>
        <v>-15987437498.239393</v>
      </c>
      <c r="IX193" s="39">
        <f t="shared" si="463"/>
        <v>-6255953803.6588926</v>
      </c>
      <c r="IY193" s="53">
        <f t="shared" si="464"/>
        <v>9192776561487.6504</v>
      </c>
      <c r="IZ193" s="39">
        <f t="shared" si="465"/>
        <v>3597173437103.8633</v>
      </c>
      <c r="JA193" s="39">
        <f t="shared" si="466"/>
        <v>1407589605823.251</v>
      </c>
      <c r="JU193" s="21">
        <v>139</v>
      </c>
      <c r="JV193" s="39">
        <v>-225</v>
      </c>
      <c r="JW193" s="39">
        <v>-575</v>
      </c>
      <c r="JX193" s="39">
        <v>2500</v>
      </c>
      <c r="JY193" s="50">
        <f t="shared" si="467"/>
        <v>1.1276872972669984E-3</v>
      </c>
      <c r="JZ193" s="40">
        <f t="shared" si="383"/>
        <v>20.64907474764787</v>
      </c>
      <c r="KA193" s="41">
        <f t="shared" si="468"/>
        <v>51622.686869119672</v>
      </c>
      <c r="KB193" s="39">
        <f t="shared" si="469"/>
        <v>-29683044.949743811</v>
      </c>
      <c r="KC193" s="39">
        <f t="shared" si="470"/>
        <v>-11615104.545551926</v>
      </c>
      <c r="KD193" s="40">
        <f t="shared" si="384"/>
        <v>11121.98695984577</v>
      </c>
      <c r="KE193" s="39">
        <f t="shared" si="471"/>
        <v>27804967.399614424</v>
      </c>
      <c r="KF193" s="39">
        <f t="shared" si="472"/>
        <v>-15987856254.778294</v>
      </c>
      <c r="KG193" s="39">
        <f t="shared" si="473"/>
        <v>-6256117664.9132452</v>
      </c>
      <c r="KH193" s="53">
        <f t="shared" si="474"/>
        <v>9193017346497.5195</v>
      </c>
      <c r="KI193" s="39">
        <f t="shared" si="475"/>
        <v>3597267657325.1162</v>
      </c>
      <c r="KJ193" s="39">
        <f t="shared" si="476"/>
        <v>1407626474605.4802</v>
      </c>
      <c r="LD193" s="21">
        <v>139</v>
      </c>
      <c r="LE193" s="39">
        <v>-225</v>
      </c>
      <c r="LF193" s="39">
        <v>-575</v>
      </c>
      <c r="LG193" s="39">
        <v>2500</v>
      </c>
      <c r="LH193" s="50">
        <f t="shared" si="477"/>
        <v>1.1276872938345605E-3</v>
      </c>
      <c r="LI193" s="40">
        <f t="shared" si="385"/>
        <v>20.649074709472337</v>
      </c>
      <c r="LJ193" s="41">
        <f t="shared" si="478"/>
        <v>51622.686773680842</v>
      </c>
      <c r="LK193" s="39">
        <f t="shared" si="479"/>
        <v>-29683044.894866485</v>
      </c>
      <c r="LL193" s="39">
        <f t="shared" si="480"/>
        <v>-11615104.524078188</v>
      </c>
      <c r="LM193" s="40">
        <f t="shared" si="386"/>
        <v>11121.987003609356</v>
      </c>
      <c r="LN193" s="39">
        <f t="shared" si="481"/>
        <v>27804967.509023391</v>
      </c>
      <c r="LO193" s="39">
        <f t="shared" si="482"/>
        <v>-15987856317.68845</v>
      </c>
      <c r="LP193" s="39">
        <f t="shared" si="483"/>
        <v>-6256117689.5302629</v>
      </c>
      <c r="LQ193" s="53">
        <f t="shared" si="484"/>
        <v>9193017382670.8594</v>
      </c>
      <c r="LR193" s="39">
        <f t="shared" si="485"/>
        <v>3597267671479.9014</v>
      </c>
      <c r="LS193" s="39">
        <f t="shared" si="486"/>
        <v>1407626480144.3091</v>
      </c>
    </row>
    <row r="194" spans="1:331" x14ac:dyDescent="0.25">
      <c r="A194" s="21">
        <v>140</v>
      </c>
      <c r="B194" s="39">
        <v>-225</v>
      </c>
      <c r="C194" s="39">
        <v>-525</v>
      </c>
      <c r="D194" s="39">
        <v>2500</v>
      </c>
      <c r="E194" s="50">
        <f t="shared" si="387"/>
        <v>9.1E-4</v>
      </c>
      <c r="F194" s="40">
        <f t="shared" si="367"/>
        <v>17.925862500000001</v>
      </c>
      <c r="G194" s="41">
        <f t="shared" si="388"/>
        <v>44814.65625</v>
      </c>
      <c r="H194" s="39">
        <f t="shared" si="389"/>
        <v>-23527694.53125</v>
      </c>
      <c r="I194" s="39">
        <f t="shared" si="390"/>
        <v>-10083297.65625</v>
      </c>
      <c r="J194" s="40">
        <f t="shared" si="368"/>
        <v>13897.499999999998</v>
      </c>
      <c r="K194" s="39">
        <f t="shared" si="391"/>
        <v>34743749.999999993</v>
      </c>
      <c r="L194" s="39">
        <f t="shared" si="392"/>
        <v>-18240468749.999996</v>
      </c>
      <c r="M194" s="39">
        <f t="shared" si="393"/>
        <v>-7817343749.9999981</v>
      </c>
      <c r="N194" s="53">
        <f t="shared" si="394"/>
        <v>9576246093749.998</v>
      </c>
      <c r="O194" s="39">
        <f t="shared" si="395"/>
        <v>4104105468749.999</v>
      </c>
      <c r="P194" s="39">
        <f t="shared" si="396"/>
        <v>1758902343749.9995</v>
      </c>
      <c r="AJ194" s="21">
        <v>140</v>
      </c>
      <c r="AK194" s="39">
        <v>-225</v>
      </c>
      <c r="AL194" s="39">
        <v>-525</v>
      </c>
      <c r="AM194" s="39">
        <v>2500</v>
      </c>
      <c r="AN194" s="50">
        <f t="shared" si="397"/>
        <v>1.2916937787612317E-3</v>
      </c>
      <c r="AO194" s="40">
        <f t="shared" si="369"/>
        <v>22.301677143084667</v>
      </c>
      <c r="AP194" s="41">
        <f t="shared" si="398"/>
        <v>55754.192857711671</v>
      </c>
      <c r="AQ194" s="39">
        <f t="shared" si="399"/>
        <v>-29270951.250298627</v>
      </c>
      <c r="AR194" s="39">
        <f t="shared" si="400"/>
        <v>-12544693.392985126</v>
      </c>
      <c r="AS194" s="40">
        <f t="shared" si="370"/>
        <v>9030.9043207942959</v>
      </c>
      <c r="AT194" s="39">
        <f t="shared" si="401"/>
        <v>22577260.801985741</v>
      </c>
      <c r="AU194" s="39">
        <f t="shared" si="402"/>
        <v>-11853061921.042515</v>
      </c>
      <c r="AV194" s="39">
        <f t="shared" si="403"/>
        <v>-5079883680.4467916</v>
      </c>
      <c r="AW194" s="53">
        <f t="shared" si="404"/>
        <v>6222857508547.3203</v>
      </c>
      <c r="AX194" s="39">
        <f t="shared" si="405"/>
        <v>2666938932234.5654</v>
      </c>
      <c r="AY194" s="39">
        <f t="shared" si="406"/>
        <v>1142973828100.5281</v>
      </c>
      <c r="BS194" s="21">
        <v>140</v>
      </c>
      <c r="BT194" s="39">
        <v>-225</v>
      </c>
      <c r="BU194" s="39">
        <v>-525</v>
      </c>
      <c r="BV194" s="39">
        <v>2500</v>
      </c>
      <c r="BW194" s="50">
        <f t="shared" si="407"/>
        <v>1.3580970396084037E-3</v>
      </c>
      <c r="BX194" s="40">
        <f t="shared" si="371"/>
        <v>22.873248757683218</v>
      </c>
      <c r="BY194" s="41">
        <f t="shared" si="408"/>
        <v>57183.121894208045</v>
      </c>
      <c r="BZ194" s="39">
        <f t="shared" si="409"/>
        <v>-30021138.994459223</v>
      </c>
      <c r="CA194" s="39">
        <f t="shared" si="410"/>
        <v>-12866202.42619681</v>
      </c>
      <c r="CB194" s="40">
        <f t="shared" si="372"/>
        <v>8184.2627449928523</v>
      </c>
      <c r="CC194" s="39">
        <f t="shared" si="411"/>
        <v>20460656.862482131</v>
      </c>
      <c r="CD194" s="39">
        <f t="shared" si="412"/>
        <v>-10741844852.803118</v>
      </c>
      <c r="CE194" s="39">
        <f t="shared" si="413"/>
        <v>-4603647794.0584793</v>
      </c>
      <c r="CF194" s="53">
        <f t="shared" si="414"/>
        <v>5639468547721.6367</v>
      </c>
      <c r="CG194" s="39">
        <f t="shared" si="415"/>
        <v>2416915091880.7017</v>
      </c>
      <c r="CH194" s="39">
        <f t="shared" si="416"/>
        <v>1035820753663.1578</v>
      </c>
      <c r="DB194" s="21">
        <v>140</v>
      </c>
      <c r="DC194" s="39">
        <v>-225</v>
      </c>
      <c r="DD194" s="39">
        <v>-525</v>
      </c>
      <c r="DE194" s="39">
        <v>2500</v>
      </c>
      <c r="DF194" s="50">
        <f t="shared" si="417"/>
        <v>1.3277539251299961E-3</v>
      </c>
      <c r="DG194" s="40">
        <f t="shared" si="373"/>
        <v>22.61904324448944</v>
      </c>
      <c r="DH194" s="41">
        <f t="shared" si="418"/>
        <v>56547.608111223599</v>
      </c>
      <c r="DI194" s="39">
        <f t="shared" si="419"/>
        <v>-29687494.25839239</v>
      </c>
      <c r="DJ194" s="39">
        <f t="shared" si="420"/>
        <v>-12723211.825025309</v>
      </c>
      <c r="DK194" s="40">
        <f t="shared" si="374"/>
        <v>8571.1374545925501</v>
      </c>
      <c r="DL194" s="39">
        <f t="shared" si="421"/>
        <v>21427843.636481375</v>
      </c>
      <c r="DM194" s="39">
        <f t="shared" si="422"/>
        <v>-11249617909.152721</v>
      </c>
      <c r="DN194" s="39">
        <f t="shared" si="423"/>
        <v>-4821264818.2083092</v>
      </c>
      <c r="DO194" s="53">
        <f t="shared" si="424"/>
        <v>5906049402305.1787</v>
      </c>
      <c r="DP194" s="39">
        <f t="shared" si="425"/>
        <v>2531164029559.3623</v>
      </c>
      <c r="DQ194" s="39">
        <f t="shared" si="426"/>
        <v>1084784584096.8696</v>
      </c>
      <c r="EK194" s="21">
        <v>140</v>
      </c>
      <c r="EL194" s="39">
        <v>-225</v>
      </c>
      <c r="EM194" s="39">
        <v>-525</v>
      </c>
      <c r="EN194" s="39">
        <v>2500</v>
      </c>
      <c r="EO194" s="50">
        <f t="shared" si="427"/>
        <v>1.257275614432332E-3</v>
      </c>
      <c r="EP194" s="40">
        <f t="shared" si="375"/>
        <v>21.983298105154955</v>
      </c>
      <c r="EQ194" s="41">
        <f t="shared" si="428"/>
        <v>54958.245262887387</v>
      </c>
      <c r="ER194" s="39">
        <f t="shared" si="429"/>
        <v>-28853078.763015877</v>
      </c>
      <c r="ES194" s="39">
        <f t="shared" si="430"/>
        <v>-12365605.184149662</v>
      </c>
      <c r="ET194" s="40">
        <f t="shared" si="376"/>
        <v>9469.7359159877669</v>
      </c>
      <c r="EU194" s="39">
        <f t="shared" si="431"/>
        <v>23674339.789969418</v>
      </c>
      <c r="EV194" s="39">
        <f t="shared" si="432"/>
        <v>-12429028389.733944</v>
      </c>
      <c r="EW194" s="39">
        <f t="shared" si="433"/>
        <v>-5326726452.7431192</v>
      </c>
      <c r="EX194" s="53">
        <f t="shared" si="434"/>
        <v>6525239904610.3203</v>
      </c>
      <c r="EY194" s="39">
        <f t="shared" si="435"/>
        <v>2796531387690.1377</v>
      </c>
      <c r="EZ194" s="39">
        <f t="shared" si="436"/>
        <v>1198513451867.2019</v>
      </c>
      <c r="FT194" s="21">
        <v>140</v>
      </c>
      <c r="FU194" s="39">
        <v>-225</v>
      </c>
      <c r="FV194" s="39">
        <v>-525</v>
      </c>
      <c r="FW194" s="39">
        <v>2500</v>
      </c>
      <c r="FX194" s="50">
        <f t="shared" si="437"/>
        <v>1.2243246620704121E-3</v>
      </c>
      <c r="FY194" s="40">
        <f t="shared" si="377"/>
        <v>21.664339534564849</v>
      </c>
      <c r="FZ194" s="41">
        <f t="shared" si="438"/>
        <v>54160.848836412122</v>
      </c>
      <c r="GA194" s="39">
        <f t="shared" si="439"/>
        <v>-28434445.639116365</v>
      </c>
      <c r="GB194" s="39">
        <f t="shared" si="440"/>
        <v>-12186190.988192728</v>
      </c>
      <c r="GC194" s="40">
        <f t="shared" si="378"/>
        <v>9889.8605586022459</v>
      </c>
      <c r="GD194" s="39">
        <f t="shared" si="441"/>
        <v>24724651.396505613</v>
      </c>
      <c r="GE194" s="39">
        <f t="shared" si="442"/>
        <v>-12980441983.165447</v>
      </c>
      <c r="GF194" s="39">
        <f t="shared" si="443"/>
        <v>-5563046564.2137632</v>
      </c>
      <c r="GG194" s="53">
        <f t="shared" si="444"/>
        <v>6814732041161.8594</v>
      </c>
      <c r="GH194" s="39">
        <f t="shared" si="445"/>
        <v>2920599446212.2256</v>
      </c>
      <c r="GI194" s="39">
        <f t="shared" si="446"/>
        <v>1251685476948.0967</v>
      </c>
      <c r="HC194" s="21">
        <v>140</v>
      </c>
      <c r="HD194" s="39">
        <v>-225</v>
      </c>
      <c r="HE194" s="39">
        <v>-525</v>
      </c>
      <c r="HF194" s="39">
        <v>2500</v>
      </c>
      <c r="HG194" s="50">
        <f t="shared" si="447"/>
        <v>1.2173805615778345E-3</v>
      </c>
      <c r="HH194" s="40">
        <f t="shared" si="379"/>
        <v>21.595355943099058</v>
      </c>
      <c r="HI194" s="41">
        <f t="shared" si="448"/>
        <v>53988.389857747643</v>
      </c>
      <c r="HJ194" s="39">
        <f t="shared" si="449"/>
        <v>-28343904.675317511</v>
      </c>
      <c r="HK194" s="39">
        <f t="shared" si="450"/>
        <v>-12147387.71799322</v>
      </c>
      <c r="HL194" s="40">
        <f t="shared" si="380"/>
        <v>9978.3978398826112</v>
      </c>
      <c r="HM194" s="39">
        <f t="shared" si="451"/>
        <v>24945994.599706527</v>
      </c>
      <c r="HN194" s="39">
        <f t="shared" si="452"/>
        <v>-13096647164.845926</v>
      </c>
      <c r="HO194" s="39">
        <f t="shared" si="453"/>
        <v>-5612848784.9339685</v>
      </c>
      <c r="HP194" s="53">
        <f t="shared" si="454"/>
        <v>6875739761544.1113</v>
      </c>
      <c r="HQ194" s="39">
        <f t="shared" si="455"/>
        <v>2946745612090.3335</v>
      </c>
      <c r="HR194" s="39">
        <f t="shared" si="456"/>
        <v>1262890976610.1428</v>
      </c>
      <c r="IL194" s="21">
        <v>140</v>
      </c>
      <c r="IM194" s="39">
        <v>-225</v>
      </c>
      <c r="IN194" s="39">
        <v>-525</v>
      </c>
      <c r="IO194" s="39">
        <v>2500</v>
      </c>
      <c r="IP194" s="50">
        <f t="shared" si="457"/>
        <v>1.2161579290295927E-3</v>
      </c>
      <c r="IQ194" s="40">
        <f t="shared" si="381"/>
        <v>21.583146499577243</v>
      </c>
      <c r="IR194" s="41">
        <f t="shared" si="458"/>
        <v>53957.866248943108</v>
      </c>
      <c r="IS194" s="39">
        <f t="shared" si="459"/>
        <v>-28327879.780695133</v>
      </c>
      <c r="IT194" s="39">
        <f t="shared" si="460"/>
        <v>-12140519.9060122</v>
      </c>
      <c r="IU194" s="40">
        <f t="shared" si="382"/>
        <v>9993.9864048726922</v>
      </c>
      <c r="IV194" s="39">
        <f t="shared" si="461"/>
        <v>24984966.012181729</v>
      </c>
      <c r="IW194" s="39">
        <f t="shared" si="462"/>
        <v>-13117107156.395409</v>
      </c>
      <c r="IX194" s="39">
        <f t="shared" si="463"/>
        <v>-5621617352.7408886</v>
      </c>
      <c r="IY194" s="53">
        <f t="shared" si="464"/>
        <v>6886481257107.5898</v>
      </c>
      <c r="IZ194" s="39">
        <f t="shared" si="465"/>
        <v>2951349110188.9663</v>
      </c>
      <c r="JA194" s="39">
        <f t="shared" si="466"/>
        <v>1264863904366.7</v>
      </c>
      <c r="JU194" s="21">
        <v>140</v>
      </c>
      <c r="JV194" s="39">
        <v>-225</v>
      </c>
      <c r="JW194" s="39">
        <v>-525</v>
      </c>
      <c r="JX194" s="39">
        <v>2500</v>
      </c>
      <c r="JY194" s="50">
        <f t="shared" si="467"/>
        <v>1.2161494624249067E-3</v>
      </c>
      <c r="JZ194" s="40">
        <f t="shared" si="383"/>
        <v>21.583061883988137</v>
      </c>
      <c r="KA194" s="41">
        <f t="shared" si="468"/>
        <v>53957.654709970338</v>
      </c>
      <c r="KB194" s="39">
        <f t="shared" si="469"/>
        <v>-28327768.722734429</v>
      </c>
      <c r="KC194" s="39">
        <f t="shared" si="470"/>
        <v>-12140472.309743326</v>
      </c>
      <c r="KD194" s="40">
        <f t="shared" si="384"/>
        <v>9994.0943540824392</v>
      </c>
      <c r="KE194" s="39">
        <f t="shared" si="471"/>
        <v>24985235.8852061</v>
      </c>
      <c r="KF194" s="39">
        <f t="shared" si="472"/>
        <v>-13117248839.733202</v>
      </c>
      <c r="KG194" s="39">
        <f t="shared" si="473"/>
        <v>-5621678074.1713724</v>
      </c>
      <c r="KH194" s="53">
        <f t="shared" si="474"/>
        <v>6886555640859.9307</v>
      </c>
      <c r="KI194" s="39">
        <f t="shared" si="475"/>
        <v>2951380988939.9707</v>
      </c>
      <c r="KJ194" s="39">
        <f t="shared" si="476"/>
        <v>1264877566688.5588</v>
      </c>
      <c r="LD194" s="21">
        <v>140</v>
      </c>
      <c r="LE194" s="39">
        <v>-225</v>
      </c>
      <c r="LF194" s="39">
        <v>-525</v>
      </c>
      <c r="LG194" s="39">
        <v>2500</v>
      </c>
      <c r="LH194" s="50">
        <f t="shared" si="477"/>
        <v>1.2161494611253687E-3</v>
      </c>
      <c r="LI194" s="40">
        <f t="shared" si="385"/>
        <v>21.583061871000432</v>
      </c>
      <c r="LJ194" s="41">
        <f t="shared" si="478"/>
        <v>53957.654677501079</v>
      </c>
      <c r="LK194" s="39">
        <f t="shared" si="479"/>
        <v>-28327768.705688067</v>
      </c>
      <c r="LL194" s="39">
        <f t="shared" si="480"/>
        <v>-12140472.302437743</v>
      </c>
      <c r="LM194" s="40">
        <f t="shared" si="386"/>
        <v>9994.0943706515482</v>
      </c>
      <c r="LN194" s="39">
        <f t="shared" si="481"/>
        <v>24985235.926628869</v>
      </c>
      <c r="LO194" s="39">
        <f t="shared" si="482"/>
        <v>-13117248861.480156</v>
      </c>
      <c r="LP194" s="39">
        <f t="shared" si="483"/>
        <v>-5621678083.4914951</v>
      </c>
      <c r="LQ194" s="53">
        <f t="shared" si="484"/>
        <v>6886555652277.082</v>
      </c>
      <c r="LR194" s="39">
        <f t="shared" si="485"/>
        <v>2951380993833.0352</v>
      </c>
      <c r="LS194" s="39">
        <f t="shared" si="486"/>
        <v>1264877568785.5864</v>
      </c>
    </row>
    <row r="195" spans="1:331" x14ac:dyDescent="0.25">
      <c r="A195" s="21">
        <v>141</v>
      </c>
      <c r="B195" s="39">
        <v>-225</v>
      </c>
      <c r="C195" s="39">
        <v>-475</v>
      </c>
      <c r="D195" s="39">
        <v>2500</v>
      </c>
      <c r="E195" s="50">
        <f t="shared" si="387"/>
        <v>9.1750000000000002E-4</v>
      </c>
      <c r="F195" s="40">
        <f t="shared" si="367"/>
        <v>18.029735156249998</v>
      </c>
      <c r="G195" s="41">
        <f t="shared" si="388"/>
        <v>45074.337890624993</v>
      </c>
      <c r="H195" s="39">
        <f t="shared" si="389"/>
        <v>-21410310.498046871</v>
      </c>
      <c r="I195" s="39">
        <f t="shared" si="390"/>
        <v>-10141726.025390623</v>
      </c>
      <c r="J195" s="40">
        <f t="shared" si="368"/>
        <v>13801.875</v>
      </c>
      <c r="K195" s="39">
        <f t="shared" si="391"/>
        <v>34504687.5</v>
      </c>
      <c r="L195" s="39">
        <f t="shared" si="392"/>
        <v>-16389726562.5</v>
      </c>
      <c r="M195" s="39">
        <f t="shared" si="393"/>
        <v>-7763554687.5</v>
      </c>
      <c r="N195" s="53">
        <f t="shared" si="394"/>
        <v>7785120117187.5</v>
      </c>
      <c r="O195" s="39">
        <f t="shared" si="395"/>
        <v>3687688476562.5</v>
      </c>
      <c r="P195" s="39">
        <f t="shared" si="396"/>
        <v>1746799804687.5</v>
      </c>
      <c r="AJ195" s="21">
        <v>141</v>
      </c>
      <c r="AK195" s="39">
        <v>-225</v>
      </c>
      <c r="AL195" s="39">
        <v>-475</v>
      </c>
      <c r="AM195" s="39">
        <v>2500</v>
      </c>
      <c r="AN195" s="50">
        <f t="shared" si="397"/>
        <v>1.3090070653511475E-3</v>
      </c>
      <c r="AO195" s="40">
        <f t="shared" si="369"/>
        <v>22.456120872191711</v>
      </c>
      <c r="AP195" s="41">
        <f t="shared" si="398"/>
        <v>56140.302180479281</v>
      </c>
      <c r="AQ195" s="39">
        <f t="shared" si="399"/>
        <v>-26666643.535727657</v>
      </c>
      <c r="AR195" s="39">
        <f t="shared" si="400"/>
        <v>-12631567.990607839</v>
      </c>
      <c r="AS195" s="40">
        <f t="shared" si="370"/>
        <v>8810.1599167728709</v>
      </c>
      <c r="AT195" s="39">
        <f t="shared" si="401"/>
        <v>22025399.791932177</v>
      </c>
      <c r="AU195" s="39">
        <f t="shared" si="402"/>
        <v>-10462064901.167784</v>
      </c>
      <c r="AV195" s="39">
        <f t="shared" si="403"/>
        <v>-4955714953.1847401</v>
      </c>
      <c r="AW195" s="53">
        <f t="shared" si="404"/>
        <v>4969480828054.6973</v>
      </c>
      <c r="AX195" s="39">
        <f t="shared" si="405"/>
        <v>2353964602762.7515</v>
      </c>
      <c r="AY195" s="39">
        <f t="shared" si="406"/>
        <v>1115035864466.5664</v>
      </c>
      <c r="BS195" s="21">
        <v>141</v>
      </c>
      <c r="BT195" s="39">
        <v>-225</v>
      </c>
      <c r="BU195" s="39">
        <v>-475</v>
      </c>
      <c r="BV195" s="39">
        <v>2500</v>
      </c>
      <c r="BW195" s="50">
        <f t="shared" si="407"/>
        <v>1.3865143327205468E-3</v>
      </c>
      <c r="BX195" s="40">
        <f t="shared" si="371"/>
        <v>23.100675267272109</v>
      </c>
      <c r="BY195" s="41">
        <f t="shared" si="408"/>
        <v>57751.68816818027</v>
      </c>
      <c r="BZ195" s="39">
        <f t="shared" si="409"/>
        <v>-27432051.879885629</v>
      </c>
      <c r="CA195" s="39">
        <f t="shared" si="410"/>
        <v>-12994129.837840561</v>
      </c>
      <c r="CB195" s="40">
        <f t="shared" si="372"/>
        <v>7821.9422578130298</v>
      </c>
      <c r="CC195" s="39">
        <f t="shared" si="411"/>
        <v>19554855.644532576</v>
      </c>
      <c r="CD195" s="39">
        <f t="shared" si="412"/>
        <v>-9288556431.1529732</v>
      </c>
      <c r="CE195" s="39">
        <f t="shared" si="413"/>
        <v>-4399842520.0198298</v>
      </c>
      <c r="CF195" s="53">
        <f t="shared" si="414"/>
        <v>4412064304797.6621</v>
      </c>
      <c r="CG195" s="39">
        <f t="shared" si="415"/>
        <v>2089925197009.4192</v>
      </c>
      <c r="CH195" s="39">
        <f t="shared" si="416"/>
        <v>989964567004.46167</v>
      </c>
      <c r="DB195" s="21">
        <v>141</v>
      </c>
      <c r="DC195" s="39">
        <v>-225</v>
      </c>
      <c r="DD195" s="39">
        <v>-475</v>
      </c>
      <c r="DE195" s="39">
        <v>2500</v>
      </c>
      <c r="DF195" s="50">
        <f t="shared" si="417"/>
        <v>1.3667862650325387E-3</v>
      </c>
      <c r="DG195" s="40">
        <f t="shared" si="373"/>
        <v>22.943882332284552</v>
      </c>
      <c r="DH195" s="41">
        <f t="shared" si="418"/>
        <v>57359.705830711384</v>
      </c>
      <c r="DI195" s="39">
        <f t="shared" si="419"/>
        <v>-27245860.269587908</v>
      </c>
      <c r="DJ195" s="39">
        <f t="shared" si="420"/>
        <v>-12905933.811910061</v>
      </c>
      <c r="DK195" s="40">
        <f t="shared" si="374"/>
        <v>8073.4751208351327</v>
      </c>
      <c r="DL195" s="39">
        <f t="shared" si="421"/>
        <v>20183687.802087832</v>
      </c>
      <c r="DM195" s="39">
        <f t="shared" si="422"/>
        <v>-9587251705.9917202</v>
      </c>
      <c r="DN195" s="39">
        <f t="shared" si="423"/>
        <v>-4541329755.4697618</v>
      </c>
      <c r="DO195" s="53">
        <f t="shared" si="424"/>
        <v>4553944560346.0674</v>
      </c>
      <c r="DP195" s="39">
        <f t="shared" si="425"/>
        <v>2157131633848.137</v>
      </c>
      <c r="DQ195" s="39">
        <f t="shared" si="426"/>
        <v>1021799194980.6965</v>
      </c>
      <c r="EK195" s="21">
        <v>141</v>
      </c>
      <c r="EL195" s="39">
        <v>-225</v>
      </c>
      <c r="EM195" s="39">
        <v>-475</v>
      </c>
      <c r="EN195" s="39">
        <v>2500</v>
      </c>
      <c r="EO195" s="50">
        <f t="shared" si="427"/>
        <v>1.318825480074782E-3</v>
      </c>
      <c r="EP195" s="40">
        <f t="shared" si="375"/>
        <v>22.542008117954637</v>
      </c>
      <c r="EQ195" s="41">
        <f t="shared" si="428"/>
        <v>56355.020294886592</v>
      </c>
      <c r="ER195" s="39">
        <f t="shared" si="429"/>
        <v>-26768634.640071131</v>
      </c>
      <c r="ES195" s="39">
        <f t="shared" si="430"/>
        <v>-12679879.566349484</v>
      </c>
      <c r="ET195" s="40">
        <f t="shared" si="376"/>
        <v>8684.9751290465283</v>
      </c>
      <c r="EU195" s="39">
        <f t="shared" si="431"/>
        <v>21712437.82261632</v>
      </c>
      <c r="EV195" s="39">
        <f t="shared" si="432"/>
        <v>-10313407965.742752</v>
      </c>
      <c r="EW195" s="39">
        <f t="shared" si="433"/>
        <v>-4885298510.0886717</v>
      </c>
      <c r="EX195" s="53">
        <f t="shared" si="434"/>
        <v>4898868783727.8076</v>
      </c>
      <c r="EY195" s="39">
        <f t="shared" si="435"/>
        <v>2320516792292.1191</v>
      </c>
      <c r="EZ195" s="39">
        <f t="shared" si="436"/>
        <v>1099192164769.9512</v>
      </c>
      <c r="FT195" s="21">
        <v>141</v>
      </c>
      <c r="FU195" s="39">
        <v>-225</v>
      </c>
      <c r="FV195" s="39">
        <v>-475</v>
      </c>
      <c r="FW195" s="39">
        <v>2500</v>
      </c>
      <c r="FX195" s="50">
        <f t="shared" si="437"/>
        <v>1.304882767304987E-3</v>
      </c>
      <c r="FY195" s="40">
        <f t="shared" si="377"/>
        <v>22.41967670916647</v>
      </c>
      <c r="FZ195" s="41">
        <f t="shared" si="438"/>
        <v>56049.191772916172</v>
      </c>
      <c r="GA195" s="39">
        <f t="shared" si="439"/>
        <v>-26623366.092135184</v>
      </c>
      <c r="GB195" s="39">
        <f t="shared" si="440"/>
        <v>-12611068.14890614</v>
      </c>
      <c r="GC195" s="40">
        <f t="shared" si="378"/>
        <v>8862.7447168614162</v>
      </c>
      <c r="GD195" s="39">
        <f t="shared" si="441"/>
        <v>22156861.792153541</v>
      </c>
      <c r="GE195" s="39">
        <f t="shared" si="442"/>
        <v>-10524509351.272932</v>
      </c>
      <c r="GF195" s="39">
        <f t="shared" si="443"/>
        <v>-4985293903.2345467</v>
      </c>
      <c r="GG195" s="53">
        <f t="shared" si="444"/>
        <v>4999141941854.6426</v>
      </c>
      <c r="GH195" s="39">
        <f t="shared" si="445"/>
        <v>2368014604036.4097</v>
      </c>
      <c r="GI195" s="39">
        <f t="shared" si="446"/>
        <v>1121691128227.7729</v>
      </c>
      <c r="HC195" s="21">
        <v>141</v>
      </c>
      <c r="HD195" s="39">
        <v>-225</v>
      </c>
      <c r="HE195" s="39">
        <v>-475</v>
      </c>
      <c r="HF195" s="39">
        <v>2500</v>
      </c>
      <c r="HG195" s="50">
        <f t="shared" si="447"/>
        <v>1.3046115932790561E-3</v>
      </c>
      <c r="HH195" s="40">
        <f t="shared" si="379"/>
        <v>22.417272894212928</v>
      </c>
      <c r="HI195" s="41">
        <f t="shared" si="448"/>
        <v>56043.182235532324</v>
      </c>
      <c r="HJ195" s="39">
        <f t="shared" si="449"/>
        <v>-26620511.561877854</v>
      </c>
      <c r="HK195" s="39">
        <f t="shared" si="450"/>
        <v>-12609716.002994772</v>
      </c>
      <c r="HL195" s="40">
        <f t="shared" si="380"/>
        <v>8866.2021856920346</v>
      </c>
      <c r="HM195" s="39">
        <f t="shared" si="451"/>
        <v>22165505.464230087</v>
      </c>
      <c r="HN195" s="39">
        <f t="shared" si="452"/>
        <v>-10528615095.509291</v>
      </c>
      <c r="HO195" s="39">
        <f t="shared" si="453"/>
        <v>-4987238729.4517698</v>
      </c>
      <c r="HP195" s="53">
        <f t="shared" si="454"/>
        <v>5001092170366.9131</v>
      </c>
      <c r="HQ195" s="39">
        <f t="shared" si="455"/>
        <v>2368938396489.5908</v>
      </c>
      <c r="HR195" s="39">
        <f t="shared" si="456"/>
        <v>1122128714126.6482</v>
      </c>
      <c r="IL195" s="21">
        <v>141</v>
      </c>
      <c r="IM195" s="39">
        <v>-225</v>
      </c>
      <c r="IN195" s="39">
        <v>-475</v>
      </c>
      <c r="IO195" s="39">
        <v>2500</v>
      </c>
      <c r="IP195" s="50">
        <f t="shared" si="457"/>
        <v>1.3046057130355884E-3</v>
      </c>
      <c r="IQ195" s="40">
        <f t="shared" si="381"/>
        <v>22.417220758565016</v>
      </c>
      <c r="IR195" s="41">
        <f t="shared" si="458"/>
        <v>56043.051896412537</v>
      </c>
      <c r="IS195" s="39">
        <f t="shared" si="459"/>
        <v>-26620449.650795955</v>
      </c>
      <c r="IT195" s="39">
        <f t="shared" si="460"/>
        <v>-12609686.676692821</v>
      </c>
      <c r="IU195" s="40">
        <f t="shared" si="382"/>
        <v>8866.2771587962488</v>
      </c>
      <c r="IV195" s="39">
        <f t="shared" si="461"/>
        <v>22165692.896990623</v>
      </c>
      <c r="IW195" s="39">
        <f t="shared" si="462"/>
        <v>-10528704126.070545</v>
      </c>
      <c r="IX195" s="39">
        <f t="shared" si="463"/>
        <v>-4987280901.8228903</v>
      </c>
      <c r="IY195" s="53">
        <f t="shared" si="464"/>
        <v>5001134459883.5088</v>
      </c>
      <c r="IZ195" s="39">
        <f t="shared" si="465"/>
        <v>2368958428365.873</v>
      </c>
      <c r="JA195" s="39">
        <f t="shared" si="466"/>
        <v>1122138202910.1504</v>
      </c>
      <c r="JU195" s="21">
        <v>141</v>
      </c>
      <c r="JV195" s="39">
        <v>-225</v>
      </c>
      <c r="JW195" s="39">
        <v>-475</v>
      </c>
      <c r="JX195" s="39">
        <v>2500</v>
      </c>
      <c r="JY195" s="50">
        <f t="shared" si="467"/>
        <v>1.3046116275828149E-3</v>
      </c>
      <c r="JZ195" s="40">
        <f t="shared" si="383"/>
        <v>22.417273198356988</v>
      </c>
      <c r="KA195" s="41">
        <f t="shared" si="468"/>
        <v>56043.182995892472</v>
      </c>
      <c r="KB195" s="39">
        <f t="shared" si="469"/>
        <v>-26620511.923048925</v>
      </c>
      <c r="KC195" s="39">
        <f t="shared" si="470"/>
        <v>-12609716.174075807</v>
      </c>
      <c r="KD195" s="40">
        <f t="shared" si="384"/>
        <v>8866.2017483191084</v>
      </c>
      <c r="KE195" s="39">
        <f t="shared" si="471"/>
        <v>22165504.370797772</v>
      </c>
      <c r="KF195" s="39">
        <f t="shared" si="472"/>
        <v>-10528614576.128942</v>
      </c>
      <c r="KG195" s="39">
        <f t="shared" si="473"/>
        <v>-4987238483.4294987</v>
      </c>
      <c r="KH195" s="53">
        <f t="shared" si="474"/>
        <v>5001091923661.248</v>
      </c>
      <c r="KI195" s="39">
        <f t="shared" si="475"/>
        <v>2368938279629.0117</v>
      </c>
      <c r="KJ195" s="39">
        <f t="shared" si="476"/>
        <v>1122128658771.6372</v>
      </c>
      <c r="LD195" s="21">
        <v>141</v>
      </c>
      <c r="LE195" s="39">
        <v>-225</v>
      </c>
      <c r="LF195" s="39">
        <v>-475</v>
      </c>
      <c r="LG195" s="39">
        <v>2500</v>
      </c>
      <c r="LH195" s="50">
        <f t="shared" si="477"/>
        <v>1.304611628416177E-3</v>
      </c>
      <c r="LI195" s="40">
        <f t="shared" si="385"/>
        <v>22.41727320574574</v>
      </c>
      <c r="LJ195" s="41">
        <f t="shared" si="478"/>
        <v>56043.183014364353</v>
      </c>
      <c r="LK195" s="39">
        <f t="shared" si="479"/>
        <v>-26620511.931823067</v>
      </c>
      <c r="LL195" s="39">
        <f t="shared" si="480"/>
        <v>-12609716.178231979</v>
      </c>
      <c r="LM195" s="40">
        <f t="shared" si="386"/>
        <v>8866.2017376937456</v>
      </c>
      <c r="LN195" s="39">
        <f t="shared" si="481"/>
        <v>22165504.344234362</v>
      </c>
      <c r="LO195" s="39">
        <f t="shared" si="482"/>
        <v>-10528614563.511322</v>
      </c>
      <c r="LP195" s="39">
        <f t="shared" si="483"/>
        <v>-4987238477.4527311</v>
      </c>
      <c r="LQ195" s="53">
        <f t="shared" si="484"/>
        <v>5001091917667.8779</v>
      </c>
      <c r="LR195" s="39">
        <f t="shared" si="485"/>
        <v>2368938276790.0474</v>
      </c>
      <c r="LS195" s="39">
        <f t="shared" si="486"/>
        <v>1122128657426.8645</v>
      </c>
    </row>
    <row r="196" spans="1:331" x14ac:dyDescent="0.25">
      <c r="A196" s="21">
        <v>142</v>
      </c>
      <c r="B196" s="39">
        <v>-225</v>
      </c>
      <c r="C196" s="39">
        <v>-425</v>
      </c>
      <c r="D196" s="39">
        <v>2500</v>
      </c>
      <c r="E196" s="50">
        <f t="shared" si="387"/>
        <v>9.2500000000000004E-4</v>
      </c>
      <c r="F196" s="40">
        <f t="shared" si="367"/>
        <v>18.132890625000002</v>
      </c>
      <c r="G196" s="41">
        <f t="shared" si="388"/>
        <v>45332.226562500007</v>
      </c>
      <c r="H196" s="39">
        <f t="shared" si="389"/>
        <v>-19266196.289062504</v>
      </c>
      <c r="I196" s="39">
        <f t="shared" si="390"/>
        <v>-10199750.976562502</v>
      </c>
      <c r="J196" s="40">
        <f t="shared" si="368"/>
        <v>13706.25</v>
      </c>
      <c r="K196" s="39">
        <f t="shared" si="391"/>
        <v>34265625</v>
      </c>
      <c r="L196" s="39">
        <f t="shared" si="392"/>
        <v>-14562890625</v>
      </c>
      <c r="M196" s="39">
        <f t="shared" si="393"/>
        <v>-7709765625</v>
      </c>
      <c r="N196" s="53">
        <f t="shared" si="394"/>
        <v>6189228515625</v>
      </c>
      <c r="O196" s="39">
        <f t="shared" si="395"/>
        <v>3276650390625</v>
      </c>
      <c r="P196" s="39">
        <f t="shared" si="396"/>
        <v>1734697265625</v>
      </c>
      <c r="AJ196" s="21">
        <v>142</v>
      </c>
      <c r="AK196" s="39">
        <v>-225</v>
      </c>
      <c r="AL196" s="39">
        <v>-425</v>
      </c>
      <c r="AM196" s="39">
        <v>2500</v>
      </c>
      <c r="AN196" s="50">
        <f t="shared" si="397"/>
        <v>1.3263203519410635E-3</v>
      </c>
      <c r="AO196" s="40">
        <f t="shared" si="369"/>
        <v>22.606742790168816</v>
      </c>
      <c r="AP196" s="41">
        <f t="shared" si="398"/>
        <v>56516.856975422037</v>
      </c>
      <c r="AQ196" s="39">
        <f t="shared" si="399"/>
        <v>-24019664.214554366</v>
      </c>
      <c r="AR196" s="39">
        <f t="shared" si="400"/>
        <v>-12716292.819469959</v>
      </c>
      <c r="AS196" s="40">
        <f t="shared" si="370"/>
        <v>8589.4155127514387</v>
      </c>
      <c r="AT196" s="39">
        <f t="shared" si="401"/>
        <v>21473538.781878598</v>
      </c>
      <c r="AU196" s="39">
        <f t="shared" si="402"/>
        <v>-9126253982.2984047</v>
      </c>
      <c r="AV196" s="39">
        <f t="shared" si="403"/>
        <v>-4831546225.9226847</v>
      </c>
      <c r="AW196" s="53">
        <f t="shared" si="404"/>
        <v>3878657942476.8218</v>
      </c>
      <c r="AX196" s="39">
        <f t="shared" si="405"/>
        <v>2053407146017.1409</v>
      </c>
      <c r="AY196" s="39">
        <f t="shared" si="406"/>
        <v>1087097900832.604</v>
      </c>
      <c r="BS196" s="21">
        <v>142</v>
      </c>
      <c r="BT196" s="39">
        <v>-225</v>
      </c>
      <c r="BU196" s="39">
        <v>-425</v>
      </c>
      <c r="BV196" s="39">
        <v>2500</v>
      </c>
      <c r="BW196" s="50">
        <f t="shared" si="407"/>
        <v>1.4149316258326898E-3</v>
      </c>
      <c r="BX196" s="40">
        <f t="shared" si="371"/>
        <v>23.317805609376279</v>
      </c>
      <c r="BY196" s="41">
        <f t="shared" si="408"/>
        <v>58294.514023440701</v>
      </c>
      <c r="BZ196" s="39">
        <f t="shared" si="409"/>
        <v>-24775168.459962297</v>
      </c>
      <c r="CA196" s="39">
        <f t="shared" si="410"/>
        <v>-13116265.655274158</v>
      </c>
      <c r="CB196" s="40">
        <f t="shared" si="372"/>
        <v>7459.6217706332045</v>
      </c>
      <c r="CC196" s="39">
        <f t="shared" si="411"/>
        <v>18649054.426583011</v>
      </c>
      <c r="CD196" s="39">
        <f t="shared" si="412"/>
        <v>-7925848131.2977791</v>
      </c>
      <c r="CE196" s="39">
        <f t="shared" si="413"/>
        <v>-4196037245.9811773</v>
      </c>
      <c r="CF196" s="53">
        <f t="shared" si="414"/>
        <v>3368485455801.5562</v>
      </c>
      <c r="CG196" s="39">
        <f t="shared" si="415"/>
        <v>1783315829542.0002</v>
      </c>
      <c r="CH196" s="39">
        <f t="shared" si="416"/>
        <v>944108380345.76489</v>
      </c>
      <c r="DB196" s="21">
        <v>142</v>
      </c>
      <c r="DC196" s="39">
        <v>-225</v>
      </c>
      <c r="DD196" s="39">
        <v>-425</v>
      </c>
      <c r="DE196" s="39">
        <v>2500</v>
      </c>
      <c r="DF196" s="50">
        <f t="shared" si="417"/>
        <v>1.4058186049350811E-3</v>
      </c>
      <c r="DG196" s="40">
        <f t="shared" si="373"/>
        <v>23.249296494711754</v>
      </c>
      <c r="DH196" s="41">
        <f t="shared" si="418"/>
        <v>58123.24123677938</v>
      </c>
      <c r="DI196" s="39">
        <f t="shared" si="419"/>
        <v>-24702377.525631238</v>
      </c>
      <c r="DJ196" s="39">
        <f t="shared" si="420"/>
        <v>-13077729.278275361</v>
      </c>
      <c r="DK196" s="40">
        <f t="shared" si="374"/>
        <v>7575.812787077718</v>
      </c>
      <c r="DL196" s="39">
        <f t="shared" si="421"/>
        <v>18939531.967694294</v>
      </c>
      <c r="DM196" s="39">
        <f t="shared" si="422"/>
        <v>-8049301086.2700748</v>
      </c>
      <c r="DN196" s="39">
        <f t="shared" si="423"/>
        <v>-4261394692.731216</v>
      </c>
      <c r="DO196" s="53">
        <f t="shared" si="424"/>
        <v>3420952961664.7817</v>
      </c>
      <c r="DP196" s="39">
        <f t="shared" si="425"/>
        <v>1811092744410.7668</v>
      </c>
      <c r="DQ196" s="39">
        <f t="shared" si="426"/>
        <v>958813805864.52356</v>
      </c>
      <c r="EK196" s="21">
        <v>142</v>
      </c>
      <c r="EL196" s="39">
        <v>-225</v>
      </c>
      <c r="EM196" s="39">
        <v>-425</v>
      </c>
      <c r="EN196" s="39">
        <v>2500</v>
      </c>
      <c r="EO196" s="50">
        <f t="shared" si="427"/>
        <v>1.3803753457172323E-3</v>
      </c>
      <c r="EP196" s="40">
        <f t="shared" si="375"/>
        <v>23.052416209756622</v>
      </c>
      <c r="EQ196" s="41">
        <f t="shared" si="428"/>
        <v>57631.040524391552</v>
      </c>
      <c r="ER196" s="39">
        <f t="shared" si="429"/>
        <v>-24493192.222866409</v>
      </c>
      <c r="ES196" s="39">
        <f t="shared" si="430"/>
        <v>-12966984.117988098</v>
      </c>
      <c r="ET196" s="40">
        <f t="shared" si="376"/>
        <v>7900.2143421052879</v>
      </c>
      <c r="EU196" s="39">
        <f t="shared" si="431"/>
        <v>19750535.855263218</v>
      </c>
      <c r="EV196" s="39">
        <f t="shared" si="432"/>
        <v>-8393977738.4868679</v>
      </c>
      <c r="EW196" s="39">
        <f t="shared" si="433"/>
        <v>-4443870567.4342241</v>
      </c>
      <c r="EX196" s="53">
        <f t="shared" si="434"/>
        <v>3567440538856.9189</v>
      </c>
      <c r="EY196" s="39">
        <f t="shared" si="435"/>
        <v>1888644991159.5452</v>
      </c>
      <c r="EZ196" s="39">
        <f t="shared" si="436"/>
        <v>999870877672.70044</v>
      </c>
      <c r="FT196" s="21">
        <v>142</v>
      </c>
      <c r="FU196" s="39">
        <v>-225</v>
      </c>
      <c r="FV196" s="39">
        <v>-425</v>
      </c>
      <c r="FW196" s="39">
        <v>2500</v>
      </c>
      <c r="FX196" s="50">
        <f t="shared" si="437"/>
        <v>1.3854408725395616E-3</v>
      </c>
      <c r="FY196" s="40">
        <f t="shared" si="377"/>
        <v>23.092271377701035</v>
      </c>
      <c r="FZ196" s="41">
        <f t="shared" si="438"/>
        <v>57730.67844425259</v>
      </c>
      <c r="GA196" s="39">
        <f t="shared" si="439"/>
        <v>-24535538.338807352</v>
      </c>
      <c r="GB196" s="39">
        <f t="shared" si="440"/>
        <v>-12989402.649956834</v>
      </c>
      <c r="GC196" s="40">
        <f t="shared" si="378"/>
        <v>7835.6288751205911</v>
      </c>
      <c r="GD196" s="39">
        <f t="shared" si="441"/>
        <v>19589072.187801477</v>
      </c>
      <c r="GE196" s="39">
        <f t="shared" si="442"/>
        <v>-8325355679.8156271</v>
      </c>
      <c r="GF196" s="39">
        <f t="shared" si="443"/>
        <v>-4407541242.255332</v>
      </c>
      <c r="GG196" s="53">
        <f t="shared" si="444"/>
        <v>3538276163921.6416</v>
      </c>
      <c r="GH196" s="39">
        <f t="shared" si="445"/>
        <v>1873205027958.5161</v>
      </c>
      <c r="GI196" s="39">
        <f t="shared" si="446"/>
        <v>991696779507.44971</v>
      </c>
      <c r="HC196" s="21">
        <v>142</v>
      </c>
      <c r="HD196" s="39">
        <v>-225</v>
      </c>
      <c r="HE196" s="39">
        <v>-425</v>
      </c>
      <c r="HF196" s="39">
        <v>2500</v>
      </c>
      <c r="HG196" s="50">
        <f t="shared" si="447"/>
        <v>1.3918426249802782E-3</v>
      </c>
      <c r="HH196" s="40">
        <f t="shared" si="379"/>
        <v>23.142171870958151</v>
      </c>
      <c r="HI196" s="41">
        <f t="shared" si="448"/>
        <v>57855.429677395376</v>
      </c>
      <c r="HJ196" s="39">
        <f t="shared" si="449"/>
        <v>-24588557.612893034</v>
      </c>
      <c r="HK196" s="39">
        <f t="shared" si="450"/>
        <v>-13017471.677413959</v>
      </c>
      <c r="HL196" s="40">
        <f t="shared" si="380"/>
        <v>7754.0065315014526</v>
      </c>
      <c r="HM196" s="39">
        <f t="shared" si="451"/>
        <v>19385016.328753632</v>
      </c>
      <c r="HN196" s="39">
        <f t="shared" si="452"/>
        <v>-8238631939.720293</v>
      </c>
      <c r="HO196" s="39">
        <f t="shared" si="453"/>
        <v>-4361628673.9695673</v>
      </c>
      <c r="HP196" s="53">
        <f t="shared" si="454"/>
        <v>3501418574381.1245</v>
      </c>
      <c r="HQ196" s="39">
        <f t="shared" si="455"/>
        <v>1853692186437.0662</v>
      </c>
      <c r="HR196" s="39">
        <f t="shared" si="456"/>
        <v>981366451643.15259</v>
      </c>
      <c r="IL196" s="21">
        <v>142</v>
      </c>
      <c r="IM196" s="39">
        <v>-225</v>
      </c>
      <c r="IN196" s="39">
        <v>-425</v>
      </c>
      <c r="IO196" s="39">
        <v>2500</v>
      </c>
      <c r="IP196" s="50">
        <f t="shared" si="457"/>
        <v>1.3930534970415841E-3</v>
      </c>
      <c r="IQ196" s="40">
        <f t="shared" si="381"/>
        <v>23.15155163373425</v>
      </c>
      <c r="IR196" s="41">
        <f t="shared" si="458"/>
        <v>57878.879084335626</v>
      </c>
      <c r="IS196" s="39">
        <f t="shared" si="459"/>
        <v>-24598523.610842641</v>
      </c>
      <c r="IT196" s="39">
        <f t="shared" si="460"/>
        <v>-13022747.793975515</v>
      </c>
      <c r="IU196" s="40">
        <f t="shared" si="382"/>
        <v>7738.5679127198046</v>
      </c>
      <c r="IV196" s="39">
        <f t="shared" si="461"/>
        <v>19346419.78179951</v>
      </c>
      <c r="IW196" s="39">
        <f t="shared" si="462"/>
        <v>-8222228407.2647915</v>
      </c>
      <c r="IX196" s="39">
        <f t="shared" si="463"/>
        <v>-4352944450.9048901</v>
      </c>
      <c r="IY196" s="53">
        <f t="shared" si="464"/>
        <v>3494447073087.5366</v>
      </c>
      <c r="IZ196" s="39">
        <f t="shared" si="465"/>
        <v>1850001391634.5784</v>
      </c>
      <c r="JA196" s="39">
        <f t="shared" si="466"/>
        <v>979412501453.60022</v>
      </c>
      <c r="JU196" s="21">
        <v>142</v>
      </c>
      <c r="JV196" s="39">
        <v>-225</v>
      </c>
      <c r="JW196" s="39">
        <v>-425</v>
      </c>
      <c r="JX196" s="39">
        <v>2500</v>
      </c>
      <c r="JY196" s="50">
        <f t="shared" si="467"/>
        <v>1.3930737927407232E-3</v>
      </c>
      <c r="JZ196" s="40">
        <f t="shared" si="383"/>
        <v>23.151708690754415</v>
      </c>
      <c r="KA196" s="41">
        <f t="shared" si="468"/>
        <v>57879.271726886036</v>
      </c>
      <c r="KB196" s="39">
        <f t="shared" si="469"/>
        <v>-24598690.483926564</v>
      </c>
      <c r="KC196" s="39">
        <f t="shared" si="470"/>
        <v>-13022836.138549358</v>
      </c>
      <c r="KD196" s="40">
        <f t="shared" si="384"/>
        <v>7738.3091425557805</v>
      </c>
      <c r="KE196" s="39">
        <f t="shared" si="471"/>
        <v>19345772.856389452</v>
      </c>
      <c r="KF196" s="39">
        <f t="shared" si="472"/>
        <v>-8221953463.965517</v>
      </c>
      <c r="KG196" s="39">
        <f t="shared" si="473"/>
        <v>-4352798892.6876268</v>
      </c>
      <c r="KH196" s="53">
        <f t="shared" si="474"/>
        <v>3494330222185.3447</v>
      </c>
      <c r="KI196" s="39">
        <f t="shared" si="475"/>
        <v>1849939529392.2415</v>
      </c>
      <c r="KJ196" s="39">
        <f t="shared" si="476"/>
        <v>979379750854.71594</v>
      </c>
      <c r="LD196" s="21">
        <v>142</v>
      </c>
      <c r="LE196" s="39">
        <v>-225</v>
      </c>
      <c r="LF196" s="39">
        <v>-425</v>
      </c>
      <c r="LG196" s="39">
        <v>2500</v>
      </c>
      <c r="LH196" s="50">
        <f t="shared" si="477"/>
        <v>1.3930737957069854E-3</v>
      </c>
      <c r="LI196" s="40">
        <f t="shared" si="385"/>
        <v>23.15170871370827</v>
      </c>
      <c r="LJ196" s="41">
        <f t="shared" si="478"/>
        <v>57879.271784270677</v>
      </c>
      <c r="LK196" s="39">
        <f t="shared" si="479"/>
        <v>-24598690.508315038</v>
      </c>
      <c r="LL196" s="39">
        <f t="shared" si="480"/>
        <v>-13022836.151460903</v>
      </c>
      <c r="LM196" s="40">
        <f t="shared" si="386"/>
        <v>7738.3091047359358</v>
      </c>
      <c r="LN196" s="39">
        <f t="shared" si="481"/>
        <v>19345772.761839841</v>
      </c>
      <c r="LO196" s="39">
        <f t="shared" si="482"/>
        <v>-8221953423.7819319</v>
      </c>
      <c r="LP196" s="39">
        <f t="shared" si="483"/>
        <v>-4352798871.4139643</v>
      </c>
      <c r="LQ196" s="53">
        <f t="shared" si="484"/>
        <v>3494330205107.3213</v>
      </c>
      <c r="LR196" s="39">
        <f t="shared" si="485"/>
        <v>1849939520350.9348</v>
      </c>
      <c r="LS196" s="39">
        <f t="shared" si="486"/>
        <v>979379746068.14197</v>
      </c>
    </row>
    <row r="197" spans="1:331" x14ac:dyDescent="0.25">
      <c r="A197" s="21">
        <v>143</v>
      </c>
      <c r="B197" s="39">
        <v>-216.667</v>
      </c>
      <c r="C197" s="39">
        <v>-383.33300000000003</v>
      </c>
      <c r="D197" s="39">
        <v>1250</v>
      </c>
      <c r="E197" s="50">
        <f t="shared" si="387"/>
        <v>9.3166669999999996E-4</v>
      </c>
      <c r="F197" s="40">
        <f t="shared" si="367"/>
        <v>18.223982745708327</v>
      </c>
      <c r="G197" s="41">
        <f t="shared" si="388"/>
        <v>22779.978432135409</v>
      </c>
      <c r="H197" s="39">
        <f t="shared" si="389"/>
        <v>-8732317.4723257627</v>
      </c>
      <c r="I197" s="39">
        <f t="shared" si="390"/>
        <v>-4935669.5869554831</v>
      </c>
      <c r="J197" s="40">
        <f t="shared" si="368"/>
        <v>13621.249575</v>
      </c>
      <c r="K197" s="39">
        <f t="shared" si="391"/>
        <v>17026561.96875</v>
      </c>
      <c r="L197" s="39">
        <f t="shared" si="392"/>
        <v>-6526843079.1668444</v>
      </c>
      <c r="M197" s="39">
        <f t="shared" si="393"/>
        <v>-3689094102.0831561</v>
      </c>
      <c r="N197" s="53">
        <f t="shared" si="394"/>
        <v>2501954338066.2642</v>
      </c>
      <c r="O197" s="39">
        <f t="shared" si="395"/>
        <v>1414151509433.8425</v>
      </c>
      <c r="P197" s="39">
        <f t="shared" si="396"/>
        <v>799304951816.05115</v>
      </c>
      <c r="AJ197" s="21">
        <v>143</v>
      </c>
      <c r="AK197" s="39">
        <v>-216.667</v>
      </c>
      <c r="AL197" s="39">
        <v>-383.33300000000003</v>
      </c>
      <c r="AM197" s="39">
        <v>1250</v>
      </c>
      <c r="AN197" s="50">
        <f t="shared" si="397"/>
        <v>1.3416981252122426E-3</v>
      </c>
      <c r="AO197" s="40">
        <f t="shared" si="369"/>
        <v>22.737321340524637</v>
      </c>
      <c r="AP197" s="41">
        <f t="shared" si="398"/>
        <v>28421.651675655798</v>
      </c>
      <c r="AQ197" s="39">
        <f t="shared" si="399"/>
        <v>-10894957.001784164</v>
      </c>
      <c r="AR197" s="39">
        <f t="shared" si="400"/>
        <v>-6158034.0036093146</v>
      </c>
      <c r="AS197" s="40">
        <f t="shared" si="370"/>
        <v>8393.348903543907</v>
      </c>
      <c r="AT197" s="39">
        <f t="shared" si="401"/>
        <v>10491686.129429884</v>
      </c>
      <c r="AU197" s="39">
        <f t="shared" si="402"/>
        <v>-4021809519.0527463</v>
      </c>
      <c r="AV197" s="39">
        <f t="shared" si="403"/>
        <v>-2273202158.6051846</v>
      </c>
      <c r="AW197" s="53">
        <f t="shared" si="404"/>
        <v>1541692308367.0464</v>
      </c>
      <c r="AX197" s="39">
        <f t="shared" si="405"/>
        <v>871393403064.60132</v>
      </c>
      <c r="AY197" s="39">
        <f t="shared" si="406"/>
        <v>492527892098.50952</v>
      </c>
      <c r="BS197" s="21">
        <v>143</v>
      </c>
      <c r="BT197" s="39">
        <v>-216.667</v>
      </c>
      <c r="BU197" s="39">
        <v>-383.33300000000003</v>
      </c>
      <c r="BV197" s="39">
        <v>1250</v>
      </c>
      <c r="BW197" s="50">
        <f t="shared" si="407"/>
        <v>1.4401582517778425E-3</v>
      </c>
      <c r="BX197" s="40">
        <f t="shared" si="371"/>
        <v>23.501929758040685</v>
      </c>
      <c r="BY197" s="41">
        <f t="shared" si="408"/>
        <v>29377.412197550857</v>
      </c>
      <c r="BZ197" s="39">
        <f t="shared" si="409"/>
        <v>-11261331.549923763</v>
      </c>
      <c r="CA197" s="39">
        <f t="shared" si="410"/>
        <v>-6365115.7686067512</v>
      </c>
      <c r="CB197" s="40">
        <f t="shared" si="372"/>
        <v>7137.9822898325092</v>
      </c>
      <c r="CC197" s="39">
        <f t="shared" si="411"/>
        <v>8922477.8622906357</v>
      </c>
      <c r="CD197" s="39">
        <f t="shared" si="412"/>
        <v>-3420280206.3854566</v>
      </c>
      <c r="CE197" s="39">
        <f t="shared" si="413"/>
        <v>-1933206510.9889252</v>
      </c>
      <c r="CF197" s="53">
        <f t="shared" si="414"/>
        <v>1311106272354.3562</v>
      </c>
      <c r="CG197" s="39">
        <f t="shared" si="415"/>
        <v>741061851476.91772</v>
      </c>
      <c r="CH197" s="39">
        <f t="shared" si="416"/>
        <v>418862055116.43744</v>
      </c>
      <c r="DB197" s="21">
        <v>143</v>
      </c>
      <c r="DC197" s="39">
        <v>-216.667</v>
      </c>
      <c r="DD197" s="39">
        <v>-383.33300000000003</v>
      </c>
      <c r="DE197" s="39">
        <v>1250</v>
      </c>
      <c r="DF197" s="50">
        <f t="shared" si="417"/>
        <v>1.4404645346609299E-3</v>
      </c>
      <c r="DG197" s="40">
        <f t="shared" si="373"/>
        <v>23.504115401802164</v>
      </c>
      <c r="DH197" s="41">
        <f t="shared" si="418"/>
        <v>29380.144252252703</v>
      </c>
      <c r="DI197" s="39">
        <f t="shared" si="419"/>
        <v>-11262378.836648786</v>
      </c>
      <c r="DJ197" s="39">
        <f t="shared" si="420"/>
        <v>-6365707.7147028362</v>
      </c>
      <c r="DK197" s="40">
        <f t="shared" si="374"/>
        <v>7134.0771830731428</v>
      </c>
      <c r="DL197" s="39">
        <f t="shared" si="421"/>
        <v>8917596.4788414277</v>
      </c>
      <c r="DM197" s="39">
        <f t="shared" si="422"/>
        <v>-3418409011.0237212</v>
      </c>
      <c r="DN197" s="39">
        <f t="shared" si="423"/>
        <v>-1932148876.2811356</v>
      </c>
      <c r="DO197" s="53">
        <f t="shared" si="424"/>
        <v>1310388981422.7561</v>
      </c>
      <c r="DP197" s="39">
        <f t="shared" si="425"/>
        <v>740656425191.47656</v>
      </c>
      <c r="DQ197" s="39">
        <f t="shared" si="426"/>
        <v>418632900577.20477</v>
      </c>
      <c r="EK197" s="21">
        <v>143</v>
      </c>
      <c r="EL197" s="39">
        <v>-216.667</v>
      </c>
      <c r="EM197" s="39">
        <v>-383.33300000000003</v>
      </c>
      <c r="EN197" s="39">
        <v>1250</v>
      </c>
      <c r="EO197" s="50">
        <f t="shared" si="427"/>
        <v>1.4346969177479838E-3</v>
      </c>
      <c r="EP197" s="40">
        <f t="shared" si="375"/>
        <v>23.462756710626859</v>
      </c>
      <c r="EQ197" s="41">
        <f t="shared" si="428"/>
        <v>29328.445888283575</v>
      </c>
      <c r="ER197" s="39">
        <f t="shared" si="429"/>
        <v>-11242561.147693409</v>
      </c>
      <c r="ES197" s="39">
        <f t="shared" si="430"/>
        <v>-6354506.3852767376</v>
      </c>
      <c r="ET197" s="40">
        <f t="shared" si="376"/>
        <v>7207.6142987132062</v>
      </c>
      <c r="EU197" s="39">
        <f t="shared" si="431"/>
        <v>9009517.8733915072</v>
      </c>
      <c r="EV197" s="39">
        <f t="shared" si="432"/>
        <v>-3453645514.9607868</v>
      </c>
      <c r="EW197" s="39">
        <f t="shared" si="433"/>
        <v>-1952065209.0741177</v>
      </c>
      <c r="EX197" s="53">
        <f t="shared" si="434"/>
        <v>1323896296186.4634</v>
      </c>
      <c r="EY197" s="39">
        <f t="shared" si="435"/>
        <v>748291012790.00879</v>
      </c>
      <c r="EZ197" s="39">
        <f t="shared" si="436"/>
        <v>422948112654.46185</v>
      </c>
      <c r="FT197" s="21">
        <v>143</v>
      </c>
      <c r="FU197" s="39">
        <v>-216.667</v>
      </c>
      <c r="FV197" s="39">
        <v>-383.33300000000003</v>
      </c>
      <c r="FW197" s="39">
        <v>1250</v>
      </c>
      <c r="FX197" s="50">
        <f t="shared" si="437"/>
        <v>1.4562269115101906E-3</v>
      </c>
      <c r="FY197" s="40">
        <f t="shared" si="377"/>
        <v>23.614981529993365</v>
      </c>
      <c r="FZ197" s="41">
        <f t="shared" si="438"/>
        <v>29518.726912491707</v>
      </c>
      <c r="GA197" s="39">
        <f t="shared" si="439"/>
        <v>-11315502.143546185</v>
      </c>
      <c r="GB197" s="39">
        <f t="shared" si="440"/>
        <v>-6395734.0039488412</v>
      </c>
      <c r="GC197" s="40">
        <f t="shared" si="378"/>
        <v>6933.106878245072</v>
      </c>
      <c r="GD197" s="39">
        <f t="shared" si="441"/>
        <v>8666383.5978063401</v>
      </c>
      <c r="GE197" s="39">
        <f t="shared" si="442"/>
        <v>-3322110823.6978979</v>
      </c>
      <c r="GF197" s="39">
        <f t="shared" si="443"/>
        <v>-1877719334.9859064</v>
      </c>
      <c r="GG197" s="53">
        <f t="shared" si="444"/>
        <v>1273474708380.5864</v>
      </c>
      <c r="GH197" s="39">
        <f t="shared" si="445"/>
        <v>719791785838.15247</v>
      </c>
      <c r="GI197" s="39">
        <f t="shared" si="446"/>
        <v>406839815153.39136</v>
      </c>
      <c r="HC197" s="21">
        <v>143</v>
      </c>
      <c r="HD197" s="39">
        <v>-216.667</v>
      </c>
      <c r="HE197" s="39">
        <v>-383.33300000000003</v>
      </c>
      <c r="HF197" s="39">
        <v>1250</v>
      </c>
      <c r="HG197" s="50">
        <f t="shared" si="447"/>
        <v>1.46828577974126E-3</v>
      </c>
      <c r="HH197" s="40">
        <f t="shared" si="379"/>
        <v>23.697659923338328</v>
      </c>
      <c r="HI197" s="41">
        <f t="shared" si="448"/>
        <v>29622.07490417291</v>
      </c>
      <c r="HJ197" s="39">
        <f t="shared" si="449"/>
        <v>-11355118.839241315</v>
      </c>
      <c r="HK197" s="39">
        <f t="shared" si="450"/>
        <v>-6418126.1032624319</v>
      </c>
      <c r="HL197" s="40">
        <f t="shared" si="380"/>
        <v>6779.356308298934</v>
      </c>
      <c r="HM197" s="39">
        <f t="shared" si="451"/>
        <v>8474195.3853736669</v>
      </c>
      <c r="HN197" s="39">
        <f t="shared" si="452"/>
        <v>-3248438739.6614442</v>
      </c>
      <c r="HO197" s="39">
        <f t="shared" si="453"/>
        <v>-1836078491.5627563</v>
      </c>
      <c r="HP197" s="53">
        <f t="shared" si="454"/>
        <v>1245233767390.6404</v>
      </c>
      <c r="HQ197" s="39">
        <f t="shared" si="455"/>
        <v>703829476406.22607</v>
      </c>
      <c r="HR197" s="39">
        <f t="shared" si="456"/>
        <v>397817618531.42773</v>
      </c>
      <c r="IL197" s="21">
        <v>143</v>
      </c>
      <c r="IM197" s="39">
        <v>-216.667</v>
      </c>
      <c r="IN197" s="39">
        <v>-383.33300000000003</v>
      </c>
      <c r="IO197" s="39">
        <v>1250</v>
      </c>
      <c r="IP197" s="50">
        <f t="shared" si="457"/>
        <v>1.4705753008435016E-3</v>
      </c>
      <c r="IQ197" s="40">
        <f t="shared" si="381"/>
        <v>23.713147985509451</v>
      </c>
      <c r="IR197" s="41">
        <f t="shared" si="458"/>
        <v>29641.434981886814</v>
      </c>
      <c r="IS197" s="39">
        <f t="shared" si="459"/>
        <v>-11362540.19591162</v>
      </c>
      <c r="IT197" s="39">
        <f t="shared" si="460"/>
        <v>-6422320.7932204707</v>
      </c>
      <c r="IU197" s="40">
        <f t="shared" si="382"/>
        <v>6750.1649142453543</v>
      </c>
      <c r="IV197" s="39">
        <f t="shared" si="461"/>
        <v>8437706.142806692</v>
      </c>
      <c r="IW197" s="39">
        <f t="shared" si="462"/>
        <v>-3234451208.840518</v>
      </c>
      <c r="IX197" s="39">
        <f t="shared" si="463"/>
        <v>-1828172476.8434975</v>
      </c>
      <c r="IY197" s="53">
        <f t="shared" si="464"/>
        <v>1239871885238.4624</v>
      </c>
      <c r="IZ197" s="39">
        <f t="shared" si="465"/>
        <v>700798840065.84851</v>
      </c>
      <c r="JA197" s="39">
        <f t="shared" si="466"/>
        <v>396104646040.25006</v>
      </c>
      <c r="JU197" s="21">
        <v>143</v>
      </c>
      <c r="JV197" s="39">
        <v>-216.667</v>
      </c>
      <c r="JW197" s="39">
        <v>-383.33300000000003</v>
      </c>
      <c r="JX197" s="39">
        <v>1250</v>
      </c>
      <c r="JY197" s="50">
        <f t="shared" si="467"/>
        <v>1.4706082649029932E-3</v>
      </c>
      <c r="JZ197" s="40">
        <f t="shared" si="383"/>
        <v>23.713370491420001</v>
      </c>
      <c r="KA197" s="41">
        <f t="shared" si="468"/>
        <v>29641.713114275</v>
      </c>
      <c r="KB197" s="39">
        <f t="shared" si="469"/>
        <v>-11362646.81323438</v>
      </c>
      <c r="KC197" s="39">
        <f t="shared" si="470"/>
        <v>-6422381.055330622</v>
      </c>
      <c r="KD197" s="40">
        <f t="shared" si="384"/>
        <v>6749.7446224868363</v>
      </c>
      <c r="KE197" s="39">
        <f t="shared" si="471"/>
        <v>8437180.7781085446</v>
      </c>
      <c r="KF197" s="39">
        <f t="shared" si="472"/>
        <v>-3234249819.2146831</v>
      </c>
      <c r="KG197" s="39">
        <f t="shared" si="473"/>
        <v>-1828058647.650444</v>
      </c>
      <c r="KH197" s="53">
        <f t="shared" si="474"/>
        <v>1239794685949.0222</v>
      </c>
      <c r="KI197" s="39">
        <f t="shared" si="475"/>
        <v>700755205579.78772</v>
      </c>
      <c r="KJ197" s="39">
        <f t="shared" si="476"/>
        <v>396079983010.47876</v>
      </c>
      <c r="LD197" s="21">
        <v>143</v>
      </c>
      <c r="LE197" s="39">
        <v>-216.667</v>
      </c>
      <c r="LF197" s="39">
        <v>-383.33300000000003</v>
      </c>
      <c r="LG197" s="39">
        <v>1250</v>
      </c>
      <c r="LH197" s="50">
        <f t="shared" si="477"/>
        <v>1.4706082697402883E-3</v>
      </c>
      <c r="LI197" s="40">
        <f t="shared" si="385"/>
        <v>23.713370524070505</v>
      </c>
      <c r="LJ197" s="41">
        <f t="shared" si="478"/>
        <v>29641.713155088131</v>
      </c>
      <c r="LK197" s="39">
        <f t="shared" si="479"/>
        <v>-11362646.828879399</v>
      </c>
      <c r="LL197" s="39">
        <f t="shared" si="480"/>
        <v>-6422381.0641734805</v>
      </c>
      <c r="LM197" s="40">
        <f t="shared" si="386"/>
        <v>6749.7445608113248</v>
      </c>
      <c r="LN197" s="39">
        <f t="shared" si="481"/>
        <v>8437180.7010141555</v>
      </c>
      <c r="LO197" s="39">
        <f t="shared" si="482"/>
        <v>-3234249789.6618595</v>
      </c>
      <c r="LP197" s="39">
        <f t="shared" si="483"/>
        <v>-1828058630.9466341</v>
      </c>
      <c r="LQ197" s="53">
        <f t="shared" si="484"/>
        <v>1239794674620.4497</v>
      </c>
      <c r="LR197" s="39">
        <f t="shared" si="485"/>
        <v>700755199176.66614</v>
      </c>
      <c r="LS197" s="39">
        <f t="shared" si="486"/>
        <v>396079979391.31433</v>
      </c>
    </row>
    <row r="198" spans="1:331" x14ac:dyDescent="0.25">
      <c r="A198" s="21">
        <v>144</v>
      </c>
      <c r="B198" s="39">
        <v>-216.667</v>
      </c>
      <c r="C198" s="39">
        <v>383.33300000000003</v>
      </c>
      <c r="D198" s="39">
        <v>1250</v>
      </c>
      <c r="E198" s="50">
        <f t="shared" si="387"/>
        <v>1.0466666000000001E-3</v>
      </c>
      <c r="F198" s="40">
        <f t="shared" si="367"/>
        <v>19.706115856333305</v>
      </c>
      <c r="G198" s="41">
        <f t="shared" si="388"/>
        <v>24632.64482041663</v>
      </c>
      <c r="H198" s="39">
        <f t="shared" si="389"/>
        <v>9442505.636944769</v>
      </c>
      <c r="I198" s="39">
        <f t="shared" si="390"/>
        <v>-5337081.2553052101</v>
      </c>
      <c r="J198" s="40">
        <f t="shared" si="368"/>
        <v>12155.00085</v>
      </c>
      <c r="K198" s="39">
        <f t="shared" si="391"/>
        <v>15193751.0625</v>
      </c>
      <c r="L198" s="39">
        <f t="shared" si="392"/>
        <v>5824266176.0413132</v>
      </c>
      <c r="M198" s="39">
        <f t="shared" si="393"/>
        <v>-3291984461.4586873</v>
      </c>
      <c r="N198" s="53">
        <f t="shared" si="394"/>
        <v>2232633426060.4448</v>
      </c>
      <c r="O198" s="39">
        <f t="shared" si="395"/>
        <v>-1261926279564.343</v>
      </c>
      <c r="P198" s="39">
        <f t="shared" si="396"/>
        <v>713264397310.86938</v>
      </c>
      <c r="AJ198" s="21">
        <v>144</v>
      </c>
      <c r="AK198" s="39">
        <v>-216.667</v>
      </c>
      <c r="AL198" s="39">
        <v>383.33300000000003</v>
      </c>
      <c r="AM198" s="39">
        <v>1250</v>
      </c>
      <c r="AN198" s="50">
        <f t="shared" si="397"/>
        <v>1.6071682887471316E-3</v>
      </c>
      <c r="AO198" s="40">
        <f t="shared" si="369"/>
        <v>24.516230697292659</v>
      </c>
      <c r="AP198" s="41">
        <f t="shared" si="398"/>
        <v>30645.288371615825</v>
      </c>
      <c r="AQ198" s="39">
        <f t="shared" si="399"/>
        <v>11747350.32735661</v>
      </c>
      <c r="AR198" s="39">
        <f t="shared" si="400"/>
        <v>-6639822.695612886</v>
      </c>
      <c r="AS198" s="40">
        <f t="shared" si="370"/>
        <v>5008.6043184740711</v>
      </c>
      <c r="AT198" s="39">
        <f t="shared" si="401"/>
        <v>6260755.3980925884</v>
      </c>
      <c r="AU198" s="39">
        <f t="shared" si="402"/>
        <v>2399954149.0170264</v>
      </c>
      <c r="AV198" s="39">
        <f t="shared" si="403"/>
        <v>-1356499089.838527</v>
      </c>
      <c r="AW198" s="53">
        <f t="shared" si="404"/>
        <v>919981623805.1438</v>
      </c>
      <c r="AX198" s="39">
        <f t="shared" si="405"/>
        <v>-519990865605.07208</v>
      </c>
      <c r="AY198" s="39">
        <f t="shared" si="406"/>
        <v>293908588298.04407</v>
      </c>
      <c r="BS198" s="21">
        <v>144</v>
      </c>
      <c r="BT198" s="39">
        <v>-216.667</v>
      </c>
      <c r="BU198" s="39">
        <v>383.33300000000003</v>
      </c>
      <c r="BV198" s="39">
        <v>1250</v>
      </c>
      <c r="BW198" s="50">
        <f t="shared" si="407"/>
        <v>1.8758897006001265E-3</v>
      </c>
      <c r="BX198" s="40">
        <f t="shared" si="371"/>
        <v>25.401803539090821</v>
      </c>
      <c r="BY198" s="41">
        <f t="shared" si="408"/>
        <v>31752.254423863527</v>
      </c>
      <c r="BZ198" s="39">
        <f t="shared" si="409"/>
        <v>12171686.945062878</v>
      </c>
      <c r="CA198" s="39">
        <f t="shared" si="410"/>
        <v>-6879665.709255239</v>
      </c>
      <c r="CB198" s="40">
        <f t="shared" si="372"/>
        <v>1582.4063173483871</v>
      </c>
      <c r="CC198" s="39">
        <f t="shared" si="411"/>
        <v>1978007.8966854839</v>
      </c>
      <c r="CD198" s="39">
        <f t="shared" si="412"/>
        <v>758235701.06013668</v>
      </c>
      <c r="CE198" s="39">
        <f t="shared" si="413"/>
        <v>-428569036.95115376</v>
      </c>
      <c r="CF198" s="53">
        <f t="shared" si="414"/>
        <v>290656765994.48541</v>
      </c>
      <c r="CG198" s="39">
        <f t="shared" si="415"/>
        <v>-164284654641.59665</v>
      </c>
      <c r="CH198" s="39">
        <f t="shared" si="416"/>
        <v>92856767529.095627</v>
      </c>
      <c r="DB198" s="21">
        <v>144</v>
      </c>
      <c r="DC198" s="39">
        <v>-216.667</v>
      </c>
      <c r="DD198" s="39">
        <v>383.33300000000003</v>
      </c>
      <c r="DE198" s="39">
        <v>1250</v>
      </c>
      <c r="DF198" s="50">
        <f t="shared" si="417"/>
        <v>2.0389598927353825E-3</v>
      </c>
      <c r="DG198" s="40">
        <f t="shared" si="373"/>
        <v>25.5</v>
      </c>
      <c r="DH198" s="41">
        <f t="shared" si="418"/>
        <v>31875</v>
      </c>
      <c r="DI198" s="39">
        <f t="shared" si="419"/>
        <v>12218739.375</v>
      </c>
      <c r="DJ198" s="39">
        <f t="shared" si="420"/>
        <v>-6906260.625</v>
      </c>
      <c r="DK198" s="40">
        <f t="shared" si="374"/>
        <v>0</v>
      </c>
      <c r="DL198" s="39">
        <f t="shared" si="421"/>
        <v>0</v>
      </c>
      <c r="DM198" s="39">
        <f t="shared" si="422"/>
        <v>0</v>
      </c>
      <c r="DN198" s="39">
        <f t="shared" si="423"/>
        <v>0</v>
      </c>
      <c r="DO198" s="53">
        <f t="shared" si="424"/>
        <v>0</v>
      </c>
      <c r="DP198" s="39">
        <f t="shared" si="425"/>
        <v>0</v>
      </c>
      <c r="DQ198" s="39">
        <f t="shared" si="426"/>
        <v>0</v>
      </c>
      <c r="EK198" s="21">
        <v>144</v>
      </c>
      <c r="EL198" s="39">
        <v>-216.667</v>
      </c>
      <c r="EM198" s="39">
        <v>383.33300000000003</v>
      </c>
      <c r="EN198" s="39">
        <v>1250</v>
      </c>
      <c r="EO198" s="50">
        <f t="shared" si="427"/>
        <v>2.3784607036006762E-3</v>
      </c>
      <c r="EP198" s="40">
        <f t="shared" si="375"/>
        <v>25.5</v>
      </c>
      <c r="EQ198" s="41">
        <f t="shared" si="428"/>
        <v>31875</v>
      </c>
      <c r="ER198" s="39">
        <f t="shared" si="429"/>
        <v>12218739.375</v>
      </c>
      <c r="ES198" s="39">
        <f t="shared" si="430"/>
        <v>-6906260.625</v>
      </c>
      <c r="ET198" s="40">
        <f t="shared" si="376"/>
        <v>0</v>
      </c>
      <c r="EU198" s="39">
        <f t="shared" si="431"/>
        <v>0</v>
      </c>
      <c r="EV198" s="39">
        <f t="shared" si="432"/>
        <v>0</v>
      </c>
      <c r="EW198" s="39">
        <f t="shared" si="433"/>
        <v>0</v>
      </c>
      <c r="EX198" s="53">
        <f t="shared" si="434"/>
        <v>0</v>
      </c>
      <c r="EY198" s="39">
        <f t="shared" si="435"/>
        <v>0</v>
      </c>
      <c r="EZ198" s="39">
        <f t="shared" si="436"/>
        <v>0</v>
      </c>
      <c r="FT198" s="21">
        <v>144</v>
      </c>
      <c r="FU198" s="39">
        <v>-216.667</v>
      </c>
      <c r="FV198" s="39">
        <v>383.33300000000003</v>
      </c>
      <c r="FW198" s="39">
        <v>1250</v>
      </c>
      <c r="FX198" s="50">
        <f t="shared" si="437"/>
        <v>2.6914501176656005E-3</v>
      </c>
      <c r="FY198" s="40">
        <f t="shared" si="377"/>
        <v>25.5</v>
      </c>
      <c r="FZ198" s="41">
        <f t="shared" si="438"/>
        <v>31875</v>
      </c>
      <c r="GA198" s="39">
        <f t="shared" si="439"/>
        <v>12218739.375</v>
      </c>
      <c r="GB198" s="39">
        <f t="shared" si="440"/>
        <v>-6906260.625</v>
      </c>
      <c r="GC198" s="40">
        <f t="shared" si="378"/>
        <v>0</v>
      </c>
      <c r="GD198" s="39">
        <f t="shared" si="441"/>
        <v>0</v>
      </c>
      <c r="GE198" s="39">
        <f t="shared" si="442"/>
        <v>0</v>
      </c>
      <c r="GF198" s="39">
        <f t="shared" si="443"/>
        <v>0</v>
      </c>
      <c r="GG198" s="53">
        <f t="shared" si="444"/>
        <v>0</v>
      </c>
      <c r="GH198" s="39">
        <f t="shared" si="445"/>
        <v>0</v>
      </c>
      <c r="GI198" s="39">
        <f t="shared" si="446"/>
        <v>0</v>
      </c>
      <c r="HC198" s="21">
        <v>144</v>
      </c>
      <c r="HD198" s="39">
        <v>-216.667</v>
      </c>
      <c r="HE198" s="39">
        <v>383.33300000000003</v>
      </c>
      <c r="HF198" s="39">
        <v>1250</v>
      </c>
      <c r="HG198" s="50">
        <f t="shared" si="447"/>
        <v>2.8058271027462398E-3</v>
      </c>
      <c r="HH198" s="40">
        <f t="shared" si="379"/>
        <v>25.5</v>
      </c>
      <c r="HI198" s="41">
        <f t="shared" si="448"/>
        <v>31875</v>
      </c>
      <c r="HJ198" s="39">
        <f t="shared" si="449"/>
        <v>12218739.375</v>
      </c>
      <c r="HK198" s="39">
        <f t="shared" si="450"/>
        <v>-6906260.625</v>
      </c>
      <c r="HL198" s="40">
        <f t="shared" si="380"/>
        <v>0</v>
      </c>
      <c r="HM198" s="39">
        <f t="shared" si="451"/>
        <v>0</v>
      </c>
      <c r="HN198" s="39">
        <f t="shared" si="452"/>
        <v>0</v>
      </c>
      <c r="HO198" s="39">
        <f t="shared" si="453"/>
        <v>0</v>
      </c>
      <c r="HP198" s="53">
        <f t="shared" si="454"/>
        <v>0</v>
      </c>
      <c r="HQ198" s="39">
        <f t="shared" si="455"/>
        <v>0</v>
      </c>
      <c r="HR198" s="39">
        <f t="shared" si="456"/>
        <v>0</v>
      </c>
      <c r="IL198" s="21">
        <v>144</v>
      </c>
      <c r="IM198" s="39">
        <v>-216.667</v>
      </c>
      <c r="IN198" s="39">
        <v>383.33300000000003</v>
      </c>
      <c r="IO198" s="39">
        <v>1250</v>
      </c>
      <c r="IP198" s="50">
        <f t="shared" si="457"/>
        <v>2.8267734762983184E-3</v>
      </c>
      <c r="IQ198" s="40">
        <f t="shared" si="381"/>
        <v>25.5</v>
      </c>
      <c r="IR198" s="41">
        <f t="shared" si="458"/>
        <v>31875</v>
      </c>
      <c r="IS198" s="39">
        <f t="shared" si="459"/>
        <v>12218739.375</v>
      </c>
      <c r="IT198" s="39">
        <f t="shared" si="460"/>
        <v>-6906260.625</v>
      </c>
      <c r="IU198" s="40">
        <f t="shared" si="382"/>
        <v>0</v>
      </c>
      <c r="IV198" s="39">
        <f t="shared" si="461"/>
        <v>0</v>
      </c>
      <c r="IW198" s="39">
        <f t="shared" si="462"/>
        <v>0</v>
      </c>
      <c r="IX198" s="39">
        <f t="shared" si="463"/>
        <v>0</v>
      </c>
      <c r="IY198" s="53">
        <f t="shared" si="464"/>
        <v>0</v>
      </c>
      <c r="IZ198" s="39">
        <f t="shared" si="465"/>
        <v>0</v>
      </c>
      <c r="JA198" s="39">
        <f t="shared" si="466"/>
        <v>0</v>
      </c>
      <c r="JU198" s="21">
        <v>144</v>
      </c>
      <c r="JV198" s="39">
        <v>-216.667</v>
      </c>
      <c r="JW198" s="39">
        <v>383.33300000000003</v>
      </c>
      <c r="JX198" s="39">
        <v>1250</v>
      </c>
      <c r="JY198" s="50">
        <f t="shared" si="467"/>
        <v>2.8270269511620513E-3</v>
      </c>
      <c r="JZ198" s="40">
        <f t="shared" si="383"/>
        <v>25.5</v>
      </c>
      <c r="KA198" s="41">
        <f t="shared" si="468"/>
        <v>31875</v>
      </c>
      <c r="KB198" s="39">
        <f t="shared" si="469"/>
        <v>12218739.375</v>
      </c>
      <c r="KC198" s="39">
        <f t="shared" si="470"/>
        <v>-6906260.625</v>
      </c>
      <c r="KD198" s="40">
        <f t="shared" si="384"/>
        <v>0</v>
      </c>
      <c r="KE198" s="39">
        <f t="shared" si="471"/>
        <v>0</v>
      </c>
      <c r="KF198" s="39">
        <f t="shared" si="472"/>
        <v>0</v>
      </c>
      <c r="KG198" s="39">
        <f t="shared" si="473"/>
        <v>0</v>
      </c>
      <c r="KH198" s="53">
        <f t="shared" si="474"/>
        <v>0</v>
      </c>
      <c r="KI198" s="39">
        <f t="shared" si="475"/>
        <v>0</v>
      </c>
      <c r="KJ198" s="39">
        <f t="shared" si="476"/>
        <v>0</v>
      </c>
      <c r="LD198" s="21">
        <v>144</v>
      </c>
      <c r="LE198" s="39">
        <v>-216.667</v>
      </c>
      <c r="LF198" s="39">
        <v>383.33300000000003</v>
      </c>
      <c r="LG198" s="39">
        <v>1250</v>
      </c>
      <c r="LH198" s="50">
        <f t="shared" si="477"/>
        <v>2.8270269887037849E-3</v>
      </c>
      <c r="LI198" s="40">
        <f t="shared" si="385"/>
        <v>25.5</v>
      </c>
      <c r="LJ198" s="41">
        <f t="shared" si="478"/>
        <v>31875</v>
      </c>
      <c r="LK198" s="39">
        <f t="shared" si="479"/>
        <v>12218739.375</v>
      </c>
      <c r="LL198" s="39">
        <f t="shared" si="480"/>
        <v>-6906260.625</v>
      </c>
      <c r="LM198" s="40">
        <f t="shared" si="386"/>
        <v>0</v>
      </c>
      <c r="LN198" s="39">
        <f t="shared" si="481"/>
        <v>0</v>
      </c>
      <c r="LO198" s="39">
        <f t="shared" si="482"/>
        <v>0</v>
      </c>
      <c r="LP198" s="39">
        <f t="shared" si="483"/>
        <v>0</v>
      </c>
      <c r="LQ198" s="53">
        <f t="shared" si="484"/>
        <v>0</v>
      </c>
      <c r="LR198" s="39">
        <f t="shared" si="485"/>
        <v>0</v>
      </c>
      <c r="LS198" s="39">
        <f t="shared" si="486"/>
        <v>0</v>
      </c>
    </row>
    <row r="199" spans="1:331" x14ac:dyDescent="0.25">
      <c r="A199" s="21">
        <v>145</v>
      </c>
      <c r="B199" s="39">
        <v>-225</v>
      </c>
      <c r="C199" s="39">
        <v>425</v>
      </c>
      <c r="D199" s="39">
        <v>2500</v>
      </c>
      <c r="E199" s="50">
        <f t="shared" si="387"/>
        <v>1.0525000000000001E-3</v>
      </c>
      <c r="F199" s="40">
        <f t="shared" si="367"/>
        <v>19.776803906249999</v>
      </c>
      <c r="G199" s="41">
        <f t="shared" si="388"/>
        <v>49442.009765625</v>
      </c>
      <c r="H199" s="39">
        <f t="shared" si="389"/>
        <v>21012854.150390625</v>
      </c>
      <c r="I199" s="39">
        <f t="shared" si="390"/>
        <v>-11124452.197265625</v>
      </c>
      <c r="J199" s="40">
        <f t="shared" si="368"/>
        <v>12080.625</v>
      </c>
      <c r="K199" s="39">
        <f t="shared" si="391"/>
        <v>30201562.5</v>
      </c>
      <c r="L199" s="39">
        <f t="shared" si="392"/>
        <v>12835664062.5</v>
      </c>
      <c r="M199" s="39">
        <f t="shared" si="393"/>
        <v>-6795351562.5</v>
      </c>
      <c r="N199" s="53">
        <f t="shared" si="394"/>
        <v>5455157226562.5</v>
      </c>
      <c r="O199" s="39">
        <f t="shared" si="395"/>
        <v>-2888024414062.5</v>
      </c>
      <c r="P199" s="39">
        <f t="shared" si="396"/>
        <v>1528954101562.5</v>
      </c>
      <c r="AJ199" s="21">
        <v>145</v>
      </c>
      <c r="AK199" s="39">
        <v>-225</v>
      </c>
      <c r="AL199" s="39">
        <v>425</v>
      </c>
      <c r="AM199" s="39">
        <v>2500</v>
      </c>
      <c r="AN199" s="50">
        <f t="shared" si="397"/>
        <v>1.6206462239696333E-3</v>
      </c>
      <c r="AO199" s="40">
        <f t="shared" si="369"/>
        <v>24.582578292898326</v>
      </c>
      <c r="AP199" s="41">
        <f t="shared" si="398"/>
        <v>61456.445732245811</v>
      </c>
      <c r="AQ199" s="39">
        <f t="shared" si="399"/>
        <v>26118989.436204471</v>
      </c>
      <c r="AR199" s="39">
        <f t="shared" si="400"/>
        <v>-13827700.289755307</v>
      </c>
      <c r="AS199" s="40">
        <f t="shared" si="370"/>
        <v>4836.7606443871755</v>
      </c>
      <c r="AT199" s="39">
        <f t="shared" si="401"/>
        <v>12091901.610967938</v>
      </c>
      <c r="AU199" s="39">
        <f t="shared" si="402"/>
        <v>5139058184.6613731</v>
      </c>
      <c r="AV199" s="39">
        <f t="shared" si="403"/>
        <v>-2720677862.4677858</v>
      </c>
      <c r="AW199" s="53">
        <f t="shared" si="404"/>
        <v>2184099728481.0835</v>
      </c>
      <c r="AX199" s="39">
        <f t="shared" si="405"/>
        <v>-1156288091548.8091</v>
      </c>
      <c r="AY199" s="39">
        <f t="shared" si="406"/>
        <v>612152519055.25183</v>
      </c>
      <c r="BS199" s="21">
        <v>145</v>
      </c>
      <c r="BT199" s="39">
        <v>-225</v>
      </c>
      <c r="BU199" s="39">
        <v>425</v>
      </c>
      <c r="BV199" s="39">
        <v>2500</v>
      </c>
      <c r="BW199" s="50">
        <f t="shared" si="407"/>
        <v>1.8980256087391201E-3</v>
      </c>
      <c r="BX199" s="40">
        <f t="shared" si="371"/>
        <v>25.433707799984454</v>
      </c>
      <c r="BY199" s="41">
        <f t="shared" si="408"/>
        <v>63584.269499961134</v>
      </c>
      <c r="BZ199" s="39">
        <f t="shared" si="409"/>
        <v>27023314.537483484</v>
      </c>
      <c r="CA199" s="39">
        <f t="shared" si="410"/>
        <v>-14306460.637491256</v>
      </c>
      <c r="CB199" s="40">
        <f t="shared" si="372"/>
        <v>1300.1734885762191</v>
      </c>
      <c r="CC199" s="39">
        <f t="shared" si="411"/>
        <v>3250433.7214405481</v>
      </c>
      <c r="CD199" s="39">
        <f t="shared" si="412"/>
        <v>1381434331.6122329</v>
      </c>
      <c r="CE199" s="39">
        <f t="shared" si="413"/>
        <v>-731347587.32412326</v>
      </c>
      <c r="CF199" s="53">
        <f t="shared" si="414"/>
        <v>587109590935.19897</v>
      </c>
      <c r="CG199" s="39">
        <f t="shared" si="415"/>
        <v>-310822724612.75238</v>
      </c>
      <c r="CH199" s="39">
        <f t="shared" si="416"/>
        <v>164553207147.92773</v>
      </c>
      <c r="DB199" s="21">
        <v>145</v>
      </c>
      <c r="DC199" s="39">
        <v>-225</v>
      </c>
      <c r="DD199" s="39">
        <v>425</v>
      </c>
      <c r="DE199" s="39">
        <v>2500</v>
      </c>
      <c r="DF199" s="50">
        <f t="shared" si="417"/>
        <v>2.0693683832783034E-3</v>
      </c>
      <c r="DG199" s="40">
        <f t="shared" si="373"/>
        <v>25.5</v>
      </c>
      <c r="DH199" s="41">
        <f t="shared" si="418"/>
        <v>63750</v>
      </c>
      <c r="DI199" s="39">
        <f t="shared" si="419"/>
        <v>27093750</v>
      </c>
      <c r="DJ199" s="39">
        <f t="shared" si="420"/>
        <v>-14343750</v>
      </c>
      <c r="DK199" s="40">
        <f t="shared" si="374"/>
        <v>0</v>
      </c>
      <c r="DL199" s="39">
        <f t="shared" si="421"/>
        <v>0</v>
      </c>
      <c r="DM199" s="39">
        <f t="shared" si="422"/>
        <v>0</v>
      </c>
      <c r="DN199" s="39">
        <f t="shared" si="423"/>
        <v>0</v>
      </c>
      <c r="DO199" s="53">
        <f t="shared" si="424"/>
        <v>0</v>
      </c>
      <c r="DP199" s="39">
        <f t="shared" si="425"/>
        <v>0</v>
      </c>
      <c r="DQ199" s="39">
        <f t="shared" si="426"/>
        <v>0</v>
      </c>
      <c r="EK199" s="21">
        <v>145</v>
      </c>
      <c r="EL199" s="39">
        <v>-225</v>
      </c>
      <c r="EM199" s="39">
        <v>425</v>
      </c>
      <c r="EN199" s="39">
        <v>2500</v>
      </c>
      <c r="EO199" s="50">
        <f t="shared" si="427"/>
        <v>2.4267230616388828E-3</v>
      </c>
      <c r="EP199" s="40">
        <f t="shared" si="375"/>
        <v>25.5</v>
      </c>
      <c r="EQ199" s="41">
        <f t="shared" si="428"/>
        <v>63750</v>
      </c>
      <c r="ER199" s="39">
        <f t="shared" si="429"/>
        <v>27093750</v>
      </c>
      <c r="ES199" s="39">
        <f t="shared" si="430"/>
        <v>-14343750</v>
      </c>
      <c r="ET199" s="40">
        <f t="shared" si="376"/>
        <v>0</v>
      </c>
      <c r="EU199" s="39">
        <f t="shared" si="431"/>
        <v>0</v>
      </c>
      <c r="EV199" s="39">
        <f t="shared" si="432"/>
        <v>0</v>
      </c>
      <c r="EW199" s="39">
        <f t="shared" si="433"/>
        <v>0</v>
      </c>
      <c r="EX199" s="53">
        <f t="shared" si="434"/>
        <v>0</v>
      </c>
      <c r="EY199" s="39">
        <f t="shared" si="435"/>
        <v>0</v>
      </c>
      <c r="EZ199" s="39">
        <f t="shared" si="436"/>
        <v>0</v>
      </c>
      <c r="FT199" s="21">
        <v>145</v>
      </c>
      <c r="FU199" s="39">
        <v>-225</v>
      </c>
      <c r="FV199" s="39">
        <v>425</v>
      </c>
      <c r="FW199" s="39">
        <v>2500</v>
      </c>
      <c r="FX199" s="50">
        <f t="shared" si="437"/>
        <v>2.7549286615273323E-3</v>
      </c>
      <c r="FY199" s="40">
        <f t="shared" si="377"/>
        <v>25.5</v>
      </c>
      <c r="FZ199" s="41">
        <f t="shared" si="438"/>
        <v>63750</v>
      </c>
      <c r="GA199" s="39">
        <f t="shared" si="439"/>
        <v>27093750</v>
      </c>
      <c r="GB199" s="39">
        <f t="shared" si="440"/>
        <v>-14343750</v>
      </c>
      <c r="GC199" s="40">
        <f t="shared" si="378"/>
        <v>0</v>
      </c>
      <c r="GD199" s="39">
        <f t="shared" si="441"/>
        <v>0</v>
      </c>
      <c r="GE199" s="39">
        <f t="shared" si="442"/>
        <v>0</v>
      </c>
      <c r="GF199" s="39">
        <f t="shared" si="443"/>
        <v>0</v>
      </c>
      <c r="GG199" s="53">
        <f t="shared" si="444"/>
        <v>0</v>
      </c>
      <c r="GH199" s="39">
        <f t="shared" si="445"/>
        <v>0</v>
      </c>
      <c r="GI199" s="39">
        <f t="shared" si="446"/>
        <v>0</v>
      </c>
      <c r="HC199" s="21">
        <v>145</v>
      </c>
      <c r="HD199" s="39">
        <v>-225</v>
      </c>
      <c r="HE199" s="39">
        <v>425</v>
      </c>
      <c r="HF199" s="39">
        <v>2500</v>
      </c>
      <c r="HG199" s="50">
        <f t="shared" si="447"/>
        <v>2.8747701639010503E-3</v>
      </c>
      <c r="HH199" s="40">
        <f t="shared" si="379"/>
        <v>25.5</v>
      </c>
      <c r="HI199" s="41">
        <f t="shared" si="448"/>
        <v>63750</v>
      </c>
      <c r="HJ199" s="39">
        <f t="shared" si="449"/>
        <v>27093750</v>
      </c>
      <c r="HK199" s="39">
        <f t="shared" si="450"/>
        <v>-14343750</v>
      </c>
      <c r="HL199" s="40">
        <f t="shared" si="380"/>
        <v>0</v>
      </c>
      <c r="HM199" s="39">
        <f t="shared" si="451"/>
        <v>0</v>
      </c>
      <c r="HN199" s="39">
        <f t="shared" si="452"/>
        <v>0</v>
      </c>
      <c r="HO199" s="39">
        <f t="shared" si="453"/>
        <v>0</v>
      </c>
      <c r="HP199" s="53">
        <f t="shared" si="454"/>
        <v>0</v>
      </c>
      <c r="HQ199" s="39">
        <f t="shared" si="455"/>
        <v>0</v>
      </c>
      <c r="HR199" s="39">
        <f t="shared" si="456"/>
        <v>0</v>
      </c>
      <c r="IL199" s="21">
        <v>145</v>
      </c>
      <c r="IM199" s="39">
        <v>-225</v>
      </c>
      <c r="IN199" s="39">
        <v>425</v>
      </c>
      <c r="IO199" s="39">
        <v>2500</v>
      </c>
      <c r="IP199" s="50">
        <f t="shared" si="457"/>
        <v>2.8966658251435139E-3</v>
      </c>
      <c r="IQ199" s="40">
        <f t="shared" si="381"/>
        <v>25.5</v>
      </c>
      <c r="IR199" s="41">
        <f t="shared" si="458"/>
        <v>63750</v>
      </c>
      <c r="IS199" s="39">
        <f t="shared" si="459"/>
        <v>27093750</v>
      </c>
      <c r="IT199" s="39">
        <f t="shared" si="460"/>
        <v>-14343750</v>
      </c>
      <c r="IU199" s="40">
        <f t="shared" si="382"/>
        <v>0</v>
      </c>
      <c r="IV199" s="39">
        <f t="shared" si="461"/>
        <v>0</v>
      </c>
      <c r="IW199" s="39">
        <f t="shared" si="462"/>
        <v>0</v>
      </c>
      <c r="IX199" s="39">
        <f t="shared" si="463"/>
        <v>0</v>
      </c>
      <c r="IY199" s="53">
        <f t="shared" si="464"/>
        <v>0</v>
      </c>
      <c r="IZ199" s="39">
        <f t="shared" si="465"/>
        <v>0</v>
      </c>
      <c r="JA199" s="39">
        <f t="shared" si="466"/>
        <v>0</v>
      </c>
      <c r="JU199" s="21">
        <v>145</v>
      </c>
      <c r="JV199" s="39">
        <v>-225</v>
      </c>
      <c r="JW199" s="39">
        <v>425</v>
      </c>
      <c r="JX199" s="39">
        <v>2500</v>
      </c>
      <c r="JY199" s="50">
        <f t="shared" si="467"/>
        <v>2.8969306004251638E-3</v>
      </c>
      <c r="JZ199" s="40">
        <f t="shared" si="383"/>
        <v>25.5</v>
      </c>
      <c r="KA199" s="41">
        <f t="shared" si="468"/>
        <v>63750</v>
      </c>
      <c r="KB199" s="39">
        <f t="shared" si="469"/>
        <v>27093750</v>
      </c>
      <c r="KC199" s="39">
        <f t="shared" si="470"/>
        <v>-14343750</v>
      </c>
      <c r="KD199" s="40">
        <f t="shared" si="384"/>
        <v>0</v>
      </c>
      <c r="KE199" s="39">
        <f t="shared" si="471"/>
        <v>0</v>
      </c>
      <c r="KF199" s="39">
        <f t="shared" si="472"/>
        <v>0</v>
      </c>
      <c r="KG199" s="39">
        <f t="shared" si="473"/>
        <v>0</v>
      </c>
      <c r="KH199" s="53">
        <f t="shared" si="474"/>
        <v>0</v>
      </c>
      <c r="KI199" s="39">
        <f t="shared" si="475"/>
        <v>0</v>
      </c>
      <c r="KJ199" s="39">
        <f t="shared" si="476"/>
        <v>0</v>
      </c>
      <c r="LD199" s="21">
        <v>145</v>
      </c>
      <c r="LE199" s="39">
        <v>-225</v>
      </c>
      <c r="LF199" s="39">
        <v>425</v>
      </c>
      <c r="LG199" s="39">
        <v>2500</v>
      </c>
      <c r="LH199" s="50">
        <f t="shared" si="477"/>
        <v>2.8969306396507263E-3</v>
      </c>
      <c r="LI199" s="40">
        <f t="shared" si="385"/>
        <v>25.5</v>
      </c>
      <c r="LJ199" s="41">
        <f t="shared" si="478"/>
        <v>63750</v>
      </c>
      <c r="LK199" s="39">
        <f t="shared" si="479"/>
        <v>27093750</v>
      </c>
      <c r="LL199" s="39">
        <f t="shared" si="480"/>
        <v>-14343750</v>
      </c>
      <c r="LM199" s="40">
        <f t="shared" si="386"/>
        <v>0</v>
      </c>
      <c r="LN199" s="39">
        <f t="shared" si="481"/>
        <v>0</v>
      </c>
      <c r="LO199" s="39">
        <f t="shared" si="482"/>
        <v>0</v>
      </c>
      <c r="LP199" s="39">
        <f t="shared" si="483"/>
        <v>0</v>
      </c>
      <c r="LQ199" s="53">
        <f t="shared" si="484"/>
        <v>0</v>
      </c>
      <c r="LR199" s="39">
        <f t="shared" si="485"/>
        <v>0</v>
      </c>
      <c r="LS199" s="39">
        <f t="shared" si="486"/>
        <v>0</v>
      </c>
    </row>
    <row r="200" spans="1:331" x14ac:dyDescent="0.25">
      <c r="A200" s="21">
        <v>146</v>
      </c>
      <c r="B200" s="39">
        <v>-225</v>
      </c>
      <c r="C200" s="39">
        <v>475</v>
      </c>
      <c r="D200" s="39">
        <v>2500</v>
      </c>
      <c r="E200" s="50">
        <f t="shared" si="387"/>
        <v>1.06E-3</v>
      </c>
      <c r="F200" s="40">
        <f t="shared" si="367"/>
        <v>19.867049999999999</v>
      </c>
      <c r="G200" s="41">
        <f t="shared" si="388"/>
        <v>49667.625</v>
      </c>
      <c r="H200" s="39">
        <f t="shared" si="389"/>
        <v>23592121.875</v>
      </c>
      <c r="I200" s="39">
        <f t="shared" si="390"/>
        <v>-11175215.625</v>
      </c>
      <c r="J200" s="40">
        <f t="shared" si="368"/>
        <v>11985.000000000002</v>
      </c>
      <c r="K200" s="39">
        <f t="shared" si="391"/>
        <v>29962500.000000004</v>
      </c>
      <c r="L200" s="39">
        <f t="shared" si="392"/>
        <v>14232187500.000002</v>
      </c>
      <c r="M200" s="39">
        <f t="shared" si="393"/>
        <v>-6741562500.000001</v>
      </c>
      <c r="N200" s="53">
        <f t="shared" si="394"/>
        <v>6760289062500.001</v>
      </c>
      <c r="O200" s="39">
        <f t="shared" si="395"/>
        <v>-3202242187500.0005</v>
      </c>
      <c r="P200" s="39">
        <f t="shared" si="396"/>
        <v>1516851562500.0002</v>
      </c>
      <c r="AJ200" s="21">
        <v>146</v>
      </c>
      <c r="AK200" s="39">
        <v>-225</v>
      </c>
      <c r="AL200" s="39">
        <v>475</v>
      </c>
      <c r="AM200" s="39">
        <v>2500</v>
      </c>
      <c r="AN200" s="50">
        <f t="shared" si="397"/>
        <v>1.6379595105595493E-3</v>
      </c>
      <c r="AO200" s="40">
        <f t="shared" si="369"/>
        <v>24.664407610536458</v>
      </c>
      <c r="AP200" s="41">
        <f t="shared" si="398"/>
        <v>61661.019026341142</v>
      </c>
      <c r="AQ200" s="39">
        <f t="shared" si="399"/>
        <v>29288984.037512042</v>
      </c>
      <c r="AR200" s="39">
        <f t="shared" si="400"/>
        <v>-13873729.280926757</v>
      </c>
      <c r="AS200" s="40">
        <f t="shared" si="370"/>
        <v>4616.0162403657469</v>
      </c>
      <c r="AT200" s="39">
        <f t="shared" si="401"/>
        <v>11540040.600914367</v>
      </c>
      <c r="AU200" s="39">
        <f t="shared" si="402"/>
        <v>5481519285.4343243</v>
      </c>
      <c r="AV200" s="39">
        <f t="shared" si="403"/>
        <v>-2596509135.2057323</v>
      </c>
      <c r="AW200" s="53">
        <f t="shared" si="404"/>
        <v>2603721660581.3042</v>
      </c>
      <c r="AX200" s="39">
        <f t="shared" si="405"/>
        <v>-1233341839222.7229</v>
      </c>
      <c r="AY200" s="39">
        <f t="shared" si="406"/>
        <v>584214555421.28979</v>
      </c>
      <c r="BS200" s="21">
        <v>146</v>
      </c>
      <c r="BT200" s="39">
        <v>-225</v>
      </c>
      <c r="BU200" s="39">
        <v>475</v>
      </c>
      <c r="BV200" s="39">
        <v>2500</v>
      </c>
      <c r="BW200" s="50">
        <f t="shared" si="407"/>
        <v>1.9264429018512632E-3</v>
      </c>
      <c r="BX200" s="40">
        <f t="shared" si="371"/>
        <v>25.465507127363598</v>
      </c>
      <c r="BY200" s="41">
        <f t="shared" si="408"/>
        <v>63663.767818408996</v>
      </c>
      <c r="BZ200" s="39">
        <f t="shared" si="409"/>
        <v>30240289.713744272</v>
      </c>
      <c r="CA200" s="39">
        <f t="shared" si="410"/>
        <v>-14324347.759142024</v>
      </c>
      <c r="CB200" s="40">
        <f t="shared" si="372"/>
        <v>937.85300139639401</v>
      </c>
      <c r="CC200" s="39">
        <f t="shared" si="411"/>
        <v>2344632.5034909849</v>
      </c>
      <c r="CD200" s="39">
        <f t="shared" si="412"/>
        <v>1113700439.1582179</v>
      </c>
      <c r="CE200" s="39">
        <f t="shared" si="413"/>
        <v>-527542313.28547162</v>
      </c>
      <c r="CF200" s="53">
        <f t="shared" si="414"/>
        <v>529007708600.1535</v>
      </c>
      <c r="CG200" s="39">
        <f t="shared" si="415"/>
        <v>-250582598810.59903</v>
      </c>
      <c r="CH200" s="39">
        <f t="shared" si="416"/>
        <v>118697020489.23111</v>
      </c>
      <c r="DB200" s="21">
        <v>146</v>
      </c>
      <c r="DC200" s="39">
        <v>-225</v>
      </c>
      <c r="DD200" s="39">
        <v>475</v>
      </c>
      <c r="DE200" s="39">
        <v>2500</v>
      </c>
      <c r="DF200" s="50">
        <f t="shared" si="417"/>
        <v>2.1084007231808458E-3</v>
      </c>
      <c r="DG200" s="40">
        <f t="shared" si="373"/>
        <v>25.5</v>
      </c>
      <c r="DH200" s="41">
        <f t="shared" si="418"/>
        <v>63750</v>
      </c>
      <c r="DI200" s="39">
        <f t="shared" si="419"/>
        <v>30281250</v>
      </c>
      <c r="DJ200" s="39">
        <f t="shared" si="420"/>
        <v>-14343750</v>
      </c>
      <c r="DK200" s="40">
        <f t="shared" si="374"/>
        <v>0</v>
      </c>
      <c r="DL200" s="39">
        <f t="shared" si="421"/>
        <v>0</v>
      </c>
      <c r="DM200" s="39">
        <f t="shared" si="422"/>
        <v>0</v>
      </c>
      <c r="DN200" s="39">
        <f t="shared" si="423"/>
        <v>0</v>
      </c>
      <c r="DO200" s="53">
        <f t="shared" si="424"/>
        <v>0</v>
      </c>
      <c r="DP200" s="39">
        <f t="shared" si="425"/>
        <v>0</v>
      </c>
      <c r="DQ200" s="39">
        <f t="shared" si="426"/>
        <v>0</v>
      </c>
      <c r="EK200" s="21">
        <v>146</v>
      </c>
      <c r="EL200" s="39">
        <v>-225</v>
      </c>
      <c r="EM200" s="39">
        <v>475</v>
      </c>
      <c r="EN200" s="39">
        <v>2500</v>
      </c>
      <c r="EO200" s="50">
        <f t="shared" si="427"/>
        <v>2.488272927281333E-3</v>
      </c>
      <c r="EP200" s="40">
        <f t="shared" si="375"/>
        <v>25.5</v>
      </c>
      <c r="EQ200" s="41">
        <f t="shared" si="428"/>
        <v>63750</v>
      </c>
      <c r="ER200" s="39">
        <f t="shared" si="429"/>
        <v>30281250</v>
      </c>
      <c r="ES200" s="39">
        <f t="shared" si="430"/>
        <v>-14343750</v>
      </c>
      <c r="ET200" s="40">
        <f t="shared" si="376"/>
        <v>0</v>
      </c>
      <c r="EU200" s="39">
        <f t="shared" si="431"/>
        <v>0</v>
      </c>
      <c r="EV200" s="39">
        <f t="shared" si="432"/>
        <v>0</v>
      </c>
      <c r="EW200" s="39">
        <f t="shared" si="433"/>
        <v>0</v>
      </c>
      <c r="EX200" s="53">
        <f t="shared" si="434"/>
        <v>0</v>
      </c>
      <c r="EY200" s="39">
        <f t="shared" si="435"/>
        <v>0</v>
      </c>
      <c r="EZ200" s="39">
        <f t="shared" si="436"/>
        <v>0</v>
      </c>
      <c r="FT200" s="21">
        <v>146</v>
      </c>
      <c r="FU200" s="39">
        <v>-225</v>
      </c>
      <c r="FV200" s="39">
        <v>475</v>
      </c>
      <c r="FW200" s="39">
        <v>2500</v>
      </c>
      <c r="FX200" s="50">
        <f t="shared" si="437"/>
        <v>2.8354867667619069E-3</v>
      </c>
      <c r="FY200" s="40">
        <f t="shared" si="377"/>
        <v>25.5</v>
      </c>
      <c r="FZ200" s="41">
        <f t="shared" si="438"/>
        <v>63750</v>
      </c>
      <c r="GA200" s="39">
        <f t="shared" si="439"/>
        <v>30281250</v>
      </c>
      <c r="GB200" s="39">
        <f t="shared" si="440"/>
        <v>-14343750</v>
      </c>
      <c r="GC200" s="40">
        <f t="shared" si="378"/>
        <v>0</v>
      </c>
      <c r="GD200" s="39">
        <f t="shared" si="441"/>
        <v>0</v>
      </c>
      <c r="GE200" s="39">
        <f t="shared" si="442"/>
        <v>0</v>
      </c>
      <c r="GF200" s="39">
        <f t="shared" si="443"/>
        <v>0</v>
      </c>
      <c r="GG200" s="53">
        <f t="shared" si="444"/>
        <v>0</v>
      </c>
      <c r="GH200" s="39">
        <f t="shared" si="445"/>
        <v>0</v>
      </c>
      <c r="GI200" s="39">
        <f t="shared" si="446"/>
        <v>0</v>
      </c>
      <c r="HC200" s="21">
        <v>146</v>
      </c>
      <c r="HD200" s="39">
        <v>-225</v>
      </c>
      <c r="HE200" s="39">
        <v>475</v>
      </c>
      <c r="HF200" s="39">
        <v>2500</v>
      </c>
      <c r="HG200" s="50">
        <f t="shared" si="447"/>
        <v>2.9620011956022724E-3</v>
      </c>
      <c r="HH200" s="40">
        <f t="shared" si="379"/>
        <v>25.5</v>
      </c>
      <c r="HI200" s="41">
        <f t="shared" si="448"/>
        <v>63750</v>
      </c>
      <c r="HJ200" s="39">
        <f t="shared" si="449"/>
        <v>30281250</v>
      </c>
      <c r="HK200" s="39">
        <f t="shared" si="450"/>
        <v>-14343750</v>
      </c>
      <c r="HL200" s="40">
        <f t="shared" si="380"/>
        <v>0</v>
      </c>
      <c r="HM200" s="39">
        <f t="shared" si="451"/>
        <v>0</v>
      </c>
      <c r="HN200" s="39">
        <f t="shared" si="452"/>
        <v>0</v>
      </c>
      <c r="HO200" s="39">
        <f t="shared" si="453"/>
        <v>0</v>
      </c>
      <c r="HP200" s="53">
        <f t="shared" si="454"/>
        <v>0</v>
      </c>
      <c r="HQ200" s="39">
        <f t="shared" si="455"/>
        <v>0</v>
      </c>
      <c r="HR200" s="39">
        <f t="shared" si="456"/>
        <v>0</v>
      </c>
      <c r="IL200" s="21">
        <v>146</v>
      </c>
      <c r="IM200" s="39">
        <v>-225</v>
      </c>
      <c r="IN200" s="39">
        <v>475</v>
      </c>
      <c r="IO200" s="39">
        <v>2500</v>
      </c>
      <c r="IP200" s="50">
        <f t="shared" si="457"/>
        <v>2.9851136091495097E-3</v>
      </c>
      <c r="IQ200" s="40">
        <f t="shared" si="381"/>
        <v>25.5</v>
      </c>
      <c r="IR200" s="41">
        <f t="shared" si="458"/>
        <v>63750</v>
      </c>
      <c r="IS200" s="39">
        <f t="shared" si="459"/>
        <v>30281250</v>
      </c>
      <c r="IT200" s="39">
        <f t="shared" si="460"/>
        <v>-14343750</v>
      </c>
      <c r="IU200" s="40">
        <f t="shared" si="382"/>
        <v>0</v>
      </c>
      <c r="IV200" s="39">
        <f t="shared" si="461"/>
        <v>0</v>
      </c>
      <c r="IW200" s="39">
        <f t="shared" si="462"/>
        <v>0</v>
      </c>
      <c r="IX200" s="39">
        <f t="shared" si="463"/>
        <v>0</v>
      </c>
      <c r="IY200" s="53">
        <f t="shared" si="464"/>
        <v>0</v>
      </c>
      <c r="IZ200" s="39">
        <f t="shared" si="465"/>
        <v>0</v>
      </c>
      <c r="JA200" s="39">
        <f t="shared" si="466"/>
        <v>0</v>
      </c>
      <c r="JU200" s="21">
        <v>146</v>
      </c>
      <c r="JV200" s="39">
        <v>-225</v>
      </c>
      <c r="JW200" s="39">
        <v>475</v>
      </c>
      <c r="JX200" s="39">
        <v>2500</v>
      </c>
      <c r="JY200" s="50">
        <f t="shared" si="467"/>
        <v>2.9853927655830721E-3</v>
      </c>
      <c r="JZ200" s="40">
        <f t="shared" si="383"/>
        <v>25.5</v>
      </c>
      <c r="KA200" s="41">
        <f t="shared" si="468"/>
        <v>63750</v>
      </c>
      <c r="KB200" s="39">
        <f t="shared" si="469"/>
        <v>30281250</v>
      </c>
      <c r="KC200" s="39">
        <f t="shared" si="470"/>
        <v>-14343750</v>
      </c>
      <c r="KD200" s="40">
        <f t="shared" si="384"/>
        <v>0</v>
      </c>
      <c r="KE200" s="39">
        <f t="shared" si="471"/>
        <v>0</v>
      </c>
      <c r="KF200" s="39">
        <f t="shared" si="472"/>
        <v>0</v>
      </c>
      <c r="KG200" s="39">
        <f t="shared" si="473"/>
        <v>0</v>
      </c>
      <c r="KH200" s="53">
        <f t="shared" si="474"/>
        <v>0</v>
      </c>
      <c r="KI200" s="39">
        <f t="shared" si="475"/>
        <v>0</v>
      </c>
      <c r="KJ200" s="39">
        <f t="shared" si="476"/>
        <v>0</v>
      </c>
      <c r="LD200" s="21">
        <v>146</v>
      </c>
      <c r="LE200" s="39">
        <v>-225</v>
      </c>
      <c r="LF200" s="39">
        <v>475</v>
      </c>
      <c r="LG200" s="39">
        <v>2500</v>
      </c>
      <c r="LH200" s="50">
        <f t="shared" si="477"/>
        <v>2.9853928069415348E-3</v>
      </c>
      <c r="LI200" s="40">
        <f t="shared" si="385"/>
        <v>25.5</v>
      </c>
      <c r="LJ200" s="41">
        <f t="shared" si="478"/>
        <v>63750</v>
      </c>
      <c r="LK200" s="39">
        <f t="shared" si="479"/>
        <v>30281250</v>
      </c>
      <c r="LL200" s="39">
        <f t="shared" si="480"/>
        <v>-14343750</v>
      </c>
      <c r="LM200" s="40">
        <f t="shared" si="386"/>
        <v>0</v>
      </c>
      <c r="LN200" s="39">
        <f t="shared" si="481"/>
        <v>0</v>
      </c>
      <c r="LO200" s="39">
        <f t="shared" si="482"/>
        <v>0</v>
      </c>
      <c r="LP200" s="39">
        <f t="shared" si="483"/>
        <v>0</v>
      </c>
      <c r="LQ200" s="53">
        <f t="shared" si="484"/>
        <v>0</v>
      </c>
      <c r="LR200" s="39">
        <f t="shared" si="485"/>
        <v>0</v>
      </c>
      <c r="LS200" s="39">
        <f t="shared" si="486"/>
        <v>0</v>
      </c>
    </row>
    <row r="201" spans="1:331" x14ac:dyDescent="0.25">
      <c r="A201" s="21">
        <v>147</v>
      </c>
      <c r="B201" s="39">
        <v>-225</v>
      </c>
      <c r="C201" s="39">
        <v>525</v>
      </c>
      <c r="D201" s="39">
        <v>2500</v>
      </c>
      <c r="E201" s="50">
        <f t="shared" si="387"/>
        <v>1.0675000000000001E-3</v>
      </c>
      <c r="F201" s="40">
        <f t="shared" si="367"/>
        <v>19.956578906250002</v>
      </c>
      <c r="G201" s="41">
        <f t="shared" si="388"/>
        <v>49891.447265625007</v>
      </c>
      <c r="H201" s="39">
        <f t="shared" si="389"/>
        <v>26193009.814453129</v>
      </c>
      <c r="I201" s="39">
        <f t="shared" si="390"/>
        <v>-11225575.634765627</v>
      </c>
      <c r="J201" s="40">
        <f t="shared" si="368"/>
        <v>11889.374999999998</v>
      </c>
      <c r="K201" s="39">
        <f t="shared" si="391"/>
        <v>29723437.499999996</v>
      </c>
      <c r="L201" s="39">
        <f t="shared" si="392"/>
        <v>15604804687.499998</v>
      </c>
      <c r="M201" s="39">
        <f t="shared" si="393"/>
        <v>-6687773437.499999</v>
      </c>
      <c r="N201" s="53">
        <f t="shared" si="394"/>
        <v>8192522460937.499</v>
      </c>
      <c r="O201" s="39">
        <f t="shared" si="395"/>
        <v>-3511081054687.4995</v>
      </c>
      <c r="P201" s="39">
        <f t="shared" si="396"/>
        <v>1504749023437.4998</v>
      </c>
      <c r="AJ201" s="21">
        <v>147</v>
      </c>
      <c r="AK201" s="39">
        <v>-225</v>
      </c>
      <c r="AL201" s="39">
        <v>525</v>
      </c>
      <c r="AM201" s="39">
        <v>2500</v>
      </c>
      <c r="AN201" s="50">
        <f t="shared" si="397"/>
        <v>1.6552727971494651E-3</v>
      </c>
      <c r="AO201" s="40">
        <f t="shared" si="369"/>
        <v>24.742415117044644</v>
      </c>
      <c r="AP201" s="41">
        <f t="shared" si="398"/>
        <v>61856.037792611613</v>
      </c>
      <c r="AQ201" s="39">
        <f t="shared" si="399"/>
        <v>32474419.841121096</v>
      </c>
      <c r="AR201" s="39">
        <f t="shared" si="400"/>
        <v>-13917608.503337612</v>
      </c>
      <c r="AS201" s="40">
        <f t="shared" si="370"/>
        <v>4395.2718363443219</v>
      </c>
      <c r="AT201" s="39">
        <f t="shared" si="401"/>
        <v>10988179.590860805</v>
      </c>
      <c r="AU201" s="39">
        <f t="shared" si="402"/>
        <v>5768794285.2019224</v>
      </c>
      <c r="AV201" s="39">
        <f t="shared" si="403"/>
        <v>-2472340407.9436812</v>
      </c>
      <c r="AW201" s="53">
        <f t="shared" si="404"/>
        <v>3028616999731.0093</v>
      </c>
      <c r="AX201" s="39">
        <f t="shared" si="405"/>
        <v>-1297978714170.4326</v>
      </c>
      <c r="AY201" s="39">
        <f t="shared" si="406"/>
        <v>556276591787.32825</v>
      </c>
      <c r="BS201" s="21">
        <v>147</v>
      </c>
      <c r="BT201" s="39">
        <v>-225</v>
      </c>
      <c r="BU201" s="39">
        <v>525</v>
      </c>
      <c r="BV201" s="39">
        <v>2500</v>
      </c>
      <c r="BW201" s="50">
        <f t="shared" si="407"/>
        <v>1.9548601949634058E-3</v>
      </c>
      <c r="BX201" s="40">
        <f t="shared" si="371"/>
        <v>25.487010287258023</v>
      </c>
      <c r="BY201" s="41">
        <f t="shared" si="408"/>
        <v>63717.525718145058</v>
      </c>
      <c r="BZ201" s="39">
        <f t="shared" si="409"/>
        <v>33451701.002026156</v>
      </c>
      <c r="CA201" s="39">
        <f t="shared" si="410"/>
        <v>-14336443.286582638</v>
      </c>
      <c r="CB201" s="40">
        <f t="shared" si="372"/>
        <v>575.53251421657751</v>
      </c>
      <c r="CC201" s="39">
        <f t="shared" si="411"/>
        <v>1438831.2855414439</v>
      </c>
      <c r="CD201" s="39">
        <f t="shared" si="412"/>
        <v>755386424.90925801</v>
      </c>
      <c r="CE201" s="39">
        <f t="shared" si="413"/>
        <v>-323737039.24682486</v>
      </c>
      <c r="CF201" s="53">
        <f t="shared" si="414"/>
        <v>396577873077.36047</v>
      </c>
      <c r="CG201" s="39">
        <f t="shared" si="415"/>
        <v>-169961945604.58304</v>
      </c>
      <c r="CH201" s="39">
        <f t="shared" si="416"/>
        <v>72840833830.535599</v>
      </c>
      <c r="DB201" s="21">
        <v>147</v>
      </c>
      <c r="DC201" s="39">
        <v>-225</v>
      </c>
      <c r="DD201" s="39">
        <v>525</v>
      </c>
      <c r="DE201" s="39">
        <v>2500</v>
      </c>
      <c r="DF201" s="50">
        <f t="shared" si="417"/>
        <v>2.1474330630833881E-3</v>
      </c>
      <c r="DG201" s="40">
        <f t="shared" si="373"/>
        <v>25.5</v>
      </c>
      <c r="DH201" s="41">
        <f t="shared" si="418"/>
        <v>63750</v>
      </c>
      <c r="DI201" s="39">
        <f t="shared" si="419"/>
        <v>33468750</v>
      </c>
      <c r="DJ201" s="39">
        <f t="shared" si="420"/>
        <v>-14343750</v>
      </c>
      <c r="DK201" s="40">
        <f t="shared" si="374"/>
        <v>0</v>
      </c>
      <c r="DL201" s="39">
        <f t="shared" si="421"/>
        <v>0</v>
      </c>
      <c r="DM201" s="39">
        <f t="shared" si="422"/>
        <v>0</v>
      </c>
      <c r="DN201" s="39">
        <f t="shared" si="423"/>
        <v>0</v>
      </c>
      <c r="DO201" s="53">
        <f t="shared" si="424"/>
        <v>0</v>
      </c>
      <c r="DP201" s="39">
        <f t="shared" si="425"/>
        <v>0</v>
      </c>
      <c r="DQ201" s="39">
        <f t="shared" si="426"/>
        <v>0</v>
      </c>
      <c r="EK201" s="21">
        <v>147</v>
      </c>
      <c r="EL201" s="39">
        <v>-225</v>
      </c>
      <c r="EM201" s="39">
        <v>525</v>
      </c>
      <c r="EN201" s="39">
        <v>2500</v>
      </c>
      <c r="EO201" s="50">
        <f t="shared" si="427"/>
        <v>2.5498227929237828E-3</v>
      </c>
      <c r="EP201" s="40">
        <f t="shared" si="375"/>
        <v>25.5</v>
      </c>
      <c r="EQ201" s="41">
        <f t="shared" si="428"/>
        <v>63750</v>
      </c>
      <c r="ER201" s="39">
        <f t="shared" si="429"/>
        <v>33468750</v>
      </c>
      <c r="ES201" s="39">
        <f t="shared" si="430"/>
        <v>-14343750</v>
      </c>
      <c r="ET201" s="40">
        <f t="shared" si="376"/>
        <v>0</v>
      </c>
      <c r="EU201" s="39">
        <f t="shared" si="431"/>
        <v>0</v>
      </c>
      <c r="EV201" s="39">
        <f t="shared" si="432"/>
        <v>0</v>
      </c>
      <c r="EW201" s="39">
        <f t="shared" si="433"/>
        <v>0</v>
      </c>
      <c r="EX201" s="53">
        <f t="shared" si="434"/>
        <v>0</v>
      </c>
      <c r="EY201" s="39">
        <f t="shared" si="435"/>
        <v>0</v>
      </c>
      <c r="EZ201" s="39">
        <f t="shared" si="436"/>
        <v>0</v>
      </c>
      <c r="FT201" s="21">
        <v>147</v>
      </c>
      <c r="FU201" s="39">
        <v>-225</v>
      </c>
      <c r="FV201" s="39">
        <v>525</v>
      </c>
      <c r="FW201" s="39">
        <v>2500</v>
      </c>
      <c r="FX201" s="50">
        <f t="shared" si="437"/>
        <v>2.916044871996482E-3</v>
      </c>
      <c r="FY201" s="40">
        <f t="shared" si="377"/>
        <v>25.5</v>
      </c>
      <c r="FZ201" s="41">
        <f t="shared" si="438"/>
        <v>63750</v>
      </c>
      <c r="GA201" s="39">
        <f t="shared" si="439"/>
        <v>33468750</v>
      </c>
      <c r="GB201" s="39">
        <f t="shared" si="440"/>
        <v>-14343750</v>
      </c>
      <c r="GC201" s="40">
        <f t="shared" si="378"/>
        <v>0</v>
      </c>
      <c r="GD201" s="39">
        <f t="shared" si="441"/>
        <v>0</v>
      </c>
      <c r="GE201" s="39">
        <f t="shared" si="442"/>
        <v>0</v>
      </c>
      <c r="GF201" s="39">
        <f t="shared" si="443"/>
        <v>0</v>
      </c>
      <c r="GG201" s="53">
        <f t="shared" si="444"/>
        <v>0</v>
      </c>
      <c r="GH201" s="39">
        <f t="shared" si="445"/>
        <v>0</v>
      </c>
      <c r="GI201" s="39">
        <f t="shared" si="446"/>
        <v>0</v>
      </c>
      <c r="HC201" s="21">
        <v>147</v>
      </c>
      <c r="HD201" s="39">
        <v>-225</v>
      </c>
      <c r="HE201" s="39">
        <v>525</v>
      </c>
      <c r="HF201" s="39">
        <v>2500</v>
      </c>
      <c r="HG201" s="50">
        <f t="shared" si="447"/>
        <v>3.049232227303494E-3</v>
      </c>
      <c r="HH201" s="40">
        <f t="shared" si="379"/>
        <v>25.5</v>
      </c>
      <c r="HI201" s="41">
        <f t="shared" si="448"/>
        <v>63750</v>
      </c>
      <c r="HJ201" s="39">
        <f t="shared" si="449"/>
        <v>33468750</v>
      </c>
      <c r="HK201" s="39">
        <f t="shared" si="450"/>
        <v>-14343750</v>
      </c>
      <c r="HL201" s="40">
        <f t="shared" si="380"/>
        <v>0</v>
      </c>
      <c r="HM201" s="39">
        <f t="shared" si="451"/>
        <v>0</v>
      </c>
      <c r="HN201" s="39">
        <f t="shared" si="452"/>
        <v>0</v>
      </c>
      <c r="HO201" s="39">
        <f t="shared" si="453"/>
        <v>0</v>
      </c>
      <c r="HP201" s="53">
        <f t="shared" si="454"/>
        <v>0</v>
      </c>
      <c r="HQ201" s="39">
        <f t="shared" si="455"/>
        <v>0</v>
      </c>
      <c r="HR201" s="39">
        <f t="shared" si="456"/>
        <v>0</v>
      </c>
      <c r="IL201" s="21">
        <v>147</v>
      </c>
      <c r="IM201" s="39">
        <v>-225</v>
      </c>
      <c r="IN201" s="39">
        <v>525</v>
      </c>
      <c r="IO201" s="39">
        <v>2500</v>
      </c>
      <c r="IP201" s="50">
        <f t="shared" si="457"/>
        <v>3.0735613931555054E-3</v>
      </c>
      <c r="IQ201" s="40">
        <f t="shared" si="381"/>
        <v>25.5</v>
      </c>
      <c r="IR201" s="41">
        <f t="shared" si="458"/>
        <v>63750</v>
      </c>
      <c r="IS201" s="39">
        <f t="shared" si="459"/>
        <v>33468750</v>
      </c>
      <c r="IT201" s="39">
        <f t="shared" si="460"/>
        <v>-14343750</v>
      </c>
      <c r="IU201" s="40">
        <f t="shared" si="382"/>
        <v>0</v>
      </c>
      <c r="IV201" s="39">
        <f t="shared" si="461"/>
        <v>0</v>
      </c>
      <c r="IW201" s="39">
        <f t="shared" si="462"/>
        <v>0</v>
      </c>
      <c r="IX201" s="39">
        <f t="shared" si="463"/>
        <v>0</v>
      </c>
      <c r="IY201" s="53">
        <f t="shared" si="464"/>
        <v>0</v>
      </c>
      <c r="IZ201" s="39">
        <f t="shared" si="465"/>
        <v>0</v>
      </c>
      <c r="JA201" s="39">
        <f t="shared" si="466"/>
        <v>0</v>
      </c>
      <c r="JU201" s="21">
        <v>147</v>
      </c>
      <c r="JV201" s="39">
        <v>-225</v>
      </c>
      <c r="JW201" s="39">
        <v>525</v>
      </c>
      <c r="JX201" s="39">
        <v>2500</v>
      </c>
      <c r="JY201" s="50">
        <f t="shared" si="467"/>
        <v>3.0738549307409804E-3</v>
      </c>
      <c r="JZ201" s="40">
        <f t="shared" si="383"/>
        <v>25.5</v>
      </c>
      <c r="KA201" s="41">
        <f t="shared" si="468"/>
        <v>63750</v>
      </c>
      <c r="KB201" s="39">
        <f t="shared" si="469"/>
        <v>33468750</v>
      </c>
      <c r="KC201" s="39">
        <f t="shared" si="470"/>
        <v>-14343750</v>
      </c>
      <c r="KD201" s="40">
        <f t="shared" si="384"/>
        <v>0</v>
      </c>
      <c r="KE201" s="39">
        <f t="shared" si="471"/>
        <v>0</v>
      </c>
      <c r="KF201" s="39">
        <f t="shared" si="472"/>
        <v>0</v>
      </c>
      <c r="KG201" s="39">
        <f t="shared" si="473"/>
        <v>0</v>
      </c>
      <c r="KH201" s="53">
        <f t="shared" si="474"/>
        <v>0</v>
      </c>
      <c r="KI201" s="39">
        <f t="shared" si="475"/>
        <v>0</v>
      </c>
      <c r="KJ201" s="39">
        <f t="shared" si="476"/>
        <v>0</v>
      </c>
      <c r="LD201" s="21">
        <v>147</v>
      </c>
      <c r="LE201" s="39">
        <v>-225</v>
      </c>
      <c r="LF201" s="39">
        <v>525</v>
      </c>
      <c r="LG201" s="39">
        <v>2500</v>
      </c>
      <c r="LH201" s="50">
        <f t="shared" si="477"/>
        <v>3.0738549742323428E-3</v>
      </c>
      <c r="LI201" s="40">
        <f t="shared" si="385"/>
        <v>25.5</v>
      </c>
      <c r="LJ201" s="41">
        <f t="shared" si="478"/>
        <v>63750</v>
      </c>
      <c r="LK201" s="39">
        <f t="shared" si="479"/>
        <v>33468750</v>
      </c>
      <c r="LL201" s="39">
        <f t="shared" si="480"/>
        <v>-14343750</v>
      </c>
      <c r="LM201" s="40">
        <f t="shared" si="386"/>
        <v>0</v>
      </c>
      <c r="LN201" s="39">
        <f t="shared" si="481"/>
        <v>0</v>
      </c>
      <c r="LO201" s="39">
        <f t="shared" si="482"/>
        <v>0</v>
      </c>
      <c r="LP201" s="39">
        <f t="shared" si="483"/>
        <v>0</v>
      </c>
      <c r="LQ201" s="53">
        <f t="shared" si="484"/>
        <v>0</v>
      </c>
      <c r="LR201" s="39">
        <f t="shared" si="485"/>
        <v>0</v>
      </c>
      <c r="LS201" s="39">
        <f t="shared" si="486"/>
        <v>0</v>
      </c>
    </row>
    <row r="202" spans="1:331" x14ac:dyDescent="0.25">
      <c r="A202" s="21">
        <v>148</v>
      </c>
      <c r="B202" s="39">
        <v>-225</v>
      </c>
      <c r="C202" s="39">
        <v>575</v>
      </c>
      <c r="D202" s="39">
        <v>2500</v>
      </c>
      <c r="E202" s="50">
        <f t="shared" si="387"/>
        <v>1.075E-3</v>
      </c>
      <c r="F202" s="40">
        <f t="shared" si="367"/>
        <v>20.045390625</v>
      </c>
      <c r="G202" s="41">
        <f t="shared" si="388"/>
        <v>50113.4765625</v>
      </c>
      <c r="H202" s="39">
        <f t="shared" si="389"/>
        <v>28815249.0234375</v>
      </c>
      <c r="I202" s="39">
        <f t="shared" si="390"/>
        <v>-11275532.2265625</v>
      </c>
      <c r="J202" s="40">
        <f t="shared" si="368"/>
        <v>11793.75</v>
      </c>
      <c r="K202" s="39">
        <f t="shared" si="391"/>
        <v>29484375</v>
      </c>
      <c r="L202" s="39">
        <f t="shared" si="392"/>
        <v>16953515625</v>
      </c>
      <c r="M202" s="39">
        <f t="shared" si="393"/>
        <v>-6633984375</v>
      </c>
      <c r="N202" s="53">
        <f t="shared" si="394"/>
        <v>9748271484375</v>
      </c>
      <c r="O202" s="39">
        <f t="shared" si="395"/>
        <v>-3814541015625</v>
      </c>
      <c r="P202" s="39">
        <f t="shared" si="396"/>
        <v>1492646484375</v>
      </c>
      <c r="AJ202" s="21">
        <v>148</v>
      </c>
      <c r="AK202" s="39">
        <v>-225</v>
      </c>
      <c r="AL202" s="39">
        <v>575</v>
      </c>
      <c r="AM202" s="39">
        <v>2500</v>
      </c>
      <c r="AN202" s="50">
        <f t="shared" si="397"/>
        <v>1.6725860837393811E-3</v>
      </c>
      <c r="AO202" s="40">
        <f t="shared" si="369"/>
        <v>24.816600812422887</v>
      </c>
      <c r="AP202" s="41">
        <f t="shared" si="398"/>
        <v>62041.502031057222</v>
      </c>
      <c r="AQ202" s="39">
        <f t="shared" si="399"/>
        <v>35673863.6678579</v>
      </c>
      <c r="AR202" s="39">
        <f t="shared" si="400"/>
        <v>-13959337.956987875</v>
      </c>
      <c r="AS202" s="40">
        <f t="shared" si="370"/>
        <v>4174.5274323228905</v>
      </c>
      <c r="AT202" s="39">
        <f t="shared" si="401"/>
        <v>10436318.580807226</v>
      </c>
      <c r="AU202" s="39">
        <f t="shared" si="402"/>
        <v>6000883183.9641552</v>
      </c>
      <c r="AV202" s="39">
        <f t="shared" si="403"/>
        <v>-2348171680.6816258</v>
      </c>
      <c r="AW202" s="53">
        <f t="shared" si="404"/>
        <v>3450507830779.3892</v>
      </c>
      <c r="AX202" s="39">
        <f t="shared" si="405"/>
        <v>-1350198716391.9348</v>
      </c>
      <c r="AY202" s="39">
        <f t="shared" si="406"/>
        <v>528338628153.36578</v>
      </c>
      <c r="BS202" s="21">
        <v>148</v>
      </c>
      <c r="BT202" s="39">
        <v>-225</v>
      </c>
      <c r="BU202" s="39">
        <v>575</v>
      </c>
      <c r="BV202" s="39">
        <v>2500</v>
      </c>
      <c r="BW202" s="50">
        <f t="shared" si="407"/>
        <v>1.983277488075549E-3</v>
      </c>
      <c r="BX202" s="40">
        <f t="shared" si="371"/>
        <v>25.49821727966772</v>
      </c>
      <c r="BY202" s="41">
        <f t="shared" si="408"/>
        <v>63745.543199169304</v>
      </c>
      <c r="BZ202" s="39">
        <f t="shared" si="409"/>
        <v>36653687.339522347</v>
      </c>
      <c r="CA202" s="39">
        <f t="shared" si="410"/>
        <v>-14342747.219813094</v>
      </c>
      <c r="CB202" s="40">
        <f t="shared" si="372"/>
        <v>213.21202703674967</v>
      </c>
      <c r="CC202" s="39">
        <f t="shared" si="411"/>
        <v>533030.06759187416</v>
      </c>
      <c r="CD202" s="39">
        <f t="shared" si="412"/>
        <v>306492288.86532766</v>
      </c>
      <c r="CE202" s="39">
        <f t="shared" si="413"/>
        <v>-119931765.20817168</v>
      </c>
      <c r="CF202" s="53">
        <f t="shared" si="414"/>
        <v>176233066097.56342</v>
      </c>
      <c r="CG202" s="39">
        <f t="shared" si="415"/>
        <v>-68960764994.698715</v>
      </c>
      <c r="CH202" s="39">
        <f t="shared" si="416"/>
        <v>26984647171.838631</v>
      </c>
      <c r="DB202" s="21">
        <v>148</v>
      </c>
      <c r="DC202" s="39">
        <v>-225</v>
      </c>
      <c r="DD202" s="39">
        <v>575</v>
      </c>
      <c r="DE202" s="39">
        <v>2500</v>
      </c>
      <c r="DF202" s="50">
        <f t="shared" si="417"/>
        <v>2.1864654029859309E-3</v>
      </c>
      <c r="DG202" s="40">
        <f t="shared" si="373"/>
        <v>25.5</v>
      </c>
      <c r="DH202" s="41">
        <f t="shared" si="418"/>
        <v>63750</v>
      </c>
      <c r="DI202" s="39">
        <f t="shared" si="419"/>
        <v>36656250</v>
      </c>
      <c r="DJ202" s="39">
        <f t="shared" si="420"/>
        <v>-14343750</v>
      </c>
      <c r="DK202" s="40">
        <f t="shared" si="374"/>
        <v>0</v>
      </c>
      <c r="DL202" s="39">
        <f t="shared" si="421"/>
        <v>0</v>
      </c>
      <c r="DM202" s="39">
        <f t="shared" si="422"/>
        <v>0</v>
      </c>
      <c r="DN202" s="39">
        <f t="shared" si="423"/>
        <v>0</v>
      </c>
      <c r="DO202" s="53">
        <f t="shared" si="424"/>
        <v>0</v>
      </c>
      <c r="DP202" s="39">
        <f t="shared" si="425"/>
        <v>0</v>
      </c>
      <c r="DQ202" s="39">
        <f t="shared" si="426"/>
        <v>0</v>
      </c>
      <c r="EK202" s="21">
        <v>148</v>
      </c>
      <c r="EL202" s="39">
        <v>-225</v>
      </c>
      <c r="EM202" s="39">
        <v>575</v>
      </c>
      <c r="EN202" s="39">
        <v>2500</v>
      </c>
      <c r="EO202" s="50">
        <f t="shared" si="427"/>
        <v>2.6113726585662331E-3</v>
      </c>
      <c r="EP202" s="40">
        <f t="shared" si="375"/>
        <v>25.5</v>
      </c>
      <c r="EQ202" s="41">
        <f t="shared" si="428"/>
        <v>63750</v>
      </c>
      <c r="ER202" s="39">
        <f t="shared" si="429"/>
        <v>36656250</v>
      </c>
      <c r="ES202" s="39">
        <f t="shared" si="430"/>
        <v>-14343750</v>
      </c>
      <c r="ET202" s="40">
        <f t="shared" si="376"/>
        <v>0</v>
      </c>
      <c r="EU202" s="39">
        <f t="shared" si="431"/>
        <v>0</v>
      </c>
      <c r="EV202" s="39">
        <f t="shared" si="432"/>
        <v>0</v>
      </c>
      <c r="EW202" s="39">
        <f t="shared" si="433"/>
        <v>0</v>
      </c>
      <c r="EX202" s="53">
        <f t="shared" si="434"/>
        <v>0</v>
      </c>
      <c r="EY202" s="39">
        <f t="shared" si="435"/>
        <v>0</v>
      </c>
      <c r="EZ202" s="39">
        <f t="shared" si="436"/>
        <v>0</v>
      </c>
      <c r="FT202" s="21">
        <v>148</v>
      </c>
      <c r="FU202" s="39">
        <v>-225</v>
      </c>
      <c r="FV202" s="39">
        <v>575</v>
      </c>
      <c r="FW202" s="39">
        <v>2500</v>
      </c>
      <c r="FX202" s="50">
        <f t="shared" si="437"/>
        <v>2.9966029772310566E-3</v>
      </c>
      <c r="FY202" s="40">
        <f t="shared" si="377"/>
        <v>25.5</v>
      </c>
      <c r="FZ202" s="41">
        <f t="shared" si="438"/>
        <v>63750</v>
      </c>
      <c r="GA202" s="39">
        <f t="shared" si="439"/>
        <v>36656250</v>
      </c>
      <c r="GB202" s="39">
        <f t="shared" si="440"/>
        <v>-14343750</v>
      </c>
      <c r="GC202" s="40">
        <f t="shared" si="378"/>
        <v>0</v>
      </c>
      <c r="GD202" s="39">
        <f t="shared" si="441"/>
        <v>0</v>
      </c>
      <c r="GE202" s="39">
        <f t="shared" si="442"/>
        <v>0</v>
      </c>
      <c r="GF202" s="39">
        <f t="shared" si="443"/>
        <v>0</v>
      </c>
      <c r="GG202" s="53">
        <f t="shared" si="444"/>
        <v>0</v>
      </c>
      <c r="GH202" s="39">
        <f t="shared" si="445"/>
        <v>0</v>
      </c>
      <c r="GI202" s="39">
        <f t="shared" si="446"/>
        <v>0</v>
      </c>
      <c r="HC202" s="21">
        <v>148</v>
      </c>
      <c r="HD202" s="39">
        <v>-225</v>
      </c>
      <c r="HE202" s="39">
        <v>575</v>
      </c>
      <c r="HF202" s="39">
        <v>2500</v>
      </c>
      <c r="HG202" s="50">
        <f t="shared" si="447"/>
        <v>3.136463259004716E-3</v>
      </c>
      <c r="HH202" s="40">
        <f t="shared" si="379"/>
        <v>25.5</v>
      </c>
      <c r="HI202" s="41">
        <f t="shared" si="448"/>
        <v>63750</v>
      </c>
      <c r="HJ202" s="39">
        <f t="shared" si="449"/>
        <v>36656250</v>
      </c>
      <c r="HK202" s="39">
        <f t="shared" si="450"/>
        <v>-14343750</v>
      </c>
      <c r="HL202" s="40">
        <f t="shared" si="380"/>
        <v>0</v>
      </c>
      <c r="HM202" s="39">
        <f t="shared" si="451"/>
        <v>0</v>
      </c>
      <c r="HN202" s="39">
        <f t="shared" si="452"/>
        <v>0</v>
      </c>
      <c r="HO202" s="39">
        <f t="shared" si="453"/>
        <v>0</v>
      </c>
      <c r="HP202" s="53">
        <f t="shared" si="454"/>
        <v>0</v>
      </c>
      <c r="HQ202" s="39">
        <f t="shared" si="455"/>
        <v>0</v>
      </c>
      <c r="HR202" s="39">
        <f t="shared" si="456"/>
        <v>0</v>
      </c>
      <c r="IL202" s="21">
        <v>148</v>
      </c>
      <c r="IM202" s="39">
        <v>-225</v>
      </c>
      <c r="IN202" s="39">
        <v>575</v>
      </c>
      <c r="IO202" s="39">
        <v>2500</v>
      </c>
      <c r="IP202" s="50">
        <f t="shared" si="457"/>
        <v>3.1620091771615015E-3</v>
      </c>
      <c r="IQ202" s="40">
        <f t="shared" si="381"/>
        <v>25.5</v>
      </c>
      <c r="IR202" s="41">
        <f t="shared" si="458"/>
        <v>63750</v>
      </c>
      <c r="IS202" s="39">
        <f t="shared" si="459"/>
        <v>36656250</v>
      </c>
      <c r="IT202" s="39">
        <f t="shared" si="460"/>
        <v>-14343750</v>
      </c>
      <c r="IU202" s="40">
        <f t="shared" si="382"/>
        <v>0</v>
      </c>
      <c r="IV202" s="39">
        <f t="shared" si="461"/>
        <v>0</v>
      </c>
      <c r="IW202" s="39">
        <f t="shared" si="462"/>
        <v>0</v>
      </c>
      <c r="IX202" s="39">
        <f t="shared" si="463"/>
        <v>0</v>
      </c>
      <c r="IY202" s="53">
        <f t="shared" si="464"/>
        <v>0</v>
      </c>
      <c r="IZ202" s="39">
        <f t="shared" si="465"/>
        <v>0</v>
      </c>
      <c r="JA202" s="39">
        <f t="shared" si="466"/>
        <v>0</v>
      </c>
      <c r="JU202" s="21">
        <v>148</v>
      </c>
      <c r="JV202" s="39">
        <v>-225</v>
      </c>
      <c r="JW202" s="39">
        <v>575</v>
      </c>
      <c r="JX202" s="39">
        <v>2500</v>
      </c>
      <c r="JY202" s="50">
        <f t="shared" si="467"/>
        <v>3.1623170958988886E-3</v>
      </c>
      <c r="JZ202" s="40">
        <f t="shared" si="383"/>
        <v>25.5</v>
      </c>
      <c r="KA202" s="41">
        <f t="shared" si="468"/>
        <v>63750</v>
      </c>
      <c r="KB202" s="39">
        <f t="shared" si="469"/>
        <v>36656250</v>
      </c>
      <c r="KC202" s="39">
        <f t="shared" si="470"/>
        <v>-14343750</v>
      </c>
      <c r="KD202" s="40">
        <f t="shared" si="384"/>
        <v>0</v>
      </c>
      <c r="KE202" s="39">
        <f t="shared" si="471"/>
        <v>0</v>
      </c>
      <c r="KF202" s="39">
        <f t="shared" si="472"/>
        <v>0</v>
      </c>
      <c r="KG202" s="39">
        <f t="shared" si="473"/>
        <v>0</v>
      </c>
      <c r="KH202" s="53">
        <f t="shared" si="474"/>
        <v>0</v>
      </c>
      <c r="KI202" s="39">
        <f t="shared" si="475"/>
        <v>0</v>
      </c>
      <c r="KJ202" s="39">
        <f t="shared" si="476"/>
        <v>0</v>
      </c>
      <c r="LD202" s="21">
        <v>148</v>
      </c>
      <c r="LE202" s="39">
        <v>-225</v>
      </c>
      <c r="LF202" s="39">
        <v>575</v>
      </c>
      <c r="LG202" s="39">
        <v>2500</v>
      </c>
      <c r="LH202" s="50">
        <f t="shared" si="477"/>
        <v>3.1623171415231513E-3</v>
      </c>
      <c r="LI202" s="40">
        <f t="shared" si="385"/>
        <v>25.5</v>
      </c>
      <c r="LJ202" s="41">
        <f t="shared" si="478"/>
        <v>63750</v>
      </c>
      <c r="LK202" s="39">
        <f t="shared" si="479"/>
        <v>36656250</v>
      </c>
      <c r="LL202" s="39">
        <f t="shared" si="480"/>
        <v>-14343750</v>
      </c>
      <c r="LM202" s="40">
        <f t="shared" si="386"/>
        <v>0</v>
      </c>
      <c r="LN202" s="39">
        <f t="shared" si="481"/>
        <v>0</v>
      </c>
      <c r="LO202" s="39">
        <f t="shared" si="482"/>
        <v>0</v>
      </c>
      <c r="LP202" s="39">
        <f t="shared" si="483"/>
        <v>0</v>
      </c>
      <c r="LQ202" s="53">
        <f t="shared" si="484"/>
        <v>0</v>
      </c>
      <c r="LR202" s="39">
        <f t="shared" si="485"/>
        <v>0</v>
      </c>
      <c r="LS202" s="39">
        <f t="shared" si="486"/>
        <v>0</v>
      </c>
    </row>
    <row r="203" spans="1:331" x14ac:dyDescent="0.25">
      <c r="A203" s="21">
        <v>149</v>
      </c>
      <c r="B203" s="39">
        <v>-175</v>
      </c>
      <c r="C203" s="39">
        <v>-575</v>
      </c>
      <c r="D203" s="39">
        <v>2500</v>
      </c>
      <c r="E203" s="50">
        <f t="shared" si="387"/>
        <v>9.050000000000001E-4</v>
      </c>
      <c r="F203" s="40">
        <f t="shared" si="367"/>
        <v>17.856215625000001</v>
      </c>
      <c r="G203" s="41">
        <f t="shared" si="388"/>
        <v>44640.5390625</v>
      </c>
      <c r="H203" s="39">
        <f t="shared" si="389"/>
        <v>-25668309.9609375</v>
      </c>
      <c r="I203" s="39">
        <f t="shared" si="390"/>
        <v>-7812094.3359375</v>
      </c>
      <c r="J203" s="40">
        <f t="shared" si="368"/>
        <v>13961.25</v>
      </c>
      <c r="K203" s="39">
        <f t="shared" si="391"/>
        <v>34903125</v>
      </c>
      <c r="L203" s="39">
        <f t="shared" si="392"/>
        <v>-20069296875</v>
      </c>
      <c r="M203" s="39">
        <f t="shared" si="393"/>
        <v>-6108046875</v>
      </c>
      <c r="N203" s="53">
        <f t="shared" si="394"/>
        <v>11539845703125</v>
      </c>
      <c r="O203" s="39">
        <f t="shared" si="395"/>
        <v>3512126953125</v>
      </c>
      <c r="P203" s="39">
        <f t="shared" si="396"/>
        <v>1068908203125</v>
      </c>
      <c r="AJ203" s="21">
        <v>149</v>
      </c>
      <c r="AK203" s="39">
        <v>-175</v>
      </c>
      <c r="AL203" s="39">
        <v>-575</v>
      </c>
      <c r="AM203" s="39">
        <v>2500</v>
      </c>
      <c r="AN203" s="50">
        <f t="shared" si="397"/>
        <v>1.2800802343070328E-3</v>
      </c>
      <c r="AO203" s="40">
        <f t="shared" si="369"/>
        <v>22.195936509899216</v>
      </c>
      <c r="AP203" s="41">
        <f t="shared" si="398"/>
        <v>55489.84127474804</v>
      </c>
      <c r="AQ203" s="39">
        <f t="shared" si="399"/>
        <v>-31906658.732980125</v>
      </c>
      <c r="AR203" s="39">
        <f t="shared" si="400"/>
        <v>-9710722.223080907</v>
      </c>
      <c r="AS203" s="40">
        <f t="shared" si="370"/>
        <v>9178.977012585332</v>
      </c>
      <c r="AT203" s="39">
        <f t="shared" si="401"/>
        <v>22947442.531463329</v>
      </c>
      <c r="AU203" s="39">
        <f t="shared" si="402"/>
        <v>-13194779455.591413</v>
      </c>
      <c r="AV203" s="39">
        <f t="shared" si="403"/>
        <v>-4015802443.0060825</v>
      </c>
      <c r="AW203" s="53">
        <f t="shared" si="404"/>
        <v>7586998186965.0625</v>
      </c>
      <c r="AX203" s="39">
        <f t="shared" si="405"/>
        <v>2309086404728.4976</v>
      </c>
      <c r="AY203" s="39">
        <f t="shared" si="406"/>
        <v>702765427526.06445</v>
      </c>
      <c r="BS203" s="21">
        <v>149</v>
      </c>
      <c r="BT203" s="39">
        <v>-175</v>
      </c>
      <c r="BU203" s="39">
        <v>-575</v>
      </c>
      <c r="BV203" s="39">
        <v>2500</v>
      </c>
      <c r="BW203" s="50">
        <f t="shared" si="407"/>
        <v>1.3389522708157115E-3</v>
      </c>
      <c r="BX203" s="40">
        <f t="shared" si="371"/>
        <v>22.714226360844382</v>
      </c>
      <c r="BY203" s="41">
        <f t="shared" si="408"/>
        <v>56785.565902110953</v>
      </c>
      <c r="BZ203" s="39">
        <f t="shared" si="409"/>
        <v>-32651700.393713798</v>
      </c>
      <c r="CA203" s="39">
        <f t="shared" si="410"/>
        <v>-9937474.0328694172</v>
      </c>
      <c r="CB203" s="40">
        <f t="shared" si="372"/>
        <v>8428.3585470996804</v>
      </c>
      <c r="CC203" s="39">
        <f t="shared" si="411"/>
        <v>21070896.367749199</v>
      </c>
      <c r="CD203" s="39">
        <f t="shared" si="412"/>
        <v>-12115765411.45579</v>
      </c>
      <c r="CE203" s="39">
        <f t="shared" si="413"/>
        <v>-3687406864.3561101</v>
      </c>
      <c r="CF203" s="53">
        <f t="shared" si="414"/>
        <v>6966565111587.0791</v>
      </c>
      <c r="CG203" s="39">
        <f t="shared" si="415"/>
        <v>2120258947004.7632</v>
      </c>
      <c r="CH203" s="39">
        <f t="shared" si="416"/>
        <v>645296201262.31921</v>
      </c>
      <c r="DB203" s="21">
        <v>149</v>
      </c>
      <c r="DC203" s="39">
        <v>-175</v>
      </c>
      <c r="DD203" s="39">
        <v>-575</v>
      </c>
      <c r="DE203" s="39">
        <v>2500</v>
      </c>
      <c r="DF203" s="50">
        <f t="shared" si="417"/>
        <v>1.3014344112892806E-3</v>
      </c>
      <c r="DG203" s="40">
        <f t="shared" si="373"/>
        <v>22.389039003966442</v>
      </c>
      <c r="DH203" s="41">
        <f t="shared" si="418"/>
        <v>55972.597509916108</v>
      </c>
      <c r="DI203" s="39">
        <f t="shared" si="419"/>
        <v>-32184243.568201762</v>
      </c>
      <c r="DJ203" s="39">
        <f t="shared" si="420"/>
        <v>-9795204.5642353185</v>
      </c>
      <c r="DK203" s="40">
        <f t="shared" si="374"/>
        <v>8906.7112560616715</v>
      </c>
      <c r="DL203" s="39">
        <f t="shared" si="421"/>
        <v>22266778.140154179</v>
      </c>
      <c r="DM203" s="39">
        <f t="shared" si="422"/>
        <v>-12803397430.588654</v>
      </c>
      <c r="DN203" s="39">
        <f t="shared" si="423"/>
        <v>-3896686174.5269814</v>
      </c>
      <c r="DO203" s="53">
        <f t="shared" si="424"/>
        <v>7361953522588.4756</v>
      </c>
      <c r="DP203" s="39">
        <f t="shared" si="425"/>
        <v>2240594550353.0142</v>
      </c>
      <c r="DQ203" s="39">
        <f t="shared" si="426"/>
        <v>681920080542.22168</v>
      </c>
      <c r="EK203" s="21">
        <v>149</v>
      </c>
      <c r="EL203" s="39">
        <v>-175</v>
      </c>
      <c r="EM203" s="39">
        <v>-575</v>
      </c>
      <c r="EN203" s="39">
        <v>2500</v>
      </c>
      <c r="EO203" s="50">
        <f t="shared" si="427"/>
        <v>1.2139041179022811E-3</v>
      </c>
      <c r="EP203" s="40">
        <f t="shared" si="375"/>
        <v>21.560589558949932</v>
      </c>
      <c r="EQ203" s="41">
        <f t="shared" si="428"/>
        <v>53901.473897374832</v>
      </c>
      <c r="ER203" s="39">
        <f t="shared" si="429"/>
        <v>-30993347.490990527</v>
      </c>
      <c r="ES203" s="39">
        <f t="shared" si="430"/>
        <v>-9432757.9320405964</v>
      </c>
      <c r="ET203" s="40">
        <f t="shared" si="376"/>
        <v>10022.722496745915</v>
      </c>
      <c r="EU203" s="39">
        <f t="shared" si="431"/>
        <v>25056806.241864789</v>
      </c>
      <c r="EV203" s="39">
        <f t="shared" si="432"/>
        <v>-14407663589.072254</v>
      </c>
      <c r="EW203" s="39">
        <f t="shared" si="433"/>
        <v>-4384941092.3263378</v>
      </c>
      <c r="EX203" s="53">
        <f t="shared" si="434"/>
        <v>8284406563716.5459</v>
      </c>
      <c r="EY203" s="39">
        <f t="shared" si="435"/>
        <v>2521341128087.644</v>
      </c>
      <c r="EZ203" s="39">
        <f t="shared" si="436"/>
        <v>767364691157.10913</v>
      </c>
      <c r="FT203" s="21">
        <v>149</v>
      </c>
      <c r="FU203" s="39">
        <v>-175</v>
      </c>
      <c r="FV203" s="39">
        <v>-575</v>
      </c>
      <c r="FW203" s="39">
        <v>2500</v>
      </c>
      <c r="FX203" s="50">
        <f t="shared" si="437"/>
        <v>1.1656899190970193E-3</v>
      </c>
      <c r="FY203" s="40">
        <f t="shared" si="377"/>
        <v>21.062532641760843</v>
      </c>
      <c r="FZ203" s="41">
        <f t="shared" si="438"/>
        <v>52656.331604402105</v>
      </c>
      <c r="GA203" s="39">
        <f t="shared" si="439"/>
        <v>-30277390.67253121</v>
      </c>
      <c r="GB203" s="39">
        <f t="shared" si="440"/>
        <v>-9214858.0307703689</v>
      </c>
      <c r="GC203" s="40">
        <f t="shared" si="378"/>
        <v>10637.453531513003</v>
      </c>
      <c r="GD203" s="39">
        <f t="shared" si="441"/>
        <v>26593633.82878251</v>
      </c>
      <c r="GE203" s="39">
        <f t="shared" si="442"/>
        <v>-15291339451.549944</v>
      </c>
      <c r="GF203" s="39">
        <f t="shared" si="443"/>
        <v>-4653885920.0369396</v>
      </c>
      <c r="GG203" s="53">
        <f t="shared" si="444"/>
        <v>8792520184641.2178</v>
      </c>
      <c r="GH203" s="39">
        <f t="shared" si="445"/>
        <v>2675984404021.2402</v>
      </c>
      <c r="GI203" s="39">
        <f t="shared" si="446"/>
        <v>814430036006.46436</v>
      </c>
      <c r="HC203" s="21">
        <v>149</v>
      </c>
      <c r="HD203" s="39">
        <v>-175</v>
      </c>
      <c r="HE203" s="39">
        <v>-575</v>
      </c>
      <c r="HF203" s="39">
        <v>2500</v>
      </c>
      <c r="HG203" s="50">
        <f t="shared" si="447"/>
        <v>1.1526507107423617E-3</v>
      </c>
      <c r="HH203" s="40">
        <f t="shared" si="379"/>
        <v>20.922744785215418</v>
      </c>
      <c r="HI203" s="41">
        <f t="shared" si="448"/>
        <v>52306.861963038544</v>
      </c>
      <c r="HJ203" s="39">
        <f t="shared" si="449"/>
        <v>-30076445.628747161</v>
      </c>
      <c r="HK203" s="39">
        <f t="shared" si="450"/>
        <v>-9153700.8435317446</v>
      </c>
      <c r="HL203" s="40">
        <f t="shared" si="380"/>
        <v>10803.703438034887</v>
      </c>
      <c r="HM203" s="39">
        <f t="shared" si="451"/>
        <v>27009258.595087215</v>
      </c>
      <c r="HN203" s="39">
        <f t="shared" si="452"/>
        <v>-15530323692.175148</v>
      </c>
      <c r="HO203" s="39">
        <f t="shared" si="453"/>
        <v>-4726620254.1402626</v>
      </c>
      <c r="HP203" s="53">
        <f t="shared" si="454"/>
        <v>8929936123000.7109</v>
      </c>
      <c r="HQ203" s="39">
        <f t="shared" si="455"/>
        <v>2717806646130.6509</v>
      </c>
      <c r="HR203" s="39">
        <f t="shared" si="456"/>
        <v>827158544474.54602</v>
      </c>
      <c r="IL203" s="21">
        <v>149</v>
      </c>
      <c r="IM203" s="39">
        <v>-175</v>
      </c>
      <c r="IN203" s="39">
        <v>-575</v>
      </c>
      <c r="IO203" s="39">
        <v>2500</v>
      </c>
      <c r="IP203" s="50">
        <f t="shared" si="457"/>
        <v>1.1505994254649792E-3</v>
      </c>
      <c r="IQ203" s="40">
        <f t="shared" si="381"/>
        <v>20.900556482869803</v>
      </c>
      <c r="IR203" s="41">
        <f t="shared" si="458"/>
        <v>52251.391207174507</v>
      </c>
      <c r="IS203" s="39">
        <f t="shared" si="459"/>
        <v>-30044549.944125343</v>
      </c>
      <c r="IT203" s="39">
        <f t="shared" si="460"/>
        <v>-9143993.4612555392</v>
      </c>
      <c r="IU203" s="40">
        <f t="shared" si="382"/>
        <v>10829.857325321516</v>
      </c>
      <c r="IV203" s="39">
        <f t="shared" si="461"/>
        <v>27074643.313303791</v>
      </c>
      <c r="IW203" s="39">
        <f t="shared" si="462"/>
        <v>-15567919905.149679</v>
      </c>
      <c r="IX203" s="39">
        <f t="shared" si="463"/>
        <v>-4738062579.8281631</v>
      </c>
      <c r="IY203" s="53">
        <f t="shared" si="464"/>
        <v>8951553945461.0664</v>
      </c>
      <c r="IZ203" s="39">
        <f t="shared" si="465"/>
        <v>2724385983401.1938</v>
      </c>
      <c r="JA203" s="39">
        <f t="shared" si="466"/>
        <v>829160951469.92859</v>
      </c>
      <c r="JU203" s="21">
        <v>149</v>
      </c>
      <c r="JV203" s="39">
        <v>-175</v>
      </c>
      <c r="JW203" s="39">
        <v>-575</v>
      </c>
      <c r="JX203" s="39">
        <v>2500</v>
      </c>
      <c r="JY203" s="50">
        <f t="shared" si="467"/>
        <v>1.1505806816998498E-3</v>
      </c>
      <c r="JZ203" s="40">
        <f t="shared" si="383"/>
        <v>20.90035348832799</v>
      </c>
      <c r="KA203" s="41">
        <f t="shared" si="468"/>
        <v>52250.883720819977</v>
      </c>
      <c r="KB203" s="39">
        <f t="shared" si="469"/>
        <v>-30044258.139471486</v>
      </c>
      <c r="KC203" s="39">
        <f t="shared" si="470"/>
        <v>-9143904.651143495</v>
      </c>
      <c r="KD203" s="40">
        <f t="shared" si="384"/>
        <v>10830.096308326914</v>
      </c>
      <c r="KE203" s="39">
        <f t="shared" si="471"/>
        <v>27075240.770817287</v>
      </c>
      <c r="KF203" s="39">
        <f t="shared" si="472"/>
        <v>-15568263443.21994</v>
      </c>
      <c r="KG203" s="39">
        <f t="shared" si="473"/>
        <v>-4738167134.8930254</v>
      </c>
      <c r="KH203" s="53">
        <f t="shared" si="474"/>
        <v>8951751479851.4648</v>
      </c>
      <c r="KI203" s="39">
        <f t="shared" si="475"/>
        <v>2724446102563.4897</v>
      </c>
      <c r="KJ203" s="39">
        <f t="shared" si="476"/>
        <v>829179248606.27942</v>
      </c>
      <c r="LD203" s="21">
        <v>149</v>
      </c>
      <c r="LE203" s="39">
        <v>-175</v>
      </c>
      <c r="LF203" s="39">
        <v>-575</v>
      </c>
      <c r="LG203" s="39">
        <v>2500</v>
      </c>
      <c r="LH203" s="50">
        <f t="shared" si="477"/>
        <v>1.1505806788290438E-3</v>
      </c>
      <c r="LI203" s="40">
        <f t="shared" si="385"/>
        <v>20.900353457236882</v>
      </c>
      <c r="LJ203" s="41">
        <f t="shared" si="478"/>
        <v>52250.883643092202</v>
      </c>
      <c r="LK203" s="39">
        <f t="shared" si="479"/>
        <v>-30044258.094778016</v>
      </c>
      <c r="LL203" s="39">
        <f t="shared" si="480"/>
        <v>-9143904.6375411358</v>
      </c>
      <c r="LM203" s="40">
        <f t="shared" si="386"/>
        <v>10830.096344929692</v>
      </c>
      <c r="LN203" s="39">
        <f t="shared" si="481"/>
        <v>27075240.86232423</v>
      </c>
      <c r="LO203" s="39">
        <f t="shared" si="482"/>
        <v>-15568263495.836433</v>
      </c>
      <c r="LP203" s="39">
        <f t="shared" si="483"/>
        <v>-4738167150.9067402</v>
      </c>
      <c r="LQ203" s="53">
        <f t="shared" si="484"/>
        <v>8951751510105.9492</v>
      </c>
      <c r="LR203" s="39">
        <f t="shared" si="485"/>
        <v>2724446111771.3755</v>
      </c>
      <c r="LS203" s="39">
        <f t="shared" si="486"/>
        <v>829179251408.67957</v>
      </c>
    </row>
    <row r="204" spans="1:331" x14ac:dyDescent="0.25">
      <c r="A204" s="21">
        <v>150</v>
      </c>
      <c r="B204" s="39">
        <v>-175</v>
      </c>
      <c r="C204" s="39">
        <v>-525</v>
      </c>
      <c r="D204" s="39">
        <v>2500</v>
      </c>
      <c r="E204" s="50">
        <f t="shared" si="387"/>
        <v>9.1250000000000001E-4</v>
      </c>
      <c r="F204" s="40">
        <f t="shared" si="367"/>
        <v>17.960566406249999</v>
      </c>
      <c r="G204" s="41">
        <f t="shared" si="388"/>
        <v>44901.416015625</v>
      </c>
      <c r="H204" s="39">
        <f t="shared" si="389"/>
        <v>-23573243.408203125</v>
      </c>
      <c r="I204" s="39">
        <f t="shared" si="390"/>
        <v>-7857747.802734375</v>
      </c>
      <c r="J204" s="40">
        <f t="shared" si="368"/>
        <v>13865.624999999998</v>
      </c>
      <c r="K204" s="39">
        <f t="shared" si="391"/>
        <v>34664062.499999993</v>
      </c>
      <c r="L204" s="39">
        <f t="shared" si="392"/>
        <v>-18198632812.499996</v>
      </c>
      <c r="M204" s="39">
        <f t="shared" si="393"/>
        <v>-6066210937.499999</v>
      </c>
      <c r="N204" s="53">
        <f t="shared" si="394"/>
        <v>9554282226562.498</v>
      </c>
      <c r="O204" s="39">
        <f t="shared" si="395"/>
        <v>3184760742187.4995</v>
      </c>
      <c r="P204" s="39">
        <f t="shared" si="396"/>
        <v>1061586914062.4998</v>
      </c>
      <c r="AJ204" s="21">
        <v>150</v>
      </c>
      <c r="AK204" s="39">
        <v>-175</v>
      </c>
      <c r="AL204" s="39">
        <v>-525</v>
      </c>
      <c r="AM204" s="39">
        <v>2500</v>
      </c>
      <c r="AN204" s="50">
        <f t="shared" si="397"/>
        <v>1.2973935208969488E-3</v>
      </c>
      <c r="AO204" s="40">
        <f t="shared" si="369"/>
        <v>22.352943863955385</v>
      </c>
      <c r="AP204" s="41">
        <f t="shared" si="398"/>
        <v>55882.359659888461</v>
      </c>
      <c r="AQ204" s="39">
        <f t="shared" si="399"/>
        <v>-29338238.821441442</v>
      </c>
      <c r="AR204" s="39">
        <f t="shared" si="400"/>
        <v>-9779412.94048048</v>
      </c>
      <c r="AS204" s="40">
        <f t="shared" si="370"/>
        <v>8958.2326085639033</v>
      </c>
      <c r="AT204" s="39">
        <f t="shared" si="401"/>
        <v>22395581.521409757</v>
      </c>
      <c r="AU204" s="39">
        <f t="shared" si="402"/>
        <v>-11757680298.740122</v>
      </c>
      <c r="AV204" s="39">
        <f t="shared" si="403"/>
        <v>-3919226766.2467074</v>
      </c>
      <c r="AW204" s="53">
        <f t="shared" si="404"/>
        <v>6172782156838.5645</v>
      </c>
      <c r="AX204" s="39">
        <f t="shared" si="405"/>
        <v>2057594052279.5215</v>
      </c>
      <c r="AY204" s="39">
        <f t="shared" si="406"/>
        <v>685864684093.17383</v>
      </c>
      <c r="BS204" s="21">
        <v>150</v>
      </c>
      <c r="BT204" s="39">
        <v>-175</v>
      </c>
      <c r="BU204" s="39">
        <v>-525</v>
      </c>
      <c r="BV204" s="39">
        <v>2500</v>
      </c>
      <c r="BW204" s="50">
        <f t="shared" si="407"/>
        <v>1.3673695639278543E-3</v>
      </c>
      <c r="BX204" s="40">
        <f t="shared" si="371"/>
        <v>22.948589412389186</v>
      </c>
      <c r="BY204" s="41">
        <f t="shared" si="408"/>
        <v>57371.473530972966</v>
      </c>
      <c r="BZ204" s="39">
        <f t="shared" si="409"/>
        <v>-30120023.603760809</v>
      </c>
      <c r="CA204" s="39">
        <f t="shared" si="410"/>
        <v>-10040007.867920268</v>
      </c>
      <c r="CB204" s="40">
        <f t="shared" si="372"/>
        <v>8066.0380599198579</v>
      </c>
      <c r="CC204" s="39">
        <f t="shared" si="411"/>
        <v>20165095.149799645</v>
      </c>
      <c r="CD204" s="39">
        <f t="shared" si="412"/>
        <v>-10586674953.644814</v>
      </c>
      <c r="CE204" s="39">
        <f t="shared" si="413"/>
        <v>-3528891651.2149377</v>
      </c>
      <c r="CF204" s="53">
        <f t="shared" si="414"/>
        <v>5558004350663.5273</v>
      </c>
      <c r="CG204" s="39">
        <f t="shared" si="415"/>
        <v>1852668116887.8423</v>
      </c>
      <c r="CH204" s="39">
        <f t="shared" si="416"/>
        <v>617556038962.61414</v>
      </c>
      <c r="DB204" s="21">
        <v>150</v>
      </c>
      <c r="DC204" s="39">
        <v>-175</v>
      </c>
      <c r="DD204" s="39">
        <v>-525</v>
      </c>
      <c r="DE204" s="39">
        <v>2500</v>
      </c>
      <c r="DF204" s="50">
        <f t="shared" si="417"/>
        <v>1.3404667511918229E-3</v>
      </c>
      <c r="DG204" s="40">
        <f t="shared" si="373"/>
        <v>22.726976322442887</v>
      </c>
      <c r="DH204" s="41">
        <f t="shared" si="418"/>
        <v>56817.440806107217</v>
      </c>
      <c r="DI204" s="39">
        <f t="shared" si="419"/>
        <v>-29829156.423206288</v>
      </c>
      <c r="DJ204" s="39">
        <f t="shared" si="420"/>
        <v>-9943052.1410687622</v>
      </c>
      <c r="DK204" s="40">
        <f t="shared" si="374"/>
        <v>8409.0489223042587</v>
      </c>
      <c r="DL204" s="39">
        <f t="shared" si="421"/>
        <v>21022622.305760648</v>
      </c>
      <c r="DM204" s="39">
        <f t="shared" si="422"/>
        <v>-11036876710.52434</v>
      </c>
      <c r="DN204" s="39">
        <f t="shared" si="423"/>
        <v>-3678958903.5081134</v>
      </c>
      <c r="DO204" s="53">
        <f t="shared" si="424"/>
        <v>5794360273025.2783</v>
      </c>
      <c r="DP204" s="39">
        <f t="shared" si="425"/>
        <v>1931453424341.7595</v>
      </c>
      <c r="DQ204" s="39">
        <f t="shared" si="426"/>
        <v>643817808113.9198</v>
      </c>
      <c r="EK204" s="21">
        <v>150</v>
      </c>
      <c r="EL204" s="39">
        <v>-175</v>
      </c>
      <c r="EM204" s="39">
        <v>-525</v>
      </c>
      <c r="EN204" s="39">
        <v>2500</v>
      </c>
      <c r="EO204" s="50">
        <f t="shared" si="427"/>
        <v>1.2754539835447311E-3</v>
      </c>
      <c r="EP204" s="40">
        <f t="shared" si="375"/>
        <v>22.153335821497357</v>
      </c>
      <c r="EQ204" s="41">
        <f t="shared" si="428"/>
        <v>55383.339553743397</v>
      </c>
      <c r="ER204" s="39">
        <f t="shared" si="429"/>
        <v>-29076253.265715282</v>
      </c>
      <c r="ES204" s="39">
        <f t="shared" si="430"/>
        <v>-9692084.4219050948</v>
      </c>
      <c r="ET204" s="40">
        <f t="shared" si="376"/>
        <v>9237.9617098046783</v>
      </c>
      <c r="EU204" s="39">
        <f t="shared" si="431"/>
        <v>23094904.274511695</v>
      </c>
      <c r="EV204" s="39">
        <f t="shared" si="432"/>
        <v>-12124824744.118639</v>
      </c>
      <c r="EW204" s="39">
        <f t="shared" si="433"/>
        <v>-4041608248.0395465</v>
      </c>
      <c r="EX204" s="53">
        <f t="shared" si="434"/>
        <v>6365532990662.2852</v>
      </c>
      <c r="EY204" s="39">
        <f t="shared" si="435"/>
        <v>2121844330220.762</v>
      </c>
      <c r="EZ204" s="39">
        <f t="shared" si="436"/>
        <v>707281443406.92065</v>
      </c>
      <c r="FT204" s="21">
        <v>150</v>
      </c>
      <c r="FU204" s="39">
        <v>-175</v>
      </c>
      <c r="FV204" s="39">
        <v>-525</v>
      </c>
      <c r="FW204" s="39">
        <v>2500</v>
      </c>
      <c r="FX204" s="50">
        <f t="shared" si="437"/>
        <v>1.2462480243315942E-3</v>
      </c>
      <c r="FY204" s="40">
        <f t="shared" si="377"/>
        <v>21.878094489746839</v>
      </c>
      <c r="FZ204" s="41">
        <f t="shared" si="438"/>
        <v>54695.236224367101</v>
      </c>
      <c r="GA204" s="39">
        <f t="shared" si="439"/>
        <v>-28714999.017792728</v>
      </c>
      <c r="GB204" s="39">
        <f t="shared" si="440"/>
        <v>-9571666.339264242</v>
      </c>
      <c r="GC204" s="40">
        <f t="shared" si="378"/>
        <v>9610.3376897721755</v>
      </c>
      <c r="GD204" s="39">
        <f t="shared" si="441"/>
        <v>24025844.224430438</v>
      </c>
      <c r="GE204" s="39">
        <f t="shared" si="442"/>
        <v>-12613568217.825979</v>
      </c>
      <c r="GF204" s="39">
        <f t="shared" si="443"/>
        <v>-4204522739.2753267</v>
      </c>
      <c r="GG204" s="53">
        <f t="shared" si="444"/>
        <v>6622123314358.6387</v>
      </c>
      <c r="GH204" s="39">
        <f t="shared" si="445"/>
        <v>2207374438119.5464</v>
      </c>
      <c r="GI204" s="39">
        <f t="shared" si="446"/>
        <v>735791479373.18213</v>
      </c>
      <c r="HC204" s="21">
        <v>150</v>
      </c>
      <c r="HD204" s="39">
        <v>-175</v>
      </c>
      <c r="HE204" s="39">
        <v>-525</v>
      </c>
      <c r="HF204" s="39">
        <v>2500</v>
      </c>
      <c r="HG204" s="50">
        <f t="shared" si="447"/>
        <v>1.2398817424435838E-3</v>
      </c>
      <c r="HH204" s="40">
        <f t="shared" si="379"/>
        <v>21.816653995124906</v>
      </c>
      <c r="HI204" s="41">
        <f t="shared" si="448"/>
        <v>54541.634987812264</v>
      </c>
      <c r="HJ204" s="39">
        <f t="shared" si="449"/>
        <v>-28634358.368601438</v>
      </c>
      <c r="HK204" s="39">
        <f t="shared" si="450"/>
        <v>-9544786.1228671465</v>
      </c>
      <c r="HL204" s="40">
        <f t="shared" si="380"/>
        <v>9691.5077838443067</v>
      </c>
      <c r="HM204" s="39">
        <f t="shared" si="451"/>
        <v>24228769.459610768</v>
      </c>
      <c r="HN204" s="39">
        <f t="shared" si="452"/>
        <v>-12720103966.295652</v>
      </c>
      <c r="HO204" s="39">
        <f t="shared" si="453"/>
        <v>-4240034655.4318843</v>
      </c>
      <c r="HP204" s="53">
        <f t="shared" si="454"/>
        <v>6678054582305.2178</v>
      </c>
      <c r="HQ204" s="39">
        <f t="shared" si="455"/>
        <v>2226018194101.7393</v>
      </c>
      <c r="HR204" s="39">
        <f t="shared" si="456"/>
        <v>742006064700.57971</v>
      </c>
      <c r="IL204" s="21">
        <v>150</v>
      </c>
      <c r="IM204" s="39">
        <v>-175</v>
      </c>
      <c r="IN204" s="39">
        <v>-525</v>
      </c>
      <c r="IO204" s="39">
        <v>2500</v>
      </c>
      <c r="IP204" s="50">
        <f t="shared" si="457"/>
        <v>1.2390472094709751E-3</v>
      </c>
      <c r="IQ204" s="40">
        <f t="shared" si="381"/>
        <v>21.808561672486324</v>
      </c>
      <c r="IR204" s="41">
        <f t="shared" si="458"/>
        <v>54521.40418121581</v>
      </c>
      <c r="IS204" s="39">
        <f t="shared" si="459"/>
        <v>-28623737.195138302</v>
      </c>
      <c r="IT204" s="39">
        <f t="shared" si="460"/>
        <v>-9541245.731712766</v>
      </c>
      <c r="IU204" s="40">
        <f t="shared" si="382"/>
        <v>9702.1480792450693</v>
      </c>
      <c r="IV204" s="39">
        <f t="shared" si="461"/>
        <v>24255370.198112674</v>
      </c>
      <c r="IW204" s="39">
        <f t="shared" si="462"/>
        <v>-12734069354.009153</v>
      </c>
      <c r="IX204" s="39">
        <f t="shared" si="463"/>
        <v>-4244689784.6697178</v>
      </c>
      <c r="IY204" s="53">
        <f t="shared" si="464"/>
        <v>6685386410854.8057</v>
      </c>
      <c r="IZ204" s="39">
        <f t="shared" si="465"/>
        <v>2228462136951.6021</v>
      </c>
      <c r="JA204" s="39">
        <f t="shared" si="466"/>
        <v>742820712317.20068</v>
      </c>
      <c r="JU204" s="21">
        <v>150</v>
      </c>
      <c r="JV204" s="39">
        <v>-175</v>
      </c>
      <c r="JW204" s="39">
        <v>-525</v>
      </c>
      <c r="JX204" s="39">
        <v>2500</v>
      </c>
      <c r="JY204" s="50">
        <f t="shared" si="467"/>
        <v>1.2390428468577581E-3</v>
      </c>
      <c r="JZ204" s="40">
        <f t="shared" si="383"/>
        <v>21.80851934564555</v>
      </c>
      <c r="KA204" s="41">
        <f t="shared" si="468"/>
        <v>54521.298364113878</v>
      </c>
      <c r="KB204" s="39">
        <f t="shared" si="469"/>
        <v>-28623681.641159788</v>
      </c>
      <c r="KC204" s="39">
        <f t="shared" si="470"/>
        <v>-9541227.2137199286</v>
      </c>
      <c r="KD204" s="40">
        <f t="shared" si="384"/>
        <v>9702.2037025635836</v>
      </c>
      <c r="KE204" s="39">
        <f t="shared" si="471"/>
        <v>24255509.25640896</v>
      </c>
      <c r="KF204" s="39">
        <f t="shared" si="472"/>
        <v>-12734142359.614704</v>
      </c>
      <c r="KG204" s="39">
        <f t="shared" si="473"/>
        <v>-4244714119.8715677</v>
      </c>
      <c r="KH204" s="53">
        <f t="shared" si="474"/>
        <v>6685424738797.7197</v>
      </c>
      <c r="KI204" s="39">
        <f t="shared" si="475"/>
        <v>2228474912932.5732</v>
      </c>
      <c r="KJ204" s="39">
        <f t="shared" si="476"/>
        <v>742824970977.52441</v>
      </c>
      <c r="LD204" s="21">
        <v>150</v>
      </c>
      <c r="LE204" s="39">
        <v>-175</v>
      </c>
      <c r="LF204" s="39">
        <v>-525</v>
      </c>
      <c r="LG204" s="39">
        <v>2500</v>
      </c>
      <c r="LH204" s="50">
        <f t="shared" si="477"/>
        <v>1.239042846119852E-3</v>
      </c>
      <c r="LI204" s="40">
        <f t="shared" si="385"/>
        <v>21.808519338486231</v>
      </c>
      <c r="LJ204" s="41">
        <f t="shared" si="478"/>
        <v>54521.298346215575</v>
      </c>
      <c r="LK204" s="39">
        <f t="shared" si="479"/>
        <v>-28623681.631763179</v>
      </c>
      <c r="LL204" s="39">
        <f t="shared" si="480"/>
        <v>-9541227.210587725</v>
      </c>
      <c r="LM204" s="40">
        <f t="shared" si="386"/>
        <v>9702.203711971888</v>
      </c>
      <c r="LN204" s="39">
        <f t="shared" si="481"/>
        <v>24255509.27992972</v>
      </c>
      <c r="LO204" s="39">
        <f t="shared" si="482"/>
        <v>-12734142371.963102</v>
      </c>
      <c r="LP204" s="39">
        <f t="shared" si="483"/>
        <v>-4244714123.9877009</v>
      </c>
      <c r="LQ204" s="53">
        <f t="shared" si="484"/>
        <v>6685424745280.6289</v>
      </c>
      <c r="LR204" s="39">
        <f t="shared" si="485"/>
        <v>2228474915093.543</v>
      </c>
      <c r="LS204" s="39">
        <f t="shared" si="486"/>
        <v>742824971697.84766</v>
      </c>
    </row>
    <row r="205" spans="1:331" x14ac:dyDescent="0.25">
      <c r="A205" s="21">
        <v>151</v>
      </c>
      <c r="B205" s="39">
        <v>-175</v>
      </c>
      <c r="C205" s="39">
        <v>-475</v>
      </c>
      <c r="D205" s="39">
        <v>2500</v>
      </c>
      <c r="E205" s="50">
        <f t="shared" si="387"/>
        <v>9.2000000000000003E-4</v>
      </c>
      <c r="F205" s="40">
        <f t="shared" si="367"/>
        <v>18.064199999999996</v>
      </c>
      <c r="G205" s="41">
        <f t="shared" si="388"/>
        <v>45160.499999999993</v>
      </c>
      <c r="H205" s="39">
        <f t="shared" si="389"/>
        <v>-21451237.499999996</v>
      </c>
      <c r="I205" s="39">
        <f t="shared" si="390"/>
        <v>-7903087.4999999991</v>
      </c>
      <c r="J205" s="40">
        <f t="shared" si="368"/>
        <v>13770</v>
      </c>
      <c r="K205" s="39">
        <f t="shared" si="391"/>
        <v>34425000</v>
      </c>
      <c r="L205" s="39">
        <f t="shared" si="392"/>
        <v>-16351875000</v>
      </c>
      <c r="M205" s="39">
        <f t="shared" si="393"/>
        <v>-6024375000</v>
      </c>
      <c r="N205" s="53">
        <f t="shared" si="394"/>
        <v>7767140625000</v>
      </c>
      <c r="O205" s="39">
        <f t="shared" si="395"/>
        <v>2861578125000</v>
      </c>
      <c r="P205" s="39">
        <f t="shared" si="396"/>
        <v>1054265625000</v>
      </c>
      <c r="AJ205" s="21">
        <v>151</v>
      </c>
      <c r="AK205" s="39">
        <v>-175</v>
      </c>
      <c r="AL205" s="39">
        <v>-475</v>
      </c>
      <c r="AM205" s="39">
        <v>2500</v>
      </c>
      <c r="AN205" s="50">
        <f t="shared" si="397"/>
        <v>1.3147068074868646E-3</v>
      </c>
      <c r="AO205" s="40">
        <f t="shared" si="369"/>
        <v>22.506129406881612</v>
      </c>
      <c r="AP205" s="41">
        <f t="shared" si="398"/>
        <v>56265.323517204029</v>
      </c>
      <c r="AQ205" s="39">
        <f t="shared" si="399"/>
        <v>-26726028.670671914</v>
      </c>
      <c r="AR205" s="39">
        <f t="shared" si="400"/>
        <v>-9846431.6155107059</v>
      </c>
      <c r="AS205" s="40">
        <f t="shared" si="370"/>
        <v>8737.4882045424765</v>
      </c>
      <c r="AT205" s="39">
        <f t="shared" si="401"/>
        <v>21843720.51135619</v>
      </c>
      <c r="AU205" s="39">
        <f t="shared" si="402"/>
        <v>-10375767242.89419</v>
      </c>
      <c r="AV205" s="39">
        <f t="shared" si="403"/>
        <v>-3822651089.4873333</v>
      </c>
      <c r="AW205" s="53">
        <f t="shared" si="404"/>
        <v>4928489440374.7402</v>
      </c>
      <c r="AX205" s="39">
        <f t="shared" si="405"/>
        <v>1815759267506.4834</v>
      </c>
      <c r="AY205" s="39">
        <f t="shared" si="406"/>
        <v>668963940660.28333</v>
      </c>
      <c r="BS205" s="21">
        <v>151</v>
      </c>
      <c r="BT205" s="39">
        <v>-175</v>
      </c>
      <c r="BU205" s="39">
        <v>-475</v>
      </c>
      <c r="BV205" s="39">
        <v>2500</v>
      </c>
      <c r="BW205" s="50">
        <f t="shared" si="407"/>
        <v>1.3957868570399973E-3</v>
      </c>
      <c r="BX205" s="40">
        <f t="shared" si="371"/>
        <v>23.172656296449269</v>
      </c>
      <c r="BY205" s="41">
        <f t="shared" si="408"/>
        <v>57931.64074112317</v>
      </c>
      <c r="BZ205" s="39">
        <f t="shared" si="409"/>
        <v>-27517529.352033507</v>
      </c>
      <c r="CA205" s="39">
        <f t="shared" si="410"/>
        <v>-10138037.129696555</v>
      </c>
      <c r="CB205" s="40">
        <f t="shared" si="372"/>
        <v>7703.7175727400336</v>
      </c>
      <c r="CC205" s="39">
        <f t="shared" si="411"/>
        <v>19259293.931850083</v>
      </c>
      <c r="CD205" s="39">
        <f t="shared" si="412"/>
        <v>-9148164617.6287899</v>
      </c>
      <c r="CE205" s="39">
        <f t="shared" si="413"/>
        <v>-3370376438.0737643</v>
      </c>
      <c r="CF205" s="53">
        <f t="shared" si="414"/>
        <v>4345378193373.6753</v>
      </c>
      <c r="CG205" s="39">
        <f t="shared" si="415"/>
        <v>1600928808085.0381</v>
      </c>
      <c r="CH205" s="39">
        <f t="shared" si="416"/>
        <v>589815876662.90881</v>
      </c>
      <c r="DB205" s="21">
        <v>151</v>
      </c>
      <c r="DC205" s="39">
        <v>-175</v>
      </c>
      <c r="DD205" s="39">
        <v>-475</v>
      </c>
      <c r="DE205" s="39">
        <v>2500</v>
      </c>
      <c r="DF205" s="50">
        <f t="shared" si="417"/>
        <v>1.3794990910943655E-3</v>
      </c>
      <c r="DG205" s="40">
        <f t="shared" si="373"/>
        <v>23.045488715551418</v>
      </c>
      <c r="DH205" s="41">
        <f t="shared" si="418"/>
        <v>57613.721788878545</v>
      </c>
      <c r="DI205" s="39">
        <f t="shared" si="419"/>
        <v>-27366517.849717308</v>
      </c>
      <c r="DJ205" s="39">
        <f t="shared" si="420"/>
        <v>-10082401.313053746</v>
      </c>
      <c r="DK205" s="40">
        <f t="shared" si="374"/>
        <v>7911.3865885468413</v>
      </c>
      <c r="DL205" s="39">
        <f t="shared" si="421"/>
        <v>19778466.471367102</v>
      </c>
      <c r="DM205" s="39">
        <f t="shared" si="422"/>
        <v>-9394771573.899374</v>
      </c>
      <c r="DN205" s="39">
        <f t="shared" si="423"/>
        <v>-3461231632.489243</v>
      </c>
      <c r="DO205" s="53">
        <f t="shared" si="424"/>
        <v>4462516497602.2031</v>
      </c>
      <c r="DP205" s="39">
        <f t="shared" si="425"/>
        <v>1644085025432.3904</v>
      </c>
      <c r="DQ205" s="39">
        <f t="shared" si="426"/>
        <v>605715535685.61755</v>
      </c>
      <c r="EK205" s="21">
        <v>151</v>
      </c>
      <c r="EL205" s="39">
        <v>-175</v>
      </c>
      <c r="EM205" s="39">
        <v>-475</v>
      </c>
      <c r="EN205" s="39">
        <v>2500</v>
      </c>
      <c r="EO205" s="50">
        <f t="shared" si="427"/>
        <v>1.3370038491871811E-3</v>
      </c>
      <c r="EP205" s="40">
        <f t="shared" si="375"/>
        <v>22.697780163047085</v>
      </c>
      <c r="EQ205" s="41">
        <f t="shared" si="428"/>
        <v>56744.450407617711</v>
      </c>
      <c r="ER205" s="39">
        <f t="shared" si="429"/>
        <v>-26953613.943618413</v>
      </c>
      <c r="ES205" s="39">
        <f t="shared" si="430"/>
        <v>-9930278.8213330992</v>
      </c>
      <c r="ET205" s="40">
        <f t="shared" si="376"/>
        <v>8453.2009228634433</v>
      </c>
      <c r="EU205" s="39">
        <f t="shared" si="431"/>
        <v>21133002.307158608</v>
      </c>
      <c r="EV205" s="39">
        <f t="shared" si="432"/>
        <v>-10038176095.900339</v>
      </c>
      <c r="EW205" s="39">
        <f t="shared" si="433"/>
        <v>-3698275403.7527566</v>
      </c>
      <c r="EX205" s="53">
        <f t="shared" si="434"/>
        <v>4768133645552.6611</v>
      </c>
      <c r="EY205" s="39">
        <f t="shared" si="435"/>
        <v>1756680816782.5593</v>
      </c>
      <c r="EZ205" s="39">
        <f t="shared" si="436"/>
        <v>647198195656.73242</v>
      </c>
      <c r="FT205" s="21">
        <v>151</v>
      </c>
      <c r="FU205" s="39">
        <v>-175</v>
      </c>
      <c r="FV205" s="39">
        <v>-475</v>
      </c>
      <c r="FW205" s="39">
        <v>2500</v>
      </c>
      <c r="FX205" s="50">
        <f t="shared" si="437"/>
        <v>1.326806129566169E-3</v>
      </c>
      <c r="FY205" s="40">
        <f t="shared" si="377"/>
        <v>22.61091383166578</v>
      </c>
      <c r="FZ205" s="41">
        <f t="shared" si="438"/>
        <v>56527.28457916445</v>
      </c>
      <c r="GA205" s="39">
        <f t="shared" si="439"/>
        <v>-26850460.175103113</v>
      </c>
      <c r="GB205" s="39">
        <f t="shared" si="440"/>
        <v>-9892274.8013537787</v>
      </c>
      <c r="GC205" s="40">
        <f t="shared" si="378"/>
        <v>8583.2218480313441</v>
      </c>
      <c r="GD205" s="39">
        <f t="shared" si="441"/>
        <v>21458054.620078359</v>
      </c>
      <c r="GE205" s="39">
        <f t="shared" si="442"/>
        <v>-10192575944.53722</v>
      </c>
      <c r="GF205" s="39">
        <f t="shared" si="443"/>
        <v>-3755159558.5137129</v>
      </c>
      <c r="GG205" s="53">
        <f t="shared" si="444"/>
        <v>4841473573655.1797</v>
      </c>
      <c r="GH205" s="39">
        <f t="shared" si="445"/>
        <v>1783700790294.0137</v>
      </c>
      <c r="GI205" s="39">
        <f t="shared" si="446"/>
        <v>657152922739.89978</v>
      </c>
      <c r="HC205" s="21">
        <v>151</v>
      </c>
      <c r="HD205" s="39">
        <v>-175</v>
      </c>
      <c r="HE205" s="39">
        <v>-475</v>
      </c>
      <c r="HF205" s="39">
        <v>2500</v>
      </c>
      <c r="HG205" s="50">
        <f t="shared" si="447"/>
        <v>1.3271127741448054E-3</v>
      </c>
      <c r="HH205" s="40">
        <f t="shared" si="379"/>
        <v>22.613545230665739</v>
      </c>
      <c r="HI205" s="41">
        <f t="shared" si="448"/>
        <v>56533.863076664347</v>
      </c>
      <c r="HJ205" s="39">
        <f t="shared" si="449"/>
        <v>-26853584.961415567</v>
      </c>
      <c r="HK205" s="39">
        <f t="shared" si="450"/>
        <v>-9893426.0384162609</v>
      </c>
      <c r="HL205" s="40">
        <f t="shared" si="380"/>
        <v>8579.3121296537302</v>
      </c>
      <c r="HM205" s="39">
        <f t="shared" si="451"/>
        <v>21448280.324134324</v>
      </c>
      <c r="HN205" s="39">
        <f t="shared" si="452"/>
        <v>-10187933153.963804</v>
      </c>
      <c r="HO205" s="39">
        <f t="shared" si="453"/>
        <v>-3753449056.7235065</v>
      </c>
      <c r="HP205" s="53">
        <f t="shared" si="454"/>
        <v>4839268248132.8066</v>
      </c>
      <c r="HQ205" s="39">
        <f t="shared" si="455"/>
        <v>1782888301943.6655</v>
      </c>
      <c r="HR205" s="39">
        <f t="shared" si="456"/>
        <v>656853584926.61365</v>
      </c>
      <c r="IL205" s="21">
        <v>151</v>
      </c>
      <c r="IM205" s="39">
        <v>-175</v>
      </c>
      <c r="IN205" s="39">
        <v>-475</v>
      </c>
      <c r="IO205" s="39">
        <v>2500</v>
      </c>
      <c r="IP205" s="50">
        <f t="shared" si="457"/>
        <v>1.3274949934769709E-3</v>
      </c>
      <c r="IQ205" s="40">
        <f t="shared" si="381"/>
        <v>22.61682347828431</v>
      </c>
      <c r="IR205" s="41">
        <f t="shared" si="458"/>
        <v>56542.058695710773</v>
      </c>
      <c r="IS205" s="39">
        <f t="shared" si="459"/>
        <v>-26857477.880462617</v>
      </c>
      <c r="IT205" s="39">
        <f t="shared" si="460"/>
        <v>-9894860.2717493847</v>
      </c>
      <c r="IU205" s="40">
        <f t="shared" si="382"/>
        <v>8574.4388331686223</v>
      </c>
      <c r="IV205" s="39">
        <f t="shared" si="461"/>
        <v>21436097.082921557</v>
      </c>
      <c r="IW205" s="39">
        <f t="shared" si="462"/>
        <v>-10182146114.387739</v>
      </c>
      <c r="IX205" s="39">
        <f t="shared" si="463"/>
        <v>-3751316989.5112724</v>
      </c>
      <c r="IY205" s="53">
        <f t="shared" si="464"/>
        <v>4836519404334.1758</v>
      </c>
      <c r="IZ205" s="39">
        <f t="shared" si="465"/>
        <v>1781875570017.8545</v>
      </c>
      <c r="JA205" s="39">
        <f t="shared" si="466"/>
        <v>656480473164.47266</v>
      </c>
      <c r="JU205" s="21">
        <v>151</v>
      </c>
      <c r="JV205" s="39">
        <v>-175</v>
      </c>
      <c r="JW205" s="39">
        <v>-475</v>
      </c>
      <c r="JX205" s="39">
        <v>2500</v>
      </c>
      <c r="JY205" s="50">
        <f t="shared" si="467"/>
        <v>1.3275050120156663E-3</v>
      </c>
      <c r="JZ205" s="40">
        <f t="shared" si="383"/>
        <v>22.616909380991689</v>
      </c>
      <c r="KA205" s="41">
        <f t="shared" si="468"/>
        <v>56542.273452479225</v>
      </c>
      <c r="KB205" s="39">
        <f t="shared" si="469"/>
        <v>-26857579.889927633</v>
      </c>
      <c r="KC205" s="39">
        <f t="shared" si="470"/>
        <v>-9894897.8541838638</v>
      </c>
      <c r="KD205" s="40">
        <f t="shared" si="384"/>
        <v>8574.3110968002529</v>
      </c>
      <c r="KE205" s="39">
        <f t="shared" si="471"/>
        <v>21435777.742000632</v>
      </c>
      <c r="KF205" s="39">
        <f t="shared" si="472"/>
        <v>-10181994427.4503</v>
      </c>
      <c r="KG205" s="39">
        <f t="shared" si="473"/>
        <v>-3751261104.8501105</v>
      </c>
      <c r="KH205" s="53">
        <f t="shared" si="474"/>
        <v>4836447353038.8926</v>
      </c>
      <c r="KI205" s="39">
        <f t="shared" si="475"/>
        <v>1781849024803.8025</v>
      </c>
      <c r="KJ205" s="39">
        <f t="shared" si="476"/>
        <v>656470693348.76941</v>
      </c>
      <c r="LD205" s="21">
        <v>151</v>
      </c>
      <c r="LE205" s="39">
        <v>-175</v>
      </c>
      <c r="LF205" s="39">
        <v>-475</v>
      </c>
      <c r="LG205" s="39">
        <v>2500</v>
      </c>
      <c r="LH205" s="50">
        <f t="shared" si="477"/>
        <v>1.3275050134106603E-3</v>
      </c>
      <c r="LI205" s="40">
        <f t="shared" si="385"/>
        <v>22.616909392952799</v>
      </c>
      <c r="LJ205" s="41">
        <f t="shared" si="478"/>
        <v>56542.273482381999</v>
      </c>
      <c r="LK205" s="39">
        <f t="shared" si="479"/>
        <v>-26857579.90413145</v>
      </c>
      <c r="LL205" s="39">
        <f t="shared" si="480"/>
        <v>-9894897.8594168499</v>
      </c>
      <c r="LM205" s="40">
        <f t="shared" si="386"/>
        <v>8574.3110790140818</v>
      </c>
      <c r="LN205" s="39">
        <f t="shared" si="481"/>
        <v>21435777.697535206</v>
      </c>
      <c r="LO205" s="39">
        <f t="shared" si="482"/>
        <v>-10181994406.329222</v>
      </c>
      <c r="LP205" s="39">
        <f t="shared" si="483"/>
        <v>-3751261097.0686612</v>
      </c>
      <c r="LQ205" s="53">
        <f t="shared" si="484"/>
        <v>4836447343006.3799</v>
      </c>
      <c r="LR205" s="39">
        <f t="shared" si="485"/>
        <v>1781849021107.614</v>
      </c>
      <c r="LS205" s="39">
        <f t="shared" si="486"/>
        <v>656470691987.01563</v>
      </c>
    </row>
    <row r="206" spans="1:331" x14ac:dyDescent="0.25">
      <c r="A206" s="21">
        <v>152</v>
      </c>
      <c r="B206" s="39">
        <v>-175</v>
      </c>
      <c r="C206" s="39">
        <v>-425</v>
      </c>
      <c r="D206" s="39">
        <v>2500</v>
      </c>
      <c r="E206" s="50">
        <f t="shared" si="387"/>
        <v>9.2750000000000005E-4</v>
      </c>
      <c r="F206" s="40">
        <f t="shared" si="367"/>
        <v>18.167116406249999</v>
      </c>
      <c r="G206" s="41">
        <f t="shared" si="388"/>
        <v>45417.791015625</v>
      </c>
      <c r="H206" s="39">
        <f t="shared" si="389"/>
        <v>-19302561.181640625</v>
      </c>
      <c r="I206" s="39">
        <f t="shared" si="390"/>
        <v>-7948113.427734375</v>
      </c>
      <c r="J206" s="40">
        <f t="shared" si="368"/>
        <v>13674.375</v>
      </c>
      <c r="K206" s="39">
        <f t="shared" si="391"/>
        <v>34185937.5</v>
      </c>
      <c r="L206" s="39">
        <f t="shared" si="392"/>
        <v>-14529023437.5</v>
      </c>
      <c r="M206" s="39">
        <f t="shared" si="393"/>
        <v>-5982539062.5</v>
      </c>
      <c r="N206" s="53">
        <f t="shared" si="394"/>
        <v>6174834960937.5</v>
      </c>
      <c r="O206" s="39">
        <f t="shared" si="395"/>
        <v>2542579101562.5</v>
      </c>
      <c r="P206" s="39">
        <f t="shared" si="396"/>
        <v>1046944335937.5</v>
      </c>
      <c r="AJ206" s="21">
        <v>152</v>
      </c>
      <c r="AK206" s="39">
        <v>-175</v>
      </c>
      <c r="AL206" s="39">
        <v>-425</v>
      </c>
      <c r="AM206" s="39">
        <v>2500</v>
      </c>
      <c r="AN206" s="50">
        <f t="shared" si="397"/>
        <v>1.3320200940767806E-3</v>
      </c>
      <c r="AO206" s="40">
        <f t="shared" si="369"/>
        <v>22.655493138677894</v>
      </c>
      <c r="AP206" s="41">
        <f t="shared" si="398"/>
        <v>56638.732846694737</v>
      </c>
      <c r="AQ206" s="39">
        <f t="shared" si="399"/>
        <v>-24071461.459845264</v>
      </c>
      <c r="AR206" s="39">
        <f t="shared" si="400"/>
        <v>-9911778.2481715791</v>
      </c>
      <c r="AS206" s="40">
        <f t="shared" si="370"/>
        <v>8516.7438005210479</v>
      </c>
      <c r="AT206" s="39">
        <f t="shared" si="401"/>
        <v>21291859.501302619</v>
      </c>
      <c r="AU206" s="39">
        <f t="shared" si="402"/>
        <v>-9049040288.0536137</v>
      </c>
      <c r="AV206" s="39">
        <f t="shared" si="403"/>
        <v>-3726075412.7279582</v>
      </c>
      <c r="AW206" s="53">
        <f t="shared" si="404"/>
        <v>3845842122422.7856</v>
      </c>
      <c r="AX206" s="39">
        <f t="shared" si="405"/>
        <v>1583582050409.3823</v>
      </c>
      <c r="AY206" s="39">
        <f t="shared" si="406"/>
        <v>652063197227.3927</v>
      </c>
      <c r="BS206" s="21">
        <v>152</v>
      </c>
      <c r="BT206" s="39">
        <v>-175</v>
      </c>
      <c r="BU206" s="39">
        <v>-425</v>
      </c>
      <c r="BV206" s="39">
        <v>2500</v>
      </c>
      <c r="BW206" s="50">
        <f t="shared" si="407"/>
        <v>1.4242041501521404E-3</v>
      </c>
      <c r="BX206" s="40">
        <f t="shared" si="371"/>
        <v>23.38642701302463</v>
      </c>
      <c r="BY206" s="41">
        <f t="shared" si="408"/>
        <v>58466.067532561574</v>
      </c>
      <c r="BZ206" s="39">
        <f t="shared" si="409"/>
        <v>-24848078.701338667</v>
      </c>
      <c r="CA206" s="39">
        <f t="shared" si="410"/>
        <v>-10231561.818198275</v>
      </c>
      <c r="CB206" s="40">
        <f t="shared" si="372"/>
        <v>7341.3970855602111</v>
      </c>
      <c r="CC206" s="39">
        <f t="shared" si="411"/>
        <v>18353492.713900529</v>
      </c>
      <c r="CD206" s="39">
        <f t="shared" si="412"/>
        <v>-7800234403.4077244</v>
      </c>
      <c r="CE206" s="39">
        <f t="shared" si="413"/>
        <v>-3211861224.9325924</v>
      </c>
      <c r="CF206" s="53">
        <f t="shared" si="414"/>
        <v>3315099621448.2827</v>
      </c>
      <c r="CG206" s="39">
        <f t="shared" si="415"/>
        <v>1365041020596.3518</v>
      </c>
      <c r="CH206" s="39">
        <f t="shared" si="416"/>
        <v>562075714363.20374</v>
      </c>
      <c r="DB206" s="21">
        <v>152</v>
      </c>
      <c r="DC206" s="39">
        <v>-175</v>
      </c>
      <c r="DD206" s="39">
        <v>-425</v>
      </c>
      <c r="DE206" s="39">
        <v>2500</v>
      </c>
      <c r="DF206" s="50">
        <f t="shared" si="417"/>
        <v>1.4185314309969079E-3</v>
      </c>
      <c r="DG206" s="40">
        <f t="shared" si="373"/>
        <v>23.344576183292038</v>
      </c>
      <c r="DH206" s="41">
        <f t="shared" si="418"/>
        <v>58361.440458230092</v>
      </c>
      <c r="DI206" s="39">
        <f t="shared" si="419"/>
        <v>-24803612.194747791</v>
      </c>
      <c r="DJ206" s="39">
        <f t="shared" si="420"/>
        <v>-10213252.080190266</v>
      </c>
      <c r="DK206" s="40">
        <f t="shared" si="374"/>
        <v>7413.7242547894239</v>
      </c>
      <c r="DL206" s="39">
        <f t="shared" si="421"/>
        <v>18534310.63697356</v>
      </c>
      <c r="DM206" s="39">
        <f t="shared" si="422"/>
        <v>-7877082020.7137632</v>
      </c>
      <c r="DN206" s="39">
        <f t="shared" si="423"/>
        <v>-3243504361.4703732</v>
      </c>
      <c r="DO206" s="53">
        <f t="shared" si="424"/>
        <v>3347759858803.3496</v>
      </c>
      <c r="DP206" s="39">
        <f t="shared" si="425"/>
        <v>1378489353624.9087</v>
      </c>
      <c r="DQ206" s="39">
        <f t="shared" si="426"/>
        <v>567613263257.31531</v>
      </c>
      <c r="EK206" s="21">
        <v>152</v>
      </c>
      <c r="EL206" s="39">
        <v>-175</v>
      </c>
      <c r="EM206" s="39">
        <v>-425</v>
      </c>
      <c r="EN206" s="39">
        <v>2500</v>
      </c>
      <c r="EO206" s="50">
        <f t="shared" si="427"/>
        <v>1.3985537148296313E-3</v>
      </c>
      <c r="EP206" s="40">
        <f t="shared" si="375"/>
        <v>23.193922583599118</v>
      </c>
      <c r="EQ206" s="41">
        <f t="shared" si="428"/>
        <v>57984.806458997795</v>
      </c>
      <c r="ER206" s="39">
        <f t="shared" si="429"/>
        <v>-24643542.745074064</v>
      </c>
      <c r="ES206" s="39">
        <f t="shared" si="430"/>
        <v>-10147341.130324613</v>
      </c>
      <c r="ET206" s="40">
        <f t="shared" si="376"/>
        <v>7668.440135922202</v>
      </c>
      <c r="EU206" s="39">
        <f t="shared" si="431"/>
        <v>19171100.339805506</v>
      </c>
      <c r="EV206" s="39">
        <f t="shared" si="432"/>
        <v>-8147717644.4173403</v>
      </c>
      <c r="EW206" s="39">
        <f t="shared" si="433"/>
        <v>-3354942559.4659634</v>
      </c>
      <c r="EX206" s="53">
        <f t="shared" si="434"/>
        <v>3462779998877.3696</v>
      </c>
      <c r="EY206" s="39">
        <f t="shared" si="435"/>
        <v>1425850587773.0344</v>
      </c>
      <c r="EZ206" s="39">
        <f t="shared" si="436"/>
        <v>587114947906.54358</v>
      </c>
      <c r="FT206" s="21">
        <v>152</v>
      </c>
      <c r="FU206" s="39">
        <v>-175</v>
      </c>
      <c r="FV206" s="39">
        <v>-425</v>
      </c>
      <c r="FW206" s="39">
        <v>2500</v>
      </c>
      <c r="FX206" s="50">
        <f t="shared" si="437"/>
        <v>1.4073642348007437E-3</v>
      </c>
      <c r="FY206" s="40">
        <f t="shared" si="377"/>
        <v>23.26099066751766</v>
      </c>
      <c r="FZ206" s="41">
        <f t="shared" si="438"/>
        <v>58152.476668794152</v>
      </c>
      <c r="GA206" s="39">
        <f t="shared" si="439"/>
        <v>-24714802.584237516</v>
      </c>
      <c r="GB206" s="39">
        <f t="shared" si="440"/>
        <v>-10176683.417038977</v>
      </c>
      <c r="GC206" s="40">
        <f t="shared" si="378"/>
        <v>7556.1060062905199</v>
      </c>
      <c r="GD206" s="39">
        <f t="shared" si="441"/>
        <v>18890265.015726298</v>
      </c>
      <c r="GE206" s="39">
        <f t="shared" si="442"/>
        <v>-8028362631.6836767</v>
      </c>
      <c r="GF206" s="39">
        <f t="shared" si="443"/>
        <v>-3305796377.7521024</v>
      </c>
      <c r="GG206" s="53">
        <f t="shared" si="444"/>
        <v>3412054118465.5625</v>
      </c>
      <c r="GH206" s="39">
        <f t="shared" si="445"/>
        <v>1404963460544.6436</v>
      </c>
      <c r="GI206" s="39">
        <f t="shared" si="446"/>
        <v>578514366106.61792</v>
      </c>
      <c r="HC206" s="21">
        <v>152</v>
      </c>
      <c r="HD206" s="39">
        <v>-175</v>
      </c>
      <c r="HE206" s="39">
        <v>-425</v>
      </c>
      <c r="HF206" s="39">
        <v>2500</v>
      </c>
      <c r="HG206" s="50">
        <f t="shared" si="447"/>
        <v>1.4143438058460275E-3</v>
      </c>
      <c r="HH206" s="40">
        <f t="shared" si="379"/>
        <v>23.313418491837911</v>
      </c>
      <c r="HI206" s="41">
        <f t="shared" si="448"/>
        <v>58283.54622959478</v>
      </c>
      <c r="HJ206" s="39">
        <f t="shared" si="449"/>
        <v>-24770507.147577781</v>
      </c>
      <c r="HK206" s="39">
        <f t="shared" si="450"/>
        <v>-10199620.590179086</v>
      </c>
      <c r="HL206" s="40">
        <f t="shared" si="380"/>
        <v>7467.1164754631509</v>
      </c>
      <c r="HM206" s="39">
        <f t="shared" si="451"/>
        <v>18667791.188657876</v>
      </c>
      <c r="HN206" s="39">
        <f t="shared" si="452"/>
        <v>-7933811255.1795969</v>
      </c>
      <c r="HO206" s="39">
        <f t="shared" si="453"/>
        <v>-3266863458.0151281</v>
      </c>
      <c r="HP206" s="53">
        <f t="shared" si="454"/>
        <v>3371869783451.3286</v>
      </c>
      <c r="HQ206" s="39">
        <f t="shared" si="455"/>
        <v>1388416969656.4294</v>
      </c>
      <c r="HR206" s="39">
        <f t="shared" si="456"/>
        <v>571701105152.64746</v>
      </c>
      <c r="IL206" s="21">
        <v>152</v>
      </c>
      <c r="IM206" s="39">
        <v>-175</v>
      </c>
      <c r="IN206" s="39">
        <v>-425</v>
      </c>
      <c r="IO206" s="39">
        <v>2500</v>
      </c>
      <c r="IP206" s="50">
        <f t="shared" si="457"/>
        <v>1.4159427774829666E-3</v>
      </c>
      <c r="IQ206" s="40">
        <f t="shared" si="381"/>
        <v>23.325341900263762</v>
      </c>
      <c r="IR206" s="41">
        <f t="shared" si="458"/>
        <v>58313.354750659404</v>
      </c>
      <c r="IS206" s="39">
        <f t="shared" si="459"/>
        <v>-24783175.769030247</v>
      </c>
      <c r="IT206" s="39">
        <f t="shared" si="460"/>
        <v>-10204837.081365395</v>
      </c>
      <c r="IU206" s="40">
        <f t="shared" si="382"/>
        <v>7446.7295870921771</v>
      </c>
      <c r="IV206" s="39">
        <f t="shared" si="461"/>
        <v>18616823.967730444</v>
      </c>
      <c r="IW206" s="39">
        <f t="shared" si="462"/>
        <v>-7912150186.2854385</v>
      </c>
      <c r="IX206" s="39">
        <f t="shared" si="463"/>
        <v>-3257944194.3528275</v>
      </c>
      <c r="IY206" s="53">
        <f t="shared" si="464"/>
        <v>3362663829171.3115</v>
      </c>
      <c r="IZ206" s="39">
        <f t="shared" si="465"/>
        <v>1384626282599.9517</v>
      </c>
      <c r="JA206" s="39">
        <f t="shared" si="466"/>
        <v>570140234011.74487</v>
      </c>
      <c r="JU206" s="21">
        <v>152</v>
      </c>
      <c r="JV206" s="39">
        <v>-175</v>
      </c>
      <c r="JW206" s="39">
        <v>-425</v>
      </c>
      <c r="JX206" s="39">
        <v>2500</v>
      </c>
      <c r="JY206" s="50">
        <f t="shared" si="467"/>
        <v>1.4159671771735746E-3</v>
      </c>
      <c r="JZ206" s="40">
        <f t="shared" si="383"/>
        <v>23.325523594366405</v>
      </c>
      <c r="KA206" s="41">
        <f t="shared" si="468"/>
        <v>58313.80898591601</v>
      </c>
      <c r="KB206" s="39">
        <f t="shared" si="469"/>
        <v>-24783368.819014303</v>
      </c>
      <c r="KC206" s="39">
        <f t="shared" si="470"/>
        <v>-10204916.572535302</v>
      </c>
      <c r="KD206" s="40">
        <f t="shared" si="384"/>
        <v>7446.4184910369231</v>
      </c>
      <c r="KE206" s="39">
        <f t="shared" si="471"/>
        <v>18616046.227592308</v>
      </c>
      <c r="KF206" s="39">
        <f t="shared" si="472"/>
        <v>-7911819646.7267313</v>
      </c>
      <c r="KG206" s="39">
        <f t="shared" si="473"/>
        <v>-3257808089.8286538</v>
      </c>
      <c r="KH206" s="53">
        <f t="shared" si="474"/>
        <v>3362523349858.8608</v>
      </c>
      <c r="KI206" s="39">
        <f t="shared" si="475"/>
        <v>1384568438177.178</v>
      </c>
      <c r="KJ206" s="39">
        <f t="shared" si="476"/>
        <v>570116415720.0144</v>
      </c>
      <c r="LD206" s="21">
        <v>152</v>
      </c>
      <c r="LE206" s="39">
        <v>-175</v>
      </c>
      <c r="LF206" s="39">
        <v>-425</v>
      </c>
      <c r="LG206" s="39">
        <v>2500</v>
      </c>
      <c r="LH206" s="50">
        <f t="shared" si="477"/>
        <v>1.4159671807014687E-3</v>
      </c>
      <c r="LI206" s="40">
        <f t="shared" si="385"/>
        <v>23.325523620636581</v>
      </c>
      <c r="LJ206" s="41">
        <f t="shared" si="478"/>
        <v>58313.809051591452</v>
      </c>
      <c r="LK206" s="39">
        <f t="shared" si="479"/>
        <v>-24783368.846926369</v>
      </c>
      <c r="LL206" s="39">
        <f t="shared" si="480"/>
        <v>-10204916.584028505</v>
      </c>
      <c r="LM206" s="40">
        <f t="shared" si="386"/>
        <v>7446.4184460562747</v>
      </c>
      <c r="LN206" s="39">
        <f t="shared" si="481"/>
        <v>18616046.115140688</v>
      </c>
      <c r="LO206" s="39">
        <f t="shared" si="482"/>
        <v>-7911819598.9347925</v>
      </c>
      <c r="LP206" s="39">
        <f t="shared" si="483"/>
        <v>-3257808070.1496205</v>
      </c>
      <c r="LQ206" s="53">
        <f t="shared" si="484"/>
        <v>3362523329547.2866</v>
      </c>
      <c r="LR206" s="39">
        <f t="shared" si="485"/>
        <v>1384568429813.5886</v>
      </c>
      <c r="LS206" s="39">
        <f t="shared" si="486"/>
        <v>570116412276.18359</v>
      </c>
    </row>
    <row r="207" spans="1:331" x14ac:dyDescent="0.25">
      <c r="A207" s="21">
        <v>153</v>
      </c>
      <c r="B207" s="39">
        <v>-175</v>
      </c>
      <c r="C207" s="39">
        <v>-375</v>
      </c>
      <c r="D207" s="39">
        <v>2500</v>
      </c>
      <c r="E207" s="50">
        <f t="shared" si="387"/>
        <v>9.3500000000000007E-4</v>
      </c>
      <c r="F207" s="40">
        <f t="shared" si="367"/>
        <v>18.269315625000001</v>
      </c>
      <c r="G207" s="41">
        <f t="shared" si="388"/>
        <v>45673.2890625</v>
      </c>
      <c r="H207" s="39">
        <f t="shared" si="389"/>
        <v>-17127483.3984375</v>
      </c>
      <c r="I207" s="39">
        <f t="shared" si="390"/>
        <v>-7992825.5859375</v>
      </c>
      <c r="J207" s="40">
        <f t="shared" si="368"/>
        <v>13578.75</v>
      </c>
      <c r="K207" s="39">
        <f t="shared" si="391"/>
        <v>33946875</v>
      </c>
      <c r="L207" s="39">
        <f t="shared" si="392"/>
        <v>-12730078125</v>
      </c>
      <c r="M207" s="39">
        <f t="shared" si="393"/>
        <v>-5940703125</v>
      </c>
      <c r="N207" s="53">
        <f t="shared" si="394"/>
        <v>4773779296875</v>
      </c>
      <c r="O207" s="39">
        <f t="shared" si="395"/>
        <v>2227763671875</v>
      </c>
      <c r="P207" s="39">
        <f t="shared" si="396"/>
        <v>1039623046875</v>
      </c>
      <c r="AJ207" s="21">
        <v>153</v>
      </c>
      <c r="AK207" s="39">
        <v>-175</v>
      </c>
      <c r="AL207" s="39">
        <v>-375</v>
      </c>
      <c r="AM207" s="39">
        <v>2500</v>
      </c>
      <c r="AN207" s="50">
        <f t="shared" si="397"/>
        <v>1.3493333806666964E-3</v>
      </c>
      <c r="AO207" s="40">
        <f t="shared" si="369"/>
        <v>22.80103505934423</v>
      </c>
      <c r="AP207" s="41">
        <f t="shared" si="398"/>
        <v>57002.587648360575</v>
      </c>
      <c r="AQ207" s="39">
        <f t="shared" si="399"/>
        <v>-21375970.368135218</v>
      </c>
      <c r="AR207" s="39">
        <f t="shared" si="400"/>
        <v>-9975452.8384631015</v>
      </c>
      <c r="AS207" s="40">
        <f t="shared" si="370"/>
        <v>8295.9993964996229</v>
      </c>
      <c r="AT207" s="39">
        <f t="shared" si="401"/>
        <v>20739998.491249058</v>
      </c>
      <c r="AU207" s="39">
        <f t="shared" si="402"/>
        <v>-7777499434.2183971</v>
      </c>
      <c r="AV207" s="39">
        <f t="shared" si="403"/>
        <v>-3629499735.968585</v>
      </c>
      <c r="AW207" s="53">
        <f t="shared" si="404"/>
        <v>2916562287831.8989</v>
      </c>
      <c r="AX207" s="39">
        <f t="shared" si="405"/>
        <v>1361062400988.2195</v>
      </c>
      <c r="AY207" s="39">
        <f t="shared" si="406"/>
        <v>635162453794.50244</v>
      </c>
      <c r="BS207" s="21">
        <v>153</v>
      </c>
      <c r="BT207" s="39">
        <v>-175</v>
      </c>
      <c r="BU207" s="39">
        <v>-375</v>
      </c>
      <c r="BV207" s="39">
        <v>2500</v>
      </c>
      <c r="BW207" s="50">
        <f t="shared" si="407"/>
        <v>1.4526214432642832E-3</v>
      </c>
      <c r="BX207" s="40">
        <f t="shared" si="371"/>
        <v>23.589901562115262</v>
      </c>
      <c r="BY207" s="41">
        <f t="shared" si="408"/>
        <v>58974.753905288155</v>
      </c>
      <c r="BZ207" s="39">
        <f t="shared" si="409"/>
        <v>-22115532.714483056</v>
      </c>
      <c r="CA207" s="39">
        <f t="shared" si="410"/>
        <v>-10320581.933425426</v>
      </c>
      <c r="CB207" s="40">
        <f t="shared" si="372"/>
        <v>6979.0765983803885</v>
      </c>
      <c r="CC207" s="39">
        <f t="shared" si="411"/>
        <v>17447691.495950971</v>
      </c>
      <c r="CD207" s="39">
        <f t="shared" si="412"/>
        <v>-6542884310.9816141</v>
      </c>
      <c r="CE207" s="39">
        <f t="shared" si="413"/>
        <v>-3053346011.79142</v>
      </c>
      <c r="CF207" s="53">
        <f t="shared" si="414"/>
        <v>2453581616618.1055</v>
      </c>
      <c r="CG207" s="39">
        <f t="shared" si="415"/>
        <v>1145004754421.7825</v>
      </c>
      <c r="CH207" s="39">
        <f t="shared" si="416"/>
        <v>534335552063.49847</v>
      </c>
      <c r="DB207" s="21">
        <v>153</v>
      </c>
      <c r="DC207" s="39">
        <v>-175</v>
      </c>
      <c r="DD207" s="39">
        <v>-375</v>
      </c>
      <c r="DE207" s="39">
        <v>2500</v>
      </c>
      <c r="DF207" s="50">
        <f t="shared" si="417"/>
        <v>1.4575637708994504E-3</v>
      </c>
      <c r="DG207" s="40">
        <f t="shared" si="373"/>
        <v>23.624238725664746</v>
      </c>
      <c r="DH207" s="41">
        <f t="shared" si="418"/>
        <v>59060.596814161865</v>
      </c>
      <c r="DI207" s="39">
        <f t="shared" si="419"/>
        <v>-22147723.8053107</v>
      </c>
      <c r="DJ207" s="39">
        <f t="shared" si="420"/>
        <v>-10335604.442478327</v>
      </c>
      <c r="DK207" s="40">
        <f t="shared" si="374"/>
        <v>6916.0619210320065</v>
      </c>
      <c r="DL207" s="39">
        <f t="shared" si="421"/>
        <v>17290154.802580018</v>
      </c>
      <c r="DM207" s="39">
        <f t="shared" si="422"/>
        <v>-6483808050.9675064</v>
      </c>
      <c r="DN207" s="39">
        <f t="shared" si="423"/>
        <v>-3025777090.4515033</v>
      </c>
      <c r="DO207" s="53">
        <f t="shared" si="424"/>
        <v>2431428019112.8149</v>
      </c>
      <c r="DP207" s="39">
        <f t="shared" si="425"/>
        <v>1134666408919.3137</v>
      </c>
      <c r="DQ207" s="39">
        <f t="shared" si="426"/>
        <v>529510990829.01306</v>
      </c>
      <c r="EK207" s="21">
        <v>153</v>
      </c>
      <c r="EL207" s="39">
        <v>-175</v>
      </c>
      <c r="EM207" s="39">
        <v>-375</v>
      </c>
      <c r="EN207" s="39">
        <v>2500</v>
      </c>
      <c r="EO207" s="50">
        <f t="shared" si="427"/>
        <v>1.4601035804720811E-3</v>
      </c>
      <c r="EP207" s="40">
        <f t="shared" si="375"/>
        <v>23.64176308315345</v>
      </c>
      <c r="EQ207" s="41">
        <f t="shared" si="428"/>
        <v>59104.407707883627</v>
      </c>
      <c r="ER207" s="39">
        <f t="shared" si="429"/>
        <v>-22164152.89045636</v>
      </c>
      <c r="ES207" s="39">
        <f t="shared" si="430"/>
        <v>-10343271.348879635</v>
      </c>
      <c r="ET207" s="40">
        <f t="shared" si="376"/>
        <v>6883.679348980967</v>
      </c>
      <c r="EU207" s="39">
        <f t="shared" si="431"/>
        <v>17209198.372452419</v>
      </c>
      <c r="EV207" s="39">
        <f t="shared" si="432"/>
        <v>-6453449389.6696568</v>
      </c>
      <c r="EW207" s="39">
        <f t="shared" si="433"/>
        <v>-3011609715.1791735</v>
      </c>
      <c r="EX207" s="53">
        <f t="shared" si="434"/>
        <v>2420043521126.1211</v>
      </c>
      <c r="EY207" s="39">
        <f t="shared" si="435"/>
        <v>1129353643192.1899</v>
      </c>
      <c r="EZ207" s="39">
        <f t="shared" si="436"/>
        <v>527031700156.35535</v>
      </c>
      <c r="FT207" s="21">
        <v>153</v>
      </c>
      <c r="FU207" s="39">
        <v>-175</v>
      </c>
      <c r="FV207" s="39">
        <v>-375</v>
      </c>
      <c r="FW207" s="39">
        <v>2500</v>
      </c>
      <c r="FX207" s="50">
        <f t="shared" si="437"/>
        <v>1.4879223400353183E-3</v>
      </c>
      <c r="FY207" s="40">
        <f t="shared" si="377"/>
        <v>23.828324997302488</v>
      </c>
      <c r="FZ207" s="41">
        <f t="shared" si="438"/>
        <v>59570.81249325622</v>
      </c>
      <c r="GA207" s="39">
        <f t="shared" si="439"/>
        <v>-22339054.684971083</v>
      </c>
      <c r="GB207" s="39">
        <f t="shared" si="440"/>
        <v>-10424892.186319839</v>
      </c>
      <c r="GC207" s="40">
        <f t="shared" si="378"/>
        <v>6528.9901645496911</v>
      </c>
      <c r="GD207" s="39">
        <f t="shared" si="441"/>
        <v>16322475.411374228</v>
      </c>
      <c r="GE207" s="39">
        <f t="shared" si="442"/>
        <v>-6120928279.2653351</v>
      </c>
      <c r="GF207" s="39">
        <f t="shared" si="443"/>
        <v>-2856433196.99049</v>
      </c>
      <c r="GG207" s="53">
        <f t="shared" si="444"/>
        <v>2295348104724.5005</v>
      </c>
      <c r="GH207" s="39">
        <f t="shared" si="445"/>
        <v>1071162448871.4337</v>
      </c>
      <c r="GI207" s="39">
        <f t="shared" si="446"/>
        <v>499875809473.33575</v>
      </c>
      <c r="HC207" s="21">
        <v>153</v>
      </c>
      <c r="HD207" s="39">
        <v>-175</v>
      </c>
      <c r="HE207" s="39">
        <v>-375</v>
      </c>
      <c r="HF207" s="39">
        <v>2500</v>
      </c>
      <c r="HG207" s="50">
        <f t="shared" si="447"/>
        <v>1.5015748375472493E-3</v>
      </c>
      <c r="HH207" s="40">
        <f t="shared" si="379"/>
        <v>23.916273778641425</v>
      </c>
      <c r="HI207" s="41">
        <f t="shared" si="448"/>
        <v>59790.684446603562</v>
      </c>
      <c r="HJ207" s="39">
        <f t="shared" si="449"/>
        <v>-22421506.667476337</v>
      </c>
      <c r="HK207" s="39">
        <f t="shared" si="450"/>
        <v>-10463369.778155623</v>
      </c>
      <c r="HL207" s="40">
        <f t="shared" si="380"/>
        <v>6354.9208212725716</v>
      </c>
      <c r="HM207" s="39">
        <f t="shared" si="451"/>
        <v>15887302.053181428</v>
      </c>
      <c r="HN207" s="39">
        <f t="shared" si="452"/>
        <v>-5957738269.9430361</v>
      </c>
      <c r="HO207" s="39">
        <f t="shared" si="453"/>
        <v>-2780277859.3067498</v>
      </c>
      <c r="HP207" s="53">
        <f t="shared" si="454"/>
        <v>2234151851228.6387</v>
      </c>
      <c r="HQ207" s="39">
        <f t="shared" si="455"/>
        <v>1042604197240.0311</v>
      </c>
      <c r="HR207" s="39">
        <f t="shared" si="456"/>
        <v>486548625378.68127</v>
      </c>
      <c r="IL207" s="21">
        <v>153</v>
      </c>
      <c r="IM207" s="39">
        <v>-175</v>
      </c>
      <c r="IN207" s="39">
        <v>-375</v>
      </c>
      <c r="IO207" s="39">
        <v>2500</v>
      </c>
      <c r="IP207" s="50">
        <f t="shared" si="457"/>
        <v>1.5043905614889627E-3</v>
      </c>
      <c r="IQ207" s="40">
        <f t="shared" si="381"/>
        <v>23.934116938424687</v>
      </c>
      <c r="IR207" s="41">
        <f t="shared" si="458"/>
        <v>59835.292346061717</v>
      </c>
      <c r="IS207" s="39">
        <f t="shared" si="459"/>
        <v>-22438234.629773144</v>
      </c>
      <c r="IT207" s="39">
        <f t="shared" si="460"/>
        <v>-10471176.1605608</v>
      </c>
      <c r="IU207" s="40">
        <f t="shared" si="382"/>
        <v>6319.0203410157246</v>
      </c>
      <c r="IV207" s="39">
        <f t="shared" si="461"/>
        <v>15797550.852539312</v>
      </c>
      <c r="IW207" s="39">
        <f t="shared" si="462"/>
        <v>-5924081569.7022419</v>
      </c>
      <c r="IX207" s="39">
        <f t="shared" si="463"/>
        <v>-2764571399.1943798</v>
      </c>
      <c r="IY207" s="53">
        <f t="shared" si="464"/>
        <v>2221530588638.3408</v>
      </c>
      <c r="IZ207" s="39">
        <f t="shared" si="465"/>
        <v>1036714274697.8925</v>
      </c>
      <c r="JA207" s="39">
        <f t="shared" si="466"/>
        <v>483799994859.01642</v>
      </c>
      <c r="JU207" s="21">
        <v>153</v>
      </c>
      <c r="JV207" s="39">
        <v>-175</v>
      </c>
      <c r="JW207" s="39">
        <v>-375</v>
      </c>
      <c r="JX207" s="39">
        <v>2500</v>
      </c>
      <c r="JY207" s="50">
        <f t="shared" si="467"/>
        <v>1.5044293423314829E-3</v>
      </c>
      <c r="JZ207" s="40">
        <f t="shared" si="383"/>
        <v>23.934361985769709</v>
      </c>
      <c r="KA207" s="41">
        <f t="shared" si="468"/>
        <v>59835.90496442427</v>
      </c>
      <c r="KB207" s="39">
        <f t="shared" si="469"/>
        <v>-22438464.361659102</v>
      </c>
      <c r="KC207" s="39">
        <f t="shared" si="470"/>
        <v>-10471283.368774246</v>
      </c>
      <c r="KD207" s="40">
        <f t="shared" si="384"/>
        <v>6318.5258852735951</v>
      </c>
      <c r="KE207" s="39">
        <f t="shared" si="471"/>
        <v>15796314.713183988</v>
      </c>
      <c r="KF207" s="39">
        <f t="shared" si="472"/>
        <v>-5923618017.4439955</v>
      </c>
      <c r="KG207" s="39">
        <f t="shared" si="473"/>
        <v>-2764355074.807198</v>
      </c>
      <c r="KH207" s="53">
        <f t="shared" si="474"/>
        <v>2221356756541.4985</v>
      </c>
      <c r="KI207" s="39">
        <f t="shared" si="475"/>
        <v>1036633153052.6992</v>
      </c>
      <c r="KJ207" s="39">
        <f t="shared" si="476"/>
        <v>483762138091.25964</v>
      </c>
      <c r="LD207" s="21">
        <v>153</v>
      </c>
      <c r="LE207" s="39">
        <v>-175</v>
      </c>
      <c r="LF207" s="39">
        <v>-375</v>
      </c>
      <c r="LG207" s="39">
        <v>2500</v>
      </c>
      <c r="LH207" s="50">
        <f t="shared" si="477"/>
        <v>1.504429347992277E-3</v>
      </c>
      <c r="LI207" s="40">
        <f t="shared" si="385"/>
        <v>23.934362021537584</v>
      </c>
      <c r="LJ207" s="41">
        <f t="shared" si="478"/>
        <v>59835.905053843962</v>
      </c>
      <c r="LK207" s="39">
        <f t="shared" si="479"/>
        <v>-22438464.395191487</v>
      </c>
      <c r="LL207" s="39">
        <f t="shared" si="480"/>
        <v>-10471283.384422693</v>
      </c>
      <c r="LM207" s="40">
        <f t="shared" si="386"/>
        <v>6318.5258130984685</v>
      </c>
      <c r="LN207" s="39">
        <f t="shared" si="481"/>
        <v>15796314.532746172</v>
      </c>
      <c r="LO207" s="39">
        <f t="shared" si="482"/>
        <v>-5923617949.7798147</v>
      </c>
      <c r="LP207" s="39">
        <f t="shared" si="483"/>
        <v>-2764355043.2305799</v>
      </c>
      <c r="LQ207" s="53">
        <f t="shared" si="484"/>
        <v>2221356731167.4307</v>
      </c>
      <c r="LR207" s="39">
        <f t="shared" si="485"/>
        <v>1036633141211.4674</v>
      </c>
      <c r="LS207" s="39">
        <f t="shared" si="486"/>
        <v>483762132565.3515</v>
      </c>
    </row>
    <row r="208" spans="1:331" x14ac:dyDescent="0.25">
      <c r="A208" s="21">
        <v>154</v>
      </c>
      <c r="B208" s="39">
        <v>-166.667</v>
      </c>
      <c r="C208" s="39">
        <v>-333.33300000000003</v>
      </c>
      <c r="D208" s="39">
        <v>1250</v>
      </c>
      <c r="E208" s="50">
        <f t="shared" si="387"/>
        <v>9.4166669999999999E-4</v>
      </c>
      <c r="F208" s="40">
        <f t="shared" si="367"/>
        <v>18.359557741458321</v>
      </c>
      <c r="G208" s="41">
        <f t="shared" si="388"/>
        <v>22949.447176822901</v>
      </c>
      <c r="H208" s="39">
        <f t="shared" si="389"/>
        <v>-7649808.0757919084</v>
      </c>
      <c r="I208" s="39">
        <f t="shared" si="390"/>
        <v>-3824915.5126195424</v>
      </c>
      <c r="J208" s="40">
        <f t="shared" si="368"/>
        <v>13493.749575000002</v>
      </c>
      <c r="K208" s="39">
        <f t="shared" si="391"/>
        <v>16867186.968750004</v>
      </c>
      <c r="L208" s="39">
        <f t="shared" si="392"/>
        <v>-5622390033.8543453</v>
      </c>
      <c r="M208" s="39">
        <f t="shared" si="393"/>
        <v>-2811203450.5206571</v>
      </c>
      <c r="N208" s="53">
        <f t="shared" si="394"/>
        <v>1874128137154.7708</v>
      </c>
      <c r="O208" s="39">
        <f t="shared" si="395"/>
        <v>937066879772.40222</v>
      </c>
      <c r="P208" s="39">
        <f t="shared" si="396"/>
        <v>468534845487.92633</v>
      </c>
      <c r="AJ208" s="21">
        <v>154</v>
      </c>
      <c r="AK208" s="39">
        <v>-166.667</v>
      </c>
      <c r="AL208" s="39">
        <v>-333.33300000000003</v>
      </c>
      <c r="AM208" s="39">
        <v>1250</v>
      </c>
      <c r="AN208" s="50">
        <f t="shared" si="397"/>
        <v>1.3647111539378755E-3</v>
      </c>
      <c r="AO208" s="40">
        <f t="shared" si="369"/>
        <v>22.927101523190217</v>
      </c>
      <c r="AP208" s="41">
        <f t="shared" si="398"/>
        <v>28658.87690398777</v>
      </c>
      <c r="AQ208" s="39">
        <f t="shared" si="399"/>
        <v>-9552949.4150369558</v>
      </c>
      <c r="AR208" s="39">
        <f t="shared" si="400"/>
        <v>-4776489.0369569296</v>
      </c>
      <c r="AS208" s="40">
        <f t="shared" si="370"/>
        <v>8099.9327872920894</v>
      </c>
      <c r="AT208" s="39">
        <f t="shared" si="401"/>
        <v>10124915.984115113</v>
      </c>
      <c r="AU208" s="39">
        <f t="shared" si="402"/>
        <v>-3374968619.7330432</v>
      </c>
      <c r="AV208" s="39">
        <f t="shared" si="403"/>
        <v>-1687489372.3245134</v>
      </c>
      <c r="AW208" s="53">
        <f t="shared" si="404"/>
        <v>1124988414921.4746</v>
      </c>
      <c r="AX208" s="39">
        <f t="shared" si="405"/>
        <v>562495894945.04712</v>
      </c>
      <c r="AY208" s="39">
        <f t="shared" si="406"/>
        <v>281248791217.20972</v>
      </c>
      <c r="BS208" s="21">
        <v>154</v>
      </c>
      <c r="BT208" s="39">
        <v>-166.667</v>
      </c>
      <c r="BU208" s="39">
        <v>-333.33300000000003</v>
      </c>
      <c r="BV208" s="39">
        <v>1250</v>
      </c>
      <c r="BW208" s="50">
        <f t="shared" si="407"/>
        <v>1.4778480692094363E-3</v>
      </c>
      <c r="BX208" s="40">
        <f t="shared" si="371"/>
        <v>23.761903177469502</v>
      </c>
      <c r="BY208" s="41">
        <f t="shared" si="408"/>
        <v>29702.378971836879</v>
      </c>
      <c r="BZ208" s="39">
        <f t="shared" si="409"/>
        <v>-9900783.0898193028</v>
      </c>
      <c r="CA208" s="39">
        <f t="shared" si="410"/>
        <v>-4950406.3960991371</v>
      </c>
      <c r="CB208" s="40">
        <f t="shared" si="372"/>
        <v>6657.4371175796878</v>
      </c>
      <c r="CC208" s="39">
        <f t="shared" si="411"/>
        <v>8321796.3969746102</v>
      </c>
      <c r="CD208" s="39">
        <f t="shared" si="412"/>
        <v>-2773929358.3927379</v>
      </c>
      <c r="CE208" s="39">
        <f t="shared" si="413"/>
        <v>-1386968840.0945673</v>
      </c>
      <c r="CF208" s="53">
        <f t="shared" si="414"/>
        <v>924642194821.12659</v>
      </c>
      <c r="CG208" s="39">
        <f t="shared" si="415"/>
        <v>462322484375.24243</v>
      </c>
      <c r="CH208" s="39">
        <f t="shared" si="416"/>
        <v>231161935672.04126</v>
      </c>
      <c r="DB208" s="21">
        <v>154</v>
      </c>
      <c r="DC208" s="39">
        <v>-166.667</v>
      </c>
      <c r="DD208" s="39">
        <v>-333.33300000000003</v>
      </c>
      <c r="DE208" s="39">
        <v>1250</v>
      </c>
      <c r="DF208" s="50">
        <f t="shared" si="417"/>
        <v>1.4922097006252991E-3</v>
      </c>
      <c r="DG208" s="40">
        <f t="shared" si="373"/>
        <v>23.856199950613568</v>
      </c>
      <c r="DH208" s="41">
        <f t="shared" si="418"/>
        <v>29820.249938266959</v>
      </c>
      <c r="DI208" s="39">
        <f t="shared" si="419"/>
        <v>-9940073.3726723418</v>
      </c>
      <c r="DJ208" s="39">
        <f t="shared" si="420"/>
        <v>-4970051.5964611396</v>
      </c>
      <c r="DK208" s="40">
        <f t="shared" si="374"/>
        <v>6474.3263170274377</v>
      </c>
      <c r="DL208" s="39">
        <f t="shared" si="421"/>
        <v>8092907.8962842971</v>
      </c>
      <c r="DM208" s="39">
        <f t="shared" si="422"/>
        <v>-2697633267.7921338</v>
      </c>
      <c r="DN208" s="39">
        <f t="shared" si="423"/>
        <v>-1348820680.3500149</v>
      </c>
      <c r="DO208" s="53">
        <f t="shared" si="424"/>
        <v>899210190052.95544</v>
      </c>
      <c r="DP208" s="39">
        <f t="shared" si="425"/>
        <v>449606443843.11157</v>
      </c>
      <c r="DQ208" s="39">
        <f t="shared" si="426"/>
        <v>224803896331.89597</v>
      </c>
      <c r="EK208" s="21">
        <v>154</v>
      </c>
      <c r="EL208" s="39">
        <v>-166.667</v>
      </c>
      <c r="EM208" s="39">
        <v>-333.33300000000003</v>
      </c>
      <c r="EN208" s="39">
        <v>1250</v>
      </c>
      <c r="EO208" s="50">
        <f t="shared" si="427"/>
        <v>1.5144251525028329E-3</v>
      </c>
      <c r="EP208" s="40">
        <f t="shared" si="375"/>
        <v>23.996883805172907</v>
      </c>
      <c r="EQ208" s="41">
        <f t="shared" si="428"/>
        <v>29996.104756466135</v>
      </c>
      <c r="ER208" s="39">
        <f t="shared" si="429"/>
        <v>-9998691.586787127</v>
      </c>
      <c r="ES208" s="39">
        <f t="shared" si="430"/>
        <v>-4999360.7914459417</v>
      </c>
      <c r="ET208" s="40">
        <f t="shared" si="376"/>
        <v>6191.0793055888798</v>
      </c>
      <c r="EU208" s="39">
        <f t="shared" si="431"/>
        <v>7738849.1319861002</v>
      </c>
      <c r="EV208" s="39">
        <f t="shared" si="432"/>
        <v>-2579613797.7123232</v>
      </c>
      <c r="EW208" s="39">
        <f t="shared" si="433"/>
        <v>-1289810768.2807274</v>
      </c>
      <c r="EX208" s="53">
        <f t="shared" si="434"/>
        <v>859870406032.84192</v>
      </c>
      <c r="EY208" s="39">
        <f t="shared" si="435"/>
        <v>429936492823.31976</v>
      </c>
      <c r="EZ208" s="39">
        <f t="shared" si="436"/>
        <v>214968891317.04401</v>
      </c>
      <c r="FT208" s="21">
        <v>154</v>
      </c>
      <c r="FU208" s="39">
        <v>-166.667</v>
      </c>
      <c r="FV208" s="39">
        <v>-333.33300000000003</v>
      </c>
      <c r="FW208" s="39">
        <v>1250</v>
      </c>
      <c r="FX208" s="50">
        <f t="shared" si="437"/>
        <v>1.5587083790059475E-3</v>
      </c>
      <c r="FY208" s="40">
        <f t="shared" si="377"/>
        <v>24.258543370907816</v>
      </c>
      <c r="FZ208" s="41">
        <f t="shared" si="438"/>
        <v>30323.179213634769</v>
      </c>
      <c r="GA208" s="39">
        <f t="shared" si="439"/>
        <v>-10107716.296818519</v>
      </c>
      <c r="GB208" s="39">
        <f t="shared" si="440"/>
        <v>-5053873.3099988662</v>
      </c>
      <c r="GC208" s="40">
        <f t="shared" si="378"/>
        <v>5626.4681676741693</v>
      </c>
      <c r="GD208" s="39">
        <f t="shared" si="441"/>
        <v>7033085.2095927112</v>
      </c>
      <c r="GE208" s="39">
        <f t="shared" si="442"/>
        <v>-2344359392.1691675</v>
      </c>
      <c r="GF208" s="39">
        <f t="shared" si="443"/>
        <v>-1172183212.6271884</v>
      </c>
      <c r="GG208" s="53">
        <f t="shared" si="444"/>
        <v>781452349269.92517</v>
      </c>
      <c r="GH208" s="39">
        <f t="shared" si="445"/>
        <v>390727346814.65863</v>
      </c>
      <c r="GI208" s="39">
        <f t="shared" si="446"/>
        <v>195364259498.93561</v>
      </c>
      <c r="HC208" s="21">
        <v>154</v>
      </c>
      <c r="HD208" s="39">
        <v>-166.667</v>
      </c>
      <c r="HE208" s="39">
        <v>-333.33300000000003</v>
      </c>
      <c r="HF208" s="39">
        <v>1250</v>
      </c>
      <c r="HG208" s="50">
        <f t="shared" si="447"/>
        <v>1.5780179923082314E-3</v>
      </c>
      <c r="HH208" s="40">
        <f t="shared" si="379"/>
        <v>24.364811305550703</v>
      </c>
      <c r="HI208" s="41">
        <f t="shared" si="448"/>
        <v>30456.014131938377</v>
      </c>
      <c r="HJ208" s="39">
        <f t="shared" si="449"/>
        <v>-10151994.558641415</v>
      </c>
      <c r="HK208" s="39">
        <f t="shared" si="450"/>
        <v>-5076012.5073277736</v>
      </c>
      <c r="HL208" s="40">
        <f t="shared" si="380"/>
        <v>5380.2705980700503</v>
      </c>
      <c r="HM208" s="39">
        <f t="shared" si="451"/>
        <v>6725338.2475875625</v>
      </c>
      <c r="HN208" s="39">
        <f t="shared" si="452"/>
        <v>-2241777174.0831051</v>
      </c>
      <c r="HO208" s="39">
        <f t="shared" si="453"/>
        <v>-1120891949.7106762</v>
      </c>
      <c r="HP208" s="53">
        <f t="shared" si="454"/>
        <v>747258310768.64368</v>
      </c>
      <c r="HQ208" s="39">
        <f t="shared" si="455"/>
        <v>373630276272.90887</v>
      </c>
      <c r="HR208" s="39">
        <f t="shared" si="456"/>
        <v>186815698582.42929</v>
      </c>
      <c r="IL208" s="21">
        <v>154</v>
      </c>
      <c r="IM208" s="39">
        <v>-166.667</v>
      </c>
      <c r="IN208" s="39">
        <v>-333.33300000000003</v>
      </c>
      <c r="IO208" s="39">
        <v>1250</v>
      </c>
      <c r="IP208" s="50">
        <f t="shared" si="457"/>
        <v>1.58191236529088E-3</v>
      </c>
      <c r="IQ208" s="40">
        <f t="shared" si="381"/>
        <v>24.38566740185875</v>
      </c>
      <c r="IR208" s="41">
        <f t="shared" si="458"/>
        <v>30482.084252323439</v>
      </c>
      <c r="IS208" s="39">
        <f t="shared" si="459"/>
        <v>-10160684.59007973</v>
      </c>
      <c r="IT208" s="39">
        <f t="shared" si="460"/>
        <v>-5080357.5360819902</v>
      </c>
      <c r="IU208" s="40">
        <f t="shared" si="382"/>
        <v>5330.6173425412808</v>
      </c>
      <c r="IV208" s="39">
        <f t="shared" si="461"/>
        <v>6663271.6781766014</v>
      </c>
      <c r="IW208" s="39">
        <f t="shared" si="462"/>
        <v>-2221088338.3016415</v>
      </c>
      <c r="IX208" s="39">
        <f t="shared" si="463"/>
        <v>-1110547500.7866597</v>
      </c>
      <c r="IY208" s="53">
        <f t="shared" si="464"/>
        <v>740362039071.10107</v>
      </c>
      <c r="IZ208" s="39">
        <f t="shared" si="465"/>
        <v>370182130079.71967</v>
      </c>
      <c r="JA208" s="39">
        <f t="shared" si="466"/>
        <v>185091620313.6102</v>
      </c>
      <c r="JU208" s="21">
        <v>154</v>
      </c>
      <c r="JV208" s="39">
        <v>-166.667</v>
      </c>
      <c r="JW208" s="39">
        <v>-333.33300000000003</v>
      </c>
      <c r="JX208" s="39">
        <v>1250</v>
      </c>
      <c r="JY208" s="50">
        <f t="shared" si="467"/>
        <v>1.5819638144937529E-3</v>
      </c>
      <c r="JZ208" s="40">
        <f t="shared" si="383"/>
        <v>24.385941640997089</v>
      </c>
      <c r="KA208" s="41">
        <f t="shared" si="468"/>
        <v>30482.427051246363</v>
      </c>
      <c r="KB208" s="39">
        <f t="shared" si="469"/>
        <v>-10160798.856273105</v>
      </c>
      <c r="KC208" s="39">
        <f t="shared" si="470"/>
        <v>-5080414.6693500774</v>
      </c>
      <c r="KD208" s="40">
        <f t="shared" si="384"/>
        <v>5329.961365204651</v>
      </c>
      <c r="KE208" s="39">
        <f t="shared" si="471"/>
        <v>6662451.7065058136</v>
      </c>
      <c r="KF208" s="39">
        <f t="shared" si="472"/>
        <v>-2220815014.6847024</v>
      </c>
      <c r="KG208" s="39">
        <f t="shared" si="473"/>
        <v>-1110410838.5682044</v>
      </c>
      <c r="KH208" s="53">
        <f t="shared" si="474"/>
        <v>740270931289.896</v>
      </c>
      <c r="KI208" s="39">
        <f t="shared" si="475"/>
        <v>370136576052.45532</v>
      </c>
      <c r="KJ208" s="39">
        <f t="shared" si="476"/>
        <v>185068843231.64694</v>
      </c>
      <c r="LD208" s="21">
        <v>154</v>
      </c>
      <c r="LE208" s="39">
        <v>-166.667</v>
      </c>
      <c r="LF208" s="39">
        <v>-333.33300000000003</v>
      </c>
      <c r="LG208" s="39">
        <v>1250</v>
      </c>
      <c r="LH208" s="50">
        <f t="shared" si="477"/>
        <v>1.5819638220255796E-3</v>
      </c>
      <c r="LI208" s="40">
        <f t="shared" si="385"/>
        <v>24.385941681141432</v>
      </c>
      <c r="LJ208" s="41">
        <f t="shared" si="478"/>
        <v>30482.427101426791</v>
      </c>
      <c r="LK208" s="39">
        <f t="shared" si="479"/>
        <v>-10160798.872999897</v>
      </c>
      <c r="LL208" s="39">
        <f t="shared" si="480"/>
        <v>-5080414.6777134994</v>
      </c>
      <c r="LM208" s="40">
        <f t="shared" si="386"/>
        <v>5329.9612691738603</v>
      </c>
      <c r="LN208" s="39">
        <f t="shared" si="481"/>
        <v>6662451.5864673257</v>
      </c>
      <c r="LO208" s="39">
        <f t="shared" si="482"/>
        <v>-2220814974.6719131</v>
      </c>
      <c r="LP208" s="39">
        <f t="shared" si="483"/>
        <v>-1110410818.5617497</v>
      </c>
      <c r="LQ208" s="53">
        <f t="shared" si="484"/>
        <v>740270917952.31287</v>
      </c>
      <c r="LR208" s="39">
        <f t="shared" si="485"/>
        <v>370136569383.64374</v>
      </c>
      <c r="LS208" s="39">
        <f t="shared" si="486"/>
        <v>185068839897.23117</v>
      </c>
    </row>
    <row r="209" spans="1:331" x14ac:dyDescent="0.25">
      <c r="A209" s="21">
        <v>155</v>
      </c>
      <c r="B209" s="39">
        <v>-166.667</v>
      </c>
      <c r="C209" s="39">
        <v>333.33300000000003</v>
      </c>
      <c r="D209" s="39">
        <v>1250</v>
      </c>
      <c r="E209" s="50">
        <f t="shared" si="387"/>
        <v>1.0416665999999999E-3</v>
      </c>
      <c r="F209" s="40">
        <f t="shared" si="367"/>
        <v>19.645181477083302</v>
      </c>
      <c r="G209" s="41">
        <f t="shared" si="388"/>
        <v>24556.476846354126</v>
      </c>
      <c r="H209" s="39">
        <f t="shared" si="389"/>
        <v>8185484.0966257602</v>
      </c>
      <c r="I209" s="39">
        <f t="shared" si="390"/>
        <v>-4092754.3265513033</v>
      </c>
      <c r="J209" s="40">
        <f t="shared" si="368"/>
        <v>12218.750850000002</v>
      </c>
      <c r="K209" s="39">
        <f t="shared" si="391"/>
        <v>15273438.562500002</v>
      </c>
      <c r="L209" s="39">
        <f t="shared" si="392"/>
        <v>5091141096.3538132</v>
      </c>
      <c r="M209" s="39">
        <f t="shared" si="393"/>
        <v>-2545578184.8961878</v>
      </c>
      <c r="N209" s="53">
        <f t="shared" si="394"/>
        <v>1697045335070.9058</v>
      </c>
      <c r="O209" s="39">
        <f t="shared" si="395"/>
        <v>-848525213106.00098</v>
      </c>
      <c r="P209" s="39">
        <f t="shared" si="396"/>
        <v>424263879342.09296</v>
      </c>
      <c r="AJ209" s="21">
        <v>155</v>
      </c>
      <c r="AK209" s="39">
        <v>-166.667</v>
      </c>
      <c r="AL209" s="39">
        <v>333.33300000000003</v>
      </c>
      <c r="AM209" s="39">
        <v>1250</v>
      </c>
      <c r="AN209" s="50">
        <f t="shared" si="397"/>
        <v>1.5955547442929325E-3</v>
      </c>
      <c r="AO209" s="40">
        <f t="shared" si="369"/>
        <v>24.457203223992284</v>
      </c>
      <c r="AP209" s="41">
        <f t="shared" si="398"/>
        <v>30571.504029990356</v>
      </c>
      <c r="AQ209" s="39">
        <f t="shared" si="399"/>
        <v>10190491.152828775</v>
      </c>
      <c r="AR209" s="39">
        <f t="shared" si="400"/>
        <v>-5095260.8621664029</v>
      </c>
      <c r="AS209" s="40">
        <f t="shared" si="370"/>
        <v>5156.6770102651099</v>
      </c>
      <c r="AT209" s="39">
        <f t="shared" si="401"/>
        <v>6445846.2628313871</v>
      </c>
      <c r="AU209" s="39">
        <f t="shared" si="402"/>
        <v>2148613272.3283749</v>
      </c>
      <c r="AV209" s="39">
        <f t="shared" si="403"/>
        <v>-1074309859.0873189</v>
      </c>
      <c r="AW209" s="53">
        <f t="shared" si="404"/>
        <v>716203707905.03418</v>
      </c>
      <c r="AX209" s="39">
        <f t="shared" si="405"/>
        <v>-358102928259.15332</v>
      </c>
      <c r="AY209" s="39">
        <f t="shared" si="406"/>
        <v>179052001284.50616</v>
      </c>
      <c r="BS209" s="21">
        <v>155</v>
      </c>
      <c r="BT209" s="39">
        <v>-166.667</v>
      </c>
      <c r="BU209" s="39">
        <v>333.33300000000003</v>
      </c>
      <c r="BV209" s="39">
        <v>1250</v>
      </c>
      <c r="BW209" s="50">
        <f t="shared" si="407"/>
        <v>1.8567449318074342E-3</v>
      </c>
      <c r="BX209" s="40">
        <f t="shared" si="371"/>
        <v>25.369172157161788</v>
      </c>
      <c r="BY209" s="41">
        <f t="shared" si="408"/>
        <v>31711.465196452235</v>
      </c>
      <c r="BZ209" s="39">
        <f t="shared" si="409"/>
        <v>10570477.828329014</v>
      </c>
      <c r="CA209" s="39">
        <f t="shared" si="410"/>
        <v>-5285254.7698971042</v>
      </c>
      <c r="CB209" s="40">
        <f t="shared" si="372"/>
        <v>1826.5021194552157</v>
      </c>
      <c r="CC209" s="39">
        <f t="shared" si="411"/>
        <v>2283127.6493190196</v>
      </c>
      <c r="CD209" s="39">
        <f t="shared" si="412"/>
        <v>761041788.73045683</v>
      </c>
      <c r="CE209" s="39">
        <f t="shared" si="413"/>
        <v>-380522035.92905307</v>
      </c>
      <c r="CF209" s="53">
        <f t="shared" si="414"/>
        <v>253680342562.88937</v>
      </c>
      <c r="CG209" s="39">
        <f t="shared" si="415"/>
        <v>-126840551802.33905</v>
      </c>
      <c r="CH209" s="39">
        <f t="shared" si="416"/>
        <v>63420466162.187485</v>
      </c>
      <c r="DB209" s="21">
        <v>155</v>
      </c>
      <c r="DC209" s="39">
        <v>-166.667</v>
      </c>
      <c r="DD209" s="39">
        <v>333.33300000000003</v>
      </c>
      <c r="DE209" s="39">
        <v>1250</v>
      </c>
      <c r="DF209" s="50">
        <f t="shared" si="417"/>
        <v>2.0126403788946669E-3</v>
      </c>
      <c r="DG209" s="40">
        <f t="shared" si="373"/>
        <v>25.5</v>
      </c>
      <c r="DH209" s="41">
        <f t="shared" si="418"/>
        <v>31875</v>
      </c>
      <c r="DI209" s="39">
        <f t="shared" si="419"/>
        <v>10624989.375</v>
      </c>
      <c r="DJ209" s="39">
        <f t="shared" si="420"/>
        <v>-5312510.625</v>
      </c>
      <c r="DK209" s="40">
        <f t="shared" si="374"/>
        <v>0</v>
      </c>
      <c r="DL209" s="39">
        <f t="shared" si="421"/>
        <v>0</v>
      </c>
      <c r="DM209" s="39">
        <f t="shared" si="422"/>
        <v>0</v>
      </c>
      <c r="DN209" s="39">
        <f t="shared" si="423"/>
        <v>0</v>
      </c>
      <c r="DO209" s="53">
        <f t="shared" si="424"/>
        <v>0</v>
      </c>
      <c r="DP209" s="39">
        <f t="shared" si="425"/>
        <v>0</v>
      </c>
      <c r="DQ209" s="39">
        <f t="shared" si="426"/>
        <v>0</v>
      </c>
      <c r="EK209" s="21">
        <v>155</v>
      </c>
      <c r="EL209" s="39">
        <v>-166.667</v>
      </c>
      <c r="EM209" s="39">
        <v>333.33300000000003</v>
      </c>
      <c r="EN209" s="39">
        <v>1250</v>
      </c>
      <c r="EO209" s="50">
        <f t="shared" si="427"/>
        <v>2.3350892070706248E-3</v>
      </c>
      <c r="EP209" s="40">
        <f t="shared" si="375"/>
        <v>25.5</v>
      </c>
      <c r="EQ209" s="41">
        <f t="shared" si="428"/>
        <v>31875</v>
      </c>
      <c r="ER209" s="39">
        <f t="shared" si="429"/>
        <v>10624989.375</v>
      </c>
      <c r="ES209" s="39">
        <f t="shared" si="430"/>
        <v>-5312510.625</v>
      </c>
      <c r="ET209" s="40">
        <f t="shared" si="376"/>
        <v>0</v>
      </c>
      <c r="EU209" s="39">
        <f t="shared" si="431"/>
        <v>0</v>
      </c>
      <c r="EV209" s="39">
        <f t="shared" si="432"/>
        <v>0</v>
      </c>
      <c r="EW209" s="39">
        <f t="shared" si="433"/>
        <v>0</v>
      </c>
      <c r="EX209" s="53">
        <f t="shared" si="434"/>
        <v>0</v>
      </c>
      <c r="EY209" s="39">
        <f t="shared" si="435"/>
        <v>0</v>
      </c>
      <c r="EZ209" s="39">
        <f t="shared" si="436"/>
        <v>0</v>
      </c>
      <c r="FT209" s="21">
        <v>155</v>
      </c>
      <c r="FU209" s="39">
        <v>-166.667</v>
      </c>
      <c r="FV209" s="39">
        <v>333.33300000000003</v>
      </c>
      <c r="FW209" s="39">
        <v>1250</v>
      </c>
      <c r="FX209" s="50">
        <f t="shared" si="437"/>
        <v>2.632815374692208E-3</v>
      </c>
      <c r="FY209" s="40">
        <f t="shared" si="377"/>
        <v>25.5</v>
      </c>
      <c r="FZ209" s="41">
        <f t="shared" si="438"/>
        <v>31875</v>
      </c>
      <c r="GA209" s="39">
        <f t="shared" si="439"/>
        <v>10624989.375</v>
      </c>
      <c r="GB209" s="39">
        <f t="shared" si="440"/>
        <v>-5312510.625</v>
      </c>
      <c r="GC209" s="40">
        <f t="shared" si="378"/>
        <v>0</v>
      </c>
      <c r="GD209" s="39">
        <f t="shared" si="441"/>
        <v>0</v>
      </c>
      <c r="GE209" s="39">
        <f t="shared" si="442"/>
        <v>0</v>
      </c>
      <c r="GF209" s="39">
        <f t="shared" si="443"/>
        <v>0</v>
      </c>
      <c r="GG209" s="53">
        <f t="shared" si="444"/>
        <v>0</v>
      </c>
      <c r="GH209" s="39">
        <f t="shared" si="445"/>
        <v>0</v>
      </c>
      <c r="GI209" s="39">
        <f t="shared" si="446"/>
        <v>0</v>
      </c>
      <c r="HC209" s="21">
        <v>155</v>
      </c>
      <c r="HD209" s="39">
        <v>-166.667</v>
      </c>
      <c r="HE209" s="39">
        <v>333.33300000000003</v>
      </c>
      <c r="HF209" s="39">
        <v>1250</v>
      </c>
      <c r="HG209" s="50">
        <f t="shared" si="447"/>
        <v>2.7410972519107671E-3</v>
      </c>
      <c r="HH209" s="40">
        <f t="shared" si="379"/>
        <v>25.5</v>
      </c>
      <c r="HI209" s="41">
        <f t="shared" si="448"/>
        <v>31875</v>
      </c>
      <c r="HJ209" s="39">
        <f t="shared" si="449"/>
        <v>10624989.375</v>
      </c>
      <c r="HK209" s="39">
        <f t="shared" si="450"/>
        <v>-5312510.625</v>
      </c>
      <c r="HL209" s="40">
        <f t="shared" si="380"/>
        <v>0</v>
      </c>
      <c r="HM209" s="39">
        <f t="shared" si="451"/>
        <v>0</v>
      </c>
      <c r="HN209" s="39">
        <f t="shared" si="452"/>
        <v>0</v>
      </c>
      <c r="HO209" s="39">
        <f t="shared" si="453"/>
        <v>0</v>
      </c>
      <c r="HP209" s="53">
        <f t="shared" si="454"/>
        <v>0</v>
      </c>
      <c r="HQ209" s="39">
        <f t="shared" si="455"/>
        <v>0</v>
      </c>
      <c r="HR209" s="39">
        <f t="shared" si="456"/>
        <v>0</v>
      </c>
      <c r="IL209" s="21">
        <v>155</v>
      </c>
      <c r="IM209" s="39">
        <v>-166.667</v>
      </c>
      <c r="IN209" s="39">
        <v>333.33300000000003</v>
      </c>
      <c r="IO209" s="39">
        <v>1250</v>
      </c>
      <c r="IP209" s="50">
        <f t="shared" si="457"/>
        <v>2.7612149727337045E-3</v>
      </c>
      <c r="IQ209" s="40">
        <f t="shared" si="381"/>
        <v>25.5</v>
      </c>
      <c r="IR209" s="41">
        <f t="shared" si="458"/>
        <v>31875</v>
      </c>
      <c r="IS209" s="39">
        <f t="shared" si="459"/>
        <v>10624989.375</v>
      </c>
      <c r="IT209" s="39">
        <f t="shared" si="460"/>
        <v>-5312510.625</v>
      </c>
      <c r="IU209" s="40">
        <f t="shared" si="382"/>
        <v>0</v>
      </c>
      <c r="IV209" s="39">
        <f t="shared" si="461"/>
        <v>0</v>
      </c>
      <c r="IW209" s="39">
        <f t="shared" si="462"/>
        <v>0</v>
      </c>
      <c r="IX209" s="39">
        <f t="shared" si="463"/>
        <v>0</v>
      </c>
      <c r="IY209" s="53">
        <f t="shared" si="464"/>
        <v>0</v>
      </c>
      <c r="IZ209" s="39">
        <f t="shared" si="465"/>
        <v>0</v>
      </c>
      <c r="JA209" s="39">
        <f t="shared" si="466"/>
        <v>0</v>
      </c>
      <c r="JU209" s="21">
        <v>155</v>
      </c>
      <c r="JV209" s="39">
        <v>-166.667</v>
      </c>
      <c r="JW209" s="39">
        <v>333.33300000000003</v>
      </c>
      <c r="JX209" s="39">
        <v>1250</v>
      </c>
      <c r="JY209" s="50">
        <f t="shared" si="467"/>
        <v>2.7614581704369944E-3</v>
      </c>
      <c r="JZ209" s="40">
        <f t="shared" si="383"/>
        <v>25.5</v>
      </c>
      <c r="KA209" s="41">
        <f t="shared" si="468"/>
        <v>31875</v>
      </c>
      <c r="KB209" s="39">
        <f t="shared" si="469"/>
        <v>10624989.375</v>
      </c>
      <c r="KC209" s="39">
        <f t="shared" si="470"/>
        <v>-5312510.625</v>
      </c>
      <c r="KD209" s="40">
        <f t="shared" si="384"/>
        <v>0</v>
      </c>
      <c r="KE209" s="39">
        <f t="shared" si="471"/>
        <v>0</v>
      </c>
      <c r="KF209" s="39">
        <f t="shared" si="472"/>
        <v>0</v>
      </c>
      <c r="KG209" s="39">
        <f t="shared" si="473"/>
        <v>0</v>
      </c>
      <c r="KH209" s="53">
        <f t="shared" si="474"/>
        <v>0</v>
      </c>
      <c r="KI209" s="39">
        <f t="shared" si="475"/>
        <v>0</v>
      </c>
      <c r="KJ209" s="39">
        <f t="shared" si="476"/>
        <v>0</v>
      </c>
      <c r="LD209" s="21">
        <v>155</v>
      </c>
      <c r="LE209" s="39">
        <v>-166.667</v>
      </c>
      <c r="LF209" s="39">
        <v>333.33300000000003</v>
      </c>
      <c r="LG209" s="39">
        <v>1250</v>
      </c>
      <c r="LH209" s="50">
        <f t="shared" si="477"/>
        <v>2.7614582064074598E-3</v>
      </c>
      <c r="LI209" s="40">
        <f t="shared" si="385"/>
        <v>25.5</v>
      </c>
      <c r="LJ209" s="41">
        <f t="shared" si="478"/>
        <v>31875</v>
      </c>
      <c r="LK209" s="39">
        <f t="shared" si="479"/>
        <v>10624989.375</v>
      </c>
      <c r="LL209" s="39">
        <f t="shared" si="480"/>
        <v>-5312510.625</v>
      </c>
      <c r="LM209" s="40">
        <f t="shared" si="386"/>
        <v>0</v>
      </c>
      <c r="LN209" s="39">
        <f t="shared" si="481"/>
        <v>0</v>
      </c>
      <c r="LO209" s="39">
        <f t="shared" si="482"/>
        <v>0</v>
      </c>
      <c r="LP209" s="39">
        <f t="shared" si="483"/>
        <v>0</v>
      </c>
      <c r="LQ209" s="53">
        <f t="shared" si="484"/>
        <v>0</v>
      </c>
      <c r="LR209" s="39">
        <f t="shared" si="485"/>
        <v>0</v>
      </c>
      <c r="LS209" s="39">
        <f t="shared" si="486"/>
        <v>0</v>
      </c>
    </row>
    <row r="210" spans="1:331" x14ac:dyDescent="0.25">
      <c r="A210" s="21">
        <v>156</v>
      </c>
      <c r="B210" s="39">
        <v>-175</v>
      </c>
      <c r="C210" s="39">
        <v>375</v>
      </c>
      <c r="D210" s="39">
        <v>2500</v>
      </c>
      <c r="E210" s="50">
        <f t="shared" si="387"/>
        <v>1.0475E-3</v>
      </c>
      <c r="F210" s="40">
        <f t="shared" si="367"/>
        <v>19.716241406249999</v>
      </c>
      <c r="G210" s="41">
        <f t="shared" si="388"/>
        <v>49290.603515625</v>
      </c>
      <c r="H210" s="39">
        <f t="shared" si="389"/>
        <v>18483976.318359375</v>
      </c>
      <c r="I210" s="39">
        <f t="shared" si="390"/>
        <v>-8625855.615234375</v>
      </c>
      <c r="J210" s="40">
        <f t="shared" si="368"/>
        <v>12144.374999999998</v>
      </c>
      <c r="K210" s="39">
        <f t="shared" si="391"/>
        <v>30360937.499999996</v>
      </c>
      <c r="L210" s="39">
        <f t="shared" si="392"/>
        <v>11385351562.499998</v>
      </c>
      <c r="M210" s="39">
        <f t="shared" si="393"/>
        <v>-5313164062.499999</v>
      </c>
      <c r="N210" s="53">
        <f t="shared" si="394"/>
        <v>4269506835937.4995</v>
      </c>
      <c r="O210" s="39">
        <f t="shared" si="395"/>
        <v>-1992436523437.4998</v>
      </c>
      <c r="P210" s="39">
        <f t="shared" si="396"/>
        <v>929803710937.49988</v>
      </c>
      <c r="AJ210" s="21">
        <v>156</v>
      </c>
      <c r="AK210" s="39">
        <v>-175</v>
      </c>
      <c r="AL210" s="39">
        <v>375</v>
      </c>
      <c r="AM210" s="39">
        <v>2500</v>
      </c>
      <c r="AN210" s="50">
        <f t="shared" si="397"/>
        <v>1.6090326795154346E-3</v>
      </c>
      <c r="AO210" s="40">
        <f t="shared" si="369"/>
        <v>24.525546533746134</v>
      </c>
      <c r="AP210" s="41">
        <f t="shared" si="398"/>
        <v>61313.866334365332</v>
      </c>
      <c r="AQ210" s="39">
        <f t="shared" si="399"/>
        <v>22992699.875386998</v>
      </c>
      <c r="AR210" s="39">
        <f t="shared" si="400"/>
        <v>-10729926.608513933</v>
      </c>
      <c r="AS210" s="40">
        <f t="shared" si="370"/>
        <v>4984.8333361782088</v>
      </c>
      <c r="AT210" s="39">
        <f t="shared" si="401"/>
        <v>12462083.340445522</v>
      </c>
      <c r="AU210" s="39">
        <f t="shared" si="402"/>
        <v>4673281252.6670704</v>
      </c>
      <c r="AV210" s="39">
        <f t="shared" si="403"/>
        <v>-2180864584.5779662</v>
      </c>
      <c r="AW210" s="53">
        <f t="shared" si="404"/>
        <v>1752480469750.1514</v>
      </c>
      <c r="AX210" s="39">
        <f t="shared" si="405"/>
        <v>-817824219216.7373</v>
      </c>
      <c r="AY210" s="39">
        <f t="shared" si="406"/>
        <v>381651302301.1441</v>
      </c>
      <c r="BS210" s="21">
        <v>156</v>
      </c>
      <c r="BT210" s="39">
        <v>-175</v>
      </c>
      <c r="BU210" s="39">
        <v>375</v>
      </c>
      <c r="BV210" s="39">
        <v>2500</v>
      </c>
      <c r="BW210" s="50">
        <f t="shared" si="407"/>
        <v>1.8788808399464278E-3</v>
      </c>
      <c r="BX210" s="40">
        <f t="shared" si="371"/>
        <v>25.406479700307973</v>
      </c>
      <c r="BY210" s="41">
        <f t="shared" si="408"/>
        <v>63516.199250769932</v>
      </c>
      <c r="BZ210" s="39">
        <f t="shared" si="409"/>
        <v>23818574.719038725</v>
      </c>
      <c r="CA210" s="39">
        <f t="shared" si="410"/>
        <v>-11115334.868884739</v>
      </c>
      <c r="CB210" s="40">
        <f t="shared" si="372"/>
        <v>1544.269290683045</v>
      </c>
      <c r="CC210" s="39">
        <f t="shared" si="411"/>
        <v>3860673.2267076126</v>
      </c>
      <c r="CD210" s="39">
        <f t="shared" si="412"/>
        <v>1447752460.0153546</v>
      </c>
      <c r="CE210" s="39">
        <f t="shared" si="413"/>
        <v>-675617814.67383218</v>
      </c>
      <c r="CF210" s="53">
        <f t="shared" si="414"/>
        <v>542907172505.758</v>
      </c>
      <c r="CG210" s="39">
        <f t="shared" si="415"/>
        <v>-253356680502.68707</v>
      </c>
      <c r="CH210" s="39">
        <f t="shared" si="416"/>
        <v>118233117567.92064</v>
      </c>
      <c r="DB210" s="21">
        <v>156</v>
      </c>
      <c r="DC210" s="39">
        <v>-175</v>
      </c>
      <c r="DD210" s="39">
        <v>375</v>
      </c>
      <c r="DE210" s="39">
        <v>2500</v>
      </c>
      <c r="DF210" s="50">
        <f t="shared" si="417"/>
        <v>2.0430488694375875E-3</v>
      </c>
      <c r="DG210" s="40">
        <f t="shared" si="373"/>
        <v>25.5</v>
      </c>
      <c r="DH210" s="41">
        <f t="shared" si="418"/>
        <v>63750</v>
      </c>
      <c r="DI210" s="39">
        <f t="shared" si="419"/>
        <v>23906250</v>
      </c>
      <c r="DJ210" s="39">
        <f t="shared" si="420"/>
        <v>-11156250</v>
      </c>
      <c r="DK210" s="40">
        <f t="shared" si="374"/>
        <v>0</v>
      </c>
      <c r="DL210" s="39">
        <f t="shared" si="421"/>
        <v>0</v>
      </c>
      <c r="DM210" s="39">
        <f t="shared" si="422"/>
        <v>0</v>
      </c>
      <c r="DN210" s="39">
        <f t="shared" si="423"/>
        <v>0</v>
      </c>
      <c r="DO210" s="53">
        <f t="shared" si="424"/>
        <v>0</v>
      </c>
      <c r="DP210" s="39">
        <f t="shared" si="425"/>
        <v>0</v>
      </c>
      <c r="DQ210" s="39">
        <f t="shared" si="426"/>
        <v>0</v>
      </c>
      <c r="EK210" s="21">
        <v>156</v>
      </c>
      <c r="EL210" s="39">
        <v>-175</v>
      </c>
      <c r="EM210" s="39">
        <v>375</v>
      </c>
      <c r="EN210" s="39">
        <v>2500</v>
      </c>
      <c r="EO210" s="50">
        <f t="shared" si="427"/>
        <v>2.3833515651088318E-3</v>
      </c>
      <c r="EP210" s="40">
        <f t="shared" si="375"/>
        <v>25.5</v>
      </c>
      <c r="EQ210" s="41">
        <f t="shared" si="428"/>
        <v>63750</v>
      </c>
      <c r="ER210" s="39">
        <f t="shared" si="429"/>
        <v>23906250</v>
      </c>
      <c r="ES210" s="39">
        <f t="shared" si="430"/>
        <v>-11156250</v>
      </c>
      <c r="ET210" s="40">
        <f t="shared" si="376"/>
        <v>0</v>
      </c>
      <c r="EU210" s="39">
        <f t="shared" si="431"/>
        <v>0</v>
      </c>
      <c r="EV210" s="39">
        <f t="shared" si="432"/>
        <v>0</v>
      </c>
      <c r="EW210" s="39">
        <f t="shared" si="433"/>
        <v>0</v>
      </c>
      <c r="EX210" s="53">
        <f t="shared" si="434"/>
        <v>0</v>
      </c>
      <c r="EY210" s="39">
        <f t="shared" si="435"/>
        <v>0</v>
      </c>
      <c r="EZ210" s="39">
        <f t="shared" si="436"/>
        <v>0</v>
      </c>
      <c r="FT210" s="21">
        <v>156</v>
      </c>
      <c r="FU210" s="39">
        <v>-175</v>
      </c>
      <c r="FV210" s="39">
        <v>375</v>
      </c>
      <c r="FW210" s="39">
        <v>2500</v>
      </c>
      <c r="FX210" s="50">
        <f t="shared" si="437"/>
        <v>2.6962939185539397E-3</v>
      </c>
      <c r="FY210" s="40">
        <f t="shared" si="377"/>
        <v>25.5</v>
      </c>
      <c r="FZ210" s="41">
        <f t="shared" si="438"/>
        <v>63750</v>
      </c>
      <c r="GA210" s="39">
        <f t="shared" si="439"/>
        <v>23906250</v>
      </c>
      <c r="GB210" s="39">
        <f t="shared" si="440"/>
        <v>-11156250</v>
      </c>
      <c r="GC210" s="40">
        <f t="shared" si="378"/>
        <v>0</v>
      </c>
      <c r="GD210" s="39">
        <f t="shared" si="441"/>
        <v>0</v>
      </c>
      <c r="GE210" s="39">
        <f t="shared" si="442"/>
        <v>0</v>
      </c>
      <c r="GF210" s="39">
        <f t="shared" si="443"/>
        <v>0</v>
      </c>
      <c r="GG210" s="53">
        <f t="shared" si="444"/>
        <v>0</v>
      </c>
      <c r="GH210" s="39">
        <f t="shared" si="445"/>
        <v>0</v>
      </c>
      <c r="GI210" s="39">
        <f t="shared" si="446"/>
        <v>0</v>
      </c>
      <c r="HC210" s="21">
        <v>156</v>
      </c>
      <c r="HD210" s="39">
        <v>-175</v>
      </c>
      <c r="HE210" s="39">
        <v>375</v>
      </c>
      <c r="HF210" s="39">
        <v>2500</v>
      </c>
      <c r="HG210" s="50">
        <f t="shared" si="447"/>
        <v>2.8100403130655771E-3</v>
      </c>
      <c r="HH210" s="40">
        <f t="shared" si="379"/>
        <v>25.5</v>
      </c>
      <c r="HI210" s="41">
        <f t="shared" si="448"/>
        <v>63750</v>
      </c>
      <c r="HJ210" s="39">
        <f t="shared" si="449"/>
        <v>23906250</v>
      </c>
      <c r="HK210" s="39">
        <f t="shared" si="450"/>
        <v>-11156250</v>
      </c>
      <c r="HL210" s="40">
        <f t="shared" si="380"/>
        <v>0</v>
      </c>
      <c r="HM210" s="39">
        <f t="shared" si="451"/>
        <v>0</v>
      </c>
      <c r="HN210" s="39">
        <f t="shared" si="452"/>
        <v>0</v>
      </c>
      <c r="HO210" s="39">
        <f t="shared" si="453"/>
        <v>0</v>
      </c>
      <c r="HP210" s="53">
        <f t="shared" si="454"/>
        <v>0</v>
      </c>
      <c r="HQ210" s="39">
        <f t="shared" si="455"/>
        <v>0</v>
      </c>
      <c r="HR210" s="39">
        <f t="shared" si="456"/>
        <v>0</v>
      </c>
      <c r="IL210" s="21">
        <v>156</v>
      </c>
      <c r="IM210" s="39">
        <v>-175</v>
      </c>
      <c r="IN210" s="39">
        <v>375</v>
      </c>
      <c r="IO210" s="39">
        <v>2500</v>
      </c>
      <c r="IP210" s="50">
        <f t="shared" si="457"/>
        <v>2.8311073215789005E-3</v>
      </c>
      <c r="IQ210" s="40">
        <f t="shared" si="381"/>
        <v>25.5</v>
      </c>
      <c r="IR210" s="41">
        <f t="shared" si="458"/>
        <v>63750</v>
      </c>
      <c r="IS210" s="39">
        <f t="shared" si="459"/>
        <v>23906250</v>
      </c>
      <c r="IT210" s="39">
        <f t="shared" si="460"/>
        <v>-11156250</v>
      </c>
      <c r="IU210" s="40">
        <f t="shared" si="382"/>
        <v>0</v>
      </c>
      <c r="IV210" s="39">
        <f t="shared" si="461"/>
        <v>0</v>
      </c>
      <c r="IW210" s="39">
        <f t="shared" si="462"/>
        <v>0</v>
      </c>
      <c r="IX210" s="39">
        <f t="shared" si="463"/>
        <v>0</v>
      </c>
      <c r="IY210" s="53">
        <f t="shared" si="464"/>
        <v>0</v>
      </c>
      <c r="IZ210" s="39">
        <f t="shared" si="465"/>
        <v>0</v>
      </c>
      <c r="JA210" s="39">
        <f t="shared" si="466"/>
        <v>0</v>
      </c>
      <c r="JU210" s="21">
        <v>156</v>
      </c>
      <c r="JV210" s="39">
        <v>-175</v>
      </c>
      <c r="JW210" s="39">
        <v>375</v>
      </c>
      <c r="JX210" s="39">
        <v>2500</v>
      </c>
      <c r="JY210" s="50">
        <f t="shared" si="467"/>
        <v>2.8313618197001065E-3</v>
      </c>
      <c r="JZ210" s="40">
        <f t="shared" si="383"/>
        <v>25.5</v>
      </c>
      <c r="KA210" s="41">
        <f t="shared" si="468"/>
        <v>63750</v>
      </c>
      <c r="KB210" s="39">
        <f t="shared" si="469"/>
        <v>23906250</v>
      </c>
      <c r="KC210" s="39">
        <f t="shared" si="470"/>
        <v>-11156250</v>
      </c>
      <c r="KD210" s="40">
        <f t="shared" si="384"/>
        <v>0</v>
      </c>
      <c r="KE210" s="39">
        <f t="shared" si="471"/>
        <v>0</v>
      </c>
      <c r="KF210" s="39">
        <f t="shared" si="472"/>
        <v>0</v>
      </c>
      <c r="KG210" s="39">
        <f t="shared" si="473"/>
        <v>0</v>
      </c>
      <c r="KH210" s="53">
        <f t="shared" si="474"/>
        <v>0</v>
      </c>
      <c r="KI210" s="39">
        <f t="shared" si="475"/>
        <v>0</v>
      </c>
      <c r="KJ210" s="39">
        <f t="shared" si="476"/>
        <v>0</v>
      </c>
      <c r="LD210" s="21">
        <v>156</v>
      </c>
      <c r="LE210" s="39">
        <v>-175</v>
      </c>
      <c r="LF210" s="39">
        <v>375</v>
      </c>
      <c r="LG210" s="39">
        <v>2500</v>
      </c>
      <c r="LH210" s="50">
        <f t="shared" si="477"/>
        <v>2.8313618573544011E-3</v>
      </c>
      <c r="LI210" s="40">
        <f t="shared" si="385"/>
        <v>25.5</v>
      </c>
      <c r="LJ210" s="41">
        <f t="shared" si="478"/>
        <v>63750</v>
      </c>
      <c r="LK210" s="39">
        <f t="shared" si="479"/>
        <v>23906250</v>
      </c>
      <c r="LL210" s="39">
        <f t="shared" si="480"/>
        <v>-11156250</v>
      </c>
      <c r="LM210" s="40">
        <f t="shared" si="386"/>
        <v>0</v>
      </c>
      <c r="LN210" s="39">
        <f t="shared" si="481"/>
        <v>0</v>
      </c>
      <c r="LO210" s="39">
        <f t="shared" si="482"/>
        <v>0</v>
      </c>
      <c r="LP210" s="39">
        <f t="shared" si="483"/>
        <v>0</v>
      </c>
      <c r="LQ210" s="53">
        <f t="shared" si="484"/>
        <v>0</v>
      </c>
      <c r="LR210" s="39">
        <f t="shared" si="485"/>
        <v>0</v>
      </c>
      <c r="LS210" s="39">
        <f t="shared" si="486"/>
        <v>0</v>
      </c>
    </row>
    <row r="211" spans="1:331" x14ac:dyDescent="0.25">
      <c r="A211" s="21">
        <v>157</v>
      </c>
      <c r="B211" s="39">
        <v>-175</v>
      </c>
      <c r="C211" s="39">
        <v>425</v>
      </c>
      <c r="D211" s="39">
        <v>2500</v>
      </c>
      <c r="E211" s="50">
        <f t="shared" si="387"/>
        <v>1.0549999999999999E-3</v>
      </c>
      <c r="F211" s="40">
        <f t="shared" si="367"/>
        <v>19.806965624999997</v>
      </c>
      <c r="G211" s="41">
        <f t="shared" si="388"/>
        <v>49517.414062499993</v>
      </c>
      <c r="H211" s="39">
        <f t="shared" si="389"/>
        <v>21044900.976562496</v>
      </c>
      <c r="I211" s="39">
        <f t="shared" si="390"/>
        <v>-8665547.4609374981</v>
      </c>
      <c r="J211" s="40">
        <f t="shared" si="368"/>
        <v>12048.75</v>
      </c>
      <c r="K211" s="39">
        <f t="shared" si="391"/>
        <v>30121875</v>
      </c>
      <c r="L211" s="39">
        <f t="shared" si="392"/>
        <v>12801796875</v>
      </c>
      <c r="M211" s="39">
        <f t="shared" si="393"/>
        <v>-5271328125</v>
      </c>
      <c r="N211" s="53">
        <f t="shared" si="394"/>
        <v>5440763671875</v>
      </c>
      <c r="O211" s="39">
        <f t="shared" si="395"/>
        <v>-2240314453125</v>
      </c>
      <c r="P211" s="39">
        <f t="shared" si="396"/>
        <v>922482421875</v>
      </c>
      <c r="AJ211" s="21">
        <v>157</v>
      </c>
      <c r="AK211" s="39">
        <v>-175</v>
      </c>
      <c r="AL211" s="39">
        <v>425</v>
      </c>
      <c r="AM211" s="39">
        <v>2500</v>
      </c>
      <c r="AN211" s="50">
        <f t="shared" si="397"/>
        <v>1.6263459661053504E-3</v>
      </c>
      <c r="AO211" s="40">
        <f t="shared" si="369"/>
        <v>24.609939476333381</v>
      </c>
      <c r="AP211" s="41">
        <f t="shared" si="398"/>
        <v>61524.848690833453</v>
      </c>
      <c r="AQ211" s="39">
        <f t="shared" si="399"/>
        <v>26148060.693604216</v>
      </c>
      <c r="AR211" s="39">
        <f t="shared" si="400"/>
        <v>-10766848.520895854</v>
      </c>
      <c r="AS211" s="40">
        <f t="shared" si="370"/>
        <v>4764.0889321567838</v>
      </c>
      <c r="AT211" s="39">
        <f t="shared" si="401"/>
        <v>11910222.33039196</v>
      </c>
      <c r="AU211" s="39">
        <f t="shared" si="402"/>
        <v>5061844490.4165831</v>
      </c>
      <c r="AV211" s="39">
        <f t="shared" si="403"/>
        <v>-2084288907.818593</v>
      </c>
      <c r="AW211" s="53">
        <f t="shared" si="404"/>
        <v>2151283908427.0479</v>
      </c>
      <c r="AX211" s="39">
        <f t="shared" si="405"/>
        <v>-885822785822.90198</v>
      </c>
      <c r="AY211" s="39">
        <f t="shared" si="406"/>
        <v>364750558868.25378</v>
      </c>
      <c r="BS211" s="21">
        <v>157</v>
      </c>
      <c r="BT211" s="39">
        <v>-175</v>
      </c>
      <c r="BU211" s="39">
        <v>425</v>
      </c>
      <c r="BV211" s="39">
        <v>2500</v>
      </c>
      <c r="BW211" s="50">
        <f t="shared" si="407"/>
        <v>1.9072981330585707E-3</v>
      </c>
      <c r="BX211" s="40">
        <f t="shared" si="371"/>
        <v>25.445215569643032</v>
      </c>
      <c r="BY211" s="41">
        <f t="shared" si="408"/>
        <v>63613.038924107583</v>
      </c>
      <c r="BZ211" s="39">
        <f t="shared" si="409"/>
        <v>27035541.542745724</v>
      </c>
      <c r="CA211" s="39">
        <f t="shared" si="410"/>
        <v>-11132281.811718827</v>
      </c>
      <c r="CB211" s="40">
        <f t="shared" si="372"/>
        <v>1181.9488035032255</v>
      </c>
      <c r="CC211" s="39">
        <f t="shared" si="411"/>
        <v>2954872.0087580634</v>
      </c>
      <c r="CD211" s="39">
        <f t="shared" si="412"/>
        <v>1255820603.722177</v>
      </c>
      <c r="CE211" s="39">
        <f t="shared" si="413"/>
        <v>-517102601.53266108</v>
      </c>
      <c r="CF211" s="53">
        <f t="shared" si="414"/>
        <v>533723756581.92523</v>
      </c>
      <c r="CG211" s="39">
        <f t="shared" si="415"/>
        <v>-219768605651.38095</v>
      </c>
      <c r="CH211" s="39">
        <f t="shared" si="416"/>
        <v>90492955268.215698</v>
      </c>
      <c r="DB211" s="21">
        <v>157</v>
      </c>
      <c r="DC211" s="39">
        <v>-175</v>
      </c>
      <c r="DD211" s="39">
        <v>425</v>
      </c>
      <c r="DE211" s="39">
        <v>2500</v>
      </c>
      <c r="DF211" s="50">
        <f t="shared" si="417"/>
        <v>2.0820812093401302E-3</v>
      </c>
      <c r="DG211" s="40">
        <f t="shared" si="373"/>
        <v>25.5</v>
      </c>
      <c r="DH211" s="41">
        <f t="shared" si="418"/>
        <v>63750</v>
      </c>
      <c r="DI211" s="39">
        <f t="shared" si="419"/>
        <v>27093750</v>
      </c>
      <c r="DJ211" s="39">
        <f t="shared" si="420"/>
        <v>-11156250</v>
      </c>
      <c r="DK211" s="40">
        <f t="shared" si="374"/>
        <v>0</v>
      </c>
      <c r="DL211" s="39">
        <f t="shared" si="421"/>
        <v>0</v>
      </c>
      <c r="DM211" s="39">
        <f t="shared" si="422"/>
        <v>0</v>
      </c>
      <c r="DN211" s="39">
        <f t="shared" si="423"/>
        <v>0</v>
      </c>
      <c r="DO211" s="53">
        <f t="shared" si="424"/>
        <v>0</v>
      </c>
      <c r="DP211" s="39">
        <f t="shared" si="425"/>
        <v>0</v>
      </c>
      <c r="DQ211" s="39">
        <f t="shared" si="426"/>
        <v>0</v>
      </c>
      <c r="EK211" s="21">
        <v>157</v>
      </c>
      <c r="EL211" s="39">
        <v>-175</v>
      </c>
      <c r="EM211" s="39">
        <v>425</v>
      </c>
      <c r="EN211" s="39">
        <v>2500</v>
      </c>
      <c r="EO211" s="50">
        <f t="shared" si="427"/>
        <v>2.4449014307512816E-3</v>
      </c>
      <c r="EP211" s="40">
        <f t="shared" si="375"/>
        <v>25.5</v>
      </c>
      <c r="EQ211" s="41">
        <f t="shared" si="428"/>
        <v>63750</v>
      </c>
      <c r="ER211" s="39">
        <f t="shared" si="429"/>
        <v>27093750</v>
      </c>
      <c r="ES211" s="39">
        <f t="shared" si="430"/>
        <v>-11156250</v>
      </c>
      <c r="ET211" s="40">
        <f t="shared" si="376"/>
        <v>0</v>
      </c>
      <c r="EU211" s="39">
        <f t="shared" si="431"/>
        <v>0</v>
      </c>
      <c r="EV211" s="39">
        <f t="shared" si="432"/>
        <v>0</v>
      </c>
      <c r="EW211" s="39">
        <f t="shared" si="433"/>
        <v>0</v>
      </c>
      <c r="EX211" s="53">
        <f t="shared" si="434"/>
        <v>0</v>
      </c>
      <c r="EY211" s="39">
        <f t="shared" si="435"/>
        <v>0</v>
      </c>
      <c r="EZ211" s="39">
        <f t="shared" si="436"/>
        <v>0</v>
      </c>
      <c r="FT211" s="21">
        <v>157</v>
      </c>
      <c r="FU211" s="39">
        <v>-175</v>
      </c>
      <c r="FV211" s="39">
        <v>425</v>
      </c>
      <c r="FW211" s="39">
        <v>2500</v>
      </c>
      <c r="FX211" s="50">
        <f t="shared" si="437"/>
        <v>2.7768520237885144E-3</v>
      </c>
      <c r="FY211" s="40">
        <f t="shared" si="377"/>
        <v>25.5</v>
      </c>
      <c r="FZ211" s="41">
        <f t="shared" si="438"/>
        <v>63750</v>
      </c>
      <c r="GA211" s="39">
        <f t="shared" si="439"/>
        <v>27093750</v>
      </c>
      <c r="GB211" s="39">
        <f t="shared" si="440"/>
        <v>-11156250</v>
      </c>
      <c r="GC211" s="40">
        <f t="shared" si="378"/>
        <v>0</v>
      </c>
      <c r="GD211" s="39">
        <f t="shared" si="441"/>
        <v>0</v>
      </c>
      <c r="GE211" s="39">
        <f t="shared" si="442"/>
        <v>0</v>
      </c>
      <c r="GF211" s="39">
        <f t="shared" si="443"/>
        <v>0</v>
      </c>
      <c r="GG211" s="53">
        <f t="shared" si="444"/>
        <v>0</v>
      </c>
      <c r="GH211" s="39">
        <f t="shared" si="445"/>
        <v>0</v>
      </c>
      <c r="GI211" s="39">
        <f t="shared" si="446"/>
        <v>0</v>
      </c>
      <c r="HC211" s="21">
        <v>157</v>
      </c>
      <c r="HD211" s="39">
        <v>-175</v>
      </c>
      <c r="HE211" s="39">
        <v>425</v>
      </c>
      <c r="HF211" s="39">
        <v>2500</v>
      </c>
      <c r="HG211" s="50">
        <f t="shared" si="447"/>
        <v>2.8972713447667992E-3</v>
      </c>
      <c r="HH211" s="40">
        <f t="shared" si="379"/>
        <v>25.5</v>
      </c>
      <c r="HI211" s="41">
        <f t="shared" si="448"/>
        <v>63750</v>
      </c>
      <c r="HJ211" s="39">
        <f t="shared" si="449"/>
        <v>27093750</v>
      </c>
      <c r="HK211" s="39">
        <f t="shared" si="450"/>
        <v>-11156250</v>
      </c>
      <c r="HL211" s="40">
        <f t="shared" si="380"/>
        <v>0</v>
      </c>
      <c r="HM211" s="39">
        <f t="shared" si="451"/>
        <v>0</v>
      </c>
      <c r="HN211" s="39">
        <f t="shared" si="452"/>
        <v>0</v>
      </c>
      <c r="HO211" s="39">
        <f t="shared" si="453"/>
        <v>0</v>
      </c>
      <c r="HP211" s="53">
        <f t="shared" si="454"/>
        <v>0</v>
      </c>
      <c r="HQ211" s="39">
        <f t="shared" si="455"/>
        <v>0</v>
      </c>
      <c r="HR211" s="39">
        <f t="shared" si="456"/>
        <v>0</v>
      </c>
      <c r="IL211" s="21">
        <v>157</v>
      </c>
      <c r="IM211" s="39">
        <v>-175</v>
      </c>
      <c r="IN211" s="39">
        <v>425</v>
      </c>
      <c r="IO211" s="39">
        <v>2500</v>
      </c>
      <c r="IP211" s="50">
        <f t="shared" si="457"/>
        <v>2.9195551055848966E-3</v>
      </c>
      <c r="IQ211" s="40">
        <f t="shared" si="381"/>
        <v>25.5</v>
      </c>
      <c r="IR211" s="41">
        <f t="shared" si="458"/>
        <v>63750</v>
      </c>
      <c r="IS211" s="39">
        <f t="shared" si="459"/>
        <v>27093750</v>
      </c>
      <c r="IT211" s="39">
        <f t="shared" si="460"/>
        <v>-11156250</v>
      </c>
      <c r="IU211" s="40">
        <f t="shared" si="382"/>
        <v>0</v>
      </c>
      <c r="IV211" s="39">
        <f t="shared" si="461"/>
        <v>0</v>
      </c>
      <c r="IW211" s="39">
        <f t="shared" si="462"/>
        <v>0</v>
      </c>
      <c r="IX211" s="39">
        <f t="shared" si="463"/>
        <v>0</v>
      </c>
      <c r="IY211" s="53">
        <f t="shared" si="464"/>
        <v>0</v>
      </c>
      <c r="IZ211" s="39">
        <f t="shared" si="465"/>
        <v>0</v>
      </c>
      <c r="JA211" s="39">
        <f t="shared" si="466"/>
        <v>0</v>
      </c>
      <c r="JU211" s="21">
        <v>157</v>
      </c>
      <c r="JV211" s="39">
        <v>-175</v>
      </c>
      <c r="JW211" s="39">
        <v>425</v>
      </c>
      <c r="JX211" s="39">
        <v>2500</v>
      </c>
      <c r="JY211" s="50">
        <f t="shared" si="467"/>
        <v>2.9198239848580148E-3</v>
      </c>
      <c r="JZ211" s="40">
        <f t="shared" si="383"/>
        <v>25.5</v>
      </c>
      <c r="KA211" s="41">
        <f t="shared" si="468"/>
        <v>63750</v>
      </c>
      <c r="KB211" s="39">
        <f t="shared" si="469"/>
        <v>27093750</v>
      </c>
      <c r="KC211" s="39">
        <f t="shared" si="470"/>
        <v>-11156250</v>
      </c>
      <c r="KD211" s="40">
        <f t="shared" si="384"/>
        <v>0</v>
      </c>
      <c r="KE211" s="39">
        <f t="shared" si="471"/>
        <v>0</v>
      </c>
      <c r="KF211" s="39">
        <f t="shared" si="472"/>
        <v>0</v>
      </c>
      <c r="KG211" s="39">
        <f t="shared" si="473"/>
        <v>0</v>
      </c>
      <c r="KH211" s="53">
        <f t="shared" si="474"/>
        <v>0</v>
      </c>
      <c r="KI211" s="39">
        <f t="shared" si="475"/>
        <v>0</v>
      </c>
      <c r="KJ211" s="39">
        <f t="shared" si="476"/>
        <v>0</v>
      </c>
      <c r="LD211" s="21">
        <v>157</v>
      </c>
      <c r="LE211" s="39">
        <v>-175</v>
      </c>
      <c r="LF211" s="39">
        <v>425</v>
      </c>
      <c r="LG211" s="39">
        <v>2500</v>
      </c>
      <c r="LH211" s="50">
        <f t="shared" si="477"/>
        <v>2.9198240246452096E-3</v>
      </c>
      <c r="LI211" s="40">
        <f t="shared" si="385"/>
        <v>25.5</v>
      </c>
      <c r="LJ211" s="41">
        <f t="shared" si="478"/>
        <v>63750</v>
      </c>
      <c r="LK211" s="39">
        <f t="shared" si="479"/>
        <v>27093750</v>
      </c>
      <c r="LL211" s="39">
        <f t="shared" si="480"/>
        <v>-11156250</v>
      </c>
      <c r="LM211" s="40">
        <f t="shared" si="386"/>
        <v>0</v>
      </c>
      <c r="LN211" s="39">
        <f t="shared" si="481"/>
        <v>0</v>
      </c>
      <c r="LO211" s="39">
        <f t="shared" si="482"/>
        <v>0</v>
      </c>
      <c r="LP211" s="39">
        <f t="shared" si="483"/>
        <v>0</v>
      </c>
      <c r="LQ211" s="53">
        <f t="shared" si="484"/>
        <v>0</v>
      </c>
      <c r="LR211" s="39">
        <f t="shared" si="485"/>
        <v>0</v>
      </c>
      <c r="LS211" s="39">
        <f t="shared" si="486"/>
        <v>0</v>
      </c>
    </row>
    <row r="212" spans="1:331" x14ac:dyDescent="0.25">
      <c r="A212" s="21">
        <v>158</v>
      </c>
      <c r="B212" s="39">
        <v>-175</v>
      </c>
      <c r="C212" s="39">
        <v>475</v>
      </c>
      <c r="D212" s="39">
        <v>2500</v>
      </c>
      <c r="E212" s="50">
        <f t="shared" si="387"/>
        <v>1.0624999999999999E-3</v>
      </c>
      <c r="F212" s="40">
        <f t="shared" si="367"/>
        <v>19.896972656249996</v>
      </c>
      <c r="G212" s="41">
        <f t="shared" si="388"/>
        <v>49742.431640624993</v>
      </c>
      <c r="H212" s="39">
        <f t="shared" si="389"/>
        <v>23627655.029296871</v>
      </c>
      <c r="I212" s="39">
        <f t="shared" si="390"/>
        <v>-8704925.5371093731</v>
      </c>
      <c r="J212" s="40">
        <f t="shared" si="368"/>
        <v>11953.125000000004</v>
      </c>
      <c r="K212" s="39">
        <f t="shared" si="391"/>
        <v>29882812.500000007</v>
      </c>
      <c r="L212" s="39">
        <f t="shared" si="392"/>
        <v>14194335937.500004</v>
      </c>
      <c r="M212" s="39">
        <f t="shared" si="393"/>
        <v>-5229492187.500001</v>
      </c>
      <c r="N212" s="53">
        <f t="shared" si="394"/>
        <v>6742309570312.502</v>
      </c>
      <c r="O212" s="39">
        <f t="shared" si="395"/>
        <v>-2484008789062.5005</v>
      </c>
      <c r="P212" s="39">
        <f t="shared" si="396"/>
        <v>915161132812.50024</v>
      </c>
      <c r="AJ212" s="21">
        <v>158</v>
      </c>
      <c r="AK212" s="39">
        <v>-175</v>
      </c>
      <c r="AL212" s="39">
        <v>475</v>
      </c>
      <c r="AM212" s="39">
        <v>2500</v>
      </c>
      <c r="AN212" s="50">
        <f t="shared" si="397"/>
        <v>1.6436592526952664E-3</v>
      </c>
      <c r="AO212" s="40">
        <f t="shared" si="369"/>
        <v>24.690510607790689</v>
      </c>
      <c r="AP212" s="41">
        <f t="shared" si="398"/>
        <v>61726.27651947672</v>
      </c>
      <c r="AQ212" s="39">
        <f t="shared" si="399"/>
        <v>29319981.34675144</v>
      </c>
      <c r="AR212" s="39">
        <f t="shared" si="400"/>
        <v>-10802098.390908426</v>
      </c>
      <c r="AS212" s="40">
        <f t="shared" si="370"/>
        <v>4543.3445281353524</v>
      </c>
      <c r="AT212" s="39">
        <f t="shared" si="401"/>
        <v>11358361.320338381</v>
      </c>
      <c r="AU212" s="39">
        <f t="shared" si="402"/>
        <v>5395221627.1607313</v>
      </c>
      <c r="AV212" s="39">
        <f t="shared" si="403"/>
        <v>-1987713231.0592167</v>
      </c>
      <c r="AW212" s="53">
        <f t="shared" si="404"/>
        <v>2562730272901.3472</v>
      </c>
      <c r="AX212" s="39">
        <f t="shared" si="405"/>
        <v>-944163784753.12793</v>
      </c>
      <c r="AY212" s="39">
        <f t="shared" si="406"/>
        <v>347849815435.36292</v>
      </c>
      <c r="BS212" s="21">
        <v>158</v>
      </c>
      <c r="BT212" s="39">
        <v>-175</v>
      </c>
      <c r="BU212" s="39">
        <v>475</v>
      </c>
      <c r="BV212" s="39">
        <v>2500</v>
      </c>
      <c r="BW212" s="50">
        <f t="shared" si="407"/>
        <v>1.9357154261707137E-3</v>
      </c>
      <c r="BX212" s="40">
        <f t="shared" si="371"/>
        <v>25.473655271493364</v>
      </c>
      <c r="BY212" s="41">
        <f t="shared" si="408"/>
        <v>63684.13817873341</v>
      </c>
      <c r="BZ212" s="39">
        <f t="shared" si="409"/>
        <v>30249965.634898368</v>
      </c>
      <c r="CA212" s="39">
        <f t="shared" si="410"/>
        <v>-11144724.181278346</v>
      </c>
      <c r="CB212" s="40">
        <f t="shared" si="372"/>
        <v>819.62831632340055</v>
      </c>
      <c r="CC212" s="39">
        <f t="shared" si="411"/>
        <v>2049070.7908085014</v>
      </c>
      <c r="CD212" s="39">
        <f t="shared" si="412"/>
        <v>973308625.63403821</v>
      </c>
      <c r="CE212" s="39">
        <f t="shared" si="413"/>
        <v>-358587388.39148778</v>
      </c>
      <c r="CF212" s="53">
        <f t="shared" si="414"/>
        <v>462321597176.16815</v>
      </c>
      <c r="CG212" s="39">
        <f t="shared" si="415"/>
        <v>-170329009485.9567</v>
      </c>
      <c r="CH212" s="39">
        <f t="shared" si="416"/>
        <v>62752792968.510353</v>
      </c>
      <c r="DB212" s="21">
        <v>158</v>
      </c>
      <c r="DC212" s="39">
        <v>-175</v>
      </c>
      <c r="DD212" s="39">
        <v>475</v>
      </c>
      <c r="DE212" s="39">
        <v>2500</v>
      </c>
      <c r="DF212" s="50">
        <f t="shared" si="417"/>
        <v>2.1211135492426726E-3</v>
      </c>
      <c r="DG212" s="40">
        <f t="shared" si="373"/>
        <v>25.5</v>
      </c>
      <c r="DH212" s="41">
        <f t="shared" si="418"/>
        <v>63750</v>
      </c>
      <c r="DI212" s="39">
        <f t="shared" si="419"/>
        <v>30281250</v>
      </c>
      <c r="DJ212" s="39">
        <f t="shared" si="420"/>
        <v>-11156250</v>
      </c>
      <c r="DK212" s="40">
        <f t="shared" si="374"/>
        <v>0</v>
      </c>
      <c r="DL212" s="39">
        <f t="shared" si="421"/>
        <v>0</v>
      </c>
      <c r="DM212" s="39">
        <f t="shared" si="422"/>
        <v>0</v>
      </c>
      <c r="DN212" s="39">
        <f t="shared" si="423"/>
        <v>0</v>
      </c>
      <c r="DO212" s="53">
        <f t="shared" si="424"/>
        <v>0</v>
      </c>
      <c r="DP212" s="39">
        <f t="shared" si="425"/>
        <v>0</v>
      </c>
      <c r="DQ212" s="39">
        <f t="shared" si="426"/>
        <v>0</v>
      </c>
      <c r="EK212" s="21">
        <v>158</v>
      </c>
      <c r="EL212" s="39">
        <v>-175</v>
      </c>
      <c r="EM212" s="39">
        <v>475</v>
      </c>
      <c r="EN212" s="39">
        <v>2500</v>
      </c>
      <c r="EO212" s="50">
        <f t="shared" si="427"/>
        <v>2.5064512963937319E-3</v>
      </c>
      <c r="EP212" s="40">
        <f t="shared" si="375"/>
        <v>25.5</v>
      </c>
      <c r="EQ212" s="41">
        <f t="shared" si="428"/>
        <v>63750</v>
      </c>
      <c r="ER212" s="39">
        <f t="shared" si="429"/>
        <v>30281250</v>
      </c>
      <c r="ES212" s="39">
        <f t="shared" si="430"/>
        <v>-11156250</v>
      </c>
      <c r="ET212" s="40">
        <f t="shared" si="376"/>
        <v>0</v>
      </c>
      <c r="EU212" s="39">
        <f t="shared" si="431"/>
        <v>0</v>
      </c>
      <c r="EV212" s="39">
        <f t="shared" si="432"/>
        <v>0</v>
      </c>
      <c r="EW212" s="39">
        <f t="shared" si="433"/>
        <v>0</v>
      </c>
      <c r="EX212" s="53">
        <f t="shared" si="434"/>
        <v>0</v>
      </c>
      <c r="EY212" s="39">
        <f t="shared" si="435"/>
        <v>0</v>
      </c>
      <c r="EZ212" s="39">
        <f t="shared" si="436"/>
        <v>0</v>
      </c>
      <c r="FT212" s="21">
        <v>158</v>
      </c>
      <c r="FU212" s="39">
        <v>-175</v>
      </c>
      <c r="FV212" s="39">
        <v>475</v>
      </c>
      <c r="FW212" s="39">
        <v>2500</v>
      </c>
      <c r="FX212" s="50">
        <f t="shared" si="437"/>
        <v>2.857410129023089E-3</v>
      </c>
      <c r="FY212" s="40">
        <f t="shared" si="377"/>
        <v>25.5</v>
      </c>
      <c r="FZ212" s="41">
        <f t="shared" si="438"/>
        <v>63750</v>
      </c>
      <c r="GA212" s="39">
        <f t="shared" si="439"/>
        <v>30281250</v>
      </c>
      <c r="GB212" s="39">
        <f t="shared" si="440"/>
        <v>-11156250</v>
      </c>
      <c r="GC212" s="40">
        <f t="shared" si="378"/>
        <v>0</v>
      </c>
      <c r="GD212" s="39">
        <f t="shared" si="441"/>
        <v>0</v>
      </c>
      <c r="GE212" s="39">
        <f t="shared" si="442"/>
        <v>0</v>
      </c>
      <c r="GF212" s="39">
        <f t="shared" si="443"/>
        <v>0</v>
      </c>
      <c r="GG212" s="53">
        <f t="shared" si="444"/>
        <v>0</v>
      </c>
      <c r="GH212" s="39">
        <f t="shared" si="445"/>
        <v>0</v>
      </c>
      <c r="GI212" s="39">
        <f t="shared" si="446"/>
        <v>0</v>
      </c>
      <c r="HC212" s="21">
        <v>158</v>
      </c>
      <c r="HD212" s="39">
        <v>-175</v>
      </c>
      <c r="HE212" s="39">
        <v>475</v>
      </c>
      <c r="HF212" s="39">
        <v>2500</v>
      </c>
      <c r="HG212" s="50">
        <f t="shared" si="447"/>
        <v>2.9845023764680212E-3</v>
      </c>
      <c r="HH212" s="40">
        <f t="shared" si="379"/>
        <v>25.5</v>
      </c>
      <c r="HI212" s="41">
        <f t="shared" si="448"/>
        <v>63750</v>
      </c>
      <c r="HJ212" s="39">
        <f t="shared" si="449"/>
        <v>30281250</v>
      </c>
      <c r="HK212" s="39">
        <f t="shared" si="450"/>
        <v>-11156250</v>
      </c>
      <c r="HL212" s="40">
        <f t="shared" si="380"/>
        <v>0</v>
      </c>
      <c r="HM212" s="39">
        <f t="shared" si="451"/>
        <v>0</v>
      </c>
      <c r="HN212" s="39">
        <f t="shared" si="452"/>
        <v>0</v>
      </c>
      <c r="HO212" s="39">
        <f t="shared" si="453"/>
        <v>0</v>
      </c>
      <c r="HP212" s="53">
        <f t="shared" si="454"/>
        <v>0</v>
      </c>
      <c r="HQ212" s="39">
        <f t="shared" si="455"/>
        <v>0</v>
      </c>
      <c r="HR212" s="39">
        <f t="shared" si="456"/>
        <v>0</v>
      </c>
      <c r="IL212" s="21">
        <v>158</v>
      </c>
      <c r="IM212" s="39">
        <v>-175</v>
      </c>
      <c r="IN212" s="39">
        <v>475</v>
      </c>
      <c r="IO212" s="39">
        <v>2500</v>
      </c>
      <c r="IP212" s="50">
        <f t="shared" si="457"/>
        <v>3.0080028895908923E-3</v>
      </c>
      <c r="IQ212" s="40">
        <f t="shared" si="381"/>
        <v>25.5</v>
      </c>
      <c r="IR212" s="41">
        <f t="shared" si="458"/>
        <v>63750</v>
      </c>
      <c r="IS212" s="39">
        <f t="shared" si="459"/>
        <v>30281250</v>
      </c>
      <c r="IT212" s="39">
        <f t="shared" si="460"/>
        <v>-11156250</v>
      </c>
      <c r="IU212" s="40">
        <f t="shared" si="382"/>
        <v>0</v>
      </c>
      <c r="IV212" s="39">
        <f t="shared" si="461"/>
        <v>0</v>
      </c>
      <c r="IW212" s="39">
        <f t="shared" si="462"/>
        <v>0</v>
      </c>
      <c r="IX212" s="39">
        <f t="shared" si="463"/>
        <v>0</v>
      </c>
      <c r="IY212" s="53">
        <f t="shared" si="464"/>
        <v>0</v>
      </c>
      <c r="IZ212" s="39">
        <f t="shared" si="465"/>
        <v>0</v>
      </c>
      <c r="JA212" s="39">
        <f t="shared" si="466"/>
        <v>0</v>
      </c>
      <c r="JU212" s="21">
        <v>158</v>
      </c>
      <c r="JV212" s="39">
        <v>-175</v>
      </c>
      <c r="JW212" s="39">
        <v>475</v>
      </c>
      <c r="JX212" s="39">
        <v>2500</v>
      </c>
      <c r="JY212" s="50">
        <f t="shared" si="467"/>
        <v>3.0082861500159231E-3</v>
      </c>
      <c r="JZ212" s="40">
        <f t="shared" si="383"/>
        <v>25.5</v>
      </c>
      <c r="KA212" s="41">
        <f t="shared" si="468"/>
        <v>63750</v>
      </c>
      <c r="KB212" s="39">
        <f t="shared" si="469"/>
        <v>30281250</v>
      </c>
      <c r="KC212" s="39">
        <f t="shared" si="470"/>
        <v>-11156250</v>
      </c>
      <c r="KD212" s="40">
        <f t="shared" si="384"/>
        <v>0</v>
      </c>
      <c r="KE212" s="39">
        <f t="shared" si="471"/>
        <v>0</v>
      </c>
      <c r="KF212" s="39">
        <f t="shared" si="472"/>
        <v>0</v>
      </c>
      <c r="KG212" s="39">
        <f t="shared" si="473"/>
        <v>0</v>
      </c>
      <c r="KH212" s="53">
        <f t="shared" si="474"/>
        <v>0</v>
      </c>
      <c r="KI212" s="39">
        <f t="shared" si="475"/>
        <v>0</v>
      </c>
      <c r="KJ212" s="39">
        <f t="shared" si="476"/>
        <v>0</v>
      </c>
      <c r="LD212" s="21">
        <v>158</v>
      </c>
      <c r="LE212" s="39">
        <v>-175</v>
      </c>
      <c r="LF212" s="39">
        <v>475</v>
      </c>
      <c r="LG212" s="39">
        <v>2500</v>
      </c>
      <c r="LH212" s="50">
        <f t="shared" si="477"/>
        <v>3.0082861919360181E-3</v>
      </c>
      <c r="LI212" s="40">
        <f t="shared" si="385"/>
        <v>25.5</v>
      </c>
      <c r="LJ212" s="41">
        <f t="shared" si="478"/>
        <v>63750</v>
      </c>
      <c r="LK212" s="39">
        <f t="shared" si="479"/>
        <v>30281250</v>
      </c>
      <c r="LL212" s="39">
        <f t="shared" si="480"/>
        <v>-11156250</v>
      </c>
      <c r="LM212" s="40">
        <f t="shared" si="386"/>
        <v>0</v>
      </c>
      <c r="LN212" s="39">
        <f t="shared" si="481"/>
        <v>0</v>
      </c>
      <c r="LO212" s="39">
        <f t="shared" si="482"/>
        <v>0</v>
      </c>
      <c r="LP212" s="39">
        <f t="shared" si="483"/>
        <v>0</v>
      </c>
      <c r="LQ212" s="53">
        <f t="shared" si="484"/>
        <v>0</v>
      </c>
      <c r="LR212" s="39">
        <f t="shared" si="485"/>
        <v>0</v>
      </c>
      <c r="LS212" s="39">
        <f t="shared" si="486"/>
        <v>0</v>
      </c>
    </row>
    <row r="213" spans="1:331" x14ac:dyDescent="0.25">
      <c r="A213" s="21">
        <v>159</v>
      </c>
      <c r="B213" s="39">
        <v>-175</v>
      </c>
      <c r="C213" s="39">
        <v>525</v>
      </c>
      <c r="D213" s="39">
        <v>2500</v>
      </c>
      <c r="E213" s="50">
        <f t="shared" si="387"/>
        <v>1.07E-3</v>
      </c>
      <c r="F213" s="40">
        <f t="shared" si="367"/>
        <v>19.986262500000002</v>
      </c>
      <c r="G213" s="41">
        <f t="shared" si="388"/>
        <v>49965.656250000007</v>
      </c>
      <c r="H213" s="39">
        <f t="shared" si="389"/>
        <v>26231969.531250004</v>
      </c>
      <c r="I213" s="39">
        <f t="shared" si="390"/>
        <v>-8743989.8437500019</v>
      </c>
      <c r="J213" s="40">
        <f t="shared" si="368"/>
        <v>11857.5</v>
      </c>
      <c r="K213" s="39">
        <f t="shared" si="391"/>
        <v>29643750</v>
      </c>
      <c r="L213" s="39">
        <f t="shared" si="392"/>
        <v>15562968750</v>
      </c>
      <c r="M213" s="39">
        <f t="shared" si="393"/>
        <v>-5187656250</v>
      </c>
      <c r="N213" s="53">
        <f t="shared" si="394"/>
        <v>8170558593750</v>
      </c>
      <c r="O213" s="39">
        <f t="shared" si="395"/>
        <v>-2723519531250</v>
      </c>
      <c r="P213" s="39">
        <f t="shared" si="396"/>
        <v>907839843750</v>
      </c>
      <c r="AJ213" s="21">
        <v>159</v>
      </c>
      <c r="AK213" s="39">
        <v>-175</v>
      </c>
      <c r="AL213" s="39">
        <v>525</v>
      </c>
      <c r="AM213" s="39">
        <v>2500</v>
      </c>
      <c r="AN213" s="50">
        <f t="shared" si="397"/>
        <v>1.6609725392851822E-3</v>
      </c>
      <c r="AO213" s="40">
        <f t="shared" si="369"/>
        <v>24.767259928118051</v>
      </c>
      <c r="AP213" s="41">
        <f t="shared" si="398"/>
        <v>61918.149820295126</v>
      </c>
      <c r="AQ213" s="39">
        <f t="shared" si="399"/>
        <v>32507028.655654941</v>
      </c>
      <c r="AR213" s="39">
        <f t="shared" si="400"/>
        <v>-10835676.218551647</v>
      </c>
      <c r="AS213" s="40">
        <f t="shared" si="370"/>
        <v>4322.6001241139274</v>
      </c>
      <c r="AT213" s="39">
        <f t="shared" si="401"/>
        <v>10806500.310284819</v>
      </c>
      <c r="AU213" s="39">
        <f t="shared" si="402"/>
        <v>5673412662.8995304</v>
      </c>
      <c r="AV213" s="39">
        <f t="shared" si="403"/>
        <v>-1891137554.2998433</v>
      </c>
      <c r="AW213" s="53">
        <f t="shared" si="404"/>
        <v>2978541648022.2534</v>
      </c>
      <c r="AX213" s="39">
        <f t="shared" si="405"/>
        <v>-992847216007.41772</v>
      </c>
      <c r="AY213" s="39">
        <f t="shared" si="406"/>
        <v>330949072002.4726</v>
      </c>
      <c r="BS213" s="21">
        <v>159</v>
      </c>
      <c r="BT213" s="39">
        <v>-175</v>
      </c>
      <c r="BU213" s="39">
        <v>525</v>
      </c>
      <c r="BV213" s="39">
        <v>2500</v>
      </c>
      <c r="BW213" s="50">
        <f t="shared" si="407"/>
        <v>1.9641327192828567E-3</v>
      </c>
      <c r="BX213" s="40">
        <f t="shared" si="371"/>
        <v>25.491798805858981</v>
      </c>
      <c r="BY213" s="41">
        <f t="shared" si="408"/>
        <v>63729.497014647452</v>
      </c>
      <c r="BZ213" s="39">
        <f t="shared" si="409"/>
        <v>33457985.932689913</v>
      </c>
      <c r="CA213" s="39">
        <f t="shared" si="410"/>
        <v>-11152661.977563305</v>
      </c>
      <c r="CB213" s="40">
        <f t="shared" si="372"/>
        <v>457.30782914357837</v>
      </c>
      <c r="CC213" s="39">
        <f t="shared" si="411"/>
        <v>1143269.5728589459</v>
      </c>
      <c r="CD213" s="39">
        <f t="shared" si="412"/>
        <v>600216525.75094664</v>
      </c>
      <c r="CE213" s="39">
        <f t="shared" si="413"/>
        <v>-200072175.25031555</v>
      </c>
      <c r="CF213" s="53">
        <f t="shared" si="414"/>
        <v>315113676019.24701</v>
      </c>
      <c r="CG213" s="39">
        <f t="shared" si="415"/>
        <v>-105037892006.41566</v>
      </c>
      <c r="CH213" s="39">
        <f t="shared" si="416"/>
        <v>35012630668.805222</v>
      </c>
      <c r="DB213" s="21">
        <v>159</v>
      </c>
      <c r="DC213" s="39">
        <v>-175</v>
      </c>
      <c r="DD213" s="39">
        <v>525</v>
      </c>
      <c r="DE213" s="39">
        <v>2500</v>
      </c>
      <c r="DF213" s="50">
        <f t="shared" si="417"/>
        <v>2.160145889145215E-3</v>
      </c>
      <c r="DG213" s="40">
        <f t="shared" si="373"/>
        <v>25.5</v>
      </c>
      <c r="DH213" s="41">
        <f t="shared" si="418"/>
        <v>63750</v>
      </c>
      <c r="DI213" s="39">
        <f t="shared" si="419"/>
        <v>33468750</v>
      </c>
      <c r="DJ213" s="39">
        <f t="shared" si="420"/>
        <v>-11156250</v>
      </c>
      <c r="DK213" s="40">
        <f t="shared" si="374"/>
        <v>0</v>
      </c>
      <c r="DL213" s="39">
        <f t="shared" si="421"/>
        <v>0</v>
      </c>
      <c r="DM213" s="39">
        <f t="shared" si="422"/>
        <v>0</v>
      </c>
      <c r="DN213" s="39">
        <f t="shared" si="423"/>
        <v>0</v>
      </c>
      <c r="DO213" s="53">
        <f t="shared" si="424"/>
        <v>0</v>
      </c>
      <c r="DP213" s="39">
        <f t="shared" si="425"/>
        <v>0</v>
      </c>
      <c r="DQ213" s="39">
        <f t="shared" si="426"/>
        <v>0</v>
      </c>
      <c r="EK213" s="21">
        <v>159</v>
      </c>
      <c r="EL213" s="39">
        <v>-175</v>
      </c>
      <c r="EM213" s="39">
        <v>525</v>
      </c>
      <c r="EN213" s="39">
        <v>2500</v>
      </c>
      <c r="EO213" s="50">
        <f t="shared" si="427"/>
        <v>2.5680011620361817E-3</v>
      </c>
      <c r="EP213" s="40">
        <f t="shared" si="375"/>
        <v>25.5</v>
      </c>
      <c r="EQ213" s="41">
        <f t="shared" si="428"/>
        <v>63750</v>
      </c>
      <c r="ER213" s="39">
        <f t="shared" si="429"/>
        <v>33468750</v>
      </c>
      <c r="ES213" s="39">
        <f t="shared" si="430"/>
        <v>-11156250</v>
      </c>
      <c r="ET213" s="40">
        <f t="shared" si="376"/>
        <v>0</v>
      </c>
      <c r="EU213" s="39">
        <f t="shared" si="431"/>
        <v>0</v>
      </c>
      <c r="EV213" s="39">
        <f t="shared" si="432"/>
        <v>0</v>
      </c>
      <c r="EW213" s="39">
        <f t="shared" si="433"/>
        <v>0</v>
      </c>
      <c r="EX213" s="53">
        <f t="shared" si="434"/>
        <v>0</v>
      </c>
      <c r="EY213" s="39">
        <f t="shared" si="435"/>
        <v>0</v>
      </c>
      <c r="EZ213" s="39">
        <f t="shared" si="436"/>
        <v>0</v>
      </c>
      <c r="FT213" s="21">
        <v>159</v>
      </c>
      <c r="FU213" s="39">
        <v>-175</v>
      </c>
      <c r="FV213" s="39">
        <v>525</v>
      </c>
      <c r="FW213" s="39">
        <v>2500</v>
      </c>
      <c r="FX213" s="50">
        <f t="shared" si="437"/>
        <v>2.9379682342576641E-3</v>
      </c>
      <c r="FY213" s="40">
        <f t="shared" si="377"/>
        <v>25.5</v>
      </c>
      <c r="FZ213" s="41">
        <f t="shared" si="438"/>
        <v>63750</v>
      </c>
      <c r="GA213" s="39">
        <f t="shared" si="439"/>
        <v>33468750</v>
      </c>
      <c r="GB213" s="39">
        <f t="shared" si="440"/>
        <v>-11156250</v>
      </c>
      <c r="GC213" s="40">
        <f t="shared" si="378"/>
        <v>0</v>
      </c>
      <c r="GD213" s="39">
        <f t="shared" si="441"/>
        <v>0</v>
      </c>
      <c r="GE213" s="39">
        <f t="shared" si="442"/>
        <v>0</v>
      </c>
      <c r="GF213" s="39">
        <f t="shared" si="443"/>
        <v>0</v>
      </c>
      <c r="GG213" s="53">
        <f t="shared" si="444"/>
        <v>0</v>
      </c>
      <c r="GH213" s="39">
        <f t="shared" si="445"/>
        <v>0</v>
      </c>
      <c r="GI213" s="39">
        <f t="shared" si="446"/>
        <v>0</v>
      </c>
      <c r="HC213" s="21">
        <v>159</v>
      </c>
      <c r="HD213" s="39">
        <v>-175</v>
      </c>
      <c r="HE213" s="39">
        <v>525</v>
      </c>
      <c r="HF213" s="39">
        <v>2500</v>
      </c>
      <c r="HG213" s="50">
        <f t="shared" si="447"/>
        <v>3.0717334081692429E-3</v>
      </c>
      <c r="HH213" s="40">
        <f t="shared" si="379"/>
        <v>25.5</v>
      </c>
      <c r="HI213" s="41">
        <f t="shared" si="448"/>
        <v>63750</v>
      </c>
      <c r="HJ213" s="39">
        <f t="shared" si="449"/>
        <v>33468750</v>
      </c>
      <c r="HK213" s="39">
        <f t="shared" si="450"/>
        <v>-11156250</v>
      </c>
      <c r="HL213" s="40">
        <f t="shared" si="380"/>
        <v>0</v>
      </c>
      <c r="HM213" s="39">
        <f t="shared" si="451"/>
        <v>0</v>
      </c>
      <c r="HN213" s="39">
        <f t="shared" si="452"/>
        <v>0</v>
      </c>
      <c r="HO213" s="39">
        <f t="shared" si="453"/>
        <v>0</v>
      </c>
      <c r="HP213" s="53">
        <f t="shared" si="454"/>
        <v>0</v>
      </c>
      <c r="HQ213" s="39">
        <f t="shared" si="455"/>
        <v>0</v>
      </c>
      <c r="HR213" s="39">
        <f t="shared" si="456"/>
        <v>0</v>
      </c>
      <c r="IL213" s="21">
        <v>159</v>
      </c>
      <c r="IM213" s="39">
        <v>-175</v>
      </c>
      <c r="IN213" s="39">
        <v>525</v>
      </c>
      <c r="IO213" s="39">
        <v>2500</v>
      </c>
      <c r="IP213" s="50">
        <f t="shared" si="457"/>
        <v>3.0964506735968881E-3</v>
      </c>
      <c r="IQ213" s="40">
        <f t="shared" si="381"/>
        <v>25.5</v>
      </c>
      <c r="IR213" s="41">
        <f t="shared" si="458"/>
        <v>63750</v>
      </c>
      <c r="IS213" s="39">
        <f t="shared" si="459"/>
        <v>33468750</v>
      </c>
      <c r="IT213" s="39">
        <f t="shared" si="460"/>
        <v>-11156250</v>
      </c>
      <c r="IU213" s="40">
        <f t="shared" si="382"/>
        <v>0</v>
      </c>
      <c r="IV213" s="39">
        <f t="shared" si="461"/>
        <v>0</v>
      </c>
      <c r="IW213" s="39">
        <f t="shared" si="462"/>
        <v>0</v>
      </c>
      <c r="IX213" s="39">
        <f t="shared" si="463"/>
        <v>0</v>
      </c>
      <c r="IY213" s="53">
        <f t="shared" si="464"/>
        <v>0</v>
      </c>
      <c r="IZ213" s="39">
        <f t="shared" si="465"/>
        <v>0</v>
      </c>
      <c r="JA213" s="39">
        <f t="shared" si="466"/>
        <v>0</v>
      </c>
      <c r="JU213" s="21">
        <v>159</v>
      </c>
      <c r="JV213" s="39">
        <v>-175</v>
      </c>
      <c r="JW213" s="39">
        <v>525</v>
      </c>
      <c r="JX213" s="39">
        <v>2500</v>
      </c>
      <c r="JY213" s="50">
        <f t="shared" si="467"/>
        <v>3.0967483151738313E-3</v>
      </c>
      <c r="JZ213" s="40">
        <f t="shared" si="383"/>
        <v>25.5</v>
      </c>
      <c r="KA213" s="41">
        <f t="shared" si="468"/>
        <v>63750</v>
      </c>
      <c r="KB213" s="39">
        <f t="shared" si="469"/>
        <v>33468750</v>
      </c>
      <c r="KC213" s="39">
        <f t="shared" si="470"/>
        <v>-11156250</v>
      </c>
      <c r="KD213" s="40">
        <f t="shared" si="384"/>
        <v>0</v>
      </c>
      <c r="KE213" s="39">
        <f t="shared" si="471"/>
        <v>0</v>
      </c>
      <c r="KF213" s="39">
        <f t="shared" si="472"/>
        <v>0</v>
      </c>
      <c r="KG213" s="39">
        <f t="shared" si="473"/>
        <v>0</v>
      </c>
      <c r="KH213" s="53">
        <f t="shared" si="474"/>
        <v>0</v>
      </c>
      <c r="KI213" s="39">
        <f t="shared" si="475"/>
        <v>0</v>
      </c>
      <c r="KJ213" s="39">
        <f t="shared" si="476"/>
        <v>0</v>
      </c>
      <c r="LD213" s="21">
        <v>159</v>
      </c>
      <c r="LE213" s="39">
        <v>-175</v>
      </c>
      <c r="LF213" s="39">
        <v>525</v>
      </c>
      <c r="LG213" s="39">
        <v>2500</v>
      </c>
      <c r="LH213" s="50">
        <f t="shared" si="477"/>
        <v>3.0967483592268261E-3</v>
      </c>
      <c r="LI213" s="40">
        <f t="shared" si="385"/>
        <v>25.5</v>
      </c>
      <c r="LJ213" s="41">
        <f t="shared" si="478"/>
        <v>63750</v>
      </c>
      <c r="LK213" s="39">
        <f t="shared" si="479"/>
        <v>33468750</v>
      </c>
      <c r="LL213" s="39">
        <f t="shared" si="480"/>
        <v>-11156250</v>
      </c>
      <c r="LM213" s="40">
        <f t="shared" si="386"/>
        <v>0</v>
      </c>
      <c r="LN213" s="39">
        <f t="shared" si="481"/>
        <v>0</v>
      </c>
      <c r="LO213" s="39">
        <f t="shared" si="482"/>
        <v>0</v>
      </c>
      <c r="LP213" s="39">
        <f t="shared" si="483"/>
        <v>0</v>
      </c>
      <c r="LQ213" s="53">
        <f t="shared" si="484"/>
        <v>0</v>
      </c>
      <c r="LR213" s="39">
        <f t="shared" si="485"/>
        <v>0</v>
      </c>
      <c r="LS213" s="39">
        <f t="shared" si="486"/>
        <v>0</v>
      </c>
    </row>
    <row r="214" spans="1:331" x14ac:dyDescent="0.25">
      <c r="A214" s="21">
        <v>160</v>
      </c>
      <c r="B214" s="39">
        <v>-175</v>
      </c>
      <c r="C214" s="39">
        <v>575</v>
      </c>
      <c r="D214" s="39">
        <v>2500</v>
      </c>
      <c r="E214" s="50">
        <f t="shared" si="387"/>
        <v>1.0774999999999999E-3</v>
      </c>
      <c r="F214" s="40">
        <f t="shared" si="367"/>
        <v>20.074835156249996</v>
      </c>
      <c r="G214" s="41">
        <f t="shared" si="388"/>
        <v>50187.087890624993</v>
      </c>
      <c r="H214" s="39">
        <f t="shared" si="389"/>
        <v>28857575.537109371</v>
      </c>
      <c r="I214" s="39">
        <f t="shared" si="390"/>
        <v>-8782740.3808593731</v>
      </c>
      <c r="J214" s="40">
        <f t="shared" si="368"/>
        <v>11761.875000000002</v>
      </c>
      <c r="K214" s="39">
        <f t="shared" si="391"/>
        <v>29404687.500000004</v>
      </c>
      <c r="L214" s="39">
        <f t="shared" si="392"/>
        <v>16907695312.500002</v>
      </c>
      <c r="M214" s="39">
        <f t="shared" si="393"/>
        <v>-5145820312.500001</v>
      </c>
      <c r="N214" s="53">
        <f t="shared" si="394"/>
        <v>9721924804687.502</v>
      </c>
      <c r="O214" s="39">
        <f t="shared" si="395"/>
        <v>-2958846679687.5005</v>
      </c>
      <c r="P214" s="39">
        <f t="shared" si="396"/>
        <v>900518554687.50012</v>
      </c>
      <c r="AJ214" s="21">
        <v>160</v>
      </c>
      <c r="AK214" s="39">
        <v>-175</v>
      </c>
      <c r="AL214" s="39">
        <v>575</v>
      </c>
      <c r="AM214" s="39">
        <v>2500</v>
      </c>
      <c r="AN214" s="50">
        <f t="shared" si="397"/>
        <v>1.6782858258750982E-3</v>
      </c>
      <c r="AO214" s="40">
        <f t="shared" si="369"/>
        <v>24.840187437315468</v>
      </c>
      <c r="AP214" s="41">
        <f t="shared" si="398"/>
        <v>62100.468593288671</v>
      </c>
      <c r="AQ214" s="39">
        <f t="shared" si="399"/>
        <v>35707769.441140987</v>
      </c>
      <c r="AR214" s="39">
        <f t="shared" si="400"/>
        <v>-10867582.003825517</v>
      </c>
      <c r="AS214" s="40">
        <f t="shared" si="370"/>
        <v>4101.8557200924988</v>
      </c>
      <c r="AT214" s="39">
        <f t="shared" si="401"/>
        <v>10254639.300231246</v>
      </c>
      <c r="AU214" s="39">
        <f t="shared" si="402"/>
        <v>5896417597.632967</v>
      </c>
      <c r="AV214" s="39">
        <f t="shared" si="403"/>
        <v>-1794561877.5404682</v>
      </c>
      <c r="AW214" s="53">
        <f t="shared" si="404"/>
        <v>3390440118638.9561</v>
      </c>
      <c r="AX214" s="39">
        <f t="shared" si="405"/>
        <v>-1031873079585.7692</v>
      </c>
      <c r="AY214" s="39">
        <f t="shared" si="406"/>
        <v>314048328569.58191</v>
      </c>
      <c r="BS214" s="21">
        <v>160</v>
      </c>
      <c r="BT214" s="39">
        <v>-175</v>
      </c>
      <c r="BU214" s="39">
        <v>575</v>
      </c>
      <c r="BV214" s="39">
        <v>2500</v>
      </c>
      <c r="BW214" s="50">
        <f t="shared" si="407"/>
        <v>1.992550012395E-3</v>
      </c>
      <c r="BX214" s="40">
        <f t="shared" si="371"/>
        <v>25.499646172739869</v>
      </c>
      <c r="BY214" s="41">
        <f t="shared" si="408"/>
        <v>63749.11543184967</v>
      </c>
      <c r="BZ214" s="39">
        <f t="shared" si="409"/>
        <v>36655741.373313561</v>
      </c>
      <c r="CA214" s="39">
        <f t="shared" si="410"/>
        <v>-11156095.200573692</v>
      </c>
      <c r="CB214" s="40">
        <f t="shared" si="372"/>
        <v>94.987341963750524</v>
      </c>
      <c r="CC214" s="39">
        <f t="shared" si="411"/>
        <v>237468.3549093763</v>
      </c>
      <c r="CD214" s="39">
        <f t="shared" si="412"/>
        <v>136544304.07289138</v>
      </c>
      <c r="CE214" s="39">
        <f t="shared" si="413"/>
        <v>-41556962.109140851</v>
      </c>
      <c r="CF214" s="53">
        <f t="shared" si="414"/>
        <v>78512974841.912552</v>
      </c>
      <c r="CG214" s="39">
        <f t="shared" si="415"/>
        <v>-23895253212.755989</v>
      </c>
      <c r="CH214" s="39">
        <f t="shared" si="416"/>
        <v>7272468369.0996494</v>
      </c>
      <c r="DB214" s="21">
        <v>160</v>
      </c>
      <c r="DC214" s="39">
        <v>-175</v>
      </c>
      <c r="DD214" s="39">
        <v>575</v>
      </c>
      <c r="DE214" s="39">
        <v>2500</v>
      </c>
      <c r="DF214" s="50">
        <f t="shared" si="417"/>
        <v>2.1991782290477577E-3</v>
      </c>
      <c r="DG214" s="40">
        <f t="shared" si="373"/>
        <v>25.5</v>
      </c>
      <c r="DH214" s="41">
        <f t="shared" si="418"/>
        <v>63750</v>
      </c>
      <c r="DI214" s="39">
        <f t="shared" si="419"/>
        <v>36656250</v>
      </c>
      <c r="DJ214" s="39">
        <f t="shared" si="420"/>
        <v>-11156250</v>
      </c>
      <c r="DK214" s="40">
        <f t="shared" si="374"/>
        <v>0</v>
      </c>
      <c r="DL214" s="39">
        <f t="shared" si="421"/>
        <v>0</v>
      </c>
      <c r="DM214" s="39">
        <f t="shared" si="422"/>
        <v>0</v>
      </c>
      <c r="DN214" s="39">
        <f t="shared" si="423"/>
        <v>0</v>
      </c>
      <c r="DO214" s="53">
        <f t="shared" si="424"/>
        <v>0</v>
      </c>
      <c r="DP214" s="39">
        <f t="shared" si="425"/>
        <v>0</v>
      </c>
      <c r="DQ214" s="39">
        <f t="shared" si="426"/>
        <v>0</v>
      </c>
      <c r="EK214" s="21">
        <v>160</v>
      </c>
      <c r="EL214" s="39">
        <v>-175</v>
      </c>
      <c r="EM214" s="39">
        <v>575</v>
      </c>
      <c r="EN214" s="39">
        <v>2500</v>
      </c>
      <c r="EO214" s="50">
        <f t="shared" si="427"/>
        <v>2.6295510276786319E-3</v>
      </c>
      <c r="EP214" s="40">
        <f t="shared" si="375"/>
        <v>25.5</v>
      </c>
      <c r="EQ214" s="41">
        <f t="shared" si="428"/>
        <v>63750</v>
      </c>
      <c r="ER214" s="39">
        <f t="shared" si="429"/>
        <v>36656250</v>
      </c>
      <c r="ES214" s="39">
        <f t="shared" si="430"/>
        <v>-11156250</v>
      </c>
      <c r="ET214" s="40">
        <f t="shared" si="376"/>
        <v>0</v>
      </c>
      <c r="EU214" s="39">
        <f t="shared" si="431"/>
        <v>0</v>
      </c>
      <c r="EV214" s="39">
        <f t="shared" si="432"/>
        <v>0</v>
      </c>
      <c r="EW214" s="39">
        <f t="shared" si="433"/>
        <v>0</v>
      </c>
      <c r="EX214" s="53">
        <f t="shared" si="434"/>
        <v>0</v>
      </c>
      <c r="EY214" s="39">
        <f t="shared" si="435"/>
        <v>0</v>
      </c>
      <c r="EZ214" s="39">
        <f t="shared" si="436"/>
        <v>0</v>
      </c>
      <c r="FT214" s="21">
        <v>160</v>
      </c>
      <c r="FU214" s="39">
        <v>-175</v>
      </c>
      <c r="FV214" s="39">
        <v>575</v>
      </c>
      <c r="FW214" s="39">
        <v>2500</v>
      </c>
      <c r="FX214" s="50">
        <f t="shared" si="437"/>
        <v>3.0185263394922387E-3</v>
      </c>
      <c r="FY214" s="40">
        <f t="shared" si="377"/>
        <v>25.5</v>
      </c>
      <c r="FZ214" s="41">
        <f t="shared" si="438"/>
        <v>63750</v>
      </c>
      <c r="GA214" s="39">
        <f t="shared" si="439"/>
        <v>36656250</v>
      </c>
      <c r="GB214" s="39">
        <f t="shared" si="440"/>
        <v>-11156250</v>
      </c>
      <c r="GC214" s="40">
        <f t="shared" si="378"/>
        <v>0</v>
      </c>
      <c r="GD214" s="39">
        <f t="shared" si="441"/>
        <v>0</v>
      </c>
      <c r="GE214" s="39">
        <f t="shared" si="442"/>
        <v>0</v>
      </c>
      <c r="GF214" s="39">
        <f t="shared" si="443"/>
        <v>0</v>
      </c>
      <c r="GG214" s="53">
        <f t="shared" si="444"/>
        <v>0</v>
      </c>
      <c r="GH214" s="39">
        <f t="shared" si="445"/>
        <v>0</v>
      </c>
      <c r="GI214" s="39">
        <f t="shared" si="446"/>
        <v>0</v>
      </c>
      <c r="HC214" s="21">
        <v>160</v>
      </c>
      <c r="HD214" s="39">
        <v>-175</v>
      </c>
      <c r="HE214" s="39">
        <v>575</v>
      </c>
      <c r="HF214" s="39">
        <v>2500</v>
      </c>
      <c r="HG214" s="50">
        <f t="shared" si="447"/>
        <v>3.1589644398704649E-3</v>
      </c>
      <c r="HH214" s="40">
        <f t="shared" si="379"/>
        <v>25.5</v>
      </c>
      <c r="HI214" s="41">
        <f t="shared" si="448"/>
        <v>63750</v>
      </c>
      <c r="HJ214" s="39">
        <f t="shared" si="449"/>
        <v>36656250</v>
      </c>
      <c r="HK214" s="39">
        <f t="shared" si="450"/>
        <v>-11156250</v>
      </c>
      <c r="HL214" s="40">
        <f t="shared" si="380"/>
        <v>0</v>
      </c>
      <c r="HM214" s="39">
        <f t="shared" si="451"/>
        <v>0</v>
      </c>
      <c r="HN214" s="39">
        <f t="shared" si="452"/>
        <v>0</v>
      </c>
      <c r="HO214" s="39">
        <f t="shared" si="453"/>
        <v>0</v>
      </c>
      <c r="HP214" s="53">
        <f t="shared" si="454"/>
        <v>0</v>
      </c>
      <c r="HQ214" s="39">
        <f t="shared" si="455"/>
        <v>0</v>
      </c>
      <c r="HR214" s="39">
        <f t="shared" si="456"/>
        <v>0</v>
      </c>
      <c r="IL214" s="21">
        <v>160</v>
      </c>
      <c r="IM214" s="39">
        <v>-175</v>
      </c>
      <c r="IN214" s="39">
        <v>575</v>
      </c>
      <c r="IO214" s="39">
        <v>2500</v>
      </c>
      <c r="IP214" s="50">
        <f t="shared" si="457"/>
        <v>3.1848984576028842E-3</v>
      </c>
      <c r="IQ214" s="40">
        <f t="shared" si="381"/>
        <v>25.5</v>
      </c>
      <c r="IR214" s="41">
        <f t="shared" si="458"/>
        <v>63750</v>
      </c>
      <c r="IS214" s="39">
        <f t="shared" si="459"/>
        <v>36656250</v>
      </c>
      <c r="IT214" s="39">
        <f t="shared" si="460"/>
        <v>-11156250</v>
      </c>
      <c r="IU214" s="40">
        <f t="shared" si="382"/>
        <v>0</v>
      </c>
      <c r="IV214" s="39">
        <f t="shared" si="461"/>
        <v>0</v>
      </c>
      <c r="IW214" s="39">
        <f t="shared" si="462"/>
        <v>0</v>
      </c>
      <c r="IX214" s="39">
        <f t="shared" si="463"/>
        <v>0</v>
      </c>
      <c r="IY214" s="53">
        <f t="shared" si="464"/>
        <v>0</v>
      </c>
      <c r="IZ214" s="39">
        <f t="shared" si="465"/>
        <v>0</v>
      </c>
      <c r="JA214" s="39">
        <f t="shared" si="466"/>
        <v>0</v>
      </c>
      <c r="JU214" s="21">
        <v>160</v>
      </c>
      <c r="JV214" s="39">
        <v>-175</v>
      </c>
      <c r="JW214" s="39">
        <v>575</v>
      </c>
      <c r="JX214" s="39">
        <v>2500</v>
      </c>
      <c r="JY214" s="50">
        <f t="shared" si="467"/>
        <v>3.1852104803317396E-3</v>
      </c>
      <c r="JZ214" s="40">
        <f t="shared" si="383"/>
        <v>25.5</v>
      </c>
      <c r="KA214" s="41">
        <f t="shared" si="468"/>
        <v>63750</v>
      </c>
      <c r="KB214" s="39">
        <f t="shared" si="469"/>
        <v>36656250</v>
      </c>
      <c r="KC214" s="39">
        <f t="shared" si="470"/>
        <v>-11156250</v>
      </c>
      <c r="KD214" s="40">
        <f t="shared" si="384"/>
        <v>0</v>
      </c>
      <c r="KE214" s="39">
        <f t="shared" si="471"/>
        <v>0</v>
      </c>
      <c r="KF214" s="39">
        <f t="shared" si="472"/>
        <v>0</v>
      </c>
      <c r="KG214" s="39">
        <f t="shared" si="473"/>
        <v>0</v>
      </c>
      <c r="KH214" s="53">
        <f t="shared" si="474"/>
        <v>0</v>
      </c>
      <c r="KI214" s="39">
        <f t="shared" si="475"/>
        <v>0</v>
      </c>
      <c r="KJ214" s="39">
        <f t="shared" si="476"/>
        <v>0</v>
      </c>
      <c r="LD214" s="21">
        <v>160</v>
      </c>
      <c r="LE214" s="39">
        <v>-175</v>
      </c>
      <c r="LF214" s="39">
        <v>575</v>
      </c>
      <c r="LG214" s="39">
        <v>2500</v>
      </c>
      <c r="LH214" s="50">
        <f t="shared" si="477"/>
        <v>3.1852105265176346E-3</v>
      </c>
      <c r="LI214" s="40">
        <f t="shared" si="385"/>
        <v>25.5</v>
      </c>
      <c r="LJ214" s="41">
        <f t="shared" si="478"/>
        <v>63750</v>
      </c>
      <c r="LK214" s="39">
        <f t="shared" si="479"/>
        <v>36656250</v>
      </c>
      <c r="LL214" s="39">
        <f t="shared" si="480"/>
        <v>-11156250</v>
      </c>
      <c r="LM214" s="40">
        <f t="shared" si="386"/>
        <v>0</v>
      </c>
      <c r="LN214" s="39">
        <f t="shared" si="481"/>
        <v>0</v>
      </c>
      <c r="LO214" s="39">
        <f t="shared" si="482"/>
        <v>0</v>
      </c>
      <c r="LP214" s="39">
        <f t="shared" si="483"/>
        <v>0</v>
      </c>
      <c r="LQ214" s="53">
        <f t="shared" si="484"/>
        <v>0</v>
      </c>
      <c r="LR214" s="39">
        <f t="shared" si="485"/>
        <v>0</v>
      </c>
      <c r="LS214" s="39">
        <f t="shared" si="486"/>
        <v>0</v>
      </c>
    </row>
    <row r="215" spans="1:331" x14ac:dyDescent="0.25">
      <c r="A215" s="21">
        <v>161</v>
      </c>
      <c r="B215" s="39">
        <v>-125</v>
      </c>
      <c r="C215" s="39">
        <v>-575</v>
      </c>
      <c r="D215" s="39">
        <v>2500</v>
      </c>
      <c r="E215" s="50">
        <f t="shared" si="387"/>
        <v>9.075000000000001E-4</v>
      </c>
      <c r="F215" s="40">
        <f t="shared" si="367"/>
        <v>17.891078906250002</v>
      </c>
      <c r="G215" s="41">
        <f t="shared" si="388"/>
        <v>44727.697265625007</v>
      </c>
      <c r="H215" s="39">
        <f t="shared" si="389"/>
        <v>-25718425.927734379</v>
      </c>
      <c r="I215" s="39">
        <f t="shared" si="390"/>
        <v>-5590962.1582031259</v>
      </c>
      <c r="J215" s="40">
        <f t="shared" si="368"/>
        <v>13929.374999999998</v>
      </c>
      <c r="K215" s="39">
        <f t="shared" si="391"/>
        <v>34823437.499999993</v>
      </c>
      <c r="L215" s="39">
        <f t="shared" si="392"/>
        <v>-20023476562.499996</v>
      </c>
      <c r="M215" s="39">
        <f t="shared" si="393"/>
        <v>-4352929687.499999</v>
      </c>
      <c r="N215" s="53">
        <f t="shared" si="394"/>
        <v>11513499023437.498</v>
      </c>
      <c r="O215" s="39">
        <f t="shared" si="395"/>
        <v>2502934570312.4995</v>
      </c>
      <c r="P215" s="39">
        <f t="shared" si="396"/>
        <v>544116210937.49988</v>
      </c>
      <c r="AJ215" s="21">
        <v>161</v>
      </c>
      <c r="AK215" s="39">
        <v>-125</v>
      </c>
      <c r="AL215" s="39">
        <v>-575</v>
      </c>
      <c r="AM215" s="39">
        <v>2500</v>
      </c>
      <c r="AN215" s="50">
        <f t="shared" si="397"/>
        <v>1.2857799764427497E-3</v>
      </c>
      <c r="AO215" s="40">
        <f t="shared" si="369"/>
        <v>22.24804720693049</v>
      </c>
      <c r="AP215" s="41">
        <f t="shared" si="398"/>
        <v>55620.118017326226</v>
      </c>
      <c r="AQ215" s="39">
        <f t="shared" si="399"/>
        <v>-31981567.859962579</v>
      </c>
      <c r="AR215" s="39">
        <f t="shared" si="400"/>
        <v>-6952514.7521657785</v>
      </c>
      <c r="AS215" s="40">
        <f t="shared" si="370"/>
        <v>9106.3053003549412</v>
      </c>
      <c r="AT215" s="39">
        <f t="shared" si="401"/>
        <v>22765763.250887353</v>
      </c>
      <c r="AU215" s="39">
        <f t="shared" si="402"/>
        <v>-13090313869.260227</v>
      </c>
      <c r="AV215" s="39">
        <f t="shared" si="403"/>
        <v>-2845720406.360919</v>
      </c>
      <c r="AW215" s="53">
        <f t="shared" si="404"/>
        <v>7526930474824.6309</v>
      </c>
      <c r="AX215" s="39">
        <f t="shared" si="405"/>
        <v>1636289233657.5283</v>
      </c>
      <c r="AY215" s="39">
        <f t="shared" si="406"/>
        <v>355715050795.11487</v>
      </c>
      <c r="BS215" s="21">
        <v>161</v>
      </c>
      <c r="BT215" s="39">
        <v>-125</v>
      </c>
      <c r="BU215" s="39">
        <v>-575</v>
      </c>
      <c r="BV215" s="39">
        <v>2500</v>
      </c>
      <c r="BW215" s="50">
        <f t="shared" si="407"/>
        <v>1.3482247951351622E-3</v>
      </c>
      <c r="BX215" s="40">
        <f t="shared" si="371"/>
        <v>22.791830399811669</v>
      </c>
      <c r="BY215" s="41">
        <f t="shared" si="408"/>
        <v>56979.575999529174</v>
      </c>
      <c r="BZ215" s="39">
        <f t="shared" si="409"/>
        <v>-32763256.199729275</v>
      </c>
      <c r="CA215" s="39">
        <f t="shared" si="410"/>
        <v>-7122446.9999411469</v>
      </c>
      <c r="CB215" s="40">
        <f t="shared" si="372"/>
        <v>8310.1338620266815</v>
      </c>
      <c r="CC215" s="39">
        <f t="shared" si="411"/>
        <v>20775334.655066703</v>
      </c>
      <c r="CD215" s="39">
        <f t="shared" si="412"/>
        <v>-11945817426.663355</v>
      </c>
      <c r="CE215" s="39">
        <f t="shared" si="413"/>
        <v>-2596916831.883338</v>
      </c>
      <c r="CF215" s="53">
        <f t="shared" si="414"/>
        <v>6868845020331.4287</v>
      </c>
      <c r="CG215" s="39">
        <f t="shared" si="415"/>
        <v>1493227178332.9194</v>
      </c>
      <c r="CH215" s="39">
        <f t="shared" si="416"/>
        <v>324614603985.41724</v>
      </c>
      <c r="DB215" s="21">
        <v>161</v>
      </c>
      <c r="DC215" s="39">
        <v>-125</v>
      </c>
      <c r="DD215" s="39">
        <v>-575</v>
      </c>
      <c r="DE215" s="39">
        <v>2500</v>
      </c>
      <c r="DF215" s="50">
        <f t="shared" si="417"/>
        <v>1.3141472373511076E-3</v>
      </c>
      <c r="DG215" s="40">
        <f t="shared" si="373"/>
        <v>22.501238173288876</v>
      </c>
      <c r="DH215" s="41">
        <f t="shared" si="418"/>
        <v>56253.095433222188</v>
      </c>
      <c r="DI215" s="39">
        <f t="shared" si="419"/>
        <v>-32345529.874102756</v>
      </c>
      <c r="DJ215" s="39">
        <f t="shared" si="420"/>
        <v>-7031636.9291527737</v>
      </c>
      <c r="DK215" s="40">
        <f t="shared" si="374"/>
        <v>8744.6227237733783</v>
      </c>
      <c r="DL215" s="39">
        <f t="shared" si="421"/>
        <v>21861556.809433445</v>
      </c>
      <c r="DM215" s="39">
        <f t="shared" si="422"/>
        <v>-12570395165.424231</v>
      </c>
      <c r="DN215" s="39">
        <f t="shared" si="423"/>
        <v>-2732694601.1791806</v>
      </c>
      <c r="DO215" s="53">
        <f t="shared" si="424"/>
        <v>7227977220118.9326</v>
      </c>
      <c r="DP215" s="39">
        <f t="shared" si="425"/>
        <v>1571299395678.0288</v>
      </c>
      <c r="DQ215" s="39">
        <f t="shared" si="426"/>
        <v>341586825147.39758</v>
      </c>
      <c r="EK215" s="21">
        <v>161</v>
      </c>
      <c r="EL215" s="39">
        <v>-125</v>
      </c>
      <c r="EM215" s="39">
        <v>-575</v>
      </c>
      <c r="EN215" s="39">
        <v>2500</v>
      </c>
      <c r="EO215" s="50">
        <f t="shared" si="427"/>
        <v>1.2320824870146799E-3</v>
      </c>
      <c r="EP215" s="40">
        <f t="shared" si="375"/>
        <v>21.740679669471561</v>
      </c>
      <c r="EQ215" s="41">
        <f t="shared" si="428"/>
        <v>54351.699173678906</v>
      </c>
      <c r="ER215" s="39">
        <f t="shared" si="429"/>
        <v>-31252227.02486537</v>
      </c>
      <c r="ES215" s="39">
        <f t="shared" si="430"/>
        <v>-6793962.3967098631</v>
      </c>
      <c r="ET215" s="40">
        <f t="shared" si="376"/>
        <v>9790.948290562832</v>
      </c>
      <c r="EU215" s="39">
        <f t="shared" si="431"/>
        <v>24477370.726407081</v>
      </c>
      <c r="EV215" s="39">
        <f t="shared" si="432"/>
        <v>-14074488167.684071</v>
      </c>
      <c r="EW215" s="39">
        <f t="shared" si="433"/>
        <v>-3059671340.8008852</v>
      </c>
      <c r="EX215" s="53">
        <f t="shared" si="434"/>
        <v>8092830696418.3408</v>
      </c>
      <c r="EY215" s="39">
        <f t="shared" si="435"/>
        <v>1759311020960.509</v>
      </c>
      <c r="EZ215" s="39">
        <f t="shared" si="436"/>
        <v>382458917600.11066</v>
      </c>
      <c r="FT215" s="21">
        <v>161</v>
      </c>
      <c r="FU215" s="39">
        <v>-125</v>
      </c>
      <c r="FV215" s="39">
        <v>-575</v>
      </c>
      <c r="FW215" s="39">
        <v>2500</v>
      </c>
      <c r="FX215" s="50">
        <f t="shared" si="437"/>
        <v>1.1876132813582014E-3</v>
      </c>
      <c r="FY215" s="40">
        <f t="shared" si="377"/>
        <v>21.292677348511869</v>
      </c>
      <c r="FZ215" s="41">
        <f t="shared" si="438"/>
        <v>53231.693371279674</v>
      </c>
      <c r="GA215" s="39">
        <f t="shared" si="439"/>
        <v>-30608223.688485812</v>
      </c>
      <c r="GB215" s="39">
        <f t="shared" si="440"/>
        <v>-6653961.671409959</v>
      </c>
      <c r="GC215" s="40">
        <f t="shared" si="378"/>
        <v>10357.930662682931</v>
      </c>
      <c r="GD215" s="39">
        <f t="shared" si="441"/>
        <v>25894826.656707328</v>
      </c>
      <c r="GE215" s="39">
        <f t="shared" si="442"/>
        <v>-14889525327.606714</v>
      </c>
      <c r="GF215" s="39">
        <f t="shared" si="443"/>
        <v>-3236853332.0884161</v>
      </c>
      <c r="GG215" s="53">
        <f t="shared" si="444"/>
        <v>8561477063373.8604</v>
      </c>
      <c r="GH215" s="39">
        <f t="shared" si="445"/>
        <v>1861190665950.8394</v>
      </c>
      <c r="GI215" s="39">
        <f t="shared" si="446"/>
        <v>404606666511.052</v>
      </c>
      <c r="HC215" s="21">
        <v>161</v>
      </c>
      <c r="HD215" s="39">
        <v>-125</v>
      </c>
      <c r="HE215" s="39">
        <v>-575</v>
      </c>
      <c r="HF215" s="39">
        <v>2500</v>
      </c>
      <c r="HG215" s="50">
        <f t="shared" si="447"/>
        <v>1.1751518916081108E-3</v>
      </c>
      <c r="HH215" s="40">
        <f t="shared" si="379"/>
        <v>21.162613187774802</v>
      </c>
      <c r="HI215" s="41">
        <f t="shared" si="448"/>
        <v>52906.532969437008</v>
      </c>
      <c r="HJ215" s="39">
        <f t="shared" si="449"/>
        <v>-30421256.45742628</v>
      </c>
      <c r="HK215" s="39">
        <f t="shared" si="450"/>
        <v>-6613316.6211796263</v>
      </c>
      <c r="HL215" s="40">
        <f t="shared" si="380"/>
        <v>10516.813381996588</v>
      </c>
      <c r="HM215" s="39">
        <f t="shared" si="451"/>
        <v>26292033.454991471</v>
      </c>
      <c r="HN215" s="39">
        <f t="shared" si="452"/>
        <v>-15117919236.620096</v>
      </c>
      <c r="HO215" s="39">
        <f t="shared" si="453"/>
        <v>-3286504181.8739338</v>
      </c>
      <c r="HP215" s="53">
        <f t="shared" si="454"/>
        <v>8692803561056.5557</v>
      </c>
      <c r="HQ215" s="39">
        <f t="shared" si="455"/>
        <v>1889739904577.512</v>
      </c>
      <c r="HR215" s="39">
        <f t="shared" si="456"/>
        <v>410813022734.24176</v>
      </c>
      <c r="IL215" s="21">
        <v>161</v>
      </c>
      <c r="IM215" s="39">
        <v>-125</v>
      </c>
      <c r="IN215" s="39">
        <v>-575</v>
      </c>
      <c r="IO215" s="39">
        <v>2500</v>
      </c>
      <c r="IP215" s="50">
        <f t="shared" si="457"/>
        <v>1.1734887059063617E-3</v>
      </c>
      <c r="IQ215" s="40">
        <f t="shared" si="381"/>
        <v>21.145104139689828</v>
      </c>
      <c r="IR215" s="41">
        <f t="shared" si="458"/>
        <v>52862.760349224569</v>
      </c>
      <c r="IS215" s="39">
        <f t="shared" si="459"/>
        <v>-30396087.200804126</v>
      </c>
      <c r="IT215" s="39">
        <f t="shared" si="460"/>
        <v>-6607845.0436530709</v>
      </c>
      <c r="IU215" s="40">
        <f t="shared" si="382"/>
        <v>10538.018999693888</v>
      </c>
      <c r="IV215" s="39">
        <f t="shared" si="461"/>
        <v>26345047.499234721</v>
      </c>
      <c r="IW215" s="39">
        <f t="shared" si="462"/>
        <v>-15148402312.059965</v>
      </c>
      <c r="IX215" s="39">
        <f t="shared" si="463"/>
        <v>-3293130937.4043403</v>
      </c>
      <c r="IY215" s="53">
        <f t="shared" si="464"/>
        <v>8710331329434.4795</v>
      </c>
      <c r="IZ215" s="39">
        <f t="shared" si="465"/>
        <v>1893550289007.4956</v>
      </c>
      <c r="JA215" s="39">
        <f t="shared" si="466"/>
        <v>411641367175.54254</v>
      </c>
      <c r="JU215" s="21">
        <v>161</v>
      </c>
      <c r="JV215" s="39">
        <v>-125</v>
      </c>
      <c r="JW215" s="39">
        <v>-575</v>
      </c>
      <c r="JX215" s="39">
        <v>2500</v>
      </c>
      <c r="JY215" s="50">
        <f t="shared" si="467"/>
        <v>1.1734740661327012E-3</v>
      </c>
      <c r="JZ215" s="40">
        <f t="shared" si="383"/>
        <v>21.144949864110533</v>
      </c>
      <c r="KA215" s="41">
        <f t="shared" si="468"/>
        <v>52862.374660276335</v>
      </c>
      <c r="KB215" s="39">
        <f t="shared" si="469"/>
        <v>-30395865.429658893</v>
      </c>
      <c r="KC215" s="39">
        <f t="shared" si="470"/>
        <v>-6607796.8325345423</v>
      </c>
      <c r="KD215" s="40">
        <f t="shared" si="384"/>
        <v>10538.205656808059</v>
      </c>
      <c r="KE215" s="39">
        <f t="shared" si="471"/>
        <v>26345514.142020147</v>
      </c>
      <c r="KF215" s="39">
        <f t="shared" si="472"/>
        <v>-15148670631.661585</v>
      </c>
      <c r="KG215" s="39">
        <f t="shared" si="473"/>
        <v>-3293189267.7525182</v>
      </c>
      <c r="KH215" s="53">
        <f t="shared" si="474"/>
        <v>8710485613205.4111</v>
      </c>
      <c r="KI215" s="39">
        <f t="shared" si="475"/>
        <v>1893583828957.698</v>
      </c>
      <c r="KJ215" s="39">
        <f t="shared" si="476"/>
        <v>411648658469.06482</v>
      </c>
      <c r="LD215" s="21">
        <v>161</v>
      </c>
      <c r="LE215" s="39">
        <v>-125</v>
      </c>
      <c r="LF215" s="39">
        <v>-575</v>
      </c>
      <c r="LG215" s="39">
        <v>2500</v>
      </c>
      <c r="LH215" s="50">
        <f t="shared" si="477"/>
        <v>1.1734740638235271E-3</v>
      </c>
      <c r="LI215" s="40">
        <f t="shared" si="385"/>
        <v>21.144949839775983</v>
      </c>
      <c r="LJ215" s="41">
        <f t="shared" si="478"/>
        <v>52862.374599439958</v>
      </c>
      <c r="LK215" s="39">
        <f t="shared" si="479"/>
        <v>-30395865.394677974</v>
      </c>
      <c r="LL215" s="39">
        <f t="shared" si="480"/>
        <v>-6607796.8249299945</v>
      </c>
      <c r="LM215" s="40">
        <f t="shared" si="386"/>
        <v>10538.20568625003</v>
      </c>
      <c r="LN215" s="39">
        <f t="shared" si="481"/>
        <v>26345514.215625077</v>
      </c>
      <c r="LO215" s="39">
        <f t="shared" si="482"/>
        <v>-15148670673.984419</v>
      </c>
      <c r="LP215" s="39">
        <f t="shared" si="483"/>
        <v>-3293189276.9531345</v>
      </c>
      <c r="LQ215" s="53">
        <f t="shared" si="484"/>
        <v>8710485637541.041</v>
      </c>
      <c r="LR215" s="39">
        <f t="shared" si="485"/>
        <v>1893583834248.0522</v>
      </c>
      <c r="LS215" s="39">
        <f t="shared" si="486"/>
        <v>411648659619.14185</v>
      </c>
    </row>
    <row r="216" spans="1:331" x14ac:dyDescent="0.25">
      <c r="A216" s="21">
        <v>162</v>
      </c>
      <c r="B216" s="39">
        <v>-125</v>
      </c>
      <c r="C216" s="39">
        <v>-525</v>
      </c>
      <c r="D216" s="39">
        <v>2500</v>
      </c>
      <c r="E216" s="50">
        <f t="shared" si="387"/>
        <v>9.1500000000000001E-4</v>
      </c>
      <c r="F216" s="40">
        <f t="shared" si="367"/>
        <v>17.995190624999999</v>
      </c>
      <c r="G216" s="41">
        <f t="shared" si="388"/>
        <v>44987.9765625</v>
      </c>
      <c r="H216" s="39">
        <f t="shared" si="389"/>
        <v>-23618687.6953125</v>
      </c>
      <c r="I216" s="39">
        <f t="shared" si="390"/>
        <v>-5623497.0703125</v>
      </c>
      <c r="J216" s="40">
        <f t="shared" si="368"/>
        <v>13833.75</v>
      </c>
      <c r="K216" s="39">
        <f t="shared" si="391"/>
        <v>34584375</v>
      </c>
      <c r="L216" s="39">
        <f t="shared" si="392"/>
        <v>-18156796875</v>
      </c>
      <c r="M216" s="39">
        <f t="shared" si="393"/>
        <v>-4323046875</v>
      </c>
      <c r="N216" s="53">
        <f t="shared" si="394"/>
        <v>9532318359375</v>
      </c>
      <c r="O216" s="39">
        <f t="shared" si="395"/>
        <v>2269599609375</v>
      </c>
      <c r="P216" s="39">
        <f t="shared" si="396"/>
        <v>540380859375</v>
      </c>
      <c r="AJ216" s="21">
        <v>162</v>
      </c>
      <c r="AK216" s="39">
        <v>-125</v>
      </c>
      <c r="AL216" s="39">
        <v>-525</v>
      </c>
      <c r="AM216" s="39">
        <v>2500</v>
      </c>
      <c r="AN216" s="50">
        <f t="shared" si="397"/>
        <v>1.3030932630326657E-3</v>
      </c>
      <c r="AO216" s="40">
        <f t="shared" si="369"/>
        <v>22.403796374805836</v>
      </c>
      <c r="AP216" s="41">
        <f t="shared" si="398"/>
        <v>56009.490937014591</v>
      </c>
      <c r="AQ216" s="39">
        <f t="shared" si="399"/>
        <v>-29404982.74193266</v>
      </c>
      <c r="AR216" s="39">
        <f t="shared" si="400"/>
        <v>-7001186.3671268234</v>
      </c>
      <c r="AS216" s="40">
        <f t="shared" si="370"/>
        <v>8885.5608963335126</v>
      </c>
      <c r="AT216" s="39">
        <f t="shared" si="401"/>
        <v>22213902.240833782</v>
      </c>
      <c r="AU216" s="39">
        <f t="shared" si="402"/>
        <v>-11662298676.437735</v>
      </c>
      <c r="AV216" s="39">
        <f t="shared" si="403"/>
        <v>-2776737780.1042228</v>
      </c>
      <c r="AW216" s="53">
        <f t="shared" si="404"/>
        <v>6122706805129.8105</v>
      </c>
      <c r="AX216" s="39">
        <f t="shared" si="405"/>
        <v>1457787334554.717</v>
      </c>
      <c r="AY216" s="39">
        <f t="shared" si="406"/>
        <v>347092222513.02783</v>
      </c>
      <c r="BS216" s="21">
        <v>162</v>
      </c>
      <c r="BT216" s="39">
        <v>-125</v>
      </c>
      <c r="BU216" s="39">
        <v>-525</v>
      </c>
      <c r="BV216" s="39">
        <v>2500</v>
      </c>
      <c r="BW216" s="50">
        <f t="shared" si="407"/>
        <v>1.376642088247305E-3</v>
      </c>
      <c r="BX216" s="40">
        <f t="shared" si="371"/>
        <v>23.022833825827661</v>
      </c>
      <c r="BY216" s="41">
        <f t="shared" si="408"/>
        <v>57557.084564569152</v>
      </c>
      <c r="BZ216" s="39">
        <f t="shared" si="409"/>
        <v>-30217469.396398805</v>
      </c>
      <c r="CA216" s="39">
        <f t="shared" si="410"/>
        <v>-7194635.5705711441</v>
      </c>
      <c r="CB216" s="40">
        <f t="shared" si="372"/>
        <v>7947.8133748468617</v>
      </c>
      <c r="CC216" s="39">
        <f t="shared" si="411"/>
        <v>19869533.437117156</v>
      </c>
      <c r="CD216" s="39">
        <f t="shared" si="412"/>
        <v>-10431505054.486507</v>
      </c>
      <c r="CE216" s="39">
        <f t="shared" si="413"/>
        <v>-2483691679.6396446</v>
      </c>
      <c r="CF216" s="53">
        <f t="shared" si="414"/>
        <v>5476540153605.416</v>
      </c>
      <c r="CG216" s="39">
        <f t="shared" si="415"/>
        <v>1303938131810.8135</v>
      </c>
      <c r="CH216" s="39">
        <f t="shared" si="416"/>
        <v>310461459954.95557</v>
      </c>
      <c r="DB216" s="21">
        <v>162</v>
      </c>
      <c r="DC216" s="39">
        <v>-125</v>
      </c>
      <c r="DD216" s="39">
        <v>-525</v>
      </c>
      <c r="DE216" s="39">
        <v>2500</v>
      </c>
      <c r="DF216" s="50">
        <f t="shared" si="417"/>
        <v>1.35317957725365E-3</v>
      </c>
      <c r="DG216" s="40">
        <f t="shared" si="373"/>
        <v>22.832848797078732</v>
      </c>
      <c r="DH216" s="41">
        <f t="shared" si="418"/>
        <v>57082.121992696833</v>
      </c>
      <c r="DI216" s="39">
        <f t="shared" si="419"/>
        <v>-29968114.046165839</v>
      </c>
      <c r="DJ216" s="39">
        <f t="shared" si="420"/>
        <v>-7135265.2490871046</v>
      </c>
      <c r="DK216" s="40">
        <f t="shared" si="374"/>
        <v>8246.9603900159636</v>
      </c>
      <c r="DL216" s="39">
        <f t="shared" si="421"/>
        <v>20617400.975039911</v>
      </c>
      <c r="DM216" s="39">
        <f t="shared" si="422"/>
        <v>-10824135511.895952</v>
      </c>
      <c r="DN216" s="39">
        <f t="shared" si="423"/>
        <v>-2577175121.8799887</v>
      </c>
      <c r="DO216" s="53">
        <f t="shared" si="424"/>
        <v>5682671143745.375</v>
      </c>
      <c r="DP216" s="39">
        <f t="shared" si="425"/>
        <v>1353016938986.9941</v>
      </c>
      <c r="DQ216" s="39">
        <f t="shared" si="426"/>
        <v>322146890234.9986</v>
      </c>
      <c r="EK216" s="21">
        <v>162</v>
      </c>
      <c r="EL216" s="39">
        <v>-125</v>
      </c>
      <c r="EM216" s="39">
        <v>-525</v>
      </c>
      <c r="EN216" s="39">
        <v>2500</v>
      </c>
      <c r="EO216" s="50">
        <f t="shared" si="427"/>
        <v>1.2936323526571299E-3</v>
      </c>
      <c r="EP216" s="40">
        <f t="shared" si="375"/>
        <v>22.319160260769028</v>
      </c>
      <c r="EQ216" s="41">
        <f t="shared" si="428"/>
        <v>55797.900651922573</v>
      </c>
      <c r="ER216" s="39">
        <f t="shared" si="429"/>
        <v>-29293897.842259351</v>
      </c>
      <c r="ES216" s="39">
        <f t="shared" si="430"/>
        <v>-6974737.581490322</v>
      </c>
      <c r="ET216" s="40">
        <f t="shared" si="376"/>
        <v>9006.1875036215952</v>
      </c>
      <c r="EU216" s="39">
        <f t="shared" si="431"/>
        <v>22515468.759053987</v>
      </c>
      <c r="EV216" s="39">
        <f t="shared" si="432"/>
        <v>-11820621098.503344</v>
      </c>
      <c r="EW216" s="39">
        <f t="shared" si="433"/>
        <v>-2814433594.8817482</v>
      </c>
      <c r="EX216" s="53">
        <f t="shared" si="434"/>
        <v>6205826076714.2559</v>
      </c>
      <c r="EY216" s="39">
        <f t="shared" si="435"/>
        <v>1477577637312.9177</v>
      </c>
      <c r="EZ216" s="39">
        <f t="shared" si="436"/>
        <v>351804199360.21857</v>
      </c>
      <c r="FT216" s="21">
        <v>162</v>
      </c>
      <c r="FU216" s="39">
        <v>-125</v>
      </c>
      <c r="FV216" s="39">
        <v>-525</v>
      </c>
      <c r="FW216" s="39">
        <v>2500</v>
      </c>
      <c r="FX216" s="50">
        <f t="shared" si="437"/>
        <v>1.2681713865927762E-3</v>
      </c>
      <c r="FY216" s="40">
        <f t="shared" si="377"/>
        <v>22.085721363815185</v>
      </c>
      <c r="FZ216" s="41">
        <f t="shared" si="438"/>
        <v>55214.303409537963</v>
      </c>
      <c r="GA216" s="39">
        <f t="shared" si="439"/>
        <v>-28987509.290007431</v>
      </c>
      <c r="GB216" s="39">
        <f t="shared" si="440"/>
        <v>-6901787.9261922454</v>
      </c>
      <c r="GC216" s="40">
        <f t="shared" si="378"/>
        <v>9330.8148209421033</v>
      </c>
      <c r="GD216" s="39">
        <f t="shared" si="441"/>
        <v>23327037.05235526</v>
      </c>
      <c r="GE216" s="39">
        <f t="shared" si="442"/>
        <v>-12246694452.486511</v>
      </c>
      <c r="GF216" s="39">
        <f t="shared" si="443"/>
        <v>-2915879631.5444074</v>
      </c>
      <c r="GG216" s="53">
        <f t="shared" si="444"/>
        <v>6429514587555.418</v>
      </c>
      <c r="GH216" s="39">
        <f t="shared" si="445"/>
        <v>1530836806560.814</v>
      </c>
      <c r="GI216" s="39">
        <f t="shared" si="446"/>
        <v>364484953943.0509</v>
      </c>
      <c r="HC216" s="21">
        <v>162</v>
      </c>
      <c r="HD216" s="39">
        <v>-125</v>
      </c>
      <c r="HE216" s="39">
        <v>-525</v>
      </c>
      <c r="HF216" s="39">
        <v>2500</v>
      </c>
      <c r="HG216" s="50">
        <f t="shared" si="447"/>
        <v>1.2623829233093329E-3</v>
      </c>
      <c r="HH216" s="40">
        <f t="shared" si="379"/>
        <v>22.031496682111253</v>
      </c>
      <c r="HI216" s="41">
        <f t="shared" si="448"/>
        <v>55078.741705278131</v>
      </c>
      <c r="HJ216" s="39">
        <f t="shared" si="449"/>
        <v>-28916339.395271018</v>
      </c>
      <c r="HK216" s="39">
        <f t="shared" si="450"/>
        <v>-6884842.713159766</v>
      </c>
      <c r="HL216" s="40">
        <f t="shared" si="380"/>
        <v>9404.6177278060059</v>
      </c>
      <c r="HM216" s="39">
        <f t="shared" si="451"/>
        <v>23511544.319515016</v>
      </c>
      <c r="HN216" s="39">
        <f t="shared" si="452"/>
        <v>-12343560767.745384</v>
      </c>
      <c r="HO216" s="39">
        <f t="shared" si="453"/>
        <v>-2938943039.9393768</v>
      </c>
      <c r="HP216" s="53">
        <f t="shared" si="454"/>
        <v>6480369403066.3271</v>
      </c>
      <c r="HQ216" s="39">
        <f t="shared" si="455"/>
        <v>1542945095968.1729</v>
      </c>
      <c r="HR216" s="39">
        <f t="shared" si="456"/>
        <v>367367879992.42212</v>
      </c>
      <c r="IL216" s="21">
        <v>162</v>
      </c>
      <c r="IM216" s="39">
        <v>-125</v>
      </c>
      <c r="IN216" s="39">
        <v>-525</v>
      </c>
      <c r="IO216" s="39">
        <v>2500</v>
      </c>
      <c r="IP216" s="50">
        <f t="shared" si="457"/>
        <v>1.2619364899123576E-3</v>
      </c>
      <c r="IQ216" s="40">
        <f t="shared" si="381"/>
        <v>22.027296876116566</v>
      </c>
      <c r="IR216" s="41">
        <f t="shared" si="458"/>
        <v>55068.242190291414</v>
      </c>
      <c r="IS216" s="39">
        <f t="shared" si="459"/>
        <v>-28910827.149902992</v>
      </c>
      <c r="IT216" s="39">
        <f t="shared" si="460"/>
        <v>-6883530.2737864265</v>
      </c>
      <c r="IU216" s="40">
        <f t="shared" si="382"/>
        <v>9410.3097536174409</v>
      </c>
      <c r="IV216" s="39">
        <f t="shared" si="461"/>
        <v>23525774.384043604</v>
      </c>
      <c r="IW216" s="39">
        <f t="shared" si="462"/>
        <v>-12351031551.622892</v>
      </c>
      <c r="IX216" s="39">
        <f t="shared" si="463"/>
        <v>-2940721798.0054507</v>
      </c>
      <c r="IY216" s="53">
        <f t="shared" si="464"/>
        <v>6484291564602.0186</v>
      </c>
      <c r="IZ216" s="39">
        <f t="shared" si="465"/>
        <v>1543878943952.8616</v>
      </c>
      <c r="JA216" s="39">
        <f t="shared" si="466"/>
        <v>367590224750.68134</v>
      </c>
      <c r="JU216" s="21">
        <v>162</v>
      </c>
      <c r="JV216" s="39">
        <v>-125</v>
      </c>
      <c r="JW216" s="39">
        <v>-525</v>
      </c>
      <c r="JX216" s="39">
        <v>2500</v>
      </c>
      <c r="JY216" s="50">
        <f t="shared" si="467"/>
        <v>1.2619362312906095E-3</v>
      </c>
      <c r="JZ216" s="40">
        <f t="shared" si="383"/>
        <v>22.027294442405385</v>
      </c>
      <c r="KA216" s="41">
        <f t="shared" si="468"/>
        <v>55068.236106013464</v>
      </c>
      <c r="KB216" s="39">
        <f t="shared" si="469"/>
        <v>-28910823.955657069</v>
      </c>
      <c r="KC216" s="39">
        <f t="shared" si="470"/>
        <v>-6883529.5132516827</v>
      </c>
      <c r="KD216" s="40">
        <f t="shared" si="384"/>
        <v>9410.3130510447281</v>
      </c>
      <c r="KE216" s="39">
        <f t="shared" si="471"/>
        <v>23525782.62761182</v>
      </c>
      <c r="KF216" s="39">
        <f t="shared" si="472"/>
        <v>-12351035879.496204</v>
      </c>
      <c r="KG216" s="39">
        <f t="shared" si="473"/>
        <v>-2940722828.4514775</v>
      </c>
      <c r="KH216" s="53">
        <f t="shared" si="474"/>
        <v>6484293836735.5068</v>
      </c>
      <c r="KI216" s="39">
        <f t="shared" si="475"/>
        <v>1543879484937.0256</v>
      </c>
      <c r="KJ216" s="39">
        <f t="shared" si="476"/>
        <v>367590353556.43469</v>
      </c>
      <c r="LD216" s="21">
        <v>162</v>
      </c>
      <c r="LE216" s="39">
        <v>-125</v>
      </c>
      <c r="LF216" s="39">
        <v>-525</v>
      </c>
      <c r="LG216" s="39">
        <v>2500</v>
      </c>
      <c r="LH216" s="50">
        <f t="shared" si="477"/>
        <v>1.2619362311143353E-3</v>
      </c>
      <c r="LI216" s="40">
        <f t="shared" si="385"/>
        <v>22.027294440746587</v>
      </c>
      <c r="LJ216" s="41">
        <f t="shared" si="478"/>
        <v>55068.236101866467</v>
      </c>
      <c r="LK216" s="39">
        <f t="shared" si="479"/>
        <v>-28910823.953479894</v>
      </c>
      <c r="LL216" s="39">
        <f t="shared" si="480"/>
        <v>-6883529.5127333086</v>
      </c>
      <c r="LM216" s="40">
        <f t="shared" si="386"/>
        <v>9410.3130532922241</v>
      </c>
      <c r="LN216" s="39">
        <f t="shared" si="481"/>
        <v>23525782.63323056</v>
      </c>
      <c r="LO216" s="39">
        <f t="shared" si="482"/>
        <v>-12351035882.446043</v>
      </c>
      <c r="LP216" s="39">
        <f t="shared" si="483"/>
        <v>-2940722829.15382</v>
      </c>
      <c r="LQ216" s="53">
        <f t="shared" si="484"/>
        <v>6484293838284.1729</v>
      </c>
      <c r="LR216" s="39">
        <f t="shared" si="485"/>
        <v>1543879485305.7556</v>
      </c>
      <c r="LS216" s="39">
        <f t="shared" si="486"/>
        <v>367590353644.22748</v>
      </c>
    </row>
    <row r="217" spans="1:331" x14ac:dyDescent="0.25">
      <c r="A217" s="21">
        <v>163</v>
      </c>
      <c r="B217" s="39">
        <v>-125</v>
      </c>
      <c r="C217" s="39">
        <v>-475</v>
      </c>
      <c r="D217" s="39">
        <v>2500</v>
      </c>
      <c r="E217" s="50">
        <f t="shared" si="387"/>
        <v>9.2250000000000003E-4</v>
      </c>
      <c r="F217" s="40">
        <f t="shared" si="367"/>
        <v>18.098585156249996</v>
      </c>
      <c r="G217" s="41">
        <f t="shared" si="388"/>
        <v>45246.462890624993</v>
      </c>
      <c r="H217" s="39">
        <f t="shared" si="389"/>
        <v>-21492069.873046871</v>
      </c>
      <c r="I217" s="39">
        <f t="shared" si="390"/>
        <v>-5655807.8613281241</v>
      </c>
      <c r="J217" s="40">
        <f t="shared" si="368"/>
        <v>13738.125000000002</v>
      </c>
      <c r="K217" s="39">
        <f t="shared" si="391"/>
        <v>34345312.500000007</v>
      </c>
      <c r="L217" s="39">
        <f t="shared" si="392"/>
        <v>-16314023437.500004</v>
      </c>
      <c r="M217" s="39">
        <f t="shared" si="393"/>
        <v>-4293164062.500001</v>
      </c>
      <c r="N217" s="53">
        <f t="shared" si="394"/>
        <v>7749161132812.502</v>
      </c>
      <c r="O217" s="39">
        <f t="shared" si="395"/>
        <v>2039252929687.5005</v>
      </c>
      <c r="P217" s="39">
        <f t="shared" si="396"/>
        <v>536645507812.50012</v>
      </c>
      <c r="AJ217" s="21">
        <v>163</v>
      </c>
      <c r="AK217" s="39">
        <v>-125</v>
      </c>
      <c r="AL217" s="39">
        <v>-475</v>
      </c>
      <c r="AM217" s="39">
        <v>2500</v>
      </c>
      <c r="AN217" s="50">
        <f t="shared" si="397"/>
        <v>1.3204065496225815E-3</v>
      </c>
      <c r="AO217" s="40">
        <f t="shared" si="369"/>
        <v>22.555723731551232</v>
      </c>
      <c r="AP217" s="41">
        <f t="shared" si="398"/>
        <v>56389.30932887808</v>
      </c>
      <c r="AQ217" s="39">
        <f t="shared" si="399"/>
        <v>-26784921.931217089</v>
      </c>
      <c r="AR217" s="39">
        <f t="shared" si="400"/>
        <v>-7048663.6661097603</v>
      </c>
      <c r="AS217" s="40">
        <f t="shared" si="370"/>
        <v>8664.8164923120876</v>
      </c>
      <c r="AT217" s="39">
        <f t="shared" si="401"/>
        <v>21662041.230780218</v>
      </c>
      <c r="AU217" s="39">
        <f t="shared" si="402"/>
        <v>-10289469584.620604</v>
      </c>
      <c r="AV217" s="39">
        <f t="shared" si="403"/>
        <v>-2707755153.847527</v>
      </c>
      <c r="AW217" s="53">
        <f t="shared" si="404"/>
        <v>4887498052694.7871</v>
      </c>
      <c r="AX217" s="39">
        <f t="shared" si="405"/>
        <v>1286183698077.5754</v>
      </c>
      <c r="AY217" s="39">
        <f t="shared" si="406"/>
        <v>338469394230.94092</v>
      </c>
      <c r="BS217" s="21">
        <v>163</v>
      </c>
      <c r="BT217" s="39">
        <v>-125</v>
      </c>
      <c r="BU217" s="39">
        <v>-475</v>
      </c>
      <c r="BV217" s="39">
        <v>2500</v>
      </c>
      <c r="BW217" s="50">
        <f t="shared" si="407"/>
        <v>1.4050593813594481E-3</v>
      </c>
      <c r="BX217" s="40">
        <f t="shared" si="371"/>
        <v>23.243541084358935</v>
      </c>
      <c r="BY217" s="41">
        <f t="shared" si="408"/>
        <v>58108.852710897336</v>
      </c>
      <c r="BZ217" s="39">
        <f t="shared" si="409"/>
        <v>-27601705.037676234</v>
      </c>
      <c r="CA217" s="39">
        <f t="shared" si="410"/>
        <v>-7263606.5888621667</v>
      </c>
      <c r="CB217" s="40">
        <f t="shared" si="372"/>
        <v>7585.4928876670374</v>
      </c>
      <c r="CC217" s="39">
        <f t="shared" si="411"/>
        <v>18963732.219167594</v>
      </c>
      <c r="CD217" s="39">
        <f t="shared" si="412"/>
        <v>-9007772804.1046066</v>
      </c>
      <c r="CE217" s="39">
        <f t="shared" si="413"/>
        <v>-2370466527.3959494</v>
      </c>
      <c r="CF217" s="53">
        <f t="shared" si="414"/>
        <v>4278692081949.688</v>
      </c>
      <c r="CG217" s="39">
        <f t="shared" si="415"/>
        <v>1125971600513.0759</v>
      </c>
      <c r="CH217" s="39">
        <f t="shared" si="416"/>
        <v>296308315924.49365</v>
      </c>
      <c r="DB217" s="21">
        <v>163</v>
      </c>
      <c r="DC217" s="39">
        <v>-125</v>
      </c>
      <c r="DD217" s="39">
        <v>-475</v>
      </c>
      <c r="DE217" s="39">
        <v>2500</v>
      </c>
      <c r="DF217" s="50">
        <f t="shared" si="417"/>
        <v>1.3922119171561925E-3</v>
      </c>
      <c r="DG217" s="40">
        <f t="shared" si="373"/>
        <v>23.145034495500688</v>
      </c>
      <c r="DH217" s="41">
        <f t="shared" si="418"/>
        <v>57862.586238751719</v>
      </c>
      <c r="DI217" s="39">
        <f t="shared" si="419"/>
        <v>-27484728.463407066</v>
      </c>
      <c r="DJ217" s="39">
        <f t="shared" si="420"/>
        <v>-7232823.2798439646</v>
      </c>
      <c r="DK217" s="40">
        <f t="shared" si="374"/>
        <v>7749.2980562585471</v>
      </c>
      <c r="DL217" s="39">
        <f t="shared" si="421"/>
        <v>19373245.140646368</v>
      </c>
      <c r="DM217" s="39">
        <f t="shared" si="422"/>
        <v>-9202291441.807024</v>
      </c>
      <c r="DN217" s="39">
        <f t="shared" si="423"/>
        <v>-2421655642.5807962</v>
      </c>
      <c r="DO217" s="53">
        <f t="shared" si="424"/>
        <v>4371088434858.3364</v>
      </c>
      <c r="DP217" s="39">
        <f t="shared" si="425"/>
        <v>1150286430225.8782</v>
      </c>
      <c r="DQ217" s="39">
        <f t="shared" si="426"/>
        <v>302706955322.59949</v>
      </c>
      <c r="EK217" s="21">
        <v>163</v>
      </c>
      <c r="EL217" s="39">
        <v>-125</v>
      </c>
      <c r="EM217" s="39">
        <v>-475</v>
      </c>
      <c r="EN217" s="39">
        <v>2500</v>
      </c>
      <c r="EO217" s="50">
        <f t="shared" si="427"/>
        <v>1.3551822182995799E-3</v>
      </c>
      <c r="EP217" s="40">
        <f t="shared" si="375"/>
        <v>22.849338931068804</v>
      </c>
      <c r="EQ217" s="41">
        <f t="shared" si="428"/>
        <v>57123.347327672011</v>
      </c>
      <c r="ER217" s="39">
        <f t="shared" si="429"/>
        <v>-27133589.980644204</v>
      </c>
      <c r="ES217" s="39">
        <f t="shared" si="430"/>
        <v>-7140418.4159590015</v>
      </c>
      <c r="ET217" s="40">
        <f t="shared" si="376"/>
        <v>8221.4267166803565</v>
      </c>
      <c r="EU217" s="39">
        <f t="shared" si="431"/>
        <v>20553566.791700892</v>
      </c>
      <c r="EV217" s="39">
        <f t="shared" si="432"/>
        <v>-9762944226.0579243</v>
      </c>
      <c r="EW217" s="39">
        <f t="shared" si="433"/>
        <v>-2569195848.9626117</v>
      </c>
      <c r="EX217" s="53">
        <f t="shared" si="434"/>
        <v>4637398507377.5137</v>
      </c>
      <c r="EY217" s="39">
        <f t="shared" si="435"/>
        <v>1220368028257.2405</v>
      </c>
      <c r="EZ217" s="39">
        <f t="shared" si="436"/>
        <v>321149481120.32642</v>
      </c>
      <c r="FT217" s="21">
        <v>163</v>
      </c>
      <c r="FU217" s="39">
        <v>-125</v>
      </c>
      <c r="FV217" s="39">
        <v>-475</v>
      </c>
      <c r="FW217" s="39">
        <v>2500</v>
      </c>
      <c r="FX217" s="50">
        <f t="shared" si="437"/>
        <v>1.3487294918273511E-3</v>
      </c>
      <c r="FY217" s="40">
        <f t="shared" si="377"/>
        <v>22.796022873051442</v>
      </c>
      <c r="FZ217" s="41">
        <f t="shared" si="438"/>
        <v>56990.057182628603</v>
      </c>
      <c r="GA217" s="39">
        <f t="shared" si="439"/>
        <v>-27070277.161748588</v>
      </c>
      <c r="GB217" s="39">
        <f t="shared" si="440"/>
        <v>-7123757.1478285752</v>
      </c>
      <c r="GC217" s="40">
        <f t="shared" si="378"/>
        <v>8303.6989792012737</v>
      </c>
      <c r="GD217" s="39">
        <f t="shared" si="441"/>
        <v>20759247.448003184</v>
      </c>
      <c r="GE217" s="39">
        <f t="shared" si="442"/>
        <v>-9860642537.8015118</v>
      </c>
      <c r="GF217" s="39">
        <f t="shared" si="443"/>
        <v>-2594905931.0003982</v>
      </c>
      <c r="GG217" s="53">
        <f t="shared" si="444"/>
        <v>4683805205455.7178</v>
      </c>
      <c r="GH217" s="39">
        <f t="shared" si="445"/>
        <v>1232580317225.1892</v>
      </c>
      <c r="GI217" s="39">
        <f t="shared" si="446"/>
        <v>324363241375.04974</v>
      </c>
      <c r="HC217" s="21">
        <v>163</v>
      </c>
      <c r="HD217" s="39">
        <v>-125</v>
      </c>
      <c r="HE217" s="39">
        <v>-475</v>
      </c>
      <c r="HF217" s="39">
        <v>2500</v>
      </c>
      <c r="HG217" s="50">
        <f t="shared" si="447"/>
        <v>1.3496139550105545E-3</v>
      </c>
      <c r="HH217" s="40">
        <f t="shared" si="379"/>
        <v>22.80336220207904</v>
      </c>
      <c r="HI217" s="41">
        <f t="shared" si="448"/>
        <v>57008.405505197596</v>
      </c>
      <c r="HJ217" s="39">
        <f t="shared" si="449"/>
        <v>-27078992.614968859</v>
      </c>
      <c r="HK217" s="39">
        <f t="shared" si="450"/>
        <v>-7126050.688149699</v>
      </c>
      <c r="HL217" s="40">
        <f t="shared" si="380"/>
        <v>8292.4220736154293</v>
      </c>
      <c r="HM217" s="39">
        <f t="shared" si="451"/>
        <v>20731055.184038572</v>
      </c>
      <c r="HN217" s="39">
        <f t="shared" si="452"/>
        <v>-9847251212.4183216</v>
      </c>
      <c r="HO217" s="39">
        <f t="shared" si="453"/>
        <v>-2591381898.0048213</v>
      </c>
      <c r="HP217" s="53">
        <f t="shared" si="454"/>
        <v>4677444325898.7031</v>
      </c>
      <c r="HQ217" s="39">
        <f t="shared" si="455"/>
        <v>1230906401552.29</v>
      </c>
      <c r="HR217" s="39">
        <f t="shared" si="456"/>
        <v>323922737250.60266</v>
      </c>
      <c r="IL217" s="21">
        <v>163</v>
      </c>
      <c r="IM217" s="39">
        <v>-125</v>
      </c>
      <c r="IN217" s="39">
        <v>-475</v>
      </c>
      <c r="IO217" s="39">
        <v>2500</v>
      </c>
      <c r="IP217" s="50">
        <f t="shared" si="457"/>
        <v>1.3503842739183533E-3</v>
      </c>
      <c r="IQ217" s="40">
        <f t="shared" si="381"/>
        <v>22.809746228724773</v>
      </c>
      <c r="IR217" s="41">
        <f t="shared" si="458"/>
        <v>57024.365571811933</v>
      </c>
      <c r="IS217" s="39">
        <f t="shared" si="459"/>
        <v>-27086573.64661067</v>
      </c>
      <c r="IT217" s="39">
        <f t="shared" si="460"/>
        <v>-7128045.6964764921</v>
      </c>
      <c r="IU217" s="40">
        <f t="shared" si="382"/>
        <v>8282.6005075409939</v>
      </c>
      <c r="IV217" s="39">
        <f t="shared" si="461"/>
        <v>20706501.268852483</v>
      </c>
      <c r="IW217" s="39">
        <f t="shared" si="462"/>
        <v>-9835588102.7049294</v>
      </c>
      <c r="IX217" s="39">
        <f t="shared" si="463"/>
        <v>-2588312658.6065602</v>
      </c>
      <c r="IY217" s="53">
        <f t="shared" si="464"/>
        <v>4671904348784.8418</v>
      </c>
      <c r="IZ217" s="39">
        <f t="shared" si="465"/>
        <v>1229448512838.1162</v>
      </c>
      <c r="JA217" s="39">
        <f t="shared" si="466"/>
        <v>323539082325.82007</v>
      </c>
      <c r="JU217" s="21">
        <v>163</v>
      </c>
      <c r="JV217" s="39">
        <v>-125</v>
      </c>
      <c r="JW217" s="39">
        <v>-475</v>
      </c>
      <c r="JX217" s="39">
        <v>2500</v>
      </c>
      <c r="JY217" s="50">
        <f t="shared" si="467"/>
        <v>1.3503983964485177E-3</v>
      </c>
      <c r="JZ217" s="40">
        <f t="shared" si="383"/>
        <v>22.809863198728813</v>
      </c>
      <c r="KA217" s="41">
        <f t="shared" si="468"/>
        <v>57024.657996822032</v>
      </c>
      <c r="KB217" s="39">
        <f t="shared" si="469"/>
        <v>-27086712.548490465</v>
      </c>
      <c r="KC217" s="39">
        <f t="shared" si="470"/>
        <v>-7128082.2496027537</v>
      </c>
      <c r="KD217" s="40">
        <f t="shared" si="384"/>
        <v>8282.4204452813974</v>
      </c>
      <c r="KE217" s="39">
        <f t="shared" si="471"/>
        <v>20706051.113203492</v>
      </c>
      <c r="KF217" s="39">
        <f t="shared" si="472"/>
        <v>-9835374278.7716579</v>
      </c>
      <c r="KG217" s="39">
        <f t="shared" si="473"/>
        <v>-2588256389.1504364</v>
      </c>
      <c r="KH217" s="53">
        <f t="shared" si="474"/>
        <v>4671802782416.5371</v>
      </c>
      <c r="KI217" s="39">
        <f t="shared" si="475"/>
        <v>1229421784846.4573</v>
      </c>
      <c r="KJ217" s="39">
        <f t="shared" si="476"/>
        <v>323532048643.80457</v>
      </c>
      <c r="LD217" s="21">
        <v>163</v>
      </c>
      <c r="LE217" s="39">
        <v>-125</v>
      </c>
      <c r="LF217" s="39">
        <v>-475</v>
      </c>
      <c r="LG217" s="39">
        <v>2500</v>
      </c>
      <c r="LH217" s="50">
        <f t="shared" si="477"/>
        <v>1.3503983984051436E-3</v>
      </c>
      <c r="LI217" s="40">
        <f t="shared" si="385"/>
        <v>22.80986321493441</v>
      </c>
      <c r="LJ217" s="41">
        <f t="shared" si="478"/>
        <v>57024.658037336027</v>
      </c>
      <c r="LK217" s="39">
        <f t="shared" si="479"/>
        <v>-27086712.567734614</v>
      </c>
      <c r="LL217" s="39">
        <f t="shared" si="480"/>
        <v>-7128082.2546670036</v>
      </c>
      <c r="LM217" s="40">
        <f t="shared" si="386"/>
        <v>8282.4204203344198</v>
      </c>
      <c r="LN217" s="39">
        <f t="shared" si="481"/>
        <v>20706051.050836049</v>
      </c>
      <c r="LO217" s="39">
        <f t="shared" si="482"/>
        <v>-9835374249.1471233</v>
      </c>
      <c r="LP217" s="39">
        <f t="shared" si="483"/>
        <v>-2588256381.354506</v>
      </c>
      <c r="LQ217" s="53">
        <f t="shared" si="484"/>
        <v>4671802768344.8838</v>
      </c>
      <c r="LR217" s="39">
        <f t="shared" si="485"/>
        <v>1229421781143.3904</v>
      </c>
      <c r="LS217" s="39">
        <f t="shared" si="486"/>
        <v>323532047669.31329</v>
      </c>
    </row>
    <row r="218" spans="1:331" x14ac:dyDescent="0.25">
      <c r="A218" s="21">
        <v>164</v>
      </c>
      <c r="B218" s="39">
        <v>-125</v>
      </c>
      <c r="C218" s="39">
        <v>-425</v>
      </c>
      <c r="D218" s="39">
        <v>2500</v>
      </c>
      <c r="E218" s="50">
        <f t="shared" si="387"/>
        <v>9.3000000000000005E-4</v>
      </c>
      <c r="F218" s="40">
        <f t="shared" si="367"/>
        <v>18.201262500000002</v>
      </c>
      <c r="G218" s="41">
        <f t="shared" si="388"/>
        <v>45503.156250000007</v>
      </c>
      <c r="H218" s="39">
        <f t="shared" si="389"/>
        <v>-19338841.406250004</v>
      </c>
      <c r="I218" s="39">
        <f t="shared" si="390"/>
        <v>-5687894.5312500009</v>
      </c>
      <c r="J218" s="40">
        <f t="shared" si="368"/>
        <v>13642.499999999998</v>
      </c>
      <c r="K218" s="39">
        <f t="shared" si="391"/>
        <v>34106249.999999993</v>
      </c>
      <c r="L218" s="39">
        <f t="shared" si="392"/>
        <v>-14495156249.999996</v>
      </c>
      <c r="M218" s="39">
        <f t="shared" si="393"/>
        <v>-4263281249.999999</v>
      </c>
      <c r="N218" s="53">
        <f t="shared" si="394"/>
        <v>6160441406249.998</v>
      </c>
      <c r="O218" s="39">
        <f t="shared" si="395"/>
        <v>1811894531249.9995</v>
      </c>
      <c r="P218" s="39">
        <f t="shared" si="396"/>
        <v>532910156249.99988</v>
      </c>
      <c r="AJ218" s="21">
        <v>164</v>
      </c>
      <c r="AK218" s="39">
        <v>-125</v>
      </c>
      <c r="AL218" s="39">
        <v>-425</v>
      </c>
      <c r="AM218" s="39">
        <v>2500</v>
      </c>
      <c r="AN218" s="50">
        <f t="shared" si="397"/>
        <v>1.3377198362124975E-3</v>
      </c>
      <c r="AO218" s="40">
        <f t="shared" si="369"/>
        <v>22.70382927716669</v>
      </c>
      <c r="AP218" s="41">
        <f t="shared" si="398"/>
        <v>56759.573192916723</v>
      </c>
      <c r="AQ218" s="39">
        <f t="shared" si="399"/>
        <v>-24122818.606989607</v>
      </c>
      <c r="AR218" s="39">
        <f t="shared" si="400"/>
        <v>-7094946.6491145901</v>
      </c>
      <c r="AS218" s="40">
        <f t="shared" si="370"/>
        <v>8444.0720882906589</v>
      </c>
      <c r="AT218" s="39">
        <f t="shared" si="401"/>
        <v>21110180.220726646</v>
      </c>
      <c r="AU218" s="39">
        <f t="shared" si="402"/>
        <v>-8971826593.8088245</v>
      </c>
      <c r="AV218" s="39">
        <f t="shared" si="403"/>
        <v>-2638772527.5908308</v>
      </c>
      <c r="AW218" s="53">
        <f t="shared" si="404"/>
        <v>3813026302368.7505</v>
      </c>
      <c r="AX218" s="39">
        <f t="shared" si="405"/>
        <v>1121478324226.103</v>
      </c>
      <c r="AY218" s="39">
        <f t="shared" si="406"/>
        <v>329846565948.85382</v>
      </c>
      <c r="BS218" s="21">
        <v>164</v>
      </c>
      <c r="BT218" s="39">
        <v>-125</v>
      </c>
      <c r="BU218" s="39">
        <v>-425</v>
      </c>
      <c r="BV218" s="39">
        <v>2500</v>
      </c>
      <c r="BW218" s="50">
        <f t="shared" si="407"/>
        <v>1.4334766744715911E-3</v>
      </c>
      <c r="BX218" s="40">
        <f t="shared" si="371"/>
        <v>23.453952175405483</v>
      </c>
      <c r="BY218" s="41">
        <f t="shared" si="408"/>
        <v>58634.880438513705</v>
      </c>
      <c r="BZ218" s="39">
        <f t="shared" si="409"/>
        <v>-24919824.186368324</v>
      </c>
      <c r="CA218" s="39">
        <f t="shared" si="410"/>
        <v>-7329360.054814213</v>
      </c>
      <c r="CB218" s="40">
        <f t="shared" si="372"/>
        <v>7223.1724004872121</v>
      </c>
      <c r="CC218" s="39">
        <f t="shared" si="411"/>
        <v>18057931.001218032</v>
      </c>
      <c r="CD218" s="39">
        <f t="shared" si="412"/>
        <v>-7674620675.517664</v>
      </c>
      <c r="CE218" s="39">
        <f t="shared" si="413"/>
        <v>-2257241375.1522541</v>
      </c>
      <c r="CF218" s="53">
        <f t="shared" si="414"/>
        <v>3261713787095.0073</v>
      </c>
      <c r="CG218" s="39">
        <f t="shared" si="415"/>
        <v>959327584439.70801</v>
      </c>
      <c r="CH218" s="39">
        <f t="shared" si="416"/>
        <v>282155171894.03174</v>
      </c>
      <c r="DB218" s="21">
        <v>164</v>
      </c>
      <c r="DC218" s="39">
        <v>-125</v>
      </c>
      <c r="DD218" s="39">
        <v>-425</v>
      </c>
      <c r="DE218" s="39">
        <v>2500</v>
      </c>
      <c r="DF218" s="50">
        <f t="shared" si="417"/>
        <v>1.4312442570587349E-3</v>
      </c>
      <c r="DG218" s="40">
        <f t="shared" si="373"/>
        <v>23.437795268554726</v>
      </c>
      <c r="DH218" s="41">
        <f t="shared" si="418"/>
        <v>58594.488171386816</v>
      </c>
      <c r="DI218" s="39">
        <f t="shared" si="419"/>
        <v>-24902657.472839396</v>
      </c>
      <c r="DJ218" s="39">
        <f t="shared" si="420"/>
        <v>-7324311.021423352</v>
      </c>
      <c r="DK218" s="40">
        <f t="shared" si="374"/>
        <v>7251.6357225011297</v>
      </c>
      <c r="DL218" s="39">
        <f t="shared" si="421"/>
        <v>18129089.306252826</v>
      </c>
      <c r="DM218" s="39">
        <f t="shared" si="422"/>
        <v>-7704862955.1574507</v>
      </c>
      <c r="DN218" s="39">
        <f t="shared" si="423"/>
        <v>-2266136163.2816033</v>
      </c>
      <c r="DO218" s="53">
        <f t="shared" si="424"/>
        <v>3274566755941.9165</v>
      </c>
      <c r="DP218" s="39">
        <f t="shared" si="425"/>
        <v>963107869394.6814</v>
      </c>
      <c r="DQ218" s="39">
        <f t="shared" si="426"/>
        <v>283267020410.20038</v>
      </c>
      <c r="EK218" s="21">
        <v>164</v>
      </c>
      <c r="EL218" s="39">
        <v>-125</v>
      </c>
      <c r="EM218" s="39">
        <v>-425</v>
      </c>
      <c r="EN218" s="39">
        <v>2500</v>
      </c>
      <c r="EO218" s="50">
        <f t="shared" si="427"/>
        <v>1.4167320839420302E-3</v>
      </c>
      <c r="EP218" s="40">
        <f t="shared" si="375"/>
        <v>23.331215680370878</v>
      </c>
      <c r="EQ218" s="41">
        <f t="shared" si="428"/>
        <v>58328.039200927196</v>
      </c>
      <c r="ER218" s="39">
        <f t="shared" si="429"/>
        <v>-24789416.660394058</v>
      </c>
      <c r="ES218" s="39">
        <f t="shared" si="430"/>
        <v>-7291004.9001158997</v>
      </c>
      <c r="ET218" s="40">
        <f t="shared" si="376"/>
        <v>7436.6659297391161</v>
      </c>
      <c r="EU218" s="39">
        <f t="shared" si="431"/>
        <v>18591664.82434779</v>
      </c>
      <c r="EV218" s="39">
        <f t="shared" si="432"/>
        <v>-7901457550.3478107</v>
      </c>
      <c r="EW218" s="39">
        <f t="shared" si="433"/>
        <v>-2323958103.0434737</v>
      </c>
      <c r="EX218" s="53">
        <f t="shared" si="434"/>
        <v>3358119458897.8193</v>
      </c>
      <c r="EY218" s="39">
        <f t="shared" si="435"/>
        <v>987682193793.47632</v>
      </c>
      <c r="EZ218" s="39">
        <f t="shared" si="436"/>
        <v>290494762880.4342</v>
      </c>
      <c r="FT218" s="21">
        <v>164</v>
      </c>
      <c r="FU218" s="39">
        <v>-125</v>
      </c>
      <c r="FV218" s="39">
        <v>-425</v>
      </c>
      <c r="FW218" s="39">
        <v>2500</v>
      </c>
      <c r="FX218" s="50">
        <f t="shared" si="437"/>
        <v>1.4292875970619257E-3</v>
      </c>
      <c r="FY218" s="40">
        <f t="shared" si="377"/>
        <v>23.423581876220638</v>
      </c>
      <c r="FZ218" s="41">
        <f t="shared" si="438"/>
        <v>58558.954690551596</v>
      </c>
      <c r="GA218" s="39">
        <f t="shared" si="439"/>
        <v>-24887555.74348443</v>
      </c>
      <c r="GB218" s="39">
        <f t="shared" si="440"/>
        <v>-7319869.3363189492</v>
      </c>
      <c r="GC218" s="40">
        <f t="shared" si="378"/>
        <v>7276.5831374604477</v>
      </c>
      <c r="GD218" s="39">
        <f t="shared" si="441"/>
        <v>18191457.84365112</v>
      </c>
      <c r="GE218" s="39">
        <f t="shared" si="442"/>
        <v>-7731369583.5517254</v>
      </c>
      <c r="GF218" s="39">
        <f t="shared" si="443"/>
        <v>-2273932230.4563899</v>
      </c>
      <c r="GG218" s="53">
        <f t="shared" si="444"/>
        <v>3285832073009.4834</v>
      </c>
      <c r="GH218" s="39">
        <f t="shared" si="445"/>
        <v>966421197943.9657</v>
      </c>
      <c r="GI218" s="39">
        <f t="shared" si="446"/>
        <v>284241528807.04877</v>
      </c>
      <c r="HC218" s="21">
        <v>164</v>
      </c>
      <c r="HD218" s="39">
        <v>-125</v>
      </c>
      <c r="HE218" s="39">
        <v>-425</v>
      </c>
      <c r="HF218" s="39">
        <v>2500</v>
      </c>
      <c r="HG218" s="50">
        <f t="shared" si="447"/>
        <v>1.4368449867117766E-3</v>
      </c>
      <c r="HH218" s="40">
        <f t="shared" si="379"/>
        <v>23.478209747678171</v>
      </c>
      <c r="HI218" s="41">
        <f t="shared" si="448"/>
        <v>58695.524369195431</v>
      </c>
      <c r="HJ218" s="39">
        <f t="shared" si="449"/>
        <v>-24945597.856908057</v>
      </c>
      <c r="HK218" s="39">
        <f t="shared" si="450"/>
        <v>-7336940.5461494289</v>
      </c>
      <c r="HL218" s="40">
        <f t="shared" si="380"/>
        <v>7180.2264194248492</v>
      </c>
      <c r="HM218" s="39">
        <f t="shared" si="451"/>
        <v>17950566.048562124</v>
      </c>
      <c r="HN218" s="39">
        <f t="shared" si="452"/>
        <v>-7628990570.6389027</v>
      </c>
      <c r="HO218" s="39">
        <f t="shared" si="453"/>
        <v>-2243820756.0702658</v>
      </c>
      <c r="HP218" s="53">
        <f t="shared" si="454"/>
        <v>3242320992521.5337</v>
      </c>
      <c r="HQ218" s="39">
        <f t="shared" si="455"/>
        <v>953623821329.86292</v>
      </c>
      <c r="HR218" s="39">
        <f t="shared" si="456"/>
        <v>280477594508.7832</v>
      </c>
      <c r="IL218" s="21">
        <v>164</v>
      </c>
      <c r="IM218" s="39">
        <v>-125</v>
      </c>
      <c r="IN218" s="39">
        <v>-425</v>
      </c>
      <c r="IO218" s="39">
        <v>2500</v>
      </c>
      <c r="IP218" s="50">
        <f t="shared" si="457"/>
        <v>1.438832057924349E-3</v>
      </c>
      <c r="IQ218" s="40">
        <f t="shared" si="381"/>
        <v>23.492452197514442</v>
      </c>
      <c r="IR218" s="41">
        <f t="shared" si="458"/>
        <v>58731.130493786106</v>
      </c>
      <c r="IS218" s="39">
        <f t="shared" si="459"/>
        <v>-24960730.459859096</v>
      </c>
      <c r="IT218" s="39">
        <f t="shared" si="460"/>
        <v>-7341391.311723263</v>
      </c>
      <c r="IU218" s="40">
        <f t="shared" si="382"/>
        <v>7154.8912614645506</v>
      </c>
      <c r="IV218" s="39">
        <f t="shared" si="461"/>
        <v>17887228.153661378</v>
      </c>
      <c r="IW218" s="39">
        <f t="shared" si="462"/>
        <v>-7602071965.3060856</v>
      </c>
      <c r="IX218" s="39">
        <f t="shared" si="463"/>
        <v>-2235903519.2076721</v>
      </c>
      <c r="IY218" s="53">
        <f t="shared" si="464"/>
        <v>3230880585255.0864</v>
      </c>
      <c r="IZ218" s="39">
        <f t="shared" si="465"/>
        <v>950258995663.26062</v>
      </c>
      <c r="JA218" s="39">
        <f t="shared" si="466"/>
        <v>279487939900.95905</v>
      </c>
      <c r="JU218" s="21">
        <v>164</v>
      </c>
      <c r="JV218" s="39">
        <v>-125</v>
      </c>
      <c r="JW218" s="39">
        <v>-425</v>
      </c>
      <c r="JX218" s="39">
        <v>2500</v>
      </c>
      <c r="JY218" s="50">
        <f t="shared" si="467"/>
        <v>1.438860561606426E-3</v>
      </c>
      <c r="JZ218" s="40">
        <f t="shared" si="383"/>
        <v>23.492656133080818</v>
      </c>
      <c r="KA218" s="41">
        <f t="shared" si="468"/>
        <v>58731.640332702045</v>
      </c>
      <c r="KB218" s="39">
        <f t="shared" si="469"/>
        <v>-24960947.14139837</v>
      </c>
      <c r="KC218" s="39">
        <f t="shared" si="470"/>
        <v>-7341455.041587756</v>
      </c>
      <c r="KD218" s="40">
        <f t="shared" si="384"/>
        <v>7154.5278395180676</v>
      </c>
      <c r="KE218" s="39">
        <f t="shared" si="471"/>
        <v>17886319.598795168</v>
      </c>
      <c r="KF218" s="39">
        <f t="shared" si="472"/>
        <v>-7601685829.4879465</v>
      </c>
      <c r="KG218" s="39">
        <f t="shared" si="473"/>
        <v>-2235789949.8493962</v>
      </c>
      <c r="KH218" s="53">
        <f t="shared" si="474"/>
        <v>3230716477532.3774</v>
      </c>
      <c r="KI218" s="39">
        <f t="shared" si="475"/>
        <v>950210728685.99341</v>
      </c>
      <c r="KJ218" s="39">
        <f t="shared" si="476"/>
        <v>279473743731.1745</v>
      </c>
      <c r="LD218" s="21">
        <v>164</v>
      </c>
      <c r="LE218" s="39">
        <v>-125</v>
      </c>
      <c r="LF218" s="39">
        <v>-425</v>
      </c>
      <c r="LG218" s="39">
        <v>2500</v>
      </c>
      <c r="LH218" s="50">
        <f t="shared" si="477"/>
        <v>1.438860565695952E-3</v>
      </c>
      <c r="LI218" s="40">
        <f t="shared" si="385"/>
        <v>23.492656162339447</v>
      </c>
      <c r="LJ218" s="41">
        <f t="shared" si="478"/>
        <v>58731.640405848615</v>
      </c>
      <c r="LK218" s="39">
        <f t="shared" si="479"/>
        <v>-24960947.172485661</v>
      </c>
      <c r="LL218" s="39">
        <f t="shared" si="480"/>
        <v>-7341455.0507310769</v>
      </c>
      <c r="LM218" s="40">
        <f t="shared" si="386"/>
        <v>7154.5277873766136</v>
      </c>
      <c r="LN218" s="39">
        <f t="shared" si="481"/>
        <v>17886319.468441535</v>
      </c>
      <c r="LO218" s="39">
        <f t="shared" si="482"/>
        <v>-7601685774.0876522</v>
      </c>
      <c r="LP218" s="39">
        <f t="shared" si="483"/>
        <v>-2235789933.555192</v>
      </c>
      <c r="LQ218" s="53">
        <f t="shared" si="484"/>
        <v>3230716453987.252</v>
      </c>
      <c r="LR218" s="39">
        <f t="shared" si="485"/>
        <v>950210721760.95654</v>
      </c>
      <c r="LS218" s="39">
        <f t="shared" si="486"/>
        <v>279473741694.39899</v>
      </c>
    </row>
    <row r="219" spans="1:331" x14ac:dyDescent="0.25">
      <c r="A219" s="21">
        <v>165</v>
      </c>
      <c r="B219" s="39">
        <v>-125</v>
      </c>
      <c r="C219" s="39">
        <v>-375</v>
      </c>
      <c r="D219" s="39">
        <v>2500</v>
      </c>
      <c r="E219" s="50">
        <f t="shared" si="387"/>
        <v>9.3750000000000007E-4</v>
      </c>
      <c r="F219" s="40">
        <f t="shared" si="367"/>
        <v>18.30322265625</v>
      </c>
      <c r="G219" s="41">
        <f t="shared" si="388"/>
        <v>45758.056640625</v>
      </c>
      <c r="H219" s="39">
        <f t="shared" si="389"/>
        <v>-17159271.240234375</v>
      </c>
      <c r="I219" s="39">
        <f t="shared" si="390"/>
        <v>-5719757.080078125</v>
      </c>
      <c r="J219" s="40">
        <f t="shared" si="368"/>
        <v>13546.875</v>
      </c>
      <c r="K219" s="39">
        <f t="shared" si="391"/>
        <v>33867187.5</v>
      </c>
      <c r="L219" s="39">
        <f t="shared" si="392"/>
        <v>-12700195312.5</v>
      </c>
      <c r="M219" s="39">
        <f t="shared" si="393"/>
        <v>-4233398437.5</v>
      </c>
      <c r="N219" s="53">
        <f t="shared" si="394"/>
        <v>4762573242187.5</v>
      </c>
      <c r="O219" s="39">
        <f t="shared" si="395"/>
        <v>1587524414062.5</v>
      </c>
      <c r="P219" s="39">
        <f t="shared" si="396"/>
        <v>529174804687.5</v>
      </c>
      <c r="AJ219" s="21">
        <v>165</v>
      </c>
      <c r="AK219" s="39">
        <v>-125</v>
      </c>
      <c r="AL219" s="39">
        <v>-375</v>
      </c>
      <c r="AM219" s="39">
        <v>2500</v>
      </c>
      <c r="AN219" s="50">
        <f t="shared" si="397"/>
        <v>1.3550331228024133E-3</v>
      </c>
      <c r="AO219" s="40">
        <f t="shared" si="369"/>
        <v>22.848113011652206</v>
      </c>
      <c r="AP219" s="41">
        <f t="shared" si="398"/>
        <v>57120.282529130513</v>
      </c>
      <c r="AQ219" s="39">
        <f t="shared" si="399"/>
        <v>-21420105.948423941</v>
      </c>
      <c r="AR219" s="39">
        <f t="shared" si="400"/>
        <v>-7140035.3161413139</v>
      </c>
      <c r="AS219" s="40">
        <f t="shared" si="370"/>
        <v>8223.3276842692303</v>
      </c>
      <c r="AT219" s="39">
        <f t="shared" si="401"/>
        <v>20558319.210673075</v>
      </c>
      <c r="AU219" s="39">
        <f t="shared" si="402"/>
        <v>-7709369704.0024033</v>
      </c>
      <c r="AV219" s="39">
        <f t="shared" si="403"/>
        <v>-2569789901.3341346</v>
      </c>
      <c r="AW219" s="53">
        <f t="shared" si="404"/>
        <v>2891013639000.9014</v>
      </c>
      <c r="AX219" s="39">
        <f t="shared" si="405"/>
        <v>963671213000.30042</v>
      </c>
      <c r="AY219" s="39">
        <f t="shared" si="406"/>
        <v>321223737666.76678</v>
      </c>
      <c r="BS219" s="21">
        <v>165</v>
      </c>
      <c r="BT219" s="39">
        <v>-125</v>
      </c>
      <c r="BU219" s="39">
        <v>-375</v>
      </c>
      <c r="BV219" s="39">
        <v>2500</v>
      </c>
      <c r="BW219" s="50">
        <f t="shared" si="407"/>
        <v>1.461893967583734E-3</v>
      </c>
      <c r="BX219" s="40">
        <f t="shared" si="371"/>
        <v>23.654067098967307</v>
      </c>
      <c r="BY219" s="41">
        <f t="shared" si="408"/>
        <v>59135.167747418265</v>
      </c>
      <c r="BZ219" s="39">
        <f t="shared" si="409"/>
        <v>-22175687.905281849</v>
      </c>
      <c r="CA219" s="39">
        <f t="shared" si="410"/>
        <v>-7391895.9684272828</v>
      </c>
      <c r="CB219" s="40">
        <f t="shared" si="372"/>
        <v>6860.8519133073924</v>
      </c>
      <c r="CC219" s="39">
        <f t="shared" si="411"/>
        <v>17152129.783268481</v>
      </c>
      <c r="CD219" s="39">
        <f t="shared" si="412"/>
        <v>-6432048668.7256804</v>
      </c>
      <c r="CE219" s="39">
        <f t="shared" si="413"/>
        <v>-2144016222.9085603</v>
      </c>
      <c r="CF219" s="53">
        <f t="shared" si="414"/>
        <v>2412018250772.1304</v>
      </c>
      <c r="CG219" s="39">
        <f t="shared" si="415"/>
        <v>804006083590.71008</v>
      </c>
      <c r="CH219" s="39">
        <f t="shared" si="416"/>
        <v>268002027863.57004</v>
      </c>
      <c r="DB219" s="21">
        <v>165</v>
      </c>
      <c r="DC219" s="39">
        <v>-125</v>
      </c>
      <c r="DD219" s="39">
        <v>-375</v>
      </c>
      <c r="DE219" s="39">
        <v>2500</v>
      </c>
      <c r="DF219" s="50">
        <f t="shared" si="417"/>
        <v>1.4702765969612775E-3</v>
      </c>
      <c r="DG219" s="40">
        <f t="shared" si="373"/>
        <v>23.71113111624085</v>
      </c>
      <c r="DH219" s="41">
        <f t="shared" si="418"/>
        <v>59277.827790602125</v>
      </c>
      <c r="DI219" s="39">
        <f t="shared" si="419"/>
        <v>-22229185.421475798</v>
      </c>
      <c r="DJ219" s="39">
        <f t="shared" si="420"/>
        <v>-7409728.4738252657</v>
      </c>
      <c r="DK219" s="40">
        <f t="shared" si="374"/>
        <v>6753.9733887437123</v>
      </c>
      <c r="DL219" s="39">
        <f t="shared" si="421"/>
        <v>16884933.47185928</v>
      </c>
      <c r="DM219" s="39">
        <f t="shared" si="422"/>
        <v>-6331850051.9472303</v>
      </c>
      <c r="DN219" s="39">
        <f t="shared" si="423"/>
        <v>-2110616683.98241</v>
      </c>
      <c r="DO219" s="53">
        <f t="shared" si="424"/>
        <v>2374443769480.2114</v>
      </c>
      <c r="DP219" s="39">
        <f t="shared" si="425"/>
        <v>791481256493.40369</v>
      </c>
      <c r="DQ219" s="39">
        <f t="shared" si="426"/>
        <v>263827085497.80124</v>
      </c>
      <c r="EK219" s="21">
        <v>165</v>
      </c>
      <c r="EL219" s="39">
        <v>-125</v>
      </c>
      <c r="EM219" s="39">
        <v>-375</v>
      </c>
      <c r="EN219" s="39">
        <v>2500</v>
      </c>
      <c r="EO219" s="50">
        <f t="shared" si="427"/>
        <v>1.47828194958448E-3</v>
      </c>
      <c r="EP219" s="40">
        <f t="shared" si="375"/>
        <v>23.764790508675262</v>
      </c>
      <c r="EQ219" s="41">
        <f t="shared" si="428"/>
        <v>59411.976271688152</v>
      </c>
      <c r="ER219" s="39">
        <f t="shared" si="429"/>
        <v>-22279491.101883058</v>
      </c>
      <c r="ES219" s="39">
        <f t="shared" si="430"/>
        <v>-7426497.0339610195</v>
      </c>
      <c r="ET219" s="40">
        <f t="shared" si="376"/>
        <v>6651.9051427978811</v>
      </c>
      <c r="EU219" s="39">
        <f t="shared" si="431"/>
        <v>16629762.856994703</v>
      </c>
      <c r="EV219" s="39">
        <f t="shared" si="432"/>
        <v>-6236161071.3730135</v>
      </c>
      <c r="EW219" s="39">
        <f t="shared" si="433"/>
        <v>-2078720357.1243379</v>
      </c>
      <c r="EX219" s="53">
        <f t="shared" si="434"/>
        <v>2338560401764.8799</v>
      </c>
      <c r="EY219" s="39">
        <f t="shared" si="435"/>
        <v>779520133921.62671</v>
      </c>
      <c r="EZ219" s="39">
        <f t="shared" si="436"/>
        <v>259840044640.54224</v>
      </c>
      <c r="FT219" s="21">
        <v>165</v>
      </c>
      <c r="FU219" s="39">
        <v>-125</v>
      </c>
      <c r="FV219" s="39">
        <v>-375</v>
      </c>
      <c r="FW219" s="39">
        <v>2500</v>
      </c>
      <c r="FX219" s="50">
        <f t="shared" si="437"/>
        <v>1.5098457022965004E-3</v>
      </c>
      <c r="FY219" s="40">
        <f t="shared" si="377"/>
        <v>23.968398373322781</v>
      </c>
      <c r="FZ219" s="41">
        <f t="shared" si="438"/>
        <v>59920.995933306956</v>
      </c>
      <c r="GA219" s="39">
        <f t="shared" si="439"/>
        <v>-22470373.474990107</v>
      </c>
      <c r="GB219" s="39">
        <f t="shared" si="440"/>
        <v>-7490124.4916633694</v>
      </c>
      <c r="GC219" s="40">
        <f t="shared" si="378"/>
        <v>6249.4672957196199</v>
      </c>
      <c r="GD219" s="39">
        <f t="shared" si="441"/>
        <v>15623668.23929905</v>
      </c>
      <c r="GE219" s="39">
        <f t="shared" si="442"/>
        <v>-5858875589.7371435</v>
      </c>
      <c r="GF219" s="39">
        <f t="shared" si="443"/>
        <v>-1952958529.9123812</v>
      </c>
      <c r="GG219" s="53">
        <f t="shared" si="444"/>
        <v>2197078346151.4287</v>
      </c>
      <c r="GH219" s="39">
        <f t="shared" si="445"/>
        <v>732359448717.14294</v>
      </c>
      <c r="GI219" s="39">
        <f t="shared" si="446"/>
        <v>244119816239.04764</v>
      </c>
      <c r="HC219" s="21">
        <v>165</v>
      </c>
      <c r="HD219" s="39">
        <v>-125</v>
      </c>
      <c r="HE219" s="39">
        <v>-375</v>
      </c>
      <c r="HF219" s="39">
        <v>2500</v>
      </c>
      <c r="HG219" s="50">
        <f t="shared" si="447"/>
        <v>1.5240760184129984E-3</v>
      </c>
      <c r="HH219" s="40">
        <f t="shared" si="379"/>
        <v>24.056039318908642</v>
      </c>
      <c r="HI219" s="41">
        <f t="shared" si="448"/>
        <v>60140.098297271608</v>
      </c>
      <c r="HJ219" s="39">
        <f t="shared" si="449"/>
        <v>-22552536.861476853</v>
      </c>
      <c r="HK219" s="39">
        <f t="shared" si="450"/>
        <v>-7517512.2871589512</v>
      </c>
      <c r="HL219" s="40">
        <f t="shared" si="380"/>
        <v>6068.0307652342699</v>
      </c>
      <c r="HM219" s="39">
        <f t="shared" si="451"/>
        <v>15170076.913085675</v>
      </c>
      <c r="HN219" s="39">
        <f t="shared" si="452"/>
        <v>-5688778842.4071283</v>
      </c>
      <c r="HO219" s="39">
        <f t="shared" si="453"/>
        <v>-1896259614.1357093</v>
      </c>
      <c r="HP219" s="53">
        <f t="shared" si="454"/>
        <v>2133292065902.6731</v>
      </c>
      <c r="HQ219" s="39">
        <f t="shared" si="455"/>
        <v>711097355300.89099</v>
      </c>
      <c r="HR219" s="39">
        <f t="shared" si="456"/>
        <v>237032451766.96368</v>
      </c>
      <c r="IL219" s="21">
        <v>165</v>
      </c>
      <c r="IM219" s="39">
        <v>-125</v>
      </c>
      <c r="IN219" s="39">
        <v>-375</v>
      </c>
      <c r="IO219" s="39">
        <v>2500</v>
      </c>
      <c r="IP219" s="50">
        <f t="shared" si="457"/>
        <v>1.5272798419303452E-3</v>
      </c>
      <c r="IQ219" s="40">
        <f t="shared" si="381"/>
        <v>24.075414782485577</v>
      </c>
      <c r="IR219" s="41">
        <f t="shared" si="458"/>
        <v>60188.536956213946</v>
      </c>
      <c r="IS219" s="39">
        <f t="shared" si="459"/>
        <v>-22570701.358580228</v>
      </c>
      <c r="IT219" s="39">
        <f t="shared" si="460"/>
        <v>-7523567.119526743</v>
      </c>
      <c r="IU219" s="40">
        <f t="shared" si="382"/>
        <v>6027.1820153880981</v>
      </c>
      <c r="IV219" s="39">
        <f t="shared" si="461"/>
        <v>15067955.038470246</v>
      </c>
      <c r="IW219" s="39">
        <f t="shared" si="462"/>
        <v>-5650483139.426342</v>
      </c>
      <c r="IX219" s="39">
        <f t="shared" si="463"/>
        <v>-1883494379.8087807</v>
      </c>
      <c r="IY219" s="53">
        <f t="shared" si="464"/>
        <v>2118931177284.8782</v>
      </c>
      <c r="IZ219" s="39">
        <f t="shared" si="465"/>
        <v>706310392428.29272</v>
      </c>
      <c r="JA219" s="39">
        <f t="shared" si="466"/>
        <v>235436797476.0976</v>
      </c>
      <c r="JU219" s="21">
        <v>165</v>
      </c>
      <c r="JV219" s="39">
        <v>-125</v>
      </c>
      <c r="JW219" s="39">
        <v>-375</v>
      </c>
      <c r="JX219" s="39">
        <v>2500</v>
      </c>
      <c r="JY219" s="50">
        <f t="shared" si="467"/>
        <v>1.5273227267643343E-3</v>
      </c>
      <c r="JZ219" s="40">
        <f t="shared" si="383"/>
        <v>24.07567324546141</v>
      </c>
      <c r="KA219" s="41">
        <f t="shared" si="468"/>
        <v>60189.183113653526</v>
      </c>
      <c r="KB219" s="39">
        <f t="shared" si="469"/>
        <v>-22570943.66762007</v>
      </c>
      <c r="KC219" s="39">
        <f t="shared" si="470"/>
        <v>-7523647.8892066907</v>
      </c>
      <c r="KD219" s="40">
        <f t="shared" si="384"/>
        <v>6026.6352337547369</v>
      </c>
      <c r="KE219" s="39">
        <f t="shared" si="471"/>
        <v>15066588.084386842</v>
      </c>
      <c r="KF219" s="39">
        <f t="shared" si="472"/>
        <v>-5649970531.6450663</v>
      </c>
      <c r="KG219" s="39">
        <f t="shared" si="473"/>
        <v>-1883323510.5483553</v>
      </c>
      <c r="KH219" s="53">
        <f t="shared" si="474"/>
        <v>2118738949366.8999</v>
      </c>
      <c r="KI219" s="39">
        <f t="shared" si="475"/>
        <v>706246316455.6333</v>
      </c>
      <c r="KJ219" s="39">
        <f t="shared" si="476"/>
        <v>235415438818.5444</v>
      </c>
      <c r="LD219" s="21">
        <v>165</v>
      </c>
      <c r="LE219" s="39">
        <v>-125</v>
      </c>
      <c r="LF219" s="39">
        <v>-375</v>
      </c>
      <c r="LG219" s="39">
        <v>2500</v>
      </c>
      <c r="LH219" s="50">
        <f t="shared" si="477"/>
        <v>1.5273227329867603E-3</v>
      </c>
      <c r="LI219" s="40">
        <f t="shared" si="385"/>
        <v>24.075673282961702</v>
      </c>
      <c r="LJ219" s="41">
        <f t="shared" si="478"/>
        <v>60189.183207404254</v>
      </c>
      <c r="LK219" s="39">
        <f t="shared" si="479"/>
        <v>-22570943.702776596</v>
      </c>
      <c r="LL219" s="39">
        <f t="shared" si="480"/>
        <v>-7523647.900925532</v>
      </c>
      <c r="LM219" s="40">
        <f t="shared" si="386"/>
        <v>6026.6351544188065</v>
      </c>
      <c r="LN219" s="39">
        <f t="shared" si="481"/>
        <v>15066587.886047017</v>
      </c>
      <c r="LO219" s="39">
        <f t="shared" si="482"/>
        <v>-5649970457.2676315</v>
      </c>
      <c r="LP219" s="39">
        <f t="shared" si="483"/>
        <v>-1883323485.755877</v>
      </c>
      <c r="LQ219" s="53">
        <f t="shared" si="484"/>
        <v>2118738921475.3618</v>
      </c>
      <c r="LR219" s="39">
        <f t="shared" si="485"/>
        <v>706246307158.45386</v>
      </c>
      <c r="LS219" s="39">
        <f t="shared" si="486"/>
        <v>235415435719.48465</v>
      </c>
    </row>
    <row r="220" spans="1:331" x14ac:dyDescent="0.25">
      <c r="A220" s="21">
        <v>166</v>
      </c>
      <c r="B220" s="39">
        <v>-125</v>
      </c>
      <c r="C220" s="39">
        <v>-325</v>
      </c>
      <c r="D220" s="39">
        <v>2500</v>
      </c>
      <c r="E220" s="50">
        <f t="shared" si="387"/>
        <v>9.4500000000000009E-4</v>
      </c>
      <c r="F220" s="40">
        <f t="shared" si="367"/>
        <v>18.404465625</v>
      </c>
      <c r="G220" s="41">
        <f t="shared" si="388"/>
        <v>46011.1640625</v>
      </c>
      <c r="H220" s="39">
        <f t="shared" si="389"/>
        <v>-14953628.3203125</v>
      </c>
      <c r="I220" s="39">
        <f t="shared" si="390"/>
        <v>-5751395.5078125</v>
      </c>
      <c r="J220" s="40">
        <f t="shared" si="368"/>
        <v>13451.25</v>
      </c>
      <c r="K220" s="39">
        <f t="shared" si="391"/>
        <v>33628125</v>
      </c>
      <c r="L220" s="39">
        <f t="shared" si="392"/>
        <v>-10929140625</v>
      </c>
      <c r="M220" s="39">
        <f t="shared" si="393"/>
        <v>-4203515625</v>
      </c>
      <c r="N220" s="53">
        <f t="shared" si="394"/>
        <v>3551970703125</v>
      </c>
      <c r="O220" s="39">
        <f t="shared" si="395"/>
        <v>1366142578125</v>
      </c>
      <c r="P220" s="39">
        <f t="shared" si="396"/>
        <v>525439453125</v>
      </c>
      <c r="AJ220" s="21">
        <v>166</v>
      </c>
      <c r="AK220" s="39">
        <v>-125</v>
      </c>
      <c r="AL220" s="39">
        <v>-325</v>
      </c>
      <c r="AM220" s="39">
        <v>2500</v>
      </c>
      <c r="AN220" s="50">
        <f t="shared" si="397"/>
        <v>1.3723464093923293E-3</v>
      </c>
      <c r="AO220" s="40">
        <f t="shared" si="369"/>
        <v>22.988574935007776</v>
      </c>
      <c r="AP220" s="41">
        <f t="shared" si="398"/>
        <v>57471.437337519441</v>
      </c>
      <c r="AQ220" s="39">
        <f t="shared" si="399"/>
        <v>-18678217.13469382</v>
      </c>
      <c r="AR220" s="39">
        <f t="shared" si="400"/>
        <v>-7183929.6671899306</v>
      </c>
      <c r="AS220" s="40">
        <f t="shared" si="370"/>
        <v>8002.5832802478026</v>
      </c>
      <c r="AT220" s="39">
        <f t="shared" si="401"/>
        <v>20006458.200619508</v>
      </c>
      <c r="AU220" s="39">
        <f t="shared" si="402"/>
        <v>-6502098915.2013397</v>
      </c>
      <c r="AV220" s="39">
        <f t="shared" si="403"/>
        <v>-2500807275.0774384</v>
      </c>
      <c r="AW220" s="53">
        <f t="shared" si="404"/>
        <v>2113182147440.4353</v>
      </c>
      <c r="AX220" s="39">
        <f t="shared" si="405"/>
        <v>812762364400.16748</v>
      </c>
      <c r="AY220" s="39">
        <f t="shared" si="406"/>
        <v>312600909384.67981</v>
      </c>
      <c r="BS220" s="21">
        <v>166</v>
      </c>
      <c r="BT220" s="39">
        <v>-125</v>
      </c>
      <c r="BU220" s="39">
        <v>-325</v>
      </c>
      <c r="BV220" s="39">
        <v>2500</v>
      </c>
      <c r="BW220" s="50">
        <f t="shared" si="407"/>
        <v>1.490311260695877E-3</v>
      </c>
      <c r="BX220" s="40">
        <f t="shared" si="371"/>
        <v>23.843885855044409</v>
      </c>
      <c r="BY220" s="41">
        <f t="shared" si="408"/>
        <v>59609.714637611025</v>
      </c>
      <c r="BZ220" s="39">
        <f t="shared" si="409"/>
        <v>-19373157.257223584</v>
      </c>
      <c r="CA220" s="39">
        <f t="shared" si="410"/>
        <v>-7451214.329701378</v>
      </c>
      <c r="CB220" s="40">
        <f t="shared" si="372"/>
        <v>6498.531426127568</v>
      </c>
      <c r="CC220" s="39">
        <f t="shared" si="411"/>
        <v>16246328.56531892</v>
      </c>
      <c r="CD220" s="39">
        <f t="shared" si="412"/>
        <v>-5280056783.7286491</v>
      </c>
      <c r="CE220" s="39">
        <f t="shared" si="413"/>
        <v>-2030791070.664865</v>
      </c>
      <c r="CF220" s="53">
        <f t="shared" si="414"/>
        <v>1716018454711.811</v>
      </c>
      <c r="CG220" s="39">
        <f t="shared" si="415"/>
        <v>660007097966.08118</v>
      </c>
      <c r="CH220" s="39">
        <f t="shared" si="416"/>
        <v>253848883833.10812</v>
      </c>
      <c r="DB220" s="21">
        <v>166</v>
      </c>
      <c r="DC220" s="39">
        <v>-125</v>
      </c>
      <c r="DD220" s="39">
        <v>-325</v>
      </c>
      <c r="DE220" s="39">
        <v>2500</v>
      </c>
      <c r="DF220" s="50">
        <f t="shared" si="417"/>
        <v>1.50930893686382E-3</v>
      </c>
      <c r="DG220" s="40">
        <f t="shared" si="373"/>
        <v>23.965042038559069</v>
      </c>
      <c r="DH220" s="41">
        <f t="shared" si="418"/>
        <v>59912.605096397674</v>
      </c>
      <c r="DI220" s="39">
        <f t="shared" si="419"/>
        <v>-19471596.656329244</v>
      </c>
      <c r="DJ220" s="39">
        <f t="shared" si="420"/>
        <v>-7489075.6370497094</v>
      </c>
      <c r="DK220" s="40">
        <f t="shared" si="374"/>
        <v>6256.3110549862959</v>
      </c>
      <c r="DL220" s="39">
        <f t="shared" si="421"/>
        <v>15640777.63746574</v>
      </c>
      <c r="DM220" s="39">
        <f t="shared" si="422"/>
        <v>-5083252732.1763659</v>
      </c>
      <c r="DN220" s="39">
        <f t="shared" si="423"/>
        <v>-1955097204.6832175</v>
      </c>
      <c r="DO220" s="53">
        <f t="shared" si="424"/>
        <v>1652057137957.3188</v>
      </c>
      <c r="DP220" s="39">
        <f t="shared" si="425"/>
        <v>635406591522.04565</v>
      </c>
      <c r="DQ220" s="39">
        <f t="shared" si="426"/>
        <v>244387150585.40219</v>
      </c>
      <c r="EK220" s="21">
        <v>166</v>
      </c>
      <c r="EL220" s="39">
        <v>-125</v>
      </c>
      <c r="EM220" s="39">
        <v>-325</v>
      </c>
      <c r="EN220" s="39">
        <v>2500</v>
      </c>
      <c r="EO220" s="50">
        <f t="shared" si="427"/>
        <v>1.5398318152269302E-3</v>
      </c>
      <c r="EP220" s="40">
        <f t="shared" si="375"/>
        <v>24.150063415981943</v>
      </c>
      <c r="EQ220" s="41">
        <f t="shared" si="428"/>
        <v>60375.158539954857</v>
      </c>
      <c r="ER220" s="39">
        <f t="shared" si="429"/>
        <v>-19621926.525485329</v>
      </c>
      <c r="ES220" s="39">
        <f t="shared" si="430"/>
        <v>-7546894.817494357</v>
      </c>
      <c r="ET220" s="40">
        <f t="shared" si="376"/>
        <v>5867.1443558566407</v>
      </c>
      <c r="EU220" s="39">
        <f t="shared" si="431"/>
        <v>14667860.889641602</v>
      </c>
      <c r="EV220" s="39">
        <f t="shared" si="432"/>
        <v>-4767054789.1335201</v>
      </c>
      <c r="EW220" s="39">
        <f t="shared" si="433"/>
        <v>-1833482611.2052002</v>
      </c>
      <c r="EX220" s="53">
        <f t="shared" si="434"/>
        <v>1549292806468.394</v>
      </c>
      <c r="EY220" s="39">
        <f t="shared" si="435"/>
        <v>595881848641.69006</v>
      </c>
      <c r="EZ220" s="39">
        <f t="shared" si="436"/>
        <v>229185326400.65002</v>
      </c>
      <c r="FT220" s="21">
        <v>166</v>
      </c>
      <c r="FU220" s="39">
        <v>-125</v>
      </c>
      <c r="FV220" s="39">
        <v>-325</v>
      </c>
      <c r="FW220" s="39">
        <v>2500</v>
      </c>
      <c r="FX220" s="50">
        <f t="shared" si="437"/>
        <v>1.5904038075310754E-3</v>
      </c>
      <c r="FY220" s="40">
        <f t="shared" si="377"/>
        <v>24.430472364357865</v>
      </c>
      <c r="FZ220" s="41">
        <f t="shared" si="438"/>
        <v>61076.180910894662</v>
      </c>
      <c r="GA220" s="39">
        <f t="shared" si="439"/>
        <v>-19849758.796040766</v>
      </c>
      <c r="GB220" s="39">
        <f t="shared" si="440"/>
        <v>-7634522.6138618328</v>
      </c>
      <c r="GC220" s="40">
        <f t="shared" si="378"/>
        <v>5222.3514539787893</v>
      </c>
      <c r="GD220" s="39">
        <f t="shared" si="441"/>
        <v>13055878.634946974</v>
      </c>
      <c r="GE220" s="39">
        <f t="shared" si="442"/>
        <v>-4243160556.3577666</v>
      </c>
      <c r="GF220" s="39">
        <f t="shared" si="443"/>
        <v>-1631984829.3683717</v>
      </c>
      <c r="GG220" s="53">
        <f t="shared" si="444"/>
        <v>1379027180816.2742</v>
      </c>
      <c r="GH220" s="39">
        <f t="shared" si="445"/>
        <v>530395069544.72083</v>
      </c>
      <c r="GI220" s="39">
        <f t="shared" si="446"/>
        <v>203998103671.04648</v>
      </c>
      <c r="HC220" s="21">
        <v>166</v>
      </c>
      <c r="HD220" s="39">
        <v>-125</v>
      </c>
      <c r="HE220" s="39">
        <v>-325</v>
      </c>
      <c r="HF220" s="39">
        <v>2500</v>
      </c>
      <c r="HG220" s="50">
        <f t="shared" si="447"/>
        <v>1.6113070501142203E-3</v>
      </c>
      <c r="HH220" s="40">
        <f t="shared" si="379"/>
        <v>24.536850915770454</v>
      </c>
      <c r="HI220" s="41">
        <f t="shared" si="448"/>
        <v>61342.127289426135</v>
      </c>
      <c r="HJ220" s="39">
        <f t="shared" si="449"/>
        <v>-19936191.369063493</v>
      </c>
      <c r="HK220" s="39">
        <f t="shared" si="450"/>
        <v>-7667765.9111782666</v>
      </c>
      <c r="HL220" s="40">
        <f t="shared" si="380"/>
        <v>4955.8351110436934</v>
      </c>
      <c r="HM220" s="39">
        <f t="shared" si="451"/>
        <v>12389587.777609233</v>
      </c>
      <c r="HN220" s="39">
        <f t="shared" si="452"/>
        <v>-4026616027.7230005</v>
      </c>
      <c r="HO220" s="39">
        <f t="shared" si="453"/>
        <v>-1548698472.201154</v>
      </c>
      <c r="HP220" s="53">
        <f t="shared" si="454"/>
        <v>1308650209009.9751</v>
      </c>
      <c r="HQ220" s="39">
        <f t="shared" si="455"/>
        <v>503327003465.37506</v>
      </c>
      <c r="HR220" s="39">
        <f t="shared" si="456"/>
        <v>193587309025.14426</v>
      </c>
      <c r="IL220" s="21">
        <v>166</v>
      </c>
      <c r="IM220" s="39">
        <v>-125</v>
      </c>
      <c r="IN220" s="39">
        <v>-325</v>
      </c>
      <c r="IO220" s="39">
        <v>2500</v>
      </c>
      <c r="IP220" s="50">
        <f t="shared" si="457"/>
        <v>1.6157276259363409E-3</v>
      </c>
      <c r="IQ220" s="40">
        <f t="shared" si="381"/>
        <v>24.558633983638181</v>
      </c>
      <c r="IR220" s="41">
        <f t="shared" si="458"/>
        <v>61396.584959095453</v>
      </c>
      <c r="IS220" s="39">
        <f t="shared" si="459"/>
        <v>-19953890.111706022</v>
      </c>
      <c r="IT220" s="39">
        <f t="shared" si="460"/>
        <v>-7674573.119886932</v>
      </c>
      <c r="IU220" s="40">
        <f t="shared" si="382"/>
        <v>4899.4727693116538</v>
      </c>
      <c r="IV220" s="39">
        <f t="shared" si="461"/>
        <v>12248681.923279135</v>
      </c>
      <c r="IW220" s="39">
        <f t="shared" si="462"/>
        <v>-3980821625.0657187</v>
      </c>
      <c r="IX220" s="39">
        <f t="shared" si="463"/>
        <v>-1531085240.4098918</v>
      </c>
      <c r="IY220" s="53">
        <f t="shared" si="464"/>
        <v>1293767028146.3586</v>
      </c>
      <c r="IZ220" s="39">
        <f t="shared" si="465"/>
        <v>497602703133.21484</v>
      </c>
      <c r="JA220" s="39">
        <f t="shared" si="466"/>
        <v>191385655051.23648</v>
      </c>
      <c r="JU220" s="21">
        <v>166</v>
      </c>
      <c r="JV220" s="39">
        <v>-125</v>
      </c>
      <c r="JW220" s="39">
        <v>-325</v>
      </c>
      <c r="JX220" s="39">
        <v>2500</v>
      </c>
      <c r="JY220" s="50">
        <f t="shared" si="467"/>
        <v>1.6157848919222423E-3</v>
      </c>
      <c r="JZ220" s="40">
        <f t="shared" si="383"/>
        <v>24.558914535870578</v>
      </c>
      <c r="KA220" s="41">
        <f t="shared" si="468"/>
        <v>61397.286339676444</v>
      </c>
      <c r="KB220" s="39">
        <f t="shared" si="469"/>
        <v>-19954118.060394846</v>
      </c>
      <c r="KC220" s="39">
        <f t="shared" si="470"/>
        <v>-7674660.7924595559</v>
      </c>
      <c r="KD220" s="40">
        <f t="shared" si="384"/>
        <v>4898.7426279914098</v>
      </c>
      <c r="KE220" s="39">
        <f t="shared" si="471"/>
        <v>12246856.569978524</v>
      </c>
      <c r="KF220" s="39">
        <f t="shared" si="472"/>
        <v>-3980228385.2430205</v>
      </c>
      <c r="KG220" s="39">
        <f t="shared" si="473"/>
        <v>-1530857071.2473154</v>
      </c>
      <c r="KH220" s="53">
        <f t="shared" si="474"/>
        <v>1293574225203.9817</v>
      </c>
      <c r="KI220" s="39">
        <f t="shared" si="475"/>
        <v>497528548155.3775</v>
      </c>
      <c r="KJ220" s="39">
        <f t="shared" si="476"/>
        <v>191357133905.91443</v>
      </c>
      <c r="LD220" s="21">
        <v>166</v>
      </c>
      <c r="LE220" s="39">
        <v>-125</v>
      </c>
      <c r="LF220" s="39">
        <v>-325</v>
      </c>
      <c r="LG220" s="39">
        <v>2500</v>
      </c>
      <c r="LH220" s="50">
        <f t="shared" si="477"/>
        <v>1.6157849002775685E-3</v>
      </c>
      <c r="LI220" s="40">
        <f t="shared" si="385"/>
        <v>24.558914576801172</v>
      </c>
      <c r="LJ220" s="41">
        <f t="shared" si="478"/>
        <v>61397.286442002929</v>
      </c>
      <c r="LK220" s="39">
        <f t="shared" si="479"/>
        <v>-19954118.093650952</v>
      </c>
      <c r="LL220" s="39">
        <f t="shared" si="480"/>
        <v>-7674660.8052503662</v>
      </c>
      <c r="LM220" s="40">
        <f t="shared" si="386"/>
        <v>4898.742521461003</v>
      </c>
      <c r="LN220" s="39">
        <f t="shared" si="481"/>
        <v>12246856.303652508</v>
      </c>
      <c r="LO220" s="39">
        <f t="shared" si="482"/>
        <v>-3980228298.6870651</v>
      </c>
      <c r="LP220" s="39">
        <f t="shared" si="483"/>
        <v>-1530857037.9565635</v>
      </c>
      <c r="LQ220" s="53">
        <f t="shared" si="484"/>
        <v>1293574197073.2961</v>
      </c>
      <c r="LR220" s="39">
        <f t="shared" si="485"/>
        <v>497528537335.88312</v>
      </c>
      <c r="LS220" s="39">
        <f t="shared" si="486"/>
        <v>191357129744.57043</v>
      </c>
    </row>
    <row r="221" spans="1:331" x14ac:dyDescent="0.25">
      <c r="A221" s="21">
        <v>167</v>
      </c>
      <c r="B221" s="39">
        <v>-125</v>
      </c>
      <c r="C221" s="39">
        <v>-275</v>
      </c>
      <c r="D221" s="39">
        <v>2500</v>
      </c>
      <c r="E221" s="50">
        <f t="shared" si="387"/>
        <v>9.525E-4</v>
      </c>
      <c r="F221" s="40">
        <f t="shared" si="367"/>
        <v>18.504991406249999</v>
      </c>
      <c r="G221" s="41">
        <f t="shared" si="388"/>
        <v>46262.478515625</v>
      </c>
      <c r="H221" s="39">
        <f t="shared" si="389"/>
        <v>-12722181.591796875</v>
      </c>
      <c r="I221" s="39">
        <f t="shared" si="390"/>
        <v>-5782809.814453125</v>
      </c>
      <c r="J221" s="40">
        <f t="shared" si="368"/>
        <v>13355.624999999998</v>
      </c>
      <c r="K221" s="39">
        <f t="shared" si="391"/>
        <v>33389062.499999996</v>
      </c>
      <c r="L221" s="39">
        <f t="shared" si="392"/>
        <v>-9181992187.4999981</v>
      </c>
      <c r="M221" s="39">
        <f t="shared" si="393"/>
        <v>-4173632812.4999995</v>
      </c>
      <c r="N221" s="53">
        <f t="shared" si="394"/>
        <v>2525047851562.4995</v>
      </c>
      <c r="O221" s="39">
        <f t="shared" si="395"/>
        <v>1147749023437.4998</v>
      </c>
      <c r="P221" s="39">
        <f t="shared" si="396"/>
        <v>521704101562.49994</v>
      </c>
      <c r="AJ221" s="21">
        <v>167</v>
      </c>
      <c r="AK221" s="39">
        <v>-125</v>
      </c>
      <c r="AL221" s="39">
        <v>-275</v>
      </c>
      <c r="AM221" s="39">
        <v>2500</v>
      </c>
      <c r="AN221" s="50">
        <f t="shared" si="397"/>
        <v>1.389659695982245E-3</v>
      </c>
      <c r="AO221" s="40">
        <f t="shared" si="369"/>
        <v>23.1252150472334</v>
      </c>
      <c r="AP221" s="41">
        <f t="shared" si="398"/>
        <v>57813.037618083501</v>
      </c>
      <c r="AQ221" s="39">
        <f t="shared" si="399"/>
        <v>-15898585.344972963</v>
      </c>
      <c r="AR221" s="39">
        <f t="shared" si="400"/>
        <v>-7226629.7022604374</v>
      </c>
      <c r="AS221" s="40">
        <f t="shared" si="370"/>
        <v>7781.8388762263776</v>
      </c>
      <c r="AT221" s="39">
        <f t="shared" si="401"/>
        <v>19454597.190565944</v>
      </c>
      <c r="AU221" s="39">
        <f t="shared" si="402"/>
        <v>-5350014227.4056349</v>
      </c>
      <c r="AV221" s="39">
        <f t="shared" si="403"/>
        <v>-2431824648.8207431</v>
      </c>
      <c r="AW221" s="53">
        <f t="shared" si="404"/>
        <v>1471253912536.5496</v>
      </c>
      <c r="AX221" s="39">
        <f t="shared" si="405"/>
        <v>668751778425.70435</v>
      </c>
      <c r="AY221" s="39">
        <f t="shared" si="406"/>
        <v>303978081102.5929</v>
      </c>
      <c r="BS221" s="21">
        <v>167</v>
      </c>
      <c r="BT221" s="39">
        <v>-125</v>
      </c>
      <c r="BU221" s="39">
        <v>-275</v>
      </c>
      <c r="BV221" s="39">
        <v>2500</v>
      </c>
      <c r="BW221" s="50">
        <f t="shared" si="407"/>
        <v>1.5187285538080198E-3</v>
      </c>
      <c r="BX221" s="40">
        <f t="shared" si="371"/>
        <v>24.023408443636786</v>
      </c>
      <c r="BY221" s="41">
        <f t="shared" si="408"/>
        <v>60058.521109091962</v>
      </c>
      <c r="BZ221" s="39">
        <f t="shared" si="409"/>
        <v>-16516093.30500029</v>
      </c>
      <c r="CA221" s="39">
        <f t="shared" si="410"/>
        <v>-7507315.138636495</v>
      </c>
      <c r="CB221" s="40">
        <f t="shared" si="372"/>
        <v>6136.2109389477482</v>
      </c>
      <c r="CC221" s="39">
        <f t="shared" si="411"/>
        <v>15340527.347369371</v>
      </c>
      <c r="CD221" s="39">
        <f t="shared" si="412"/>
        <v>-4218645020.526577</v>
      </c>
      <c r="CE221" s="39">
        <f t="shared" si="413"/>
        <v>-1917565918.4211714</v>
      </c>
      <c r="CF221" s="53">
        <f t="shared" si="414"/>
        <v>1160127380644.8086</v>
      </c>
      <c r="CG221" s="39">
        <f t="shared" si="415"/>
        <v>527330627565.82214</v>
      </c>
      <c r="CH221" s="39">
        <f t="shared" si="416"/>
        <v>239695739802.64642</v>
      </c>
      <c r="DB221" s="21">
        <v>167</v>
      </c>
      <c r="DC221" s="39">
        <v>-125</v>
      </c>
      <c r="DD221" s="39">
        <v>-275</v>
      </c>
      <c r="DE221" s="39">
        <v>2500</v>
      </c>
      <c r="DF221" s="50">
        <f t="shared" si="417"/>
        <v>1.5483412767663624E-3</v>
      </c>
      <c r="DG221" s="40">
        <f t="shared" si="373"/>
        <v>24.199528035509374</v>
      </c>
      <c r="DH221" s="41">
        <f t="shared" si="418"/>
        <v>60498.820088773435</v>
      </c>
      <c r="DI221" s="39">
        <f t="shared" si="419"/>
        <v>-16637175.524412695</v>
      </c>
      <c r="DJ221" s="39">
        <f t="shared" si="420"/>
        <v>-7562352.5110966796</v>
      </c>
      <c r="DK221" s="40">
        <f t="shared" si="374"/>
        <v>5758.6487212288785</v>
      </c>
      <c r="DL221" s="39">
        <f t="shared" si="421"/>
        <v>14396621.803072196</v>
      </c>
      <c r="DM221" s="39">
        <f t="shared" si="422"/>
        <v>-3959070995.8448539</v>
      </c>
      <c r="DN221" s="39">
        <f t="shared" si="423"/>
        <v>-1799577725.3840244</v>
      </c>
      <c r="DO221" s="53">
        <f t="shared" si="424"/>
        <v>1088744523857.3348</v>
      </c>
      <c r="DP221" s="39">
        <f t="shared" si="425"/>
        <v>494883874480.60669</v>
      </c>
      <c r="DQ221" s="39">
        <f t="shared" si="426"/>
        <v>224947215673.00305</v>
      </c>
      <c r="EK221" s="21">
        <v>167</v>
      </c>
      <c r="EL221" s="39">
        <v>-125</v>
      </c>
      <c r="EM221" s="39">
        <v>-275</v>
      </c>
      <c r="EN221" s="39">
        <v>2500</v>
      </c>
      <c r="EO221" s="50">
        <f t="shared" si="427"/>
        <v>1.6013816808693802E-3</v>
      </c>
      <c r="EP221" s="40">
        <f t="shared" si="375"/>
        <v>24.487034402290931</v>
      </c>
      <c r="EQ221" s="41">
        <f t="shared" si="428"/>
        <v>61217.586005727324</v>
      </c>
      <c r="ER221" s="39">
        <f t="shared" si="429"/>
        <v>-16834836.151575014</v>
      </c>
      <c r="ES221" s="39">
        <f t="shared" si="430"/>
        <v>-7652198.2507159151</v>
      </c>
      <c r="ET221" s="40">
        <f t="shared" si="376"/>
        <v>5082.383568915403</v>
      </c>
      <c r="EU221" s="39">
        <f t="shared" si="431"/>
        <v>12705958.922288507</v>
      </c>
      <c r="EV221" s="39">
        <f t="shared" si="432"/>
        <v>-3494138703.6293397</v>
      </c>
      <c r="EW221" s="39">
        <f t="shared" si="433"/>
        <v>-1588244865.2860634</v>
      </c>
      <c r="EX221" s="53">
        <f t="shared" si="434"/>
        <v>960888143498.06836</v>
      </c>
      <c r="EY221" s="39">
        <f t="shared" si="435"/>
        <v>436767337953.66742</v>
      </c>
      <c r="EZ221" s="39">
        <f t="shared" si="436"/>
        <v>198530608160.75793</v>
      </c>
      <c r="FT221" s="21">
        <v>167</v>
      </c>
      <c r="FU221" s="39">
        <v>-125</v>
      </c>
      <c r="FV221" s="39">
        <v>-275</v>
      </c>
      <c r="FW221" s="39">
        <v>2500</v>
      </c>
      <c r="FX221" s="50">
        <f t="shared" si="437"/>
        <v>1.6709619127656501E-3</v>
      </c>
      <c r="FY221" s="40">
        <f t="shared" si="377"/>
        <v>24.809803849325895</v>
      </c>
      <c r="FZ221" s="41">
        <f t="shared" si="438"/>
        <v>62024.509623314741</v>
      </c>
      <c r="GA221" s="39">
        <f t="shared" si="439"/>
        <v>-17056740.146411553</v>
      </c>
      <c r="GB221" s="39">
        <f t="shared" si="440"/>
        <v>-7753063.7029143423</v>
      </c>
      <c r="GC221" s="40">
        <f t="shared" si="378"/>
        <v>4195.2356122379615</v>
      </c>
      <c r="GD221" s="39">
        <f t="shared" si="441"/>
        <v>10488089.030594904</v>
      </c>
      <c r="GE221" s="39">
        <f t="shared" si="442"/>
        <v>-2884224483.4135985</v>
      </c>
      <c r="GF221" s="39">
        <f t="shared" si="443"/>
        <v>-1311011128.824363</v>
      </c>
      <c r="GG221" s="53">
        <f t="shared" si="444"/>
        <v>793161732938.73962</v>
      </c>
      <c r="GH221" s="39">
        <f t="shared" si="445"/>
        <v>360528060426.69983</v>
      </c>
      <c r="GI221" s="39">
        <f t="shared" si="446"/>
        <v>163876391103.04538</v>
      </c>
      <c r="HC221" s="21">
        <v>167</v>
      </c>
      <c r="HD221" s="39">
        <v>-125</v>
      </c>
      <c r="HE221" s="39">
        <v>-275</v>
      </c>
      <c r="HF221" s="39">
        <v>2500</v>
      </c>
      <c r="HG221" s="50">
        <f t="shared" si="447"/>
        <v>1.6985380818154423E-3</v>
      </c>
      <c r="HH221" s="40">
        <f t="shared" si="379"/>
        <v>24.920644538263605</v>
      </c>
      <c r="HI221" s="41">
        <f t="shared" si="448"/>
        <v>62301.61134565901</v>
      </c>
      <c r="HJ221" s="39">
        <f t="shared" si="449"/>
        <v>-17132943.120056227</v>
      </c>
      <c r="HK221" s="39">
        <f t="shared" si="450"/>
        <v>-7787701.4182073763</v>
      </c>
      <c r="HL221" s="40">
        <f t="shared" si="380"/>
        <v>3843.6394568531105</v>
      </c>
      <c r="HM221" s="39">
        <f t="shared" si="451"/>
        <v>9609098.6421327759</v>
      </c>
      <c r="HN221" s="39">
        <f t="shared" si="452"/>
        <v>-2642502126.5865135</v>
      </c>
      <c r="HO221" s="39">
        <f t="shared" si="453"/>
        <v>-1201137330.266597</v>
      </c>
      <c r="HP221" s="53">
        <f t="shared" si="454"/>
        <v>726688084811.29126</v>
      </c>
      <c r="HQ221" s="39">
        <f t="shared" si="455"/>
        <v>330312765823.31421</v>
      </c>
      <c r="HR221" s="39">
        <f t="shared" si="456"/>
        <v>150142166283.32462</v>
      </c>
      <c r="IL221" s="21">
        <v>167</v>
      </c>
      <c r="IM221" s="39">
        <v>-125</v>
      </c>
      <c r="IN221" s="39">
        <v>-275</v>
      </c>
      <c r="IO221" s="39">
        <v>2500</v>
      </c>
      <c r="IP221" s="50">
        <f t="shared" si="457"/>
        <v>1.7041754099423366E-3</v>
      </c>
      <c r="IQ221" s="40">
        <f t="shared" si="381"/>
        <v>24.942109800972247</v>
      </c>
      <c r="IR221" s="41">
        <f t="shared" si="458"/>
        <v>62355.27450243062</v>
      </c>
      <c r="IS221" s="39">
        <f t="shared" si="459"/>
        <v>-17147700.488168422</v>
      </c>
      <c r="IT221" s="39">
        <f t="shared" si="460"/>
        <v>-7794409.3128038272</v>
      </c>
      <c r="IU221" s="40">
        <f t="shared" si="382"/>
        <v>3771.7635232352095</v>
      </c>
      <c r="IV221" s="39">
        <f t="shared" si="461"/>
        <v>9429408.8080880232</v>
      </c>
      <c r="IW221" s="39">
        <f t="shared" si="462"/>
        <v>-2593087422.2242064</v>
      </c>
      <c r="IX221" s="39">
        <f t="shared" si="463"/>
        <v>-1178676101.011003</v>
      </c>
      <c r="IY221" s="53">
        <f t="shared" si="464"/>
        <v>713099041111.65674</v>
      </c>
      <c r="IZ221" s="39">
        <f t="shared" si="465"/>
        <v>324135927778.02582</v>
      </c>
      <c r="JA221" s="39">
        <f t="shared" si="466"/>
        <v>147334512626.37537</v>
      </c>
      <c r="JU221" s="21">
        <v>167</v>
      </c>
      <c r="JV221" s="39">
        <v>-125</v>
      </c>
      <c r="JW221" s="39">
        <v>-275</v>
      </c>
      <c r="JX221" s="39">
        <v>2500</v>
      </c>
      <c r="JY221" s="50">
        <f t="shared" si="467"/>
        <v>1.7042470570801506E-3</v>
      </c>
      <c r="JZ221" s="40">
        <f t="shared" si="383"/>
        <v>24.94238000430833</v>
      </c>
      <c r="KA221" s="41">
        <f t="shared" si="468"/>
        <v>62355.950010770823</v>
      </c>
      <c r="KB221" s="39">
        <f t="shared" si="469"/>
        <v>-17147886.252961975</v>
      </c>
      <c r="KC221" s="39">
        <f t="shared" si="470"/>
        <v>-7794493.7513463525</v>
      </c>
      <c r="KD221" s="40">
        <f t="shared" si="384"/>
        <v>3770.8500222280791</v>
      </c>
      <c r="KE221" s="39">
        <f t="shared" si="471"/>
        <v>9427125.0555701982</v>
      </c>
      <c r="KF221" s="39">
        <f t="shared" si="472"/>
        <v>-2592459390.2818046</v>
      </c>
      <c r="KG221" s="39">
        <f t="shared" si="473"/>
        <v>-1178390631.9462748</v>
      </c>
      <c r="KH221" s="53">
        <f t="shared" si="474"/>
        <v>712926332327.49622</v>
      </c>
      <c r="KI221" s="39">
        <f t="shared" si="475"/>
        <v>324057423785.22559</v>
      </c>
      <c r="KJ221" s="39">
        <f t="shared" si="476"/>
        <v>147298828993.28433</v>
      </c>
      <c r="LD221" s="21">
        <v>167</v>
      </c>
      <c r="LE221" s="39">
        <v>-125</v>
      </c>
      <c r="LF221" s="39">
        <v>-275</v>
      </c>
      <c r="LG221" s="39">
        <v>2500</v>
      </c>
      <c r="LH221" s="50">
        <f t="shared" si="477"/>
        <v>1.7042470675683768E-3</v>
      </c>
      <c r="LI221" s="40">
        <f t="shared" si="385"/>
        <v>24.94238004385786</v>
      </c>
      <c r="LJ221" s="41">
        <f t="shared" si="478"/>
        <v>62355.950109644647</v>
      </c>
      <c r="LK221" s="39">
        <f t="shared" si="479"/>
        <v>-17147886.28015228</v>
      </c>
      <c r="LL221" s="39">
        <f t="shared" si="480"/>
        <v>-7794493.7637055805</v>
      </c>
      <c r="LM221" s="40">
        <f t="shared" si="386"/>
        <v>3770.8498885031968</v>
      </c>
      <c r="LN221" s="39">
        <f t="shared" si="481"/>
        <v>9427124.7212579921</v>
      </c>
      <c r="LO221" s="39">
        <f t="shared" si="482"/>
        <v>-2592459298.3459477</v>
      </c>
      <c r="LP221" s="39">
        <f t="shared" si="483"/>
        <v>-1178390590.157249</v>
      </c>
      <c r="LQ221" s="53">
        <f t="shared" si="484"/>
        <v>712926307045.13562</v>
      </c>
      <c r="LR221" s="39">
        <f t="shared" si="485"/>
        <v>324057412293.24347</v>
      </c>
      <c r="LS221" s="39">
        <f t="shared" si="486"/>
        <v>147298823769.65613</v>
      </c>
    </row>
    <row r="222" spans="1:331" x14ac:dyDescent="0.25">
      <c r="A222" s="21">
        <v>168</v>
      </c>
      <c r="B222" s="39">
        <v>-125</v>
      </c>
      <c r="C222" s="39">
        <v>-225</v>
      </c>
      <c r="D222" s="39">
        <v>2500</v>
      </c>
      <c r="E222" s="50">
        <f t="shared" si="387"/>
        <v>9.6000000000000002E-4</v>
      </c>
      <c r="F222" s="40">
        <f t="shared" si="367"/>
        <v>18.604800000000001</v>
      </c>
      <c r="G222" s="41">
        <f t="shared" si="388"/>
        <v>46512</v>
      </c>
      <c r="H222" s="39">
        <f t="shared" si="389"/>
        <v>-10465200</v>
      </c>
      <c r="I222" s="39">
        <f t="shared" si="390"/>
        <v>-5814000</v>
      </c>
      <c r="J222" s="40">
        <f t="shared" si="368"/>
        <v>13260</v>
      </c>
      <c r="K222" s="39">
        <f t="shared" si="391"/>
        <v>33150000</v>
      </c>
      <c r="L222" s="39">
        <f t="shared" si="392"/>
        <v>-7458750000</v>
      </c>
      <c r="M222" s="39">
        <f t="shared" si="393"/>
        <v>-4143750000</v>
      </c>
      <c r="N222" s="53">
        <f t="shared" si="394"/>
        <v>1678218750000</v>
      </c>
      <c r="O222" s="39">
        <f t="shared" si="395"/>
        <v>932343750000</v>
      </c>
      <c r="P222" s="39">
        <f t="shared" si="396"/>
        <v>517968750000</v>
      </c>
      <c r="AJ222" s="21">
        <v>168</v>
      </c>
      <c r="AK222" s="39">
        <v>-125</v>
      </c>
      <c r="AL222" s="39">
        <v>-225</v>
      </c>
      <c r="AM222" s="39">
        <v>2500</v>
      </c>
      <c r="AN222" s="50">
        <f t="shared" si="397"/>
        <v>1.406972982572161E-3</v>
      </c>
      <c r="AO222" s="40">
        <f t="shared" si="369"/>
        <v>23.258033348329089</v>
      </c>
      <c r="AP222" s="41">
        <f t="shared" si="398"/>
        <v>58145.083370822722</v>
      </c>
      <c r="AQ222" s="39">
        <f t="shared" si="399"/>
        <v>-13082643.758435113</v>
      </c>
      <c r="AR222" s="39">
        <f t="shared" si="400"/>
        <v>-7268135.42135284</v>
      </c>
      <c r="AS222" s="40">
        <f t="shared" si="370"/>
        <v>7561.0944722049462</v>
      </c>
      <c r="AT222" s="39">
        <f t="shared" si="401"/>
        <v>18902736.180512365</v>
      </c>
      <c r="AU222" s="39">
        <f t="shared" si="402"/>
        <v>-4253115640.6152821</v>
      </c>
      <c r="AV222" s="39">
        <f t="shared" si="403"/>
        <v>-2362842022.5640454</v>
      </c>
      <c r="AW222" s="53">
        <f t="shared" si="404"/>
        <v>956951019138.43848</v>
      </c>
      <c r="AX222" s="39">
        <f t="shared" si="405"/>
        <v>531639455076.91022</v>
      </c>
      <c r="AY222" s="39">
        <f t="shared" si="406"/>
        <v>295355252820.50568</v>
      </c>
      <c r="BS222" s="21">
        <v>168</v>
      </c>
      <c r="BT222" s="39">
        <v>-125</v>
      </c>
      <c r="BU222" s="39">
        <v>-225</v>
      </c>
      <c r="BV222" s="39">
        <v>2500</v>
      </c>
      <c r="BW222" s="50">
        <f t="shared" si="407"/>
        <v>1.5471458469201629E-3</v>
      </c>
      <c r="BX222" s="40">
        <f t="shared" si="371"/>
        <v>24.192634864744438</v>
      </c>
      <c r="BY222" s="41">
        <f t="shared" si="408"/>
        <v>60481.587161861098</v>
      </c>
      <c r="BZ222" s="39">
        <f t="shared" si="409"/>
        <v>-13608357.111418746</v>
      </c>
      <c r="CA222" s="39">
        <f t="shared" si="410"/>
        <v>-7560198.3952326374</v>
      </c>
      <c r="CB222" s="40">
        <f t="shared" si="372"/>
        <v>5773.890451767923</v>
      </c>
      <c r="CC222" s="39">
        <f t="shared" si="411"/>
        <v>14434726.129419807</v>
      </c>
      <c r="CD222" s="39">
        <f t="shared" si="412"/>
        <v>-3247813379.1194568</v>
      </c>
      <c r="CE222" s="39">
        <f t="shared" si="413"/>
        <v>-1804340766.1774759</v>
      </c>
      <c r="CF222" s="53">
        <f t="shared" si="414"/>
        <v>730758010301.87781</v>
      </c>
      <c r="CG222" s="39">
        <f t="shared" si="415"/>
        <v>405976672389.93207</v>
      </c>
      <c r="CH222" s="39">
        <f t="shared" si="416"/>
        <v>225542595772.18448</v>
      </c>
      <c r="DB222" s="21">
        <v>168</v>
      </c>
      <c r="DC222" s="39">
        <v>-125</v>
      </c>
      <c r="DD222" s="39">
        <v>-225</v>
      </c>
      <c r="DE222" s="39">
        <v>2500</v>
      </c>
      <c r="DF222" s="50">
        <f t="shared" si="417"/>
        <v>1.5873736166689047E-3</v>
      </c>
      <c r="DG222" s="40">
        <f t="shared" si="373"/>
        <v>24.414589107091761</v>
      </c>
      <c r="DH222" s="41">
        <f t="shared" si="418"/>
        <v>61036.472767729399</v>
      </c>
      <c r="DI222" s="39">
        <f t="shared" si="419"/>
        <v>-13733206.372739116</v>
      </c>
      <c r="DJ222" s="39">
        <f t="shared" si="420"/>
        <v>-7629559.0959661752</v>
      </c>
      <c r="DK222" s="40">
        <f t="shared" si="374"/>
        <v>5260.9863874714647</v>
      </c>
      <c r="DL222" s="39">
        <f t="shared" si="421"/>
        <v>13152465.968678663</v>
      </c>
      <c r="DM222" s="39">
        <f t="shared" si="422"/>
        <v>-2959304842.9526992</v>
      </c>
      <c r="DN222" s="39">
        <f t="shared" si="423"/>
        <v>-1644058246.0848329</v>
      </c>
      <c r="DO222" s="53">
        <f t="shared" si="424"/>
        <v>665843589664.3573</v>
      </c>
      <c r="DP222" s="39">
        <f t="shared" si="425"/>
        <v>369913105369.0874</v>
      </c>
      <c r="DQ222" s="39">
        <f t="shared" si="426"/>
        <v>205507280760.6041</v>
      </c>
      <c r="EK222" s="21">
        <v>168</v>
      </c>
      <c r="EL222" s="39">
        <v>-125</v>
      </c>
      <c r="EM222" s="39">
        <v>-225</v>
      </c>
      <c r="EN222" s="39">
        <v>2500</v>
      </c>
      <c r="EO222" s="50">
        <f t="shared" si="427"/>
        <v>1.6629315465118302E-3</v>
      </c>
      <c r="EP222" s="40">
        <f t="shared" si="375"/>
        <v>24.77570346760222</v>
      </c>
      <c r="EQ222" s="41">
        <f t="shared" si="428"/>
        <v>61939.258669005547</v>
      </c>
      <c r="ER222" s="39">
        <f t="shared" si="429"/>
        <v>-13936333.200526249</v>
      </c>
      <c r="ES222" s="39">
        <f t="shared" si="430"/>
        <v>-7742407.3336256938</v>
      </c>
      <c r="ET222" s="40">
        <f t="shared" si="376"/>
        <v>4297.6227819741653</v>
      </c>
      <c r="EU222" s="39">
        <f t="shared" si="431"/>
        <v>10744056.954935413</v>
      </c>
      <c r="EV222" s="39">
        <f t="shared" si="432"/>
        <v>-2417412814.8604679</v>
      </c>
      <c r="EW222" s="39">
        <f t="shared" si="433"/>
        <v>-1343007119.3669267</v>
      </c>
      <c r="EX222" s="53">
        <f t="shared" si="434"/>
        <v>543917883343.60529</v>
      </c>
      <c r="EY222" s="39">
        <f t="shared" si="435"/>
        <v>302176601857.55847</v>
      </c>
      <c r="EZ222" s="39">
        <f t="shared" si="436"/>
        <v>167875889920.86581</v>
      </c>
      <c r="FT222" s="21">
        <v>168</v>
      </c>
      <c r="FU222" s="39">
        <v>-125</v>
      </c>
      <c r="FV222" s="39">
        <v>-225</v>
      </c>
      <c r="FW222" s="39">
        <v>2500</v>
      </c>
      <c r="FX222" s="50">
        <f t="shared" si="437"/>
        <v>1.7515200180002247E-3</v>
      </c>
      <c r="FY222" s="40">
        <f t="shared" si="377"/>
        <v>25.10639282822687</v>
      </c>
      <c r="FZ222" s="41">
        <f t="shared" si="438"/>
        <v>62765.982070567174</v>
      </c>
      <c r="GA222" s="39">
        <f t="shared" si="439"/>
        <v>-14122345.965877615</v>
      </c>
      <c r="GB222" s="39">
        <f t="shared" si="440"/>
        <v>-7845747.758820897</v>
      </c>
      <c r="GC222" s="40">
        <f t="shared" si="378"/>
        <v>3168.1197704971364</v>
      </c>
      <c r="GD222" s="39">
        <f t="shared" si="441"/>
        <v>7920299.4262428414</v>
      </c>
      <c r="GE222" s="39">
        <f t="shared" si="442"/>
        <v>-1782067370.9046392</v>
      </c>
      <c r="GF222" s="39">
        <f t="shared" si="443"/>
        <v>-990037428.28035522</v>
      </c>
      <c r="GG222" s="53">
        <f t="shared" si="444"/>
        <v>400965158453.54382</v>
      </c>
      <c r="GH222" s="39">
        <f t="shared" si="445"/>
        <v>222758421363.07993</v>
      </c>
      <c r="GI222" s="39">
        <f t="shared" si="446"/>
        <v>123754678535.0444</v>
      </c>
      <c r="HC222" s="21">
        <v>168</v>
      </c>
      <c r="HD222" s="39">
        <v>-125</v>
      </c>
      <c r="HE222" s="39">
        <v>-225</v>
      </c>
      <c r="HF222" s="39">
        <v>2500</v>
      </c>
      <c r="HG222" s="50">
        <f t="shared" si="447"/>
        <v>1.7857691135166642E-3</v>
      </c>
      <c r="HH222" s="40">
        <f t="shared" si="379"/>
        <v>25.207420186388095</v>
      </c>
      <c r="HI222" s="41">
        <f t="shared" si="448"/>
        <v>63018.550465970235</v>
      </c>
      <c r="HJ222" s="39">
        <f t="shared" si="449"/>
        <v>-14179173.854843304</v>
      </c>
      <c r="HK222" s="39">
        <f t="shared" si="450"/>
        <v>-7877318.8082462791</v>
      </c>
      <c r="HL222" s="40">
        <f t="shared" si="380"/>
        <v>2731.4438026625339</v>
      </c>
      <c r="HM222" s="39">
        <f t="shared" si="451"/>
        <v>6828609.5066563347</v>
      </c>
      <c r="HN222" s="39">
        <f t="shared" si="452"/>
        <v>-1536437138.9976754</v>
      </c>
      <c r="HO222" s="39">
        <f t="shared" si="453"/>
        <v>-853576188.33204186</v>
      </c>
      <c r="HP222" s="53">
        <f t="shared" si="454"/>
        <v>345698356274.47699</v>
      </c>
      <c r="HQ222" s="39">
        <f t="shared" si="455"/>
        <v>192054642374.70941</v>
      </c>
      <c r="HR222" s="39">
        <f t="shared" si="456"/>
        <v>106697023541.50523</v>
      </c>
      <c r="IL222" s="21">
        <v>168</v>
      </c>
      <c r="IM222" s="39">
        <v>-125</v>
      </c>
      <c r="IN222" s="39">
        <v>-225</v>
      </c>
      <c r="IO222" s="39">
        <v>2500</v>
      </c>
      <c r="IP222" s="50">
        <f t="shared" si="457"/>
        <v>1.7926231939483326E-3</v>
      </c>
      <c r="IQ222" s="40">
        <f t="shared" si="381"/>
        <v>25.225842234487782</v>
      </c>
      <c r="IR222" s="41">
        <f t="shared" si="458"/>
        <v>63064.605586219455</v>
      </c>
      <c r="IS222" s="39">
        <f t="shared" si="459"/>
        <v>-14189536.256899377</v>
      </c>
      <c r="IT222" s="39">
        <f t="shared" si="460"/>
        <v>-7883075.6982774315</v>
      </c>
      <c r="IU222" s="40">
        <f t="shared" si="382"/>
        <v>2644.0542771587598</v>
      </c>
      <c r="IV222" s="39">
        <f t="shared" si="461"/>
        <v>6610135.6928968998</v>
      </c>
      <c r="IW222" s="39">
        <f t="shared" si="462"/>
        <v>-1487280530.9018025</v>
      </c>
      <c r="IX222" s="39">
        <f t="shared" si="463"/>
        <v>-826266961.61211252</v>
      </c>
      <c r="IY222" s="53">
        <f t="shared" si="464"/>
        <v>334638119452.90558</v>
      </c>
      <c r="IZ222" s="39">
        <f t="shared" si="465"/>
        <v>185910066362.72531</v>
      </c>
      <c r="JA222" s="39">
        <f t="shared" si="466"/>
        <v>103283370201.51405</v>
      </c>
      <c r="JU222" s="21">
        <v>168</v>
      </c>
      <c r="JV222" s="39">
        <v>-125</v>
      </c>
      <c r="JW222" s="39">
        <v>-225</v>
      </c>
      <c r="JX222" s="39">
        <v>2500</v>
      </c>
      <c r="JY222" s="50">
        <f t="shared" si="467"/>
        <v>1.7927092222380589E-3</v>
      </c>
      <c r="JZ222" s="40">
        <f t="shared" si="383"/>
        <v>25.226069650774669</v>
      </c>
      <c r="KA222" s="41">
        <f t="shared" si="468"/>
        <v>63065.174126936668</v>
      </c>
      <c r="KB222" s="39">
        <f t="shared" si="469"/>
        <v>-14189664.178560751</v>
      </c>
      <c r="KC222" s="39">
        <f t="shared" si="470"/>
        <v>-7883146.7658670833</v>
      </c>
      <c r="KD222" s="40">
        <f t="shared" si="384"/>
        <v>2642.9574164647511</v>
      </c>
      <c r="KE222" s="39">
        <f t="shared" si="471"/>
        <v>6607393.541161878</v>
      </c>
      <c r="KF222" s="39">
        <f t="shared" si="472"/>
        <v>-1486663546.7614226</v>
      </c>
      <c r="KG222" s="39">
        <f t="shared" si="473"/>
        <v>-825924192.6452347</v>
      </c>
      <c r="KH222" s="53">
        <f t="shared" si="474"/>
        <v>334499298021.32007</v>
      </c>
      <c r="KI222" s="39">
        <f t="shared" si="475"/>
        <v>185832943345.1778</v>
      </c>
      <c r="KJ222" s="39">
        <f t="shared" si="476"/>
        <v>103240524080.65434</v>
      </c>
      <c r="LD222" s="21">
        <v>168</v>
      </c>
      <c r="LE222" s="39">
        <v>-125</v>
      </c>
      <c r="LF222" s="39">
        <v>-225</v>
      </c>
      <c r="LG222" s="39">
        <v>2500</v>
      </c>
      <c r="LH222" s="50">
        <f t="shared" si="477"/>
        <v>1.792709234859185E-3</v>
      </c>
      <c r="LI222" s="40">
        <f t="shared" si="385"/>
        <v>25.226069684131762</v>
      </c>
      <c r="LJ222" s="41">
        <f t="shared" si="478"/>
        <v>63065.174210329402</v>
      </c>
      <c r="LK222" s="39">
        <f t="shared" si="479"/>
        <v>-14189664.197324116</v>
      </c>
      <c r="LL222" s="39">
        <f t="shared" si="480"/>
        <v>-7883146.7762911748</v>
      </c>
      <c r="LM222" s="40">
        <f t="shared" si="386"/>
        <v>2642.9572555453929</v>
      </c>
      <c r="LN222" s="39">
        <f t="shared" si="481"/>
        <v>6607393.1388634825</v>
      </c>
      <c r="LO222" s="39">
        <f t="shared" si="482"/>
        <v>-1486663456.2442837</v>
      </c>
      <c r="LP222" s="39">
        <f t="shared" si="483"/>
        <v>-825924142.35793531</v>
      </c>
      <c r="LQ222" s="53">
        <f t="shared" si="484"/>
        <v>334499277654.96381</v>
      </c>
      <c r="LR222" s="39">
        <f t="shared" si="485"/>
        <v>185832932030.53543</v>
      </c>
      <c r="LS222" s="39">
        <f t="shared" si="486"/>
        <v>103240517794.74191</v>
      </c>
    </row>
    <row r="223" spans="1:331" x14ac:dyDescent="0.25">
      <c r="A223" s="21">
        <v>169</v>
      </c>
      <c r="B223" s="39">
        <v>-125</v>
      </c>
      <c r="C223" s="39">
        <v>-175</v>
      </c>
      <c r="D223" s="39">
        <v>2500</v>
      </c>
      <c r="E223" s="50">
        <f t="shared" si="387"/>
        <v>9.6750000000000004E-4</v>
      </c>
      <c r="F223" s="40">
        <f t="shared" si="367"/>
        <v>18.703891406250001</v>
      </c>
      <c r="G223" s="41">
        <f t="shared" si="388"/>
        <v>46759.728515625</v>
      </c>
      <c r="H223" s="39">
        <f t="shared" si="389"/>
        <v>-8182952.490234375</v>
      </c>
      <c r="I223" s="39">
        <f t="shared" si="390"/>
        <v>-5844966.064453125</v>
      </c>
      <c r="J223" s="40">
        <f t="shared" si="368"/>
        <v>13164.375</v>
      </c>
      <c r="K223" s="39">
        <f t="shared" si="391"/>
        <v>32910937.5</v>
      </c>
      <c r="L223" s="39">
        <f t="shared" si="392"/>
        <v>-5759414062.5</v>
      </c>
      <c r="M223" s="39">
        <f t="shared" si="393"/>
        <v>-4113867187.5</v>
      </c>
      <c r="N223" s="53">
        <f t="shared" si="394"/>
        <v>1007897460937.5</v>
      </c>
      <c r="O223" s="39">
        <f t="shared" si="395"/>
        <v>719926757812.5</v>
      </c>
      <c r="P223" s="39">
        <f t="shared" si="396"/>
        <v>514233398437.5</v>
      </c>
      <c r="AJ223" s="21">
        <v>169</v>
      </c>
      <c r="AK223" s="39">
        <v>-125</v>
      </c>
      <c r="AL223" s="39">
        <v>-175</v>
      </c>
      <c r="AM223" s="39">
        <v>2500</v>
      </c>
      <c r="AN223" s="50">
        <f t="shared" si="397"/>
        <v>1.4242862691620768E-3</v>
      </c>
      <c r="AO223" s="40">
        <f t="shared" si="369"/>
        <v>23.387029838294829</v>
      </c>
      <c r="AP223" s="41">
        <f t="shared" si="398"/>
        <v>58467.574595737075</v>
      </c>
      <c r="AQ223" s="39">
        <f t="shared" si="399"/>
        <v>-10231825.554253988</v>
      </c>
      <c r="AR223" s="39">
        <f t="shared" si="400"/>
        <v>-7308446.8244671347</v>
      </c>
      <c r="AS223" s="40">
        <f t="shared" si="370"/>
        <v>7340.3500681835212</v>
      </c>
      <c r="AT223" s="39">
        <f t="shared" si="401"/>
        <v>18350875.170458805</v>
      </c>
      <c r="AU223" s="39">
        <f t="shared" si="402"/>
        <v>-3211403154.8302908</v>
      </c>
      <c r="AV223" s="39">
        <f t="shared" si="403"/>
        <v>-2293859396.3073506</v>
      </c>
      <c r="AW223" s="53">
        <f t="shared" si="404"/>
        <v>561995552095.3009</v>
      </c>
      <c r="AX223" s="39">
        <f t="shared" si="405"/>
        <v>401425394353.78638</v>
      </c>
      <c r="AY223" s="39">
        <f t="shared" si="406"/>
        <v>286732424538.41882</v>
      </c>
      <c r="BS223" s="21">
        <v>169</v>
      </c>
      <c r="BT223" s="39">
        <v>-125</v>
      </c>
      <c r="BU223" s="39">
        <v>-175</v>
      </c>
      <c r="BV223" s="39">
        <v>2500</v>
      </c>
      <c r="BW223" s="50">
        <f t="shared" si="407"/>
        <v>1.5755631400323059E-3</v>
      </c>
      <c r="BX223" s="40">
        <f t="shared" si="371"/>
        <v>24.351565118367368</v>
      </c>
      <c r="BY223" s="41">
        <f t="shared" si="408"/>
        <v>60878.912795918419</v>
      </c>
      <c r="BZ223" s="39">
        <f t="shared" si="409"/>
        <v>-10653809.739285722</v>
      </c>
      <c r="CA223" s="39">
        <f t="shared" si="410"/>
        <v>-7609864.0994898025</v>
      </c>
      <c r="CB223" s="40">
        <f t="shared" si="372"/>
        <v>5411.5699645881014</v>
      </c>
      <c r="CC223" s="39">
        <f t="shared" si="411"/>
        <v>13528924.911470253</v>
      </c>
      <c r="CD223" s="39">
        <f t="shared" si="412"/>
        <v>-2367561859.5072942</v>
      </c>
      <c r="CE223" s="39">
        <f t="shared" si="413"/>
        <v>-1691115613.9337816</v>
      </c>
      <c r="CF223" s="53">
        <f t="shared" si="414"/>
        <v>414323325413.77649</v>
      </c>
      <c r="CG223" s="39">
        <f t="shared" si="415"/>
        <v>295945232438.4118</v>
      </c>
      <c r="CH223" s="39">
        <f t="shared" si="416"/>
        <v>211389451741.72272</v>
      </c>
      <c r="DB223" s="21">
        <v>169</v>
      </c>
      <c r="DC223" s="39">
        <v>-125</v>
      </c>
      <c r="DD223" s="39">
        <v>-175</v>
      </c>
      <c r="DE223" s="39">
        <v>2500</v>
      </c>
      <c r="DF223" s="50">
        <f t="shared" si="417"/>
        <v>1.6264059565714473E-3</v>
      </c>
      <c r="DG223" s="40">
        <f t="shared" si="373"/>
        <v>24.61022525330624</v>
      </c>
      <c r="DH223" s="41">
        <f t="shared" si="418"/>
        <v>61525.563133265598</v>
      </c>
      <c r="DI223" s="39">
        <f t="shared" si="419"/>
        <v>-10766973.54832148</v>
      </c>
      <c r="DJ223" s="39">
        <f t="shared" si="420"/>
        <v>-7690695.3916582</v>
      </c>
      <c r="DK223" s="40">
        <f t="shared" si="374"/>
        <v>4763.3240537140473</v>
      </c>
      <c r="DL223" s="39">
        <f t="shared" si="421"/>
        <v>11908310.134285118</v>
      </c>
      <c r="DM223" s="39">
        <f t="shared" si="422"/>
        <v>-2083954273.4998958</v>
      </c>
      <c r="DN223" s="39">
        <f t="shared" si="423"/>
        <v>-1488538766.7856398</v>
      </c>
      <c r="DO223" s="53">
        <f t="shared" si="424"/>
        <v>364691997862.48175</v>
      </c>
      <c r="DP223" s="39">
        <f t="shared" si="425"/>
        <v>260494284187.48697</v>
      </c>
      <c r="DQ223" s="39">
        <f t="shared" si="426"/>
        <v>186067345848.20499</v>
      </c>
      <c r="EK223" s="21">
        <v>169</v>
      </c>
      <c r="EL223" s="39">
        <v>-125</v>
      </c>
      <c r="EM223" s="39">
        <v>-175</v>
      </c>
      <c r="EN223" s="39">
        <v>2500</v>
      </c>
      <c r="EO223" s="50">
        <f t="shared" si="427"/>
        <v>1.7244814121542803E-3</v>
      </c>
      <c r="EP223" s="40">
        <f t="shared" si="375"/>
        <v>25.016070611915815</v>
      </c>
      <c r="EQ223" s="41">
        <f t="shared" si="428"/>
        <v>62540.17652978954</v>
      </c>
      <c r="ER223" s="39">
        <f t="shared" si="429"/>
        <v>-10944530.892713169</v>
      </c>
      <c r="ES223" s="39">
        <f t="shared" si="430"/>
        <v>-7817522.0662236921</v>
      </c>
      <c r="ET223" s="40">
        <f t="shared" si="376"/>
        <v>3512.8619950329276</v>
      </c>
      <c r="EU223" s="39">
        <f t="shared" si="431"/>
        <v>8782154.9875823185</v>
      </c>
      <c r="EV223" s="39">
        <f t="shared" si="432"/>
        <v>-1536877122.8269057</v>
      </c>
      <c r="EW223" s="39">
        <f t="shared" si="433"/>
        <v>-1097769373.4477899</v>
      </c>
      <c r="EX223" s="53">
        <f t="shared" si="434"/>
        <v>268953496494.7085</v>
      </c>
      <c r="EY223" s="39">
        <f t="shared" si="435"/>
        <v>192109640353.36322</v>
      </c>
      <c r="EZ223" s="39">
        <f t="shared" si="436"/>
        <v>137221171680.97372</v>
      </c>
      <c r="FT223" s="21">
        <v>169</v>
      </c>
      <c r="FU223" s="39">
        <v>-125</v>
      </c>
      <c r="FV223" s="39">
        <v>-175</v>
      </c>
      <c r="FW223" s="39">
        <v>2500</v>
      </c>
      <c r="FX223" s="50">
        <f t="shared" si="437"/>
        <v>1.8320781232347995E-3</v>
      </c>
      <c r="FY223" s="40">
        <f t="shared" si="377"/>
        <v>25.320239301060788</v>
      </c>
      <c r="FZ223" s="41">
        <f t="shared" si="438"/>
        <v>63300.598252651973</v>
      </c>
      <c r="GA223" s="39">
        <f t="shared" si="439"/>
        <v>-11077604.694214094</v>
      </c>
      <c r="GB223" s="39">
        <f t="shared" si="440"/>
        <v>-7912574.7815814968</v>
      </c>
      <c r="GC223" s="40">
        <f t="shared" si="378"/>
        <v>2141.0039287563054</v>
      </c>
      <c r="GD223" s="39">
        <f t="shared" si="441"/>
        <v>5352509.8218907639</v>
      </c>
      <c r="GE223" s="39">
        <f t="shared" si="442"/>
        <v>-936689218.83088374</v>
      </c>
      <c r="GF223" s="39">
        <f t="shared" si="443"/>
        <v>-669063727.73634553</v>
      </c>
      <c r="GG223" s="53">
        <f t="shared" si="444"/>
        <v>163920613295.40466</v>
      </c>
      <c r="GH223" s="39">
        <f t="shared" si="445"/>
        <v>117086152353.86047</v>
      </c>
      <c r="GI223" s="39">
        <f t="shared" si="446"/>
        <v>83632965967.043182</v>
      </c>
      <c r="HC223" s="21">
        <v>169</v>
      </c>
      <c r="HD223" s="39">
        <v>-125</v>
      </c>
      <c r="HE223" s="39">
        <v>-175</v>
      </c>
      <c r="HF223" s="39">
        <v>2500</v>
      </c>
      <c r="HG223" s="50">
        <f t="shared" si="447"/>
        <v>1.873000145217886E-3</v>
      </c>
      <c r="HH223" s="40">
        <f t="shared" si="379"/>
        <v>25.397177860143927</v>
      </c>
      <c r="HI223" s="41">
        <f t="shared" si="448"/>
        <v>63492.944650359816</v>
      </c>
      <c r="HJ223" s="39">
        <f t="shared" si="449"/>
        <v>-11111265.313812967</v>
      </c>
      <c r="HK223" s="39">
        <f t="shared" si="450"/>
        <v>-7936618.0812949771</v>
      </c>
      <c r="HL223" s="40">
        <f t="shared" si="380"/>
        <v>1619.2481484719542</v>
      </c>
      <c r="HM223" s="39">
        <f t="shared" si="451"/>
        <v>4048120.3711798857</v>
      </c>
      <c r="HN223" s="39">
        <f t="shared" si="452"/>
        <v>-708421064.95648003</v>
      </c>
      <c r="HO223" s="39">
        <f t="shared" si="453"/>
        <v>-506015046.39748573</v>
      </c>
      <c r="HP223" s="53">
        <f t="shared" si="454"/>
        <v>123973686367.384</v>
      </c>
      <c r="HQ223" s="39">
        <f t="shared" si="455"/>
        <v>88552633119.559998</v>
      </c>
      <c r="HR223" s="39">
        <f t="shared" si="456"/>
        <v>63251880799.685715</v>
      </c>
      <c r="IL223" s="21">
        <v>169</v>
      </c>
      <c r="IM223" s="39">
        <v>-125</v>
      </c>
      <c r="IN223" s="39">
        <v>-175</v>
      </c>
      <c r="IO223" s="39">
        <v>2500</v>
      </c>
      <c r="IP223" s="50">
        <f t="shared" si="457"/>
        <v>1.8810709779543285E-3</v>
      </c>
      <c r="IQ223" s="40">
        <f t="shared" si="381"/>
        <v>25.409831284184783</v>
      </c>
      <c r="IR223" s="41">
        <f t="shared" si="458"/>
        <v>63524.578210461957</v>
      </c>
      <c r="IS223" s="39">
        <f t="shared" si="459"/>
        <v>-11116801.186830843</v>
      </c>
      <c r="IT223" s="39">
        <f t="shared" si="460"/>
        <v>-7940572.2763077449</v>
      </c>
      <c r="IU223" s="40">
        <f t="shared" si="382"/>
        <v>1516.3450310823125</v>
      </c>
      <c r="IV223" s="39">
        <f t="shared" si="461"/>
        <v>3790862.5777057814</v>
      </c>
      <c r="IW223" s="39">
        <f t="shared" si="462"/>
        <v>-663400951.0985117</v>
      </c>
      <c r="IX223" s="39">
        <f t="shared" si="463"/>
        <v>-473857822.21322268</v>
      </c>
      <c r="IY223" s="53">
        <f t="shared" si="464"/>
        <v>116095166442.23955</v>
      </c>
      <c r="IZ223" s="39">
        <f t="shared" si="465"/>
        <v>82925118887.313965</v>
      </c>
      <c r="JA223" s="39">
        <f t="shared" si="466"/>
        <v>59232227776.652832</v>
      </c>
      <c r="JU223" s="21">
        <v>169</v>
      </c>
      <c r="JV223" s="39">
        <v>-125</v>
      </c>
      <c r="JW223" s="39">
        <v>-175</v>
      </c>
      <c r="JX223" s="39">
        <v>2500</v>
      </c>
      <c r="JY223" s="50">
        <f t="shared" si="467"/>
        <v>1.8811713873959671E-3</v>
      </c>
      <c r="JZ223" s="40">
        <f t="shared" si="383"/>
        <v>25.409983475269577</v>
      </c>
      <c r="KA223" s="41">
        <f t="shared" si="468"/>
        <v>63524.958688173945</v>
      </c>
      <c r="KB223" s="39">
        <f t="shared" si="469"/>
        <v>-11116867.77043044</v>
      </c>
      <c r="KC223" s="39">
        <f t="shared" si="470"/>
        <v>-7940619.8360217428</v>
      </c>
      <c r="KD223" s="40">
        <f t="shared" si="384"/>
        <v>1515.0648107014206</v>
      </c>
      <c r="KE223" s="39">
        <f t="shared" si="471"/>
        <v>3787662.0267535513</v>
      </c>
      <c r="KF223" s="39">
        <f t="shared" si="472"/>
        <v>-662840854.68187153</v>
      </c>
      <c r="KG223" s="39">
        <f t="shared" si="473"/>
        <v>-473457753.34419394</v>
      </c>
      <c r="KH223" s="53">
        <f t="shared" si="474"/>
        <v>115997149569.32751</v>
      </c>
      <c r="KI223" s="39">
        <f t="shared" si="475"/>
        <v>82855106835.233932</v>
      </c>
      <c r="KJ223" s="39">
        <f t="shared" si="476"/>
        <v>59182219168.024239</v>
      </c>
      <c r="LD223" s="21">
        <v>169</v>
      </c>
      <c r="LE223" s="39">
        <v>-125</v>
      </c>
      <c r="LF223" s="39">
        <v>-175</v>
      </c>
      <c r="LG223" s="39">
        <v>2500</v>
      </c>
      <c r="LH223" s="50">
        <f t="shared" si="477"/>
        <v>1.8811714021499935E-3</v>
      </c>
      <c r="LI223" s="40">
        <f t="shared" si="385"/>
        <v>25.409983497622886</v>
      </c>
      <c r="LJ223" s="41">
        <f t="shared" si="478"/>
        <v>63524.958744057214</v>
      </c>
      <c r="LK223" s="39">
        <f t="shared" si="479"/>
        <v>-11116867.780210013</v>
      </c>
      <c r="LL223" s="39">
        <f t="shared" si="480"/>
        <v>-7940619.843007152</v>
      </c>
      <c r="LM223" s="40">
        <f t="shared" si="386"/>
        <v>1515.0646225875835</v>
      </c>
      <c r="LN223" s="39">
        <f t="shared" si="481"/>
        <v>3787661.5564689585</v>
      </c>
      <c r="LO223" s="39">
        <f t="shared" si="482"/>
        <v>-662840772.38206768</v>
      </c>
      <c r="LP223" s="39">
        <f t="shared" si="483"/>
        <v>-473457694.5586198</v>
      </c>
      <c r="LQ223" s="53">
        <f t="shared" si="484"/>
        <v>115997135166.86185</v>
      </c>
      <c r="LR223" s="39">
        <f t="shared" si="485"/>
        <v>82855096547.758469</v>
      </c>
      <c r="LS223" s="39">
        <f t="shared" si="486"/>
        <v>59182211819.827477</v>
      </c>
    </row>
    <row r="224" spans="1:331" x14ac:dyDescent="0.25">
      <c r="A224" s="21">
        <v>170</v>
      </c>
      <c r="B224" s="39">
        <v>-125</v>
      </c>
      <c r="C224" s="39">
        <v>-125</v>
      </c>
      <c r="D224" s="39">
        <v>2500</v>
      </c>
      <c r="E224" s="50">
        <f t="shared" si="387"/>
        <v>9.7499999999999996E-4</v>
      </c>
      <c r="F224" s="40">
        <f t="shared" si="367"/>
        <v>18.802265625</v>
      </c>
      <c r="G224" s="41">
        <f t="shared" si="388"/>
        <v>47005.6640625</v>
      </c>
      <c r="H224" s="39">
        <f t="shared" si="389"/>
        <v>-5875708.0078125</v>
      </c>
      <c r="I224" s="39">
        <f t="shared" si="390"/>
        <v>-5875708.0078125</v>
      </c>
      <c r="J224" s="40">
        <f t="shared" si="368"/>
        <v>13068.749999999998</v>
      </c>
      <c r="K224" s="39">
        <f t="shared" si="391"/>
        <v>32671874.999999996</v>
      </c>
      <c r="L224" s="39">
        <f t="shared" si="392"/>
        <v>-4083984374.9999995</v>
      </c>
      <c r="M224" s="39">
        <f t="shared" si="393"/>
        <v>-4083984374.9999995</v>
      </c>
      <c r="N224" s="53">
        <f t="shared" si="394"/>
        <v>510498046874.99994</v>
      </c>
      <c r="O224" s="39">
        <f t="shared" si="395"/>
        <v>510498046874.99994</v>
      </c>
      <c r="P224" s="39">
        <f t="shared" si="396"/>
        <v>510498046874.99994</v>
      </c>
      <c r="AJ224" s="21">
        <v>170</v>
      </c>
      <c r="AK224" s="39">
        <v>-125</v>
      </c>
      <c r="AL224" s="39">
        <v>-125</v>
      </c>
      <c r="AM224" s="39">
        <v>2500</v>
      </c>
      <c r="AN224" s="50">
        <f t="shared" si="397"/>
        <v>1.4415995557519926E-3</v>
      </c>
      <c r="AO224" s="40">
        <f t="shared" si="369"/>
        <v>23.512204517130627</v>
      </c>
      <c r="AP224" s="41">
        <f t="shared" si="398"/>
        <v>58780.511292826566</v>
      </c>
      <c r="AQ224" s="39">
        <f t="shared" si="399"/>
        <v>-7347563.9116033204</v>
      </c>
      <c r="AR224" s="39">
        <f t="shared" si="400"/>
        <v>-7347563.9116033204</v>
      </c>
      <c r="AS224" s="40">
        <f t="shared" si="370"/>
        <v>7119.6056641620953</v>
      </c>
      <c r="AT224" s="39">
        <f t="shared" si="401"/>
        <v>17799014.160405237</v>
      </c>
      <c r="AU224" s="39">
        <f t="shared" si="402"/>
        <v>-2224876770.0506549</v>
      </c>
      <c r="AV224" s="39">
        <f t="shared" si="403"/>
        <v>-2224876770.0506549</v>
      </c>
      <c r="AW224" s="53">
        <f t="shared" si="404"/>
        <v>278109596256.33185</v>
      </c>
      <c r="AX224" s="39">
        <f t="shared" si="405"/>
        <v>278109596256.33185</v>
      </c>
      <c r="AY224" s="39">
        <f t="shared" si="406"/>
        <v>278109596256.33185</v>
      </c>
      <c r="BS224" s="21">
        <v>170</v>
      </c>
      <c r="BT224" s="39">
        <v>-125</v>
      </c>
      <c r="BU224" s="39">
        <v>-125</v>
      </c>
      <c r="BV224" s="39">
        <v>2500</v>
      </c>
      <c r="BW224" s="50">
        <f t="shared" si="407"/>
        <v>1.6039804331444488E-3</v>
      </c>
      <c r="BX224" s="40">
        <f t="shared" si="371"/>
        <v>24.500199204505577</v>
      </c>
      <c r="BY224" s="41">
        <f t="shared" si="408"/>
        <v>61250.498011263946</v>
      </c>
      <c r="BZ224" s="39">
        <f t="shared" si="409"/>
        <v>-7656312.251407993</v>
      </c>
      <c r="CA224" s="39">
        <f t="shared" si="410"/>
        <v>-7656312.251407993</v>
      </c>
      <c r="CB224" s="40">
        <f t="shared" si="372"/>
        <v>5049.2494774082788</v>
      </c>
      <c r="CC224" s="39">
        <f t="shared" si="411"/>
        <v>12623123.693520697</v>
      </c>
      <c r="CD224" s="39">
        <f t="shared" si="412"/>
        <v>-1577890461.6900871</v>
      </c>
      <c r="CE224" s="39">
        <f t="shared" si="413"/>
        <v>-1577890461.6900871</v>
      </c>
      <c r="CF224" s="53">
        <f t="shared" si="414"/>
        <v>197236307711.26089</v>
      </c>
      <c r="CG224" s="39">
        <f t="shared" si="415"/>
        <v>197236307711.26089</v>
      </c>
      <c r="CH224" s="39">
        <f t="shared" si="416"/>
        <v>197236307711.26089</v>
      </c>
      <c r="DB224" s="21">
        <v>170</v>
      </c>
      <c r="DC224" s="39">
        <v>-125</v>
      </c>
      <c r="DD224" s="39">
        <v>-125</v>
      </c>
      <c r="DE224" s="39">
        <v>2500</v>
      </c>
      <c r="DF224" s="50">
        <f t="shared" si="417"/>
        <v>1.6654382964739899E-3</v>
      </c>
      <c r="DG224" s="40">
        <f t="shared" si="373"/>
        <v>24.786436474152808</v>
      </c>
      <c r="DH224" s="41">
        <f t="shared" si="418"/>
        <v>61966.091185382022</v>
      </c>
      <c r="DI224" s="39">
        <f t="shared" si="419"/>
        <v>-7745761.3981727529</v>
      </c>
      <c r="DJ224" s="39">
        <f t="shared" si="420"/>
        <v>-7745761.3981727529</v>
      </c>
      <c r="DK224" s="40">
        <f t="shared" si="374"/>
        <v>4265.6617199566299</v>
      </c>
      <c r="DL224" s="39">
        <f t="shared" si="421"/>
        <v>10664154.299891574</v>
      </c>
      <c r="DM224" s="39">
        <f t="shared" si="422"/>
        <v>-1333019287.4864469</v>
      </c>
      <c r="DN224" s="39">
        <f t="shared" si="423"/>
        <v>-1333019287.4864469</v>
      </c>
      <c r="DO224" s="53">
        <f t="shared" si="424"/>
        <v>166627410935.80585</v>
      </c>
      <c r="DP224" s="39">
        <f t="shared" si="425"/>
        <v>166627410935.80585</v>
      </c>
      <c r="DQ224" s="39">
        <f t="shared" si="426"/>
        <v>166627410935.80585</v>
      </c>
      <c r="EK224" s="21">
        <v>170</v>
      </c>
      <c r="EL224" s="39">
        <v>-125</v>
      </c>
      <c r="EM224" s="39">
        <v>-125</v>
      </c>
      <c r="EN224" s="39">
        <v>2500</v>
      </c>
      <c r="EO224" s="50">
        <f t="shared" si="427"/>
        <v>1.7860312777967303E-3</v>
      </c>
      <c r="EP224" s="40">
        <f t="shared" si="375"/>
        <v>25.208135835231712</v>
      </c>
      <c r="EQ224" s="41">
        <f t="shared" si="428"/>
        <v>63020.339588079281</v>
      </c>
      <c r="ER224" s="39">
        <f t="shared" si="429"/>
        <v>-7877542.4485099101</v>
      </c>
      <c r="ES224" s="39">
        <f t="shared" si="430"/>
        <v>-7877542.4485099101</v>
      </c>
      <c r="ET224" s="40">
        <f t="shared" si="376"/>
        <v>2728.1012080916898</v>
      </c>
      <c r="EU224" s="39">
        <f t="shared" si="431"/>
        <v>6820253.020229225</v>
      </c>
      <c r="EV224" s="39">
        <f t="shared" si="432"/>
        <v>-852531627.52865314</v>
      </c>
      <c r="EW224" s="39">
        <f t="shared" si="433"/>
        <v>-852531627.52865314</v>
      </c>
      <c r="EX224" s="53">
        <f t="shared" si="434"/>
        <v>106566453441.08165</v>
      </c>
      <c r="EY224" s="39">
        <f t="shared" si="435"/>
        <v>106566453441.08165</v>
      </c>
      <c r="EZ224" s="39">
        <f t="shared" si="436"/>
        <v>106566453441.08163</v>
      </c>
      <c r="FT224" s="21">
        <v>170</v>
      </c>
      <c r="FU224" s="39">
        <v>-125</v>
      </c>
      <c r="FV224" s="39">
        <v>-125</v>
      </c>
      <c r="FW224" s="39">
        <v>2500</v>
      </c>
      <c r="FX224" s="50">
        <f t="shared" si="437"/>
        <v>1.9126362284693744E-3</v>
      </c>
      <c r="FY224" s="40">
        <f t="shared" si="377"/>
        <v>25.451343267827646</v>
      </c>
      <c r="FZ224" s="41">
        <f t="shared" si="438"/>
        <v>63628.358169569117</v>
      </c>
      <c r="GA224" s="39">
        <f t="shared" si="439"/>
        <v>-7953544.77119614</v>
      </c>
      <c r="GB224" s="39">
        <f t="shared" si="440"/>
        <v>-7953544.77119614</v>
      </c>
      <c r="GC224" s="40">
        <f t="shared" si="378"/>
        <v>1113.8880870154776</v>
      </c>
      <c r="GD224" s="39">
        <f t="shared" si="441"/>
        <v>2784720.2175386939</v>
      </c>
      <c r="GE224" s="39">
        <f t="shared" si="442"/>
        <v>-348090027.19233674</v>
      </c>
      <c r="GF224" s="39">
        <f t="shared" si="443"/>
        <v>-348090027.19233674</v>
      </c>
      <c r="GG224" s="53">
        <f t="shared" si="444"/>
        <v>43511253399.042091</v>
      </c>
      <c r="GH224" s="39">
        <f t="shared" si="445"/>
        <v>43511253399.042091</v>
      </c>
      <c r="GI224" s="39">
        <f t="shared" si="446"/>
        <v>43511253399.042091</v>
      </c>
      <c r="HC224" s="21">
        <v>170</v>
      </c>
      <c r="HD224" s="39">
        <v>-125</v>
      </c>
      <c r="HE224" s="39">
        <v>-125</v>
      </c>
      <c r="HF224" s="39">
        <v>2500</v>
      </c>
      <c r="HG224" s="50">
        <f t="shared" si="447"/>
        <v>1.9602311769191076E-3</v>
      </c>
      <c r="HH224" s="40">
        <f t="shared" si="379"/>
        <v>25.489917559531101</v>
      </c>
      <c r="HI224" s="41">
        <f t="shared" si="448"/>
        <v>63724.793898827753</v>
      </c>
      <c r="HJ224" s="39">
        <f t="shared" si="449"/>
        <v>-7965599.2373534692</v>
      </c>
      <c r="HK224" s="39">
        <f t="shared" si="450"/>
        <v>-7965599.2373534692</v>
      </c>
      <c r="HL224" s="40">
        <f t="shared" si="380"/>
        <v>507.05249428137756</v>
      </c>
      <c r="HM224" s="39">
        <f t="shared" si="451"/>
        <v>1267631.2357034439</v>
      </c>
      <c r="HN224" s="39">
        <f t="shared" si="452"/>
        <v>-158453904.46293047</v>
      </c>
      <c r="HO224" s="39">
        <f t="shared" si="453"/>
        <v>-158453904.46293047</v>
      </c>
      <c r="HP224" s="53">
        <f t="shared" si="454"/>
        <v>19806738057.86631</v>
      </c>
      <c r="HQ224" s="39">
        <f t="shared" si="455"/>
        <v>19806738057.86631</v>
      </c>
      <c r="HR224" s="39">
        <f t="shared" si="456"/>
        <v>19806738057.86631</v>
      </c>
      <c r="IL224" s="21">
        <v>170</v>
      </c>
      <c r="IM224" s="39">
        <v>-125</v>
      </c>
      <c r="IN224" s="39">
        <v>-125</v>
      </c>
      <c r="IO224" s="39">
        <v>2500</v>
      </c>
      <c r="IP224" s="50">
        <f t="shared" si="457"/>
        <v>1.9695187619603242E-3</v>
      </c>
      <c r="IQ224" s="40">
        <f t="shared" si="381"/>
        <v>25.494076950063249</v>
      </c>
      <c r="IR224" s="41">
        <f t="shared" si="458"/>
        <v>63735.19237515812</v>
      </c>
      <c r="IS224" s="39">
        <f t="shared" si="459"/>
        <v>-7966899.0468947645</v>
      </c>
      <c r="IT224" s="39">
        <f t="shared" si="460"/>
        <v>-7966899.0468947645</v>
      </c>
      <c r="IU224" s="40">
        <f t="shared" si="382"/>
        <v>388.63578500586556</v>
      </c>
      <c r="IV224" s="39">
        <f t="shared" si="461"/>
        <v>971589.46251466393</v>
      </c>
      <c r="IW224" s="39">
        <f t="shared" si="462"/>
        <v>-121448682.81433299</v>
      </c>
      <c r="IX224" s="39">
        <f t="shared" si="463"/>
        <v>-121448682.81433299</v>
      </c>
      <c r="IY224" s="53">
        <f t="shared" si="464"/>
        <v>15181085351.791624</v>
      </c>
      <c r="IZ224" s="39">
        <f t="shared" si="465"/>
        <v>15181085351.791624</v>
      </c>
      <c r="JA224" s="39">
        <f t="shared" si="466"/>
        <v>15181085351.791624</v>
      </c>
      <c r="JU224" s="21">
        <v>170</v>
      </c>
      <c r="JV224" s="39">
        <v>-125</v>
      </c>
      <c r="JW224" s="39">
        <v>-125</v>
      </c>
      <c r="JX224" s="39">
        <v>2500</v>
      </c>
      <c r="JY224" s="50">
        <f t="shared" si="467"/>
        <v>1.9696335525538752E-3</v>
      </c>
      <c r="JZ224" s="40">
        <f t="shared" si="383"/>
        <v>25.494121477793076</v>
      </c>
      <c r="KA224" s="41">
        <f t="shared" si="468"/>
        <v>63735.303694482689</v>
      </c>
      <c r="KB224" s="39">
        <f t="shared" si="469"/>
        <v>-7966912.9618103364</v>
      </c>
      <c r="KC224" s="39">
        <f t="shared" si="470"/>
        <v>-7966912.9618103364</v>
      </c>
      <c r="KD224" s="40">
        <f t="shared" si="384"/>
        <v>387.17220493809288</v>
      </c>
      <c r="KE224" s="39">
        <f t="shared" si="471"/>
        <v>967930.51234523219</v>
      </c>
      <c r="KF224" s="39">
        <f t="shared" si="472"/>
        <v>-120991314.04315402</v>
      </c>
      <c r="KG224" s="39">
        <f t="shared" si="473"/>
        <v>-120991314.04315402</v>
      </c>
      <c r="KH224" s="53">
        <f t="shared" si="474"/>
        <v>15123914255.394253</v>
      </c>
      <c r="KI224" s="39">
        <f t="shared" si="475"/>
        <v>15123914255.394253</v>
      </c>
      <c r="KJ224" s="39">
        <f t="shared" si="476"/>
        <v>15123914255.394253</v>
      </c>
      <c r="LD224" s="21">
        <v>170</v>
      </c>
      <c r="LE224" s="39">
        <v>-125</v>
      </c>
      <c r="LF224" s="39">
        <v>-125</v>
      </c>
      <c r="LG224" s="39">
        <v>2500</v>
      </c>
      <c r="LH224" s="50">
        <f t="shared" si="477"/>
        <v>1.9696335694408015E-3</v>
      </c>
      <c r="LI224" s="40">
        <f t="shared" si="385"/>
        <v>25.49412148433122</v>
      </c>
      <c r="LJ224" s="41">
        <f t="shared" si="478"/>
        <v>63735.303710828048</v>
      </c>
      <c r="LK224" s="39">
        <f t="shared" si="479"/>
        <v>-7966912.9638535064</v>
      </c>
      <c r="LL224" s="39">
        <f t="shared" si="480"/>
        <v>-7966912.9638535064</v>
      </c>
      <c r="LM224" s="40">
        <f t="shared" si="386"/>
        <v>387.17198962978256</v>
      </c>
      <c r="LN224" s="39">
        <f t="shared" si="481"/>
        <v>967929.97407445638</v>
      </c>
      <c r="LO224" s="39">
        <f t="shared" si="482"/>
        <v>-120991246.75930704</v>
      </c>
      <c r="LP224" s="39">
        <f t="shared" si="483"/>
        <v>-120991246.75930704</v>
      </c>
      <c r="LQ224" s="53">
        <f t="shared" si="484"/>
        <v>15123905844.91338</v>
      </c>
      <c r="LR224" s="39">
        <f t="shared" si="485"/>
        <v>15123905844.91338</v>
      </c>
      <c r="LS224" s="39">
        <f t="shared" si="486"/>
        <v>15123905844.913382</v>
      </c>
    </row>
    <row r="225" spans="1:331" x14ac:dyDescent="0.25">
      <c r="A225" s="21">
        <v>171</v>
      </c>
      <c r="B225" s="39">
        <v>-125</v>
      </c>
      <c r="C225" s="39">
        <v>-75</v>
      </c>
      <c r="D225" s="39">
        <v>2500</v>
      </c>
      <c r="E225" s="50">
        <f t="shared" si="387"/>
        <v>9.8250000000000008E-4</v>
      </c>
      <c r="F225" s="40">
        <f t="shared" si="367"/>
        <v>18.899922656249998</v>
      </c>
      <c r="G225" s="41">
        <f t="shared" si="388"/>
        <v>47249.806640624993</v>
      </c>
      <c r="H225" s="39">
        <f t="shared" si="389"/>
        <v>-3543735.4980468745</v>
      </c>
      <c r="I225" s="39">
        <f t="shared" si="390"/>
        <v>-5906225.8300781241</v>
      </c>
      <c r="J225" s="40">
        <f t="shared" si="368"/>
        <v>12973.125</v>
      </c>
      <c r="K225" s="39">
        <f t="shared" si="391"/>
        <v>32432812.5</v>
      </c>
      <c r="L225" s="39">
        <f t="shared" si="392"/>
        <v>-2432460937.5</v>
      </c>
      <c r="M225" s="39">
        <f t="shared" si="393"/>
        <v>-4054101562.5</v>
      </c>
      <c r="N225" s="53">
        <f t="shared" si="394"/>
        <v>182434570312.5</v>
      </c>
      <c r="O225" s="39">
        <f t="shared" si="395"/>
        <v>304057617187.5</v>
      </c>
      <c r="P225" s="39">
        <f t="shared" si="396"/>
        <v>506762695312.5</v>
      </c>
      <c r="AJ225" s="21">
        <v>171</v>
      </c>
      <c r="AK225" s="39">
        <v>-125</v>
      </c>
      <c r="AL225" s="39">
        <v>-75</v>
      </c>
      <c r="AM225" s="39">
        <v>2500</v>
      </c>
      <c r="AN225" s="50">
        <f t="shared" si="397"/>
        <v>1.4589128423419086E-3</v>
      </c>
      <c r="AO225" s="40">
        <f t="shared" si="369"/>
        <v>23.633557384836486</v>
      </c>
      <c r="AP225" s="41">
        <f t="shared" si="398"/>
        <v>59083.893462091211</v>
      </c>
      <c r="AQ225" s="39">
        <f t="shared" si="399"/>
        <v>-4431292.0096568409</v>
      </c>
      <c r="AR225" s="39">
        <f t="shared" si="400"/>
        <v>-7385486.6827614019</v>
      </c>
      <c r="AS225" s="40">
        <f t="shared" si="370"/>
        <v>6898.8612601406649</v>
      </c>
      <c r="AT225" s="39">
        <f t="shared" si="401"/>
        <v>17247153.150351662</v>
      </c>
      <c r="AU225" s="39">
        <f t="shared" si="402"/>
        <v>-1293536486.2763746</v>
      </c>
      <c r="AV225" s="39">
        <f t="shared" si="403"/>
        <v>-2155894143.7939577</v>
      </c>
      <c r="AW225" s="53">
        <f t="shared" si="404"/>
        <v>97015236470.728088</v>
      </c>
      <c r="AX225" s="39">
        <f t="shared" si="405"/>
        <v>161692060784.54681</v>
      </c>
      <c r="AY225" s="39">
        <f t="shared" si="406"/>
        <v>269486767974.24472</v>
      </c>
      <c r="BS225" s="21">
        <v>171</v>
      </c>
      <c r="BT225" s="39">
        <v>-125</v>
      </c>
      <c r="BU225" s="39">
        <v>-75</v>
      </c>
      <c r="BV225" s="39">
        <v>2500</v>
      </c>
      <c r="BW225" s="50">
        <f t="shared" si="407"/>
        <v>1.6323977262565918E-3</v>
      </c>
      <c r="BX225" s="40">
        <f t="shared" si="371"/>
        <v>24.638537123159061</v>
      </c>
      <c r="BY225" s="41">
        <f t="shared" si="408"/>
        <v>61596.34280789765</v>
      </c>
      <c r="BZ225" s="39">
        <f t="shared" si="409"/>
        <v>-4619725.7105923239</v>
      </c>
      <c r="CA225" s="39">
        <f t="shared" si="410"/>
        <v>-7699542.8509872062</v>
      </c>
      <c r="CB225" s="40">
        <f t="shared" si="372"/>
        <v>4686.9289902284536</v>
      </c>
      <c r="CC225" s="39">
        <f t="shared" si="411"/>
        <v>11717322.475571133</v>
      </c>
      <c r="CD225" s="39">
        <f t="shared" si="412"/>
        <v>-878799185.667835</v>
      </c>
      <c r="CE225" s="39">
        <f t="shared" si="413"/>
        <v>-1464665309.4463916</v>
      </c>
      <c r="CF225" s="53">
        <f t="shared" si="414"/>
        <v>65909938925.087624</v>
      </c>
      <c r="CG225" s="39">
        <f t="shared" si="415"/>
        <v>109849898208.47937</v>
      </c>
      <c r="CH225" s="39">
        <f t="shared" si="416"/>
        <v>183083163680.79895</v>
      </c>
      <c r="DB225" s="21">
        <v>171</v>
      </c>
      <c r="DC225" s="39">
        <v>-125</v>
      </c>
      <c r="DD225" s="39">
        <v>-75</v>
      </c>
      <c r="DE225" s="39">
        <v>2500</v>
      </c>
      <c r="DF225" s="50">
        <f t="shared" si="417"/>
        <v>1.7044706363765322E-3</v>
      </c>
      <c r="DG225" s="40">
        <f t="shared" si="373"/>
        <v>24.943222769631465</v>
      </c>
      <c r="DH225" s="41">
        <f t="shared" si="418"/>
        <v>62358.056924078664</v>
      </c>
      <c r="DI225" s="39">
        <f t="shared" si="419"/>
        <v>-4676854.2693058997</v>
      </c>
      <c r="DJ225" s="39">
        <f t="shared" si="420"/>
        <v>-7794757.1155098332</v>
      </c>
      <c r="DK225" s="40">
        <f t="shared" si="374"/>
        <v>3767.9993861992134</v>
      </c>
      <c r="DL225" s="39">
        <f t="shared" si="421"/>
        <v>9419998.4654980339</v>
      </c>
      <c r="DM225" s="39">
        <f t="shared" si="422"/>
        <v>-706499884.91235256</v>
      </c>
      <c r="DN225" s="39">
        <f t="shared" si="423"/>
        <v>-1177499808.1872542</v>
      </c>
      <c r="DO225" s="53">
        <f t="shared" si="424"/>
        <v>52987491368.426445</v>
      </c>
      <c r="DP225" s="39">
        <f t="shared" si="425"/>
        <v>88312485614.044067</v>
      </c>
      <c r="DQ225" s="39">
        <f t="shared" si="426"/>
        <v>147187476023.40677</v>
      </c>
      <c r="EK225" s="21">
        <v>171</v>
      </c>
      <c r="EL225" s="39">
        <v>-125</v>
      </c>
      <c r="EM225" s="39">
        <v>-75</v>
      </c>
      <c r="EN225" s="39">
        <v>2500</v>
      </c>
      <c r="EO225" s="50">
        <f t="shared" si="427"/>
        <v>1.8475811434391803E-3</v>
      </c>
      <c r="EP225" s="40">
        <f t="shared" si="375"/>
        <v>25.351899137549914</v>
      </c>
      <c r="EQ225" s="41">
        <f t="shared" si="428"/>
        <v>63379.747843874786</v>
      </c>
      <c r="ER225" s="39">
        <f t="shared" si="429"/>
        <v>-4753481.0882906085</v>
      </c>
      <c r="ES225" s="39">
        <f t="shared" si="430"/>
        <v>-7922468.4804843478</v>
      </c>
      <c r="ET225" s="40">
        <f t="shared" si="376"/>
        <v>1943.3404211504521</v>
      </c>
      <c r="EU225" s="39">
        <f t="shared" si="431"/>
        <v>4858351.0528761307</v>
      </c>
      <c r="EV225" s="39">
        <f t="shared" si="432"/>
        <v>-364376328.96570981</v>
      </c>
      <c r="EW225" s="39">
        <f t="shared" si="433"/>
        <v>-607293881.60951638</v>
      </c>
      <c r="EX225" s="53">
        <f t="shared" si="434"/>
        <v>27328224672.428234</v>
      </c>
      <c r="EY225" s="39">
        <f t="shared" si="435"/>
        <v>45547041120.71373</v>
      </c>
      <c r="EZ225" s="39">
        <f t="shared" si="436"/>
        <v>75911735201.189545</v>
      </c>
      <c r="FT225" s="21">
        <v>171</v>
      </c>
      <c r="FU225" s="39">
        <v>-125</v>
      </c>
      <c r="FV225" s="39">
        <v>-75</v>
      </c>
      <c r="FW225" s="39">
        <v>2500</v>
      </c>
      <c r="FX225" s="50">
        <f t="shared" si="437"/>
        <v>1.9931943337039488E-3</v>
      </c>
      <c r="FY225" s="40">
        <f t="shared" si="377"/>
        <v>25.499704728527451</v>
      </c>
      <c r="FZ225" s="41">
        <f t="shared" si="438"/>
        <v>63749.261821318629</v>
      </c>
      <c r="GA225" s="39">
        <f t="shared" si="439"/>
        <v>-4781194.6365988972</v>
      </c>
      <c r="GB225" s="39">
        <f t="shared" si="440"/>
        <v>-7968657.7276648283</v>
      </c>
      <c r="GC225" s="40">
        <f t="shared" si="378"/>
        <v>86.772245274652434</v>
      </c>
      <c r="GD225" s="39">
        <f t="shared" si="441"/>
        <v>216930.61318663109</v>
      </c>
      <c r="GE225" s="39">
        <f t="shared" si="442"/>
        <v>-16269795.988997331</v>
      </c>
      <c r="GF225" s="39">
        <f t="shared" si="443"/>
        <v>-27116326.648328885</v>
      </c>
      <c r="GG225" s="53">
        <f t="shared" si="444"/>
        <v>1220234699.1747999</v>
      </c>
      <c r="GH225" s="39">
        <f t="shared" si="445"/>
        <v>2033724498.6246665</v>
      </c>
      <c r="GI225" s="39">
        <f t="shared" si="446"/>
        <v>3389540831.041111</v>
      </c>
      <c r="HC225" s="21">
        <v>171</v>
      </c>
      <c r="HD225" s="39">
        <v>-125</v>
      </c>
      <c r="HE225" s="39">
        <v>-75</v>
      </c>
      <c r="HF225" s="39">
        <v>2500</v>
      </c>
      <c r="HG225" s="50">
        <f t="shared" si="447"/>
        <v>2.0474622086203297E-3</v>
      </c>
      <c r="HH225" s="40">
        <f t="shared" si="379"/>
        <v>25.5</v>
      </c>
      <c r="HI225" s="41">
        <f t="shared" si="448"/>
        <v>63750</v>
      </c>
      <c r="HJ225" s="39">
        <f t="shared" si="449"/>
        <v>-4781250</v>
      </c>
      <c r="HK225" s="39">
        <f t="shared" si="450"/>
        <v>-7968750</v>
      </c>
      <c r="HL225" s="40">
        <f t="shared" si="380"/>
        <v>0</v>
      </c>
      <c r="HM225" s="39">
        <f t="shared" si="451"/>
        <v>0</v>
      </c>
      <c r="HN225" s="39">
        <f t="shared" si="452"/>
        <v>0</v>
      </c>
      <c r="HO225" s="39">
        <f t="shared" si="453"/>
        <v>0</v>
      </c>
      <c r="HP225" s="53">
        <f t="shared" si="454"/>
        <v>0</v>
      </c>
      <c r="HQ225" s="39">
        <f t="shared" si="455"/>
        <v>0</v>
      </c>
      <c r="HR225" s="39">
        <f t="shared" si="456"/>
        <v>0</v>
      </c>
      <c r="IL225" s="21">
        <v>171</v>
      </c>
      <c r="IM225" s="39">
        <v>-125</v>
      </c>
      <c r="IN225" s="39">
        <v>-75</v>
      </c>
      <c r="IO225" s="39">
        <v>2500</v>
      </c>
      <c r="IP225" s="50">
        <f t="shared" si="457"/>
        <v>2.0579665459663204E-3</v>
      </c>
      <c r="IQ225" s="40">
        <f t="shared" si="381"/>
        <v>25.5</v>
      </c>
      <c r="IR225" s="41">
        <f t="shared" si="458"/>
        <v>63750</v>
      </c>
      <c r="IS225" s="39">
        <f t="shared" si="459"/>
        <v>-4781250</v>
      </c>
      <c r="IT225" s="39">
        <f t="shared" si="460"/>
        <v>-7968750</v>
      </c>
      <c r="IU225" s="40">
        <f t="shared" si="382"/>
        <v>0</v>
      </c>
      <c r="IV225" s="39">
        <f t="shared" si="461"/>
        <v>0</v>
      </c>
      <c r="IW225" s="39">
        <f t="shared" si="462"/>
        <v>0</v>
      </c>
      <c r="IX225" s="39">
        <f t="shared" si="463"/>
        <v>0</v>
      </c>
      <c r="IY225" s="53">
        <f t="shared" si="464"/>
        <v>0</v>
      </c>
      <c r="IZ225" s="39">
        <f t="shared" si="465"/>
        <v>0</v>
      </c>
      <c r="JA225" s="39">
        <f t="shared" si="466"/>
        <v>0</v>
      </c>
      <c r="JU225" s="21">
        <v>171</v>
      </c>
      <c r="JV225" s="39">
        <v>-125</v>
      </c>
      <c r="JW225" s="39">
        <v>-75</v>
      </c>
      <c r="JX225" s="39">
        <v>2500</v>
      </c>
      <c r="JY225" s="50">
        <f t="shared" si="467"/>
        <v>2.0580957177117835E-3</v>
      </c>
      <c r="JZ225" s="40">
        <f t="shared" si="383"/>
        <v>25.5</v>
      </c>
      <c r="KA225" s="41">
        <f t="shared" si="468"/>
        <v>63750</v>
      </c>
      <c r="KB225" s="39">
        <f t="shared" si="469"/>
        <v>-4781250</v>
      </c>
      <c r="KC225" s="39">
        <f t="shared" si="470"/>
        <v>-7968750</v>
      </c>
      <c r="KD225" s="40">
        <f t="shared" si="384"/>
        <v>0</v>
      </c>
      <c r="KE225" s="39">
        <f t="shared" si="471"/>
        <v>0</v>
      </c>
      <c r="KF225" s="39">
        <f t="shared" si="472"/>
        <v>0</v>
      </c>
      <c r="KG225" s="39">
        <f t="shared" si="473"/>
        <v>0</v>
      </c>
      <c r="KH225" s="53">
        <f t="shared" si="474"/>
        <v>0</v>
      </c>
      <c r="KI225" s="39">
        <f t="shared" si="475"/>
        <v>0</v>
      </c>
      <c r="KJ225" s="39">
        <f t="shared" si="476"/>
        <v>0</v>
      </c>
      <c r="LD225" s="21">
        <v>171</v>
      </c>
      <c r="LE225" s="39">
        <v>-125</v>
      </c>
      <c r="LF225" s="39">
        <v>-75</v>
      </c>
      <c r="LG225" s="39">
        <v>2500</v>
      </c>
      <c r="LH225" s="50">
        <f t="shared" si="477"/>
        <v>2.05809573673161E-3</v>
      </c>
      <c r="LI225" s="40">
        <f t="shared" si="385"/>
        <v>25.5</v>
      </c>
      <c r="LJ225" s="41">
        <f t="shared" si="478"/>
        <v>63750</v>
      </c>
      <c r="LK225" s="39">
        <f t="shared" si="479"/>
        <v>-4781250</v>
      </c>
      <c r="LL225" s="39">
        <f t="shared" si="480"/>
        <v>-7968750</v>
      </c>
      <c r="LM225" s="40">
        <f t="shared" si="386"/>
        <v>0</v>
      </c>
      <c r="LN225" s="39">
        <f t="shared" si="481"/>
        <v>0</v>
      </c>
      <c r="LO225" s="39">
        <f t="shared" si="482"/>
        <v>0</v>
      </c>
      <c r="LP225" s="39">
        <f t="shared" si="483"/>
        <v>0</v>
      </c>
      <c r="LQ225" s="53">
        <f t="shared" si="484"/>
        <v>0</v>
      </c>
      <c r="LR225" s="39">
        <f t="shared" si="485"/>
        <v>0</v>
      </c>
      <c r="LS225" s="39">
        <f t="shared" si="486"/>
        <v>0</v>
      </c>
    </row>
    <row r="226" spans="1:331" x14ac:dyDescent="0.25">
      <c r="A226" s="21">
        <v>172</v>
      </c>
      <c r="B226" s="39">
        <v>-125</v>
      </c>
      <c r="C226" s="39">
        <v>-25</v>
      </c>
      <c r="D226" s="39">
        <v>2500</v>
      </c>
      <c r="E226" s="50">
        <f t="shared" si="387"/>
        <v>9.8999999999999999E-4</v>
      </c>
      <c r="F226" s="40">
        <f t="shared" si="367"/>
        <v>18.996862499999995</v>
      </c>
      <c r="G226" s="41">
        <f t="shared" si="388"/>
        <v>47492.156249999985</v>
      </c>
      <c r="H226" s="39">
        <f t="shared" si="389"/>
        <v>-1187303.9062499995</v>
      </c>
      <c r="I226" s="39">
        <f t="shared" si="390"/>
        <v>-5936519.5312499981</v>
      </c>
      <c r="J226" s="40">
        <f t="shared" si="368"/>
        <v>12877.5</v>
      </c>
      <c r="K226" s="39">
        <f t="shared" si="391"/>
        <v>32193750</v>
      </c>
      <c r="L226" s="39">
        <f t="shared" si="392"/>
        <v>-804843750</v>
      </c>
      <c r="M226" s="39">
        <f t="shared" si="393"/>
        <v>-4024218750</v>
      </c>
      <c r="N226" s="53">
        <f t="shared" si="394"/>
        <v>20121093750</v>
      </c>
      <c r="O226" s="39">
        <f t="shared" si="395"/>
        <v>100605468750</v>
      </c>
      <c r="P226" s="39">
        <f t="shared" si="396"/>
        <v>503027343750</v>
      </c>
      <c r="AJ226" s="21">
        <v>172</v>
      </c>
      <c r="AK226" s="39">
        <v>-125</v>
      </c>
      <c r="AL226" s="39">
        <v>-25</v>
      </c>
      <c r="AM226" s="39">
        <v>2500</v>
      </c>
      <c r="AN226" s="50">
        <f t="shared" si="397"/>
        <v>1.4762261289318244E-3</v>
      </c>
      <c r="AO226" s="40">
        <f t="shared" si="369"/>
        <v>23.751088441412396</v>
      </c>
      <c r="AP226" s="41">
        <f t="shared" si="398"/>
        <v>59377.721103530988</v>
      </c>
      <c r="AQ226" s="39">
        <f t="shared" si="399"/>
        <v>-1484443.0275882748</v>
      </c>
      <c r="AR226" s="39">
        <f t="shared" si="400"/>
        <v>-7422215.1379413735</v>
      </c>
      <c r="AS226" s="40">
        <f t="shared" si="370"/>
        <v>6678.1168561192389</v>
      </c>
      <c r="AT226" s="39">
        <f t="shared" si="401"/>
        <v>16695292.140298096</v>
      </c>
      <c r="AU226" s="39">
        <f t="shared" si="402"/>
        <v>-417382303.50745243</v>
      </c>
      <c r="AV226" s="39">
        <f t="shared" si="403"/>
        <v>-2086911517.537262</v>
      </c>
      <c r="AW226" s="53">
        <f t="shared" si="404"/>
        <v>10434557587.68631</v>
      </c>
      <c r="AX226" s="39">
        <f t="shared" si="405"/>
        <v>52172787938.431549</v>
      </c>
      <c r="AY226" s="39">
        <f t="shared" si="406"/>
        <v>260863939692.15775</v>
      </c>
      <c r="BS226" s="21">
        <v>172</v>
      </c>
      <c r="BT226" s="39">
        <v>-125</v>
      </c>
      <c r="BU226" s="39">
        <v>-25</v>
      </c>
      <c r="BV226" s="39">
        <v>2500</v>
      </c>
      <c r="BW226" s="50">
        <f t="shared" si="407"/>
        <v>1.6608150193687349E-3</v>
      </c>
      <c r="BX226" s="40">
        <f t="shared" si="371"/>
        <v>24.766578874327823</v>
      </c>
      <c r="BY226" s="41">
        <f t="shared" si="408"/>
        <v>61916.447185819561</v>
      </c>
      <c r="BZ226" s="39">
        <f t="shared" si="409"/>
        <v>-1547911.179645489</v>
      </c>
      <c r="CA226" s="39">
        <f t="shared" si="410"/>
        <v>-7739555.8982274448</v>
      </c>
      <c r="CB226" s="40">
        <f t="shared" si="372"/>
        <v>4324.608503048632</v>
      </c>
      <c r="CC226" s="39">
        <f t="shared" si="411"/>
        <v>10811521.257621581</v>
      </c>
      <c r="CD226" s="39">
        <f t="shared" si="412"/>
        <v>-270288031.44053954</v>
      </c>
      <c r="CE226" s="39">
        <f t="shared" si="413"/>
        <v>-1351440157.2026975</v>
      </c>
      <c r="CF226" s="53">
        <f t="shared" si="414"/>
        <v>6757200786.0134888</v>
      </c>
      <c r="CG226" s="39">
        <f t="shared" si="415"/>
        <v>33786003930.067436</v>
      </c>
      <c r="CH226" s="39">
        <f t="shared" si="416"/>
        <v>168930019650.33719</v>
      </c>
      <c r="DB226" s="21">
        <v>172</v>
      </c>
      <c r="DC226" s="39">
        <v>-125</v>
      </c>
      <c r="DD226" s="39">
        <v>-25</v>
      </c>
      <c r="DE226" s="39">
        <v>2500</v>
      </c>
      <c r="DF226" s="50">
        <f t="shared" si="417"/>
        <v>1.7435029762790748E-3</v>
      </c>
      <c r="DG226" s="40">
        <f t="shared" si="373"/>
        <v>25.080584139742207</v>
      </c>
      <c r="DH226" s="41">
        <f t="shared" si="418"/>
        <v>62701.460349355519</v>
      </c>
      <c r="DI226" s="39">
        <f t="shared" si="419"/>
        <v>-1567536.5087338879</v>
      </c>
      <c r="DJ226" s="39">
        <f t="shared" si="420"/>
        <v>-7837682.5436694399</v>
      </c>
      <c r="DK226" s="40">
        <f t="shared" si="374"/>
        <v>3270.3370524417965</v>
      </c>
      <c r="DL226" s="39">
        <f t="shared" si="421"/>
        <v>8175842.6311044907</v>
      </c>
      <c r="DM226" s="39">
        <f t="shared" si="422"/>
        <v>-204396065.77761227</v>
      </c>
      <c r="DN226" s="39">
        <f t="shared" si="423"/>
        <v>-1021980328.8880613</v>
      </c>
      <c r="DO226" s="53">
        <f t="shared" si="424"/>
        <v>5109901644.4403067</v>
      </c>
      <c r="DP226" s="39">
        <f t="shared" si="425"/>
        <v>25549508222.20153</v>
      </c>
      <c r="DQ226" s="39">
        <f t="shared" si="426"/>
        <v>127747541111.00766</v>
      </c>
      <c r="EK226" s="21">
        <v>172</v>
      </c>
      <c r="EL226" s="39">
        <v>-125</v>
      </c>
      <c r="EM226" s="39">
        <v>-25</v>
      </c>
      <c r="EN226" s="39">
        <v>2500</v>
      </c>
      <c r="EO226" s="50">
        <f t="shared" si="427"/>
        <v>1.9091310090816303E-3</v>
      </c>
      <c r="EP226" s="40">
        <f t="shared" si="375"/>
        <v>25.447360518870415</v>
      </c>
      <c r="EQ226" s="41">
        <f t="shared" si="428"/>
        <v>63618.401297176038</v>
      </c>
      <c r="ER226" s="39">
        <f t="shared" si="429"/>
        <v>-1590460.0324294011</v>
      </c>
      <c r="ES226" s="39">
        <f t="shared" si="430"/>
        <v>-7952300.1621470051</v>
      </c>
      <c r="ET226" s="40">
        <f t="shared" si="376"/>
        <v>1158.5796342092144</v>
      </c>
      <c r="EU226" s="39">
        <f t="shared" si="431"/>
        <v>2896449.0855230358</v>
      </c>
      <c r="EV226" s="39">
        <f t="shared" si="432"/>
        <v>-72411227.138075903</v>
      </c>
      <c r="EW226" s="39">
        <f t="shared" si="433"/>
        <v>-362056135.6903795</v>
      </c>
      <c r="EX226" s="53">
        <f t="shared" si="434"/>
        <v>1810280678.4518976</v>
      </c>
      <c r="EY226" s="39">
        <f t="shared" si="435"/>
        <v>9051403392.2594872</v>
      </c>
      <c r="EZ226" s="39">
        <f t="shared" si="436"/>
        <v>45257016961.297432</v>
      </c>
      <c r="FT226" s="21">
        <v>172</v>
      </c>
      <c r="FU226" s="39">
        <v>-125</v>
      </c>
      <c r="FV226" s="39">
        <v>-25</v>
      </c>
      <c r="FW226" s="39">
        <v>2500</v>
      </c>
      <c r="FX226" s="50">
        <f t="shared" si="437"/>
        <v>2.0737524389385234E-3</v>
      </c>
      <c r="FY226" s="40">
        <f t="shared" si="377"/>
        <v>25.5</v>
      </c>
      <c r="FZ226" s="41">
        <f t="shared" si="438"/>
        <v>63750</v>
      </c>
      <c r="GA226" s="39">
        <f t="shared" si="439"/>
        <v>-1593750</v>
      </c>
      <c r="GB226" s="39">
        <f t="shared" si="440"/>
        <v>-7968750</v>
      </c>
      <c r="GC226" s="40">
        <f t="shared" si="378"/>
        <v>0</v>
      </c>
      <c r="GD226" s="39">
        <f t="shared" si="441"/>
        <v>0</v>
      </c>
      <c r="GE226" s="39">
        <f t="shared" si="442"/>
        <v>0</v>
      </c>
      <c r="GF226" s="39">
        <f t="shared" si="443"/>
        <v>0</v>
      </c>
      <c r="GG226" s="53">
        <f t="shared" si="444"/>
        <v>0</v>
      </c>
      <c r="GH226" s="39">
        <f t="shared" si="445"/>
        <v>0</v>
      </c>
      <c r="GI226" s="39">
        <f t="shared" si="446"/>
        <v>0</v>
      </c>
      <c r="HC226" s="21">
        <v>172</v>
      </c>
      <c r="HD226" s="39">
        <v>-125</v>
      </c>
      <c r="HE226" s="39">
        <v>-25</v>
      </c>
      <c r="HF226" s="39">
        <v>2500</v>
      </c>
      <c r="HG226" s="50">
        <f t="shared" si="447"/>
        <v>2.1346932403215517E-3</v>
      </c>
      <c r="HH226" s="40">
        <f t="shared" si="379"/>
        <v>25.5</v>
      </c>
      <c r="HI226" s="41">
        <f t="shared" si="448"/>
        <v>63750</v>
      </c>
      <c r="HJ226" s="39">
        <f t="shared" si="449"/>
        <v>-1593750</v>
      </c>
      <c r="HK226" s="39">
        <f t="shared" si="450"/>
        <v>-7968750</v>
      </c>
      <c r="HL226" s="40">
        <f t="shared" si="380"/>
        <v>0</v>
      </c>
      <c r="HM226" s="39">
        <f t="shared" si="451"/>
        <v>0</v>
      </c>
      <c r="HN226" s="39">
        <f t="shared" si="452"/>
        <v>0</v>
      </c>
      <c r="HO226" s="39">
        <f t="shared" si="453"/>
        <v>0</v>
      </c>
      <c r="HP226" s="53">
        <f t="shared" si="454"/>
        <v>0</v>
      </c>
      <c r="HQ226" s="39">
        <f t="shared" si="455"/>
        <v>0</v>
      </c>
      <c r="HR226" s="39">
        <f t="shared" si="456"/>
        <v>0</v>
      </c>
      <c r="IL226" s="21">
        <v>172</v>
      </c>
      <c r="IM226" s="39">
        <v>-125</v>
      </c>
      <c r="IN226" s="39">
        <v>-25</v>
      </c>
      <c r="IO226" s="39">
        <v>2500</v>
      </c>
      <c r="IP226" s="50">
        <f t="shared" si="457"/>
        <v>2.1464143299723161E-3</v>
      </c>
      <c r="IQ226" s="40">
        <f t="shared" si="381"/>
        <v>25.5</v>
      </c>
      <c r="IR226" s="41">
        <f t="shared" si="458"/>
        <v>63750</v>
      </c>
      <c r="IS226" s="39">
        <f t="shared" si="459"/>
        <v>-1593750</v>
      </c>
      <c r="IT226" s="39">
        <f t="shared" si="460"/>
        <v>-7968750</v>
      </c>
      <c r="IU226" s="40">
        <f t="shared" si="382"/>
        <v>0</v>
      </c>
      <c r="IV226" s="39">
        <f t="shared" si="461"/>
        <v>0</v>
      </c>
      <c r="IW226" s="39">
        <f t="shared" si="462"/>
        <v>0</v>
      </c>
      <c r="IX226" s="39">
        <f t="shared" si="463"/>
        <v>0</v>
      </c>
      <c r="IY226" s="53">
        <f t="shared" si="464"/>
        <v>0</v>
      </c>
      <c r="IZ226" s="39">
        <f t="shared" si="465"/>
        <v>0</v>
      </c>
      <c r="JA226" s="39">
        <f t="shared" si="466"/>
        <v>0</v>
      </c>
      <c r="JU226" s="21">
        <v>172</v>
      </c>
      <c r="JV226" s="39">
        <v>-125</v>
      </c>
      <c r="JW226" s="39">
        <v>-25</v>
      </c>
      <c r="JX226" s="39">
        <v>2500</v>
      </c>
      <c r="JY226" s="50">
        <f t="shared" si="467"/>
        <v>2.1465578828696917E-3</v>
      </c>
      <c r="JZ226" s="40">
        <f t="shared" si="383"/>
        <v>25.5</v>
      </c>
      <c r="KA226" s="41">
        <f t="shared" si="468"/>
        <v>63750</v>
      </c>
      <c r="KB226" s="39">
        <f t="shared" si="469"/>
        <v>-1593750</v>
      </c>
      <c r="KC226" s="39">
        <f t="shared" si="470"/>
        <v>-7968750</v>
      </c>
      <c r="KD226" s="40">
        <f t="shared" si="384"/>
        <v>0</v>
      </c>
      <c r="KE226" s="39">
        <f t="shared" si="471"/>
        <v>0</v>
      </c>
      <c r="KF226" s="39">
        <f t="shared" si="472"/>
        <v>0</v>
      </c>
      <c r="KG226" s="39">
        <f t="shared" si="473"/>
        <v>0</v>
      </c>
      <c r="KH226" s="53">
        <f t="shared" si="474"/>
        <v>0</v>
      </c>
      <c r="KI226" s="39">
        <f t="shared" si="475"/>
        <v>0</v>
      </c>
      <c r="KJ226" s="39">
        <f t="shared" si="476"/>
        <v>0</v>
      </c>
      <c r="LD226" s="21">
        <v>172</v>
      </c>
      <c r="LE226" s="39">
        <v>-125</v>
      </c>
      <c r="LF226" s="39">
        <v>-25</v>
      </c>
      <c r="LG226" s="39">
        <v>2500</v>
      </c>
      <c r="LH226" s="50">
        <f t="shared" si="477"/>
        <v>2.1465579040224184E-3</v>
      </c>
      <c r="LI226" s="40">
        <f t="shared" si="385"/>
        <v>25.5</v>
      </c>
      <c r="LJ226" s="41">
        <f t="shared" si="478"/>
        <v>63750</v>
      </c>
      <c r="LK226" s="39">
        <f t="shared" si="479"/>
        <v>-1593750</v>
      </c>
      <c r="LL226" s="39">
        <f t="shared" si="480"/>
        <v>-7968750</v>
      </c>
      <c r="LM226" s="40">
        <f t="shared" si="386"/>
        <v>0</v>
      </c>
      <c r="LN226" s="39">
        <f t="shared" si="481"/>
        <v>0</v>
      </c>
      <c r="LO226" s="39">
        <f t="shared" si="482"/>
        <v>0</v>
      </c>
      <c r="LP226" s="39">
        <f t="shared" si="483"/>
        <v>0</v>
      </c>
      <c r="LQ226" s="53">
        <f t="shared" si="484"/>
        <v>0</v>
      </c>
      <c r="LR226" s="39">
        <f t="shared" si="485"/>
        <v>0</v>
      </c>
      <c r="LS226" s="39">
        <f t="shared" si="486"/>
        <v>0</v>
      </c>
    </row>
    <row r="227" spans="1:331" x14ac:dyDescent="0.25">
      <c r="A227" s="21">
        <v>173</v>
      </c>
      <c r="B227" s="39">
        <v>-125</v>
      </c>
      <c r="C227" s="39">
        <v>25</v>
      </c>
      <c r="D227" s="39">
        <v>2500</v>
      </c>
      <c r="E227" s="50">
        <f t="shared" si="387"/>
        <v>9.9750000000000012E-4</v>
      </c>
      <c r="F227" s="40">
        <f t="shared" si="367"/>
        <v>19.093085156250002</v>
      </c>
      <c r="G227" s="41">
        <f t="shared" si="388"/>
        <v>47732.712890625007</v>
      </c>
      <c r="H227" s="39">
        <f t="shared" si="389"/>
        <v>1193317.8222656252</v>
      </c>
      <c r="I227" s="39">
        <f t="shared" si="390"/>
        <v>-5966589.1113281259</v>
      </c>
      <c r="J227" s="40">
        <f t="shared" si="368"/>
        <v>12781.875</v>
      </c>
      <c r="K227" s="39">
        <f t="shared" si="391"/>
        <v>31954687.5</v>
      </c>
      <c r="L227" s="39">
        <f t="shared" si="392"/>
        <v>798867187.5</v>
      </c>
      <c r="M227" s="39">
        <f t="shared" si="393"/>
        <v>-3994335937.5</v>
      </c>
      <c r="N227" s="53">
        <f t="shared" si="394"/>
        <v>19971679687.5</v>
      </c>
      <c r="O227" s="39">
        <f t="shared" si="395"/>
        <v>-99858398437.5</v>
      </c>
      <c r="P227" s="39">
        <f t="shared" si="396"/>
        <v>499291992187.5</v>
      </c>
      <c r="AJ227" s="21">
        <v>173</v>
      </c>
      <c r="AK227" s="39">
        <v>-125</v>
      </c>
      <c r="AL227" s="39">
        <v>25</v>
      </c>
      <c r="AM227" s="39">
        <v>2500</v>
      </c>
      <c r="AN227" s="50">
        <f t="shared" si="397"/>
        <v>1.4935394155217404E-3</v>
      </c>
      <c r="AO227" s="40">
        <f t="shared" si="369"/>
        <v>23.864797686858363</v>
      </c>
      <c r="AP227" s="41">
        <f t="shared" si="398"/>
        <v>59661.994217145912</v>
      </c>
      <c r="AQ227" s="39">
        <f t="shared" si="399"/>
        <v>1491549.8554286477</v>
      </c>
      <c r="AR227" s="39">
        <f t="shared" si="400"/>
        <v>-7457749.277143239</v>
      </c>
      <c r="AS227" s="40">
        <f t="shared" si="370"/>
        <v>6457.3724520978112</v>
      </c>
      <c r="AT227" s="39">
        <f t="shared" si="401"/>
        <v>16143431.130244529</v>
      </c>
      <c r="AU227" s="39">
        <f t="shared" si="402"/>
        <v>403585778.25611323</v>
      </c>
      <c r="AV227" s="39">
        <f t="shared" si="403"/>
        <v>-2017928891.2805662</v>
      </c>
      <c r="AW227" s="53">
        <f t="shared" si="404"/>
        <v>10089644456.40283</v>
      </c>
      <c r="AX227" s="39">
        <f t="shared" si="405"/>
        <v>-50448222282.014153</v>
      </c>
      <c r="AY227" s="39">
        <f t="shared" si="406"/>
        <v>252241111410.07077</v>
      </c>
      <c r="BS227" s="21">
        <v>173</v>
      </c>
      <c r="BT227" s="39">
        <v>-125</v>
      </c>
      <c r="BU227" s="39">
        <v>25</v>
      </c>
      <c r="BV227" s="39">
        <v>2500</v>
      </c>
      <c r="BW227" s="50">
        <f t="shared" si="407"/>
        <v>1.6892323124808777E-3</v>
      </c>
      <c r="BX227" s="40">
        <f t="shared" si="371"/>
        <v>24.884324458011857</v>
      </c>
      <c r="BY227" s="41">
        <f t="shared" si="408"/>
        <v>62210.811145029642</v>
      </c>
      <c r="BZ227" s="39">
        <f t="shared" si="409"/>
        <v>1555270.2786257411</v>
      </c>
      <c r="CA227" s="39">
        <f t="shared" si="410"/>
        <v>-7776351.3931287052</v>
      </c>
      <c r="CB227" s="40">
        <f t="shared" si="372"/>
        <v>3962.2880158688095</v>
      </c>
      <c r="CC227" s="39">
        <f t="shared" si="411"/>
        <v>9905720.0396720245</v>
      </c>
      <c r="CD227" s="39">
        <f t="shared" si="412"/>
        <v>247643000.99180061</v>
      </c>
      <c r="CE227" s="39">
        <f t="shared" si="413"/>
        <v>-1238215004.959003</v>
      </c>
      <c r="CF227" s="53">
        <f t="shared" si="414"/>
        <v>6191075024.7950153</v>
      </c>
      <c r="CG227" s="39">
        <f t="shared" si="415"/>
        <v>-30955375123.975075</v>
      </c>
      <c r="CH227" s="39">
        <f t="shared" si="416"/>
        <v>154776875619.8754</v>
      </c>
      <c r="DB227" s="21">
        <v>173</v>
      </c>
      <c r="DC227" s="39">
        <v>-125</v>
      </c>
      <c r="DD227" s="39">
        <v>25</v>
      </c>
      <c r="DE227" s="39">
        <v>2500</v>
      </c>
      <c r="DF227" s="50">
        <f t="shared" si="417"/>
        <v>1.7825353161816172E-3</v>
      </c>
      <c r="DG227" s="40">
        <f t="shared" si="373"/>
        <v>25.198520584485038</v>
      </c>
      <c r="DH227" s="41">
        <f t="shared" si="418"/>
        <v>62996.301461212599</v>
      </c>
      <c r="DI227" s="39">
        <f t="shared" si="419"/>
        <v>1574907.5365303149</v>
      </c>
      <c r="DJ227" s="39">
        <f t="shared" si="420"/>
        <v>-7874537.6826515747</v>
      </c>
      <c r="DK227" s="40">
        <f t="shared" si="374"/>
        <v>2772.6747186843822</v>
      </c>
      <c r="DL227" s="39">
        <f t="shared" si="421"/>
        <v>6931686.7967109559</v>
      </c>
      <c r="DM227" s="39">
        <f t="shared" si="422"/>
        <v>173292169.9177739</v>
      </c>
      <c r="DN227" s="39">
        <f t="shared" si="423"/>
        <v>-866460849.58886945</v>
      </c>
      <c r="DO227" s="53">
        <f t="shared" si="424"/>
        <v>4332304247.9443474</v>
      </c>
      <c r="DP227" s="39">
        <f t="shared" si="425"/>
        <v>-21661521239.721737</v>
      </c>
      <c r="DQ227" s="39">
        <f t="shared" si="426"/>
        <v>108307606198.60869</v>
      </c>
      <c r="EK227" s="21">
        <v>173</v>
      </c>
      <c r="EL227" s="39">
        <v>-125</v>
      </c>
      <c r="EM227" s="39">
        <v>25</v>
      </c>
      <c r="EN227" s="39">
        <v>2500</v>
      </c>
      <c r="EO227" s="50">
        <f t="shared" si="427"/>
        <v>1.9706808747240808E-3</v>
      </c>
      <c r="EP227" s="40">
        <f t="shared" si="375"/>
        <v>25.494519979193225</v>
      </c>
      <c r="EQ227" s="41">
        <f t="shared" si="428"/>
        <v>63736.299947983061</v>
      </c>
      <c r="ER227" s="39">
        <f t="shared" si="429"/>
        <v>1593407.4986995766</v>
      </c>
      <c r="ES227" s="39">
        <f t="shared" si="430"/>
        <v>-7967037.493497883</v>
      </c>
      <c r="ET227" s="40">
        <f t="shared" si="376"/>
        <v>373.81884726797091</v>
      </c>
      <c r="EU227" s="39">
        <f t="shared" si="431"/>
        <v>934547.11816992727</v>
      </c>
      <c r="EV227" s="39">
        <f t="shared" si="432"/>
        <v>23363677.954248182</v>
      </c>
      <c r="EW227" s="39">
        <f t="shared" si="433"/>
        <v>-116818389.7712409</v>
      </c>
      <c r="EX227" s="53">
        <f t="shared" si="434"/>
        <v>584091948.85620451</v>
      </c>
      <c r="EY227" s="39">
        <f t="shared" si="435"/>
        <v>-2920459744.2810225</v>
      </c>
      <c r="EZ227" s="39">
        <f t="shared" si="436"/>
        <v>14602298721.405113</v>
      </c>
      <c r="FT227" s="21">
        <v>173</v>
      </c>
      <c r="FU227" s="39">
        <v>-125</v>
      </c>
      <c r="FV227" s="39">
        <v>25</v>
      </c>
      <c r="FW227" s="39">
        <v>2500</v>
      </c>
      <c r="FX227" s="50">
        <f t="shared" si="437"/>
        <v>2.1543105441730985E-3</v>
      </c>
      <c r="FY227" s="40">
        <f t="shared" si="377"/>
        <v>25.5</v>
      </c>
      <c r="FZ227" s="41">
        <f t="shared" si="438"/>
        <v>63750</v>
      </c>
      <c r="GA227" s="39">
        <f t="shared" si="439"/>
        <v>1593750</v>
      </c>
      <c r="GB227" s="39">
        <f t="shared" si="440"/>
        <v>-7968750</v>
      </c>
      <c r="GC227" s="40">
        <f t="shared" si="378"/>
        <v>0</v>
      </c>
      <c r="GD227" s="39">
        <f t="shared" si="441"/>
        <v>0</v>
      </c>
      <c r="GE227" s="39">
        <f t="shared" si="442"/>
        <v>0</v>
      </c>
      <c r="GF227" s="39">
        <f t="shared" si="443"/>
        <v>0</v>
      </c>
      <c r="GG227" s="53">
        <f t="shared" si="444"/>
        <v>0</v>
      </c>
      <c r="GH227" s="39">
        <f t="shared" si="445"/>
        <v>0</v>
      </c>
      <c r="GI227" s="39">
        <f t="shared" si="446"/>
        <v>0</v>
      </c>
      <c r="HC227" s="21">
        <v>173</v>
      </c>
      <c r="HD227" s="39">
        <v>-125</v>
      </c>
      <c r="HE227" s="39">
        <v>25</v>
      </c>
      <c r="HF227" s="39">
        <v>2500</v>
      </c>
      <c r="HG227" s="50">
        <f t="shared" si="447"/>
        <v>2.2219242720227734E-3</v>
      </c>
      <c r="HH227" s="40">
        <f t="shared" si="379"/>
        <v>25.5</v>
      </c>
      <c r="HI227" s="41">
        <f t="shared" si="448"/>
        <v>63750</v>
      </c>
      <c r="HJ227" s="39">
        <f t="shared" si="449"/>
        <v>1593750</v>
      </c>
      <c r="HK227" s="39">
        <f t="shared" si="450"/>
        <v>-7968750</v>
      </c>
      <c r="HL227" s="40">
        <f t="shared" si="380"/>
        <v>0</v>
      </c>
      <c r="HM227" s="39">
        <f t="shared" si="451"/>
        <v>0</v>
      </c>
      <c r="HN227" s="39">
        <f t="shared" si="452"/>
        <v>0</v>
      </c>
      <c r="HO227" s="39">
        <f t="shared" si="453"/>
        <v>0</v>
      </c>
      <c r="HP227" s="53">
        <f t="shared" si="454"/>
        <v>0</v>
      </c>
      <c r="HQ227" s="39">
        <f t="shared" si="455"/>
        <v>0</v>
      </c>
      <c r="HR227" s="39">
        <f t="shared" si="456"/>
        <v>0</v>
      </c>
      <c r="IL227" s="21">
        <v>173</v>
      </c>
      <c r="IM227" s="39">
        <v>-125</v>
      </c>
      <c r="IN227" s="39">
        <v>25</v>
      </c>
      <c r="IO227" s="39">
        <v>2500</v>
      </c>
      <c r="IP227" s="50">
        <f t="shared" si="457"/>
        <v>2.2348621139783118E-3</v>
      </c>
      <c r="IQ227" s="40">
        <f t="shared" si="381"/>
        <v>25.5</v>
      </c>
      <c r="IR227" s="41">
        <f t="shared" si="458"/>
        <v>63750</v>
      </c>
      <c r="IS227" s="39">
        <f t="shared" si="459"/>
        <v>1593750</v>
      </c>
      <c r="IT227" s="39">
        <f t="shared" si="460"/>
        <v>-7968750</v>
      </c>
      <c r="IU227" s="40">
        <f t="shared" si="382"/>
        <v>0</v>
      </c>
      <c r="IV227" s="39">
        <f t="shared" si="461"/>
        <v>0</v>
      </c>
      <c r="IW227" s="39">
        <f t="shared" si="462"/>
        <v>0</v>
      </c>
      <c r="IX227" s="39">
        <f t="shared" si="463"/>
        <v>0</v>
      </c>
      <c r="IY227" s="53">
        <f t="shared" si="464"/>
        <v>0</v>
      </c>
      <c r="IZ227" s="39">
        <f t="shared" si="465"/>
        <v>0</v>
      </c>
      <c r="JA227" s="39">
        <f t="shared" si="466"/>
        <v>0</v>
      </c>
      <c r="JU227" s="21">
        <v>173</v>
      </c>
      <c r="JV227" s="39">
        <v>-125</v>
      </c>
      <c r="JW227" s="39">
        <v>25</v>
      </c>
      <c r="JX227" s="39">
        <v>2500</v>
      </c>
      <c r="JY227" s="50">
        <f t="shared" si="467"/>
        <v>2.2350200480276E-3</v>
      </c>
      <c r="JZ227" s="40">
        <f t="shared" si="383"/>
        <v>25.5</v>
      </c>
      <c r="KA227" s="41">
        <f t="shared" si="468"/>
        <v>63750</v>
      </c>
      <c r="KB227" s="39">
        <f t="shared" si="469"/>
        <v>1593750</v>
      </c>
      <c r="KC227" s="39">
        <f t="shared" si="470"/>
        <v>-7968750</v>
      </c>
      <c r="KD227" s="40">
        <f t="shared" si="384"/>
        <v>0</v>
      </c>
      <c r="KE227" s="39">
        <f t="shared" si="471"/>
        <v>0</v>
      </c>
      <c r="KF227" s="39">
        <f t="shared" si="472"/>
        <v>0</v>
      </c>
      <c r="KG227" s="39">
        <f t="shared" si="473"/>
        <v>0</v>
      </c>
      <c r="KH227" s="53">
        <f t="shared" si="474"/>
        <v>0</v>
      </c>
      <c r="KI227" s="39">
        <f t="shared" si="475"/>
        <v>0</v>
      </c>
      <c r="KJ227" s="39">
        <f t="shared" si="476"/>
        <v>0</v>
      </c>
      <c r="LD227" s="21">
        <v>173</v>
      </c>
      <c r="LE227" s="39">
        <v>-125</v>
      </c>
      <c r="LF227" s="39">
        <v>25</v>
      </c>
      <c r="LG227" s="39">
        <v>2500</v>
      </c>
      <c r="LH227" s="50">
        <f t="shared" si="477"/>
        <v>2.2350200713132265E-3</v>
      </c>
      <c r="LI227" s="40">
        <f t="shared" si="385"/>
        <v>25.5</v>
      </c>
      <c r="LJ227" s="41">
        <f t="shared" si="478"/>
        <v>63750</v>
      </c>
      <c r="LK227" s="39">
        <f t="shared" si="479"/>
        <v>1593750</v>
      </c>
      <c r="LL227" s="39">
        <f t="shared" si="480"/>
        <v>-7968750</v>
      </c>
      <c r="LM227" s="40">
        <f t="shared" si="386"/>
        <v>0</v>
      </c>
      <c r="LN227" s="39">
        <f t="shared" si="481"/>
        <v>0</v>
      </c>
      <c r="LO227" s="39">
        <f t="shared" si="482"/>
        <v>0</v>
      </c>
      <c r="LP227" s="39">
        <f t="shared" si="483"/>
        <v>0</v>
      </c>
      <c r="LQ227" s="53">
        <f t="shared" si="484"/>
        <v>0</v>
      </c>
      <c r="LR227" s="39">
        <f t="shared" si="485"/>
        <v>0</v>
      </c>
      <c r="LS227" s="39">
        <f t="shared" si="486"/>
        <v>0</v>
      </c>
    </row>
    <row r="228" spans="1:331" x14ac:dyDescent="0.25">
      <c r="A228" s="21">
        <v>174</v>
      </c>
      <c r="B228" s="39">
        <v>-125</v>
      </c>
      <c r="C228" s="39">
        <v>75</v>
      </c>
      <c r="D228" s="39">
        <v>2500</v>
      </c>
      <c r="E228" s="50">
        <f t="shared" si="387"/>
        <v>1.005E-3</v>
      </c>
      <c r="F228" s="40">
        <f t="shared" si="367"/>
        <v>19.188590625000003</v>
      </c>
      <c r="G228" s="41">
        <f t="shared" si="388"/>
        <v>47971.476562500007</v>
      </c>
      <c r="H228" s="39">
        <f t="shared" si="389"/>
        <v>3597860.7421875005</v>
      </c>
      <c r="I228" s="39">
        <f t="shared" si="390"/>
        <v>-5996434.5703125009</v>
      </c>
      <c r="J228" s="40">
        <f t="shared" si="368"/>
        <v>12686.249999999998</v>
      </c>
      <c r="K228" s="39">
        <f t="shared" si="391"/>
        <v>31715624.999999996</v>
      </c>
      <c r="L228" s="39">
        <f t="shared" si="392"/>
        <v>2378671874.9999995</v>
      </c>
      <c r="M228" s="39">
        <f t="shared" si="393"/>
        <v>-3964453124.9999995</v>
      </c>
      <c r="N228" s="53">
        <f t="shared" si="394"/>
        <v>178400390624.99997</v>
      </c>
      <c r="O228" s="39">
        <f t="shared" si="395"/>
        <v>-297333984374.99994</v>
      </c>
      <c r="P228" s="39">
        <f t="shared" si="396"/>
        <v>495556640624.99994</v>
      </c>
      <c r="AJ228" s="21">
        <v>174</v>
      </c>
      <c r="AK228" s="39">
        <v>-125</v>
      </c>
      <c r="AL228" s="39">
        <v>75</v>
      </c>
      <c r="AM228" s="39">
        <v>2500</v>
      </c>
      <c r="AN228" s="50">
        <f t="shared" si="397"/>
        <v>1.5108527021116562E-3</v>
      </c>
      <c r="AO228" s="40">
        <f t="shared" si="369"/>
        <v>23.974685121174389</v>
      </c>
      <c r="AP228" s="41">
        <f t="shared" si="398"/>
        <v>59936.712802935974</v>
      </c>
      <c r="AQ228" s="39">
        <f t="shared" si="399"/>
        <v>4495253.4602201981</v>
      </c>
      <c r="AR228" s="39">
        <f t="shared" si="400"/>
        <v>-7492089.1003669966</v>
      </c>
      <c r="AS228" s="40">
        <f t="shared" si="370"/>
        <v>6236.6280480763835</v>
      </c>
      <c r="AT228" s="39">
        <f t="shared" si="401"/>
        <v>15591570.120190959</v>
      </c>
      <c r="AU228" s="39">
        <f t="shared" si="402"/>
        <v>1169367759.014322</v>
      </c>
      <c r="AV228" s="39">
        <f t="shared" si="403"/>
        <v>-1948946265.02387</v>
      </c>
      <c r="AW228" s="53">
        <f t="shared" si="404"/>
        <v>87702581926.074158</v>
      </c>
      <c r="AX228" s="39">
        <f t="shared" si="405"/>
        <v>-146170969876.79025</v>
      </c>
      <c r="AY228" s="39">
        <f t="shared" si="406"/>
        <v>243618283127.98373</v>
      </c>
      <c r="BS228" s="21">
        <v>174</v>
      </c>
      <c r="BT228" s="39">
        <v>-125</v>
      </c>
      <c r="BU228" s="39">
        <v>75</v>
      </c>
      <c r="BV228" s="39">
        <v>2500</v>
      </c>
      <c r="BW228" s="50">
        <f t="shared" si="407"/>
        <v>1.7176496055930207E-3</v>
      </c>
      <c r="BX228" s="40">
        <f t="shared" si="371"/>
        <v>24.991773874211173</v>
      </c>
      <c r="BY228" s="41">
        <f t="shared" si="408"/>
        <v>62479.434685527929</v>
      </c>
      <c r="BZ228" s="39">
        <f t="shared" si="409"/>
        <v>4685957.6014145948</v>
      </c>
      <c r="CA228" s="39">
        <f t="shared" si="410"/>
        <v>-7809929.335690991</v>
      </c>
      <c r="CB228" s="40">
        <f t="shared" si="372"/>
        <v>3599.9675286889874</v>
      </c>
      <c r="CC228" s="39">
        <f t="shared" si="411"/>
        <v>8999918.8217224684</v>
      </c>
      <c r="CD228" s="39">
        <f t="shared" si="412"/>
        <v>674993911.62918508</v>
      </c>
      <c r="CE228" s="39">
        <f t="shared" si="413"/>
        <v>-1124989852.7153084</v>
      </c>
      <c r="CF228" s="53">
        <f t="shared" si="414"/>
        <v>50624543372.188881</v>
      </c>
      <c r="CG228" s="39">
        <f t="shared" si="415"/>
        <v>-84374238953.648132</v>
      </c>
      <c r="CH228" s="39">
        <f t="shared" si="416"/>
        <v>140623731589.41357</v>
      </c>
      <c r="DB228" s="21">
        <v>174</v>
      </c>
      <c r="DC228" s="39">
        <v>-125</v>
      </c>
      <c r="DD228" s="39">
        <v>75</v>
      </c>
      <c r="DE228" s="39">
        <v>2500</v>
      </c>
      <c r="DF228" s="50">
        <f t="shared" si="417"/>
        <v>1.8215676560841597E-3</v>
      </c>
      <c r="DG228" s="40">
        <f t="shared" si="373"/>
        <v>25.297032103859959</v>
      </c>
      <c r="DH228" s="41">
        <f t="shared" si="418"/>
        <v>63242.580259649898</v>
      </c>
      <c r="DI228" s="39">
        <f t="shared" si="419"/>
        <v>4743193.5194737427</v>
      </c>
      <c r="DJ228" s="39">
        <f t="shared" si="420"/>
        <v>-7905322.5324562369</v>
      </c>
      <c r="DK228" s="40">
        <f t="shared" si="374"/>
        <v>2275.0123849269648</v>
      </c>
      <c r="DL228" s="39">
        <f t="shared" si="421"/>
        <v>5687530.9623174118</v>
      </c>
      <c r="DM228" s="39">
        <f t="shared" si="422"/>
        <v>426564822.17380589</v>
      </c>
      <c r="DN228" s="39">
        <f t="shared" si="423"/>
        <v>-710941370.28967643</v>
      </c>
      <c r="DO228" s="53">
        <f t="shared" si="424"/>
        <v>31992361663.035442</v>
      </c>
      <c r="DP228" s="39">
        <f t="shared" si="425"/>
        <v>-53320602771.725731</v>
      </c>
      <c r="DQ228" s="39">
        <f t="shared" si="426"/>
        <v>88867671286.209564</v>
      </c>
      <c r="EK228" s="21">
        <v>174</v>
      </c>
      <c r="EL228" s="39">
        <v>-125</v>
      </c>
      <c r="EM228" s="39">
        <v>75</v>
      </c>
      <c r="EN228" s="39">
        <v>2500</v>
      </c>
      <c r="EO228" s="50">
        <f t="shared" si="427"/>
        <v>2.0322307403665306E-3</v>
      </c>
      <c r="EP228" s="40">
        <f t="shared" si="375"/>
        <v>25.5</v>
      </c>
      <c r="EQ228" s="41">
        <f t="shared" si="428"/>
        <v>63750</v>
      </c>
      <c r="ER228" s="39">
        <f t="shared" si="429"/>
        <v>4781250</v>
      </c>
      <c r="ES228" s="39">
        <f t="shared" si="430"/>
        <v>-7968750</v>
      </c>
      <c r="ET228" s="40">
        <f t="shared" si="376"/>
        <v>0</v>
      </c>
      <c r="EU228" s="39">
        <f t="shared" si="431"/>
        <v>0</v>
      </c>
      <c r="EV228" s="39">
        <f t="shared" si="432"/>
        <v>0</v>
      </c>
      <c r="EW228" s="39">
        <f t="shared" si="433"/>
        <v>0</v>
      </c>
      <c r="EX228" s="53">
        <f t="shared" si="434"/>
        <v>0</v>
      </c>
      <c r="EY228" s="39">
        <f t="shared" si="435"/>
        <v>0</v>
      </c>
      <c r="EZ228" s="39">
        <f t="shared" si="436"/>
        <v>0</v>
      </c>
      <c r="FT228" s="21">
        <v>174</v>
      </c>
      <c r="FU228" s="39">
        <v>-125</v>
      </c>
      <c r="FV228" s="39">
        <v>75</v>
      </c>
      <c r="FW228" s="39">
        <v>2500</v>
      </c>
      <c r="FX228" s="50">
        <f t="shared" si="437"/>
        <v>2.2348686494076731E-3</v>
      </c>
      <c r="FY228" s="40">
        <f t="shared" si="377"/>
        <v>25.5</v>
      </c>
      <c r="FZ228" s="41">
        <f t="shared" si="438"/>
        <v>63750</v>
      </c>
      <c r="GA228" s="39">
        <f t="shared" si="439"/>
        <v>4781250</v>
      </c>
      <c r="GB228" s="39">
        <f t="shared" si="440"/>
        <v>-7968750</v>
      </c>
      <c r="GC228" s="40">
        <f t="shared" si="378"/>
        <v>0</v>
      </c>
      <c r="GD228" s="39">
        <f t="shared" si="441"/>
        <v>0</v>
      </c>
      <c r="GE228" s="39">
        <f t="shared" si="442"/>
        <v>0</v>
      </c>
      <c r="GF228" s="39">
        <f t="shared" si="443"/>
        <v>0</v>
      </c>
      <c r="GG228" s="53">
        <f t="shared" si="444"/>
        <v>0</v>
      </c>
      <c r="GH228" s="39">
        <f t="shared" si="445"/>
        <v>0</v>
      </c>
      <c r="GI228" s="39">
        <f t="shared" si="446"/>
        <v>0</v>
      </c>
      <c r="HC228" s="21">
        <v>174</v>
      </c>
      <c r="HD228" s="39">
        <v>-125</v>
      </c>
      <c r="HE228" s="39">
        <v>75</v>
      </c>
      <c r="HF228" s="39">
        <v>2500</v>
      </c>
      <c r="HG228" s="50">
        <f t="shared" si="447"/>
        <v>2.3091553037239954E-3</v>
      </c>
      <c r="HH228" s="40">
        <f t="shared" si="379"/>
        <v>25.5</v>
      </c>
      <c r="HI228" s="41">
        <f t="shared" si="448"/>
        <v>63750</v>
      </c>
      <c r="HJ228" s="39">
        <f t="shared" si="449"/>
        <v>4781250</v>
      </c>
      <c r="HK228" s="39">
        <f t="shared" si="450"/>
        <v>-7968750</v>
      </c>
      <c r="HL228" s="40">
        <f t="shared" si="380"/>
        <v>0</v>
      </c>
      <c r="HM228" s="39">
        <f t="shared" si="451"/>
        <v>0</v>
      </c>
      <c r="HN228" s="39">
        <f t="shared" si="452"/>
        <v>0</v>
      </c>
      <c r="HO228" s="39">
        <f t="shared" si="453"/>
        <v>0</v>
      </c>
      <c r="HP228" s="53">
        <f t="shared" si="454"/>
        <v>0</v>
      </c>
      <c r="HQ228" s="39">
        <f t="shared" si="455"/>
        <v>0</v>
      </c>
      <c r="HR228" s="39">
        <f t="shared" si="456"/>
        <v>0</v>
      </c>
      <c r="IL228" s="21">
        <v>174</v>
      </c>
      <c r="IM228" s="39">
        <v>-125</v>
      </c>
      <c r="IN228" s="39">
        <v>75</v>
      </c>
      <c r="IO228" s="39">
        <v>2500</v>
      </c>
      <c r="IP228" s="50">
        <f t="shared" si="457"/>
        <v>2.3233098979843075E-3</v>
      </c>
      <c r="IQ228" s="40">
        <f t="shared" si="381"/>
        <v>25.5</v>
      </c>
      <c r="IR228" s="41">
        <f t="shared" si="458"/>
        <v>63750</v>
      </c>
      <c r="IS228" s="39">
        <f t="shared" si="459"/>
        <v>4781250</v>
      </c>
      <c r="IT228" s="39">
        <f t="shared" si="460"/>
        <v>-7968750</v>
      </c>
      <c r="IU228" s="40">
        <f t="shared" si="382"/>
        <v>0</v>
      </c>
      <c r="IV228" s="39">
        <f t="shared" si="461"/>
        <v>0</v>
      </c>
      <c r="IW228" s="39">
        <f t="shared" si="462"/>
        <v>0</v>
      </c>
      <c r="IX228" s="39">
        <f t="shared" si="463"/>
        <v>0</v>
      </c>
      <c r="IY228" s="53">
        <f t="shared" si="464"/>
        <v>0</v>
      </c>
      <c r="IZ228" s="39">
        <f t="shared" si="465"/>
        <v>0</v>
      </c>
      <c r="JA228" s="39">
        <f t="shared" si="466"/>
        <v>0</v>
      </c>
      <c r="JU228" s="21">
        <v>174</v>
      </c>
      <c r="JV228" s="39">
        <v>-125</v>
      </c>
      <c r="JW228" s="39">
        <v>75</v>
      </c>
      <c r="JX228" s="39">
        <v>2500</v>
      </c>
      <c r="JY228" s="50">
        <f t="shared" si="467"/>
        <v>2.3234822131855083E-3</v>
      </c>
      <c r="JZ228" s="40">
        <f t="shared" si="383"/>
        <v>25.5</v>
      </c>
      <c r="KA228" s="41">
        <f t="shared" si="468"/>
        <v>63750</v>
      </c>
      <c r="KB228" s="39">
        <f t="shared" si="469"/>
        <v>4781250</v>
      </c>
      <c r="KC228" s="39">
        <f t="shared" si="470"/>
        <v>-7968750</v>
      </c>
      <c r="KD228" s="40">
        <f t="shared" si="384"/>
        <v>0</v>
      </c>
      <c r="KE228" s="39">
        <f t="shared" si="471"/>
        <v>0</v>
      </c>
      <c r="KF228" s="39">
        <f t="shared" si="472"/>
        <v>0</v>
      </c>
      <c r="KG228" s="39">
        <f t="shared" si="473"/>
        <v>0</v>
      </c>
      <c r="KH228" s="53">
        <f t="shared" si="474"/>
        <v>0</v>
      </c>
      <c r="KI228" s="39">
        <f t="shared" si="475"/>
        <v>0</v>
      </c>
      <c r="KJ228" s="39">
        <f t="shared" si="476"/>
        <v>0</v>
      </c>
      <c r="LD228" s="21">
        <v>174</v>
      </c>
      <c r="LE228" s="39">
        <v>-125</v>
      </c>
      <c r="LF228" s="39">
        <v>75</v>
      </c>
      <c r="LG228" s="39">
        <v>2500</v>
      </c>
      <c r="LH228" s="50">
        <f t="shared" si="477"/>
        <v>2.3234822386040349E-3</v>
      </c>
      <c r="LI228" s="40">
        <f t="shared" si="385"/>
        <v>25.5</v>
      </c>
      <c r="LJ228" s="41">
        <f t="shared" si="478"/>
        <v>63750</v>
      </c>
      <c r="LK228" s="39">
        <f t="shared" si="479"/>
        <v>4781250</v>
      </c>
      <c r="LL228" s="39">
        <f t="shared" si="480"/>
        <v>-7968750</v>
      </c>
      <c r="LM228" s="40">
        <f t="shared" si="386"/>
        <v>0</v>
      </c>
      <c r="LN228" s="39">
        <f t="shared" si="481"/>
        <v>0</v>
      </c>
      <c r="LO228" s="39">
        <f t="shared" si="482"/>
        <v>0</v>
      </c>
      <c r="LP228" s="39">
        <f t="shared" si="483"/>
        <v>0</v>
      </c>
      <c r="LQ228" s="53">
        <f t="shared" si="484"/>
        <v>0</v>
      </c>
      <c r="LR228" s="39">
        <f t="shared" si="485"/>
        <v>0</v>
      </c>
      <c r="LS228" s="39">
        <f t="shared" si="486"/>
        <v>0</v>
      </c>
    </row>
    <row r="229" spans="1:331" x14ac:dyDescent="0.25">
      <c r="A229" s="21">
        <v>175</v>
      </c>
      <c r="B229" s="39">
        <v>-125</v>
      </c>
      <c r="C229" s="39">
        <v>125</v>
      </c>
      <c r="D229" s="39">
        <v>2500</v>
      </c>
      <c r="E229" s="50">
        <f t="shared" si="387"/>
        <v>1.0125000000000002E-3</v>
      </c>
      <c r="F229" s="40">
        <f t="shared" si="367"/>
        <v>19.283378906250004</v>
      </c>
      <c r="G229" s="41">
        <f t="shared" si="388"/>
        <v>48208.447265625007</v>
      </c>
      <c r="H229" s="39">
        <f t="shared" si="389"/>
        <v>6026055.9082031259</v>
      </c>
      <c r="I229" s="39">
        <f t="shared" si="390"/>
        <v>-6026055.9082031259</v>
      </c>
      <c r="J229" s="40">
        <f t="shared" si="368"/>
        <v>12590.624999999998</v>
      </c>
      <c r="K229" s="39">
        <f t="shared" si="391"/>
        <v>31476562.499999996</v>
      </c>
      <c r="L229" s="39">
        <f t="shared" si="392"/>
        <v>3934570312.4999995</v>
      </c>
      <c r="M229" s="39">
        <f t="shared" si="393"/>
        <v>-3934570312.4999995</v>
      </c>
      <c r="N229" s="53">
        <f t="shared" si="394"/>
        <v>491821289062.49994</v>
      </c>
      <c r="O229" s="39">
        <f t="shared" si="395"/>
        <v>-491821289062.49994</v>
      </c>
      <c r="P229" s="39">
        <f t="shared" si="396"/>
        <v>491821289062.49994</v>
      </c>
      <c r="AJ229" s="21">
        <v>175</v>
      </c>
      <c r="AK229" s="39">
        <v>-125</v>
      </c>
      <c r="AL229" s="39">
        <v>125</v>
      </c>
      <c r="AM229" s="39">
        <v>2500</v>
      </c>
      <c r="AN229" s="50">
        <f t="shared" si="397"/>
        <v>1.5281659887015722E-3</v>
      </c>
      <c r="AO229" s="40">
        <f t="shared" si="369"/>
        <v>24.080750744360476</v>
      </c>
      <c r="AP229" s="41">
        <f t="shared" si="398"/>
        <v>60201.87686090119</v>
      </c>
      <c r="AQ229" s="39">
        <f t="shared" si="399"/>
        <v>7525234.607612649</v>
      </c>
      <c r="AR229" s="39">
        <f t="shared" si="400"/>
        <v>-7525234.607612649</v>
      </c>
      <c r="AS229" s="40">
        <f t="shared" si="370"/>
        <v>6015.8836440549549</v>
      </c>
      <c r="AT229" s="39">
        <f t="shared" si="401"/>
        <v>15039709.110137386</v>
      </c>
      <c r="AU229" s="39">
        <f t="shared" si="402"/>
        <v>1879963638.7671733</v>
      </c>
      <c r="AV229" s="39">
        <f t="shared" si="403"/>
        <v>-1879963638.7671733</v>
      </c>
      <c r="AW229" s="53">
        <f t="shared" si="404"/>
        <v>234995454845.89667</v>
      </c>
      <c r="AX229" s="39">
        <f t="shared" si="405"/>
        <v>-234995454845.89667</v>
      </c>
      <c r="AY229" s="39">
        <f t="shared" si="406"/>
        <v>234995454845.89667</v>
      </c>
      <c r="BS229" s="21">
        <v>175</v>
      </c>
      <c r="BT229" s="39">
        <v>-125</v>
      </c>
      <c r="BU229" s="39">
        <v>125</v>
      </c>
      <c r="BV229" s="39">
        <v>2500</v>
      </c>
      <c r="BW229" s="50">
        <f t="shared" si="407"/>
        <v>1.7460668987051638E-3</v>
      </c>
      <c r="BX229" s="40">
        <f t="shared" si="371"/>
        <v>25.088927122925764</v>
      </c>
      <c r="BY229" s="41">
        <f t="shared" si="408"/>
        <v>62722.317807314408</v>
      </c>
      <c r="BZ229" s="39">
        <f t="shared" si="409"/>
        <v>7840289.7259143014</v>
      </c>
      <c r="CA229" s="39">
        <f t="shared" si="410"/>
        <v>-7840289.7259143014</v>
      </c>
      <c r="CB229" s="40">
        <f t="shared" si="372"/>
        <v>3237.6470415091621</v>
      </c>
      <c r="CC229" s="39">
        <f t="shared" si="411"/>
        <v>8094117.6037729057</v>
      </c>
      <c r="CD229" s="39">
        <f t="shared" si="412"/>
        <v>1011764700.4716132</v>
      </c>
      <c r="CE229" s="39">
        <f t="shared" si="413"/>
        <v>-1011764700.4716132</v>
      </c>
      <c r="CF229" s="53">
        <f t="shared" si="414"/>
        <v>126470587558.95164</v>
      </c>
      <c r="CG229" s="39">
        <f t="shared" si="415"/>
        <v>-126470587558.95164</v>
      </c>
      <c r="CH229" s="39">
        <f t="shared" si="416"/>
        <v>126470587558.95164</v>
      </c>
      <c r="DB229" s="21">
        <v>175</v>
      </c>
      <c r="DC229" s="39">
        <v>-125</v>
      </c>
      <c r="DD229" s="39">
        <v>125</v>
      </c>
      <c r="DE229" s="39">
        <v>2500</v>
      </c>
      <c r="DF229" s="50">
        <f t="shared" si="417"/>
        <v>1.8605999959867021E-3</v>
      </c>
      <c r="DG229" s="40">
        <f t="shared" si="373"/>
        <v>25.376118697866964</v>
      </c>
      <c r="DH229" s="41">
        <f t="shared" si="418"/>
        <v>63440.296744667408</v>
      </c>
      <c r="DI229" s="39">
        <f t="shared" si="419"/>
        <v>7930037.0930834264</v>
      </c>
      <c r="DJ229" s="39">
        <f t="shared" si="420"/>
        <v>-7930037.0930834264</v>
      </c>
      <c r="DK229" s="40">
        <f t="shared" si="374"/>
        <v>1777.3500511695481</v>
      </c>
      <c r="DL229" s="39">
        <f t="shared" si="421"/>
        <v>4443375.1279238705</v>
      </c>
      <c r="DM229" s="39">
        <f t="shared" si="422"/>
        <v>555421890.99048376</v>
      </c>
      <c r="DN229" s="39">
        <f t="shared" si="423"/>
        <v>-555421890.99048376</v>
      </c>
      <c r="DO229" s="53">
        <f t="shared" si="424"/>
        <v>69427736373.810471</v>
      </c>
      <c r="DP229" s="39">
        <f t="shared" si="425"/>
        <v>-69427736373.810471</v>
      </c>
      <c r="DQ229" s="39">
        <f t="shared" si="426"/>
        <v>69427736373.810471</v>
      </c>
      <c r="EK229" s="21">
        <v>175</v>
      </c>
      <c r="EL229" s="39">
        <v>-125</v>
      </c>
      <c r="EM229" s="39">
        <v>125</v>
      </c>
      <c r="EN229" s="39">
        <v>2500</v>
      </c>
      <c r="EO229" s="50">
        <f t="shared" si="427"/>
        <v>2.0937806060089808E-3</v>
      </c>
      <c r="EP229" s="40">
        <f t="shared" si="375"/>
        <v>25.5</v>
      </c>
      <c r="EQ229" s="41">
        <f t="shared" si="428"/>
        <v>63750</v>
      </c>
      <c r="ER229" s="39">
        <f t="shared" si="429"/>
        <v>7968750</v>
      </c>
      <c r="ES229" s="39">
        <f t="shared" si="430"/>
        <v>-7968750</v>
      </c>
      <c r="ET229" s="40">
        <f t="shared" si="376"/>
        <v>0</v>
      </c>
      <c r="EU229" s="39">
        <f t="shared" si="431"/>
        <v>0</v>
      </c>
      <c r="EV229" s="39">
        <f t="shared" si="432"/>
        <v>0</v>
      </c>
      <c r="EW229" s="39">
        <f t="shared" si="433"/>
        <v>0</v>
      </c>
      <c r="EX229" s="53">
        <f t="shared" si="434"/>
        <v>0</v>
      </c>
      <c r="EY229" s="39">
        <f t="shared" si="435"/>
        <v>0</v>
      </c>
      <c r="EZ229" s="39">
        <f t="shared" si="436"/>
        <v>0</v>
      </c>
      <c r="FT229" s="21">
        <v>175</v>
      </c>
      <c r="FU229" s="39">
        <v>-125</v>
      </c>
      <c r="FV229" s="39">
        <v>125</v>
      </c>
      <c r="FW229" s="39">
        <v>2500</v>
      </c>
      <c r="FX229" s="50">
        <f t="shared" si="437"/>
        <v>2.3154267546422478E-3</v>
      </c>
      <c r="FY229" s="40">
        <f t="shared" si="377"/>
        <v>25.5</v>
      </c>
      <c r="FZ229" s="41">
        <f t="shared" si="438"/>
        <v>63750</v>
      </c>
      <c r="GA229" s="39">
        <f t="shared" si="439"/>
        <v>7968750</v>
      </c>
      <c r="GB229" s="39">
        <f t="shared" si="440"/>
        <v>-7968750</v>
      </c>
      <c r="GC229" s="40">
        <f t="shared" si="378"/>
        <v>0</v>
      </c>
      <c r="GD229" s="39">
        <f t="shared" si="441"/>
        <v>0</v>
      </c>
      <c r="GE229" s="39">
        <f t="shared" si="442"/>
        <v>0</v>
      </c>
      <c r="GF229" s="39">
        <f t="shared" si="443"/>
        <v>0</v>
      </c>
      <c r="GG229" s="53">
        <f t="shared" si="444"/>
        <v>0</v>
      </c>
      <c r="GH229" s="39">
        <f t="shared" si="445"/>
        <v>0</v>
      </c>
      <c r="GI229" s="39">
        <f t="shared" si="446"/>
        <v>0</v>
      </c>
      <c r="HC229" s="21">
        <v>175</v>
      </c>
      <c r="HD229" s="39">
        <v>-125</v>
      </c>
      <c r="HE229" s="39">
        <v>125</v>
      </c>
      <c r="HF229" s="39">
        <v>2500</v>
      </c>
      <c r="HG229" s="50">
        <f t="shared" si="447"/>
        <v>2.3963863354252175E-3</v>
      </c>
      <c r="HH229" s="40">
        <f t="shared" si="379"/>
        <v>25.5</v>
      </c>
      <c r="HI229" s="41">
        <f t="shared" si="448"/>
        <v>63750</v>
      </c>
      <c r="HJ229" s="39">
        <f t="shared" si="449"/>
        <v>7968750</v>
      </c>
      <c r="HK229" s="39">
        <f t="shared" si="450"/>
        <v>-7968750</v>
      </c>
      <c r="HL229" s="40">
        <f t="shared" si="380"/>
        <v>0</v>
      </c>
      <c r="HM229" s="39">
        <f t="shared" si="451"/>
        <v>0</v>
      </c>
      <c r="HN229" s="39">
        <f t="shared" si="452"/>
        <v>0</v>
      </c>
      <c r="HO229" s="39">
        <f t="shared" si="453"/>
        <v>0</v>
      </c>
      <c r="HP229" s="53">
        <f t="shared" si="454"/>
        <v>0</v>
      </c>
      <c r="HQ229" s="39">
        <f t="shared" si="455"/>
        <v>0</v>
      </c>
      <c r="HR229" s="39">
        <f t="shared" si="456"/>
        <v>0</v>
      </c>
      <c r="IL229" s="21">
        <v>175</v>
      </c>
      <c r="IM229" s="39">
        <v>-125</v>
      </c>
      <c r="IN229" s="39">
        <v>125</v>
      </c>
      <c r="IO229" s="39">
        <v>2500</v>
      </c>
      <c r="IP229" s="50">
        <f t="shared" si="457"/>
        <v>2.4117576819903037E-3</v>
      </c>
      <c r="IQ229" s="40">
        <f t="shared" si="381"/>
        <v>25.5</v>
      </c>
      <c r="IR229" s="41">
        <f t="shared" si="458"/>
        <v>63750</v>
      </c>
      <c r="IS229" s="39">
        <f t="shared" si="459"/>
        <v>7968750</v>
      </c>
      <c r="IT229" s="39">
        <f t="shared" si="460"/>
        <v>-7968750</v>
      </c>
      <c r="IU229" s="40">
        <f t="shared" si="382"/>
        <v>0</v>
      </c>
      <c r="IV229" s="39">
        <f t="shared" si="461"/>
        <v>0</v>
      </c>
      <c r="IW229" s="39">
        <f t="shared" si="462"/>
        <v>0</v>
      </c>
      <c r="IX229" s="39">
        <f t="shared" si="463"/>
        <v>0</v>
      </c>
      <c r="IY229" s="53">
        <f t="shared" si="464"/>
        <v>0</v>
      </c>
      <c r="IZ229" s="39">
        <f t="shared" si="465"/>
        <v>0</v>
      </c>
      <c r="JA229" s="39">
        <f t="shared" si="466"/>
        <v>0</v>
      </c>
      <c r="JU229" s="21">
        <v>175</v>
      </c>
      <c r="JV229" s="39">
        <v>-125</v>
      </c>
      <c r="JW229" s="39">
        <v>125</v>
      </c>
      <c r="JX229" s="39">
        <v>2500</v>
      </c>
      <c r="JY229" s="50">
        <f t="shared" si="467"/>
        <v>2.4119443783434166E-3</v>
      </c>
      <c r="JZ229" s="40">
        <f t="shared" si="383"/>
        <v>25.5</v>
      </c>
      <c r="KA229" s="41">
        <f t="shared" si="468"/>
        <v>63750</v>
      </c>
      <c r="KB229" s="39">
        <f t="shared" si="469"/>
        <v>7968750</v>
      </c>
      <c r="KC229" s="39">
        <f t="shared" si="470"/>
        <v>-7968750</v>
      </c>
      <c r="KD229" s="40">
        <f t="shared" si="384"/>
        <v>0</v>
      </c>
      <c r="KE229" s="39">
        <f t="shared" si="471"/>
        <v>0</v>
      </c>
      <c r="KF229" s="39">
        <f t="shared" si="472"/>
        <v>0</v>
      </c>
      <c r="KG229" s="39">
        <f t="shared" si="473"/>
        <v>0</v>
      </c>
      <c r="KH229" s="53">
        <f t="shared" si="474"/>
        <v>0</v>
      </c>
      <c r="KI229" s="39">
        <f t="shared" si="475"/>
        <v>0</v>
      </c>
      <c r="KJ229" s="39">
        <f t="shared" si="476"/>
        <v>0</v>
      </c>
      <c r="LD229" s="21">
        <v>175</v>
      </c>
      <c r="LE229" s="39">
        <v>-125</v>
      </c>
      <c r="LF229" s="39">
        <v>125</v>
      </c>
      <c r="LG229" s="39">
        <v>2500</v>
      </c>
      <c r="LH229" s="50">
        <f t="shared" si="477"/>
        <v>2.4119444058948434E-3</v>
      </c>
      <c r="LI229" s="40">
        <f t="shared" si="385"/>
        <v>25.5</v>
      </c>
      <c r="LJ229" s="41">
        <f t="shared" si="478"/>
        <v>63750</v>
      </c>
      <c r="LK229" s="39">
        <f t="shared" si="479"/>
        <v>7968750</v>
      </c>
      <c r="LL229" s="39">
        <f t="shared" si="480"/>
        <v>-7968750</v>
      </c>
      <c r="LM229" s="40">
        <f t="shared" si="386"/>
        <v>0</v>
      </c>
      <c r="LN229" s="39">
        <f t="shared" si="481"/>
        <v>0</v>
      </c>
      <c r="LO229" s="39">
        <f t="shared" si="482"/>
        <v>0</v>
      </c>
      <c r="LP229" s="39">
        <f t="shared" si="483"/>
        <v>0</v>
      </c>
      <c r="LQ229" s="53">
        <f t="shared" si="484"/>
        <v>0</v>
      </c>
      <c r="LR229" s="39">
        <f t="shared" si="485"/>
        <v>0</v>
      </c>
      <c r="LS229" s="39">
        <f t="shared" si="486"/>
        <v>0</v>
      </c>
    </row>
    <row r="230" spans="1:331" x14ac:dyDescent="0.25">
      <c r="A230" s="21">
        <v>176</v>
      </c>
      <c r="B230" s="39">
        <v>-125</v>
      </c>
      <c r="C230" s="39">
        <v>175</v>
      </c>
      <c r="D230" s="39">
        <v>2500</v>
      </c>
      <c r="E230" s="50">
        <f t="shared" si="387"/>
        <v>1.0200000000000001E-3</v>
      </c>
      <c r="F230" s="40">
        <f t="shared" si="367"/>
        <v>19.37745</v>
      </c>
      <c r="G230" s="41">
        <f t="shared" si="388"/>
        <v>48443.625</v>
      </c>
      <c r="H230" s="39">
        <f t="shared" si="389"/>
        <v>8477634.375</v>
      </c>
      <c r="I230" s="39">
        <f t="shared" si="390"/>
        <v>-6055453.125</v>
      </c>
      <c r="J230" s="40">
        <f t="shared" si="368"/>
        <v>12495</v>
      </c>
      <c r="K230" s="39">
        <f t="shared" si="391"/>
        <v>31237500</v>
      </c>
      <c r="L230" s="39">
        <f t="shared" si="392"/>
        <v>5466562500</v>
      </c>
      <c r="M230" s="39">
        <f t="shared" si="393"/>
        <v>-3904687500</v>
      </c>
      <c r="N230" s="53">
        <f t="shared" si="394"/>
        <v>956648437500</v>
      </c>
      <c r="O230" s="39">
        <f t="shared" si="395"/>
        <v>-683320312500</v>
      </c>
      <c r="P230" s="39">
        <f t="shared" si="396"/>
        <v>488085937500</v>
      </c>
      <c r="AJ230" s="21">
        <v>176</v>
      </c>
      <c r="AK230" s="39">
        <v>-125</v>
      </c>
      <c r="AL230" s="39">
        <v>175</v>
      </c>
      <c r="AM230" s="39">
        <v>2500</v>
      </c>
      <c r="AN230" s="50">
        <f t="shared" si="397"/>
        <v>1.5454792752914879E-3</v>
      </c>
      <c r="AO230" s="40">
        <f t="shared" si="369"/>
        <v>24.18299455641661</v>
      </c>
      <c r="AP230" s="41">
        <f t="shared" si="398"/>
        <v>60457.486391041522</v>
      </c>
      <c r="AQ230" s="39">
        <f t="shared" si="399"/>
        <v>10580060.118432267</v>
      </c>
      <c r="AR230" s="39">
        <f t="shared" si="400"/>
        <v>-7557185.7988801906</v>
      </c>
      <c r="AS230" s="40">
        <f t="shared" si="370"/>
        <v>5795.1392400335299</v>
      </c>
      <c r="AT230" s="39">
        <f t="shared" si="401"/>
        <v>14487848.100083824</v>
      </c>
      <c r="AU230" s="39">
        <f t="shared" si="402"/>
        <v>2535373417.5146694</v>
      </c>
      <c r="AV230" s="39">
        <f t="shared" si="403"/>
        <v>-1810981012.510478</v>
      </c>
      <c r="AW230" s="53">
        <f t="shared" si="404"/>
        <v>443690348065.06714</v>
      </c>
      <c r="AX230" s="39">
        <f t="shared" si="405"/>
        <v>-316921677189.33368</v>
      </c>
      <c r="AY230" s="39">
        <f t="shared" si="406"/>
        <v>226372626563.80975</v>
      </c>
      <c r="BS230" s="21">
        <v>176</v>
      </c>
      <c r="BT230" s="39">
        <v>-125</v>
      </c>
      <c r="BU230" s="39">
        <v>175</v>
      </c>
      <c r="BV230" s="39">
        <v>2500</v>
      </c>
      <c r="BW230" s="50">
        <f t="shared" si="407"/>
        <v>1.7744841918173066E-3</v>
      </c>
      <c r="BX230" s="40">
        <f t="shared" si="371"/>
        <v>25.175784204155633</v>
      </c>
      <c r="BY230" s="41">
        <f t="shared" si="408"/>
        <v>62939.460510389079</v>
      </c>
      <c r="BZ230" s="39">
        <f t="shared" si="409"/>
        <v>11014405.589318089</v>
      </c>
      <c r="CA230" s="39">
        <f t="shared" si="410"/>
        <v>-7867432.5637986353</v>
      </c>
      <c r="CB230" s="40">
        <f t="shared" si="372"/>
        <v>2875.3265543293401</v>
      </c>
      <c r="CC230" s="39">
        <f t="shared" si="411"/>
        <v>7188316.3858233504</v>
      </c>
      <c r="CD230" s="39">
        <f t="shared" si="412"/>
        <v>1257955367.5190864</v>
      </c>
      <c r="CE230" s="39">
        <f t="shared" si="413"/>
        <v>-898539548.22791874</v>
      </c>
      <c r="CF230" s="53">
        <f t="shared" si="414"/>
        <v>220142189315.84012</v>
      </c>
      <c r="CG230" s="39">
        <f t="shared" si="415"/>
        <v>-157244420939.88577</v>
      </c>
      <c r="CH230" s="39">
        <f t="shared" si="416"/>
        <v>112317443528.48985</v>
      </c>
      <c r="DB230" s="21">
        <v>176</v>
      </c>
      <c r="DC230" s="39">
        <v>-125</v>
      </c>
      <c r="DD230" s="39">
        <v>175</v>
      </c>
      <c r="DE230" s="39">
        <v>2500</v>
      </c>
      <c r="DF230" s="50">
        <f t="shared" si="417"/>
        <v>1.8996323358892446E-3</v>
      </c>
      <c r="DG230" s="40">
        <f t="shared" si="373"/>
        <v>25.435780366506059</v>
      </c>
      <c r="DH230" s="41">
        <f t="shared" si="418"/>
        <v>63589.450916265145</v>
      </c>
      <c r="DI230" s="39">
        <f t="shared" si="419"/>
        <v>11128153.9103464</v>
      </c>
      <c r="DJ230" s="39">
        <f t="shared" si="420"/>
        <v>-7948681.3645331431</v>
      </c>
      <c r="DK230" s="40">
        <f t="shared" si="374"/>
        <v>1279.687717412131</v>
      </c>
      <c r="DL230" s="39">
        <f t="shared" si="421"/>
        <v>3199219.2935303273</v>
      </c>
      <c r="DM230" s="39">
        <f t="shared" si="422"/>
        <v>559863376.36780727</v>
      </c>
      <c r="DN230" s="39">
        <f t="shared" si="423"/>
        <v>-399902411.69129092</v>
      </c>
      <c r="DO230" s="53">
        <f t="shared" si="424"/>
        <v>97976090864.366272</v>
      </c>
      <c r="DP230" s="39">
        <f t="shared" si="425"/>
        <v>-69982922045.975906</v>
      </c>
      <c r="DQ230" s="39">
        <f t="shared" si="426"/>
        <v>49987801461.411362</v>
      </c>
      <c r="EK230" s="21">
        <v>176</v>
      </c>
      <c r="EL230" s="39">
        <v>-125</v>
      </c>
      <c r="EM230" s="39">
        <v>175</v>
      </c>
      <c r="EN230" s="39">
        <v>2500</v>
      </c>
      <c r="EO230" s="50">
        <f t="shared" si="427"/>
        <v>2.155330471651431E-3</v>
      </c>
      <c r="EP230" s="40">
        <f t="shared" si="375"/>
        <v>25.5</v>
      </c>
      <c r="EQ230" s="41">
        <f t="shared" si="428"/>
        <v>63750</v>
      </c>
      <c r="ER230" s="39">
        <f t="shared" si="429"/>
        <v>11156250</v>
      </c>
      <c r="ES230" s="39">
        <f t="shared" si="430"/>
        <v>-7968750</v>
      </c>
      <c r="ET230" s="40">
        <f t="shared" si="376"/>
        <v>0</v>
      </c>
      <c r="EU230" s="39">
        <f t="shared" si="431"/>
        <v>0</v>
      </c>
      <c r="EV230" s="39">
        <f t="shared" si="432"/>
        <v>0</v>
      </c>
      <c r="EW230" s="39">
        <f t="shared" si="433"/>
        <v>0</v>
      </c>
      <c r="EX230" s="53">
        <f t="shared" si="434"/>
        <v>0</v>
      </c>
      <c r="EY230" s="39">
        <f t="shared" si="435"/>
        <v>0</v>
      </c>
      <c r="EZ230" s="39">
        <f t="shared" si="436"/>
        <v>0</v>
      </c>
      <c r="FT230" s="21">
        <v>176</v>
      </c>
      <c r="FU230" s="39">
        <v>-125</v>
      </c>
      <c r="FV230" s="39">
        <v>175</v>
      </c>
      <c r="FW230" s="39">
        <v>2500</v>
      </c>
      <c r="FX230" s="50">
        <f t="shared" si="437"/>
        <v>2.3959848598768224E-3</v>
      </c>
      <c r="FY230" s="40">
        <f t="shared" si="377"/>
        <v>25.5</v>
      </c>
      <c r="FZ230" s="41">
        <f t="shared" si="438"/>
        <v>63750</v>
      </c>
      <c r="GA230" s="39">
        <f t="shared" si="439"/>
        <v>11156250</v>
      </c>
      <c r="GB230" s="39">
        <f t="shared" si="440"/>
        <v>-7968750</v>
      </c>
      <c r="GC230" s="40">
        <f t="shared" si="378"/>
        <v>0</v>
      </c>
      <c r="GD230" s="39">
        <f t="shared" si="441"/>
        <v>0</v>
      </c>
      <c r="GE230" s="39">
        <f t="shared" si="442"/>
        <v>0</v>
      </c>
      <c r="GF230" s="39">
        <f t="shared" si="443"/>
        <v>0</v>
      </c>
      <c r="GG230" s="53">
        <f t="shared" si="444"/>
        <v>0</v>
      </c>
      <c r="GH230" s="39">
        <f t="shared" si="445"/>
        <v>0</v>
      </c>
      <c r="GI230" s="39">
        <f t="shared" si="446"/>
        <v>0</v>
      </c>
      <c r="HC230" s="21">
        <v>176</v>
      </c>
      <c r="HD230" s="39">
        <v>-125</v>
      </c>
      <c r="HE230" s="39">
        <v>175</v>
      </c>
      <c r="HF230" s="39">
        <v>2500</v>
      </c>
      <c r="HG230" s="50">
        <f t="shared" si="447"/>
        <v>2.4836173671264391E-3</v>
      </c>
      <c r="HH230" s="40">
        <f t="shared" si="379"/>
        <v>25.5</v>
      </c>
      <c r="HI230" s="41">
        <f t="shared" si="448"/>
        <v>63750</v>
      </c>
      <c r="HJ230" s="39">
        <f t="shared" si="449"/>
        <v>11156250</v>
      </c>
      <c r="HK230" s="39">
        <f t="shared" si="450"/>
        <v>-7968750</v>
      </c>
      <c r="HL230" s="40">
        <f t="shared" si="380"/>
        <v>0</v>
      </c>
      <c r="HM230" s="39">
        <f t="shared" si="451"/>
        <v>0</v>
      </c>
      <c r="HN230" s="39">
        <f t="shared" si="452"/>
        <v>0</v>
      </c>
      <c r="HO230" s="39">
        <f t="shared" si="453"/>
        <v>0</v>
      </c>
      <c r="HP230" s="53">
        <f t="shared" si="454"/>
        <v>0</v>
      </c>
      <c r="HQ230" s="39">
        <f t="shared" si="455"/>
        <v>0</v>
      </c>
      <c r="HR230" s="39">
        <f t="shared" si="456"/>
        <v>0</v>
      </c>
      <c r="IL230" s="21">
        <v>176</v>
      </c>
      <c r="IM230" s="39">
        <v>-125</v>
      </c>
      <c r="IN230" s="39">
        <v>175</v>
      </c>
      <c r="IO230" s="39">
        <v>2500</v>
      </c>
      <c r="IP230" s="50">
        <f t="shared" si="457"/>
        <v>2.5002054659962994E-3</v>
      </c>
      <c r="IQ230" s="40">
        <f t="shared" si="381"/>
        <v>25.5</v>
      </c>
      <c r="IR230" s="41">
        <f t="shared" si="458"/>
        <v>63750</v>
      </c>
      <c r="IS230" s="39">
        <f t="shared" si="459"/>
        <v>11156250</v>
      </c>
      <c r="IT230" s="39">
        <f t="shared" si="460"/>
        <v>-7968750</v>
      </c>
      <c r="IU230" s="40">
        <f t="shared" si="382"/>
        <v>0</v>
      </c>
      <c r="IV230" s="39">
        <f t="shared" si="461"/>
        <v>0</v>
      </c>
      <c r="IW230" s="39">
        <f t="shared" si="462"/>
        <v>0</v>
      </c>
      <c r="IX230" s="39">
        <f t="shared" si="463"/>
        <v>0</v>
      </c>
      <c r="IY230" s="53">
        <f t="shared" si="464"/>
        <v>0</v>
      </c>
      <c r="IZ230" s="39">
        <f t="shared" si="465"/>
        <v>0</v>
      </c>
      <c r="JA230" s="39">
        <f t="shared" si="466"/>
        <v>0</v>
      </c>
      <c r="JU230" s="21">
        <v>176</v>
      </c>
      <c r="JV230" s="39">
        <v>-125</v>
      </c>
      <c r="JW230" s="39">
        <v>175</v>
      </c>
      <c r="JX230" s="39">
        <v>2500</v>
      </c>
      <c r="JY230" s="50">
        <f t="shared" si="467"/>
        <v>2.5004065435013248E-3</v>
      </c>
      <c r="JZ230" s="40">
        <f t="shared" si="383"/>
        <v>25.5</v>
      </c>
      <c r="KA230" s="41">
        <f t="shared" si="468"/>
        <v>63750</v>
      </c>
      <c r="KB230" s="39">
        <f t="shared" si="469"/>
        <v>11156250</v>
      </c>
      <c r="KC230" s="39">
        <f t="shared" si="470"/>
        <v>-7968750</v>
      </c>
      <c r="KD230" s="40">
        <f t="shared" si="384"/>
        <v>0</v>
      </c>
      <c r="KE230" s="39">
        <f t="shared" si="471"/>
        <v>0</v>
      </c>
      <c r="KF230" s="39">
        <f t="shared" si="472"/>
        <v>0</v>
      </c>
      <c r="KG230" s="39">
        <f t="shared" si="473"/>
        <v>0</v>
      </c>
      <c r="KH230" s="53">
        <f t="shared" si="474"/>
        <v>0</v>
      </c>
      <c r="KI230" s="39">
        <f t="shared" si="475"/>
        <v>0</v>
      </c>
      <c r="KJ230" s="39">
        <f t="shared" si="476"/>
        <v>0</v>
      </c>
      <c r="LD230" s="21">
        <v>176</v>
      </c>
      <c r="LE230" s="39">
        <v>-125</v>
      </c>
      <c r="LF230" s="39">
        <v>175</v>
      </c>
      <c r="LG230" s="39">
        <v>2500</v>
      </c>
      <c r="LH230" s="50">
        <f t="shared" si="477"/>
        <v>2.5004065731856514E-3</v>
      </c>
      <c r="LI230" s="40">
        <f t="shared" si="385"/>
        <v>25.5</v>
      </c>
      <c r="LJ230" s="41">
        <f t="shared" si="478"/>
        <v>63750</v>
      </c>
      <c r="LK230" s="39">
        <f t="shared" si="479"/>
        <v>11156250</v>
      </c>
      <c r="LL230" s="39">
        <f t="shared" si="480"/>
        <v>-7968750</v>
      </c>
      <c r="LM230" s="40">
        <f t="shared" si="386"/>
        <v>0</v>
      </c>
      <c r="LN230" s="39">
        <f t="shared" si="481"/>
        <v>0</v>
      </c>
      <c r="LO230" s="39">
        <f t="shared" si="482"/>
        <v>0</v>
      </c>
      <c r="LP230" s="39">
        <f t="shared" si="483"/>
        <v>0</v>
      </c>
      <c r="LQ230" s="53">
        <f t="shared" si="484"/>
        <v>0</v>
      </c>
      <c r="LR230" s="39">
        <f t="shared" si="485"/>
        <v>0</v>
      </c>
      <c r="LS230" s="39">
        <f t="shared" si="486"/>
        <v>0</v>
      </c>
    </row>
    <row r="231" spans="1:331" x14ac:dyDescent="0.25">
      <c r="A231" s="21">
        <v>177</v>
      </c>
      <c r="B231" s="39">
        <v>-125</v>
      </c>
      <c r="C231" s="39">
        <v>225</v>
      </c>
      <c r="D231" s="39">
        <v>2500</v>
      </c>
      <c r="E231" s="50">
        <f t="shared" si="387"/>
        <v>1.0275E-3</v>
      </c>
      <c r="F231" s="40">
        <f t="shared" si="367"/>
        <v>19.470803906249998</v>
      </c>
      <c r="G231" s="41">
        <f t="shared" si="388"/>
        <v>48677.009765624993</v>
      </c>
      <c r="H231" s="39">
        <f t="shared" si="389"/>
        <v>10952327.197265623</v>
      </c>
      <c r="I231" s="39">
        <f t="shared" si="390"/>
        <v>-6084626.2207031241</v>
      </c>
      <c r="J231" s="40">
        <f t="shared" si="368"/>
        <v>12399.375000000002</v>
      </c>
      <c r="K231" s="39">
        <f t="shared" si="391"/>
        <v>30998437.500000004</v>
      </c>
      <c r="L231" s="39">
        <f t="shared" si="392"/>
        <v>6974648437.500001</v>
      </c>
      <c r="M231" s="39">
        <f t="shared" si="393"/>
        <v>-3874804687.5000005</v>
      </c>
      <c r="N231" s="53">
        <f t="shared" si="394"/>
        <v>1569295898437.5002</v>
      </c>
      <c r="O231" s="39">
        <f t="shared" si="395"/>
        <v>-871831054687.50012</v>
      </c>
      <c r="P231" s="39">
        <f t="shared" si="396"/>
        <v>484350585937.50006</v>
      </c>
      <c r="AJ231" s="21">
        <v>177</v>
      </c>
      <c r="AK231" s="39">
        <v>-125</v>
      </c>
      <c r="AL231" s="39">
        <v>225</v>
      </c>
      <c r="AM231" s="39">
        <v>2500</v>
      </c>
      <c r="AN231" s="50">
        <f t="shared" si="397"/>
        <v>1.5627925618814037E-3</v>
      </c>
      <c r="AO231" s="40">
        <f t="shared" si="369"/>
        <v>24.281416557342805</v>
      </c>
      <c r="AP231" s="41">
        <f t="shared" si="398"/>
        <v>60703.541393357009</v>
      </c>
      <c r="AQ231" s="39">
        <f t="shared" si="399"/>
        <v>13658296.813505327</v>
      </c>
      <c r="AR231" s="39">
        <f t="shared" si="400"/>
        <v>-7587942.6741696261</v>
      </c>
      <c r="AS231" s="40">
        <f t="shared" si="370"/>
        <v>5574.3948360121012</v>
      </c>
      <c r="AT231" s="39">
        <f t="shared" si="401"/>
        <v>13935987.090030253</v>
      </c>
      <c r="AU231" s="39">
        <f t="shared" si="402"/>
        <v>3135597095.2568069</v>
      </c>
      <c r="AV231" s="39">
        <f t="shared" si="403"/>
        <v>-1741998386.2537816</v>
      </c>
      <c r="AW231" s="53">
        <f t="shared" si="404"/>
        <v>705509346432.78149</v>
      </c>
      <c r="AX231" s="39">
        <f t="shared" si="405"/>
        <v>-391949636907.10083</v>
      </c>
      <c r="AY231" s="39">
        <f t="shared" si="406"/>
        <v>217749798281.72272</v>
      </c>
      <c r="BS231" s="21">
        <v>177</v>
      </c>
      <c r="BT231" s="39">
        <v>-125</v>
      </c>
      <c r="BU231" s="39">
        <v>225</v>
      </c>
      <c r="BV231" s="39">
        <v>2500</v>
      </c>
      <c r="BW231" s="50">
        <f t="shared" si="407"/>
        <v>1.8029014849294497E-3</v>
      </c>
      <c r="BX231" s="40">
        <f t="shared" si="371"/>
        <v>25.25234511790077</v>
      </c>
      <c r="BY231" s="41">
        <f t="shared" si="408"/>
        <v>63130.862794751927</v>
      </c>
      <c r="BZ231" s="39">
        <f t="shared" si="409"/>
        <v>14204444.128819184</v>
      </c>
      <c r="CA231" s="39">
        <f t="shared" si="410"/>
        <v>-7891357.8493439909</v>
      </c>
      <c r="CB231" s="40">
        <f t="shared" si="372"/>
        <v>2513.006067149518</v>
      </c>
      <c r="CC231" s="39">
        <f t="shared" si="411"/>
        <v>6282515.1678737951</v>
      </c>
      <c r="CD231" s="39">
        <f t="shared" si="412"/>
        <v>1413565912.7716038</v>
      </c>
      <c r="CE231" s="39">
        <f t="shared" si="413"/>
        <v>-785314395.98422444</v>
      </c>
      <c r="CF231" s="53">
        <f t="shared" si="414"/>
        <v>318052330373.61084</v>
      </c>
      <c r="CG231" s="39">
        <f t="shared" si="415"/>
        <v>-176695739096.4505</v>
      </c>
      <c r="CH231" s="39">
        <f t="shared" si="416"/>
        <v>98164299498.028046</v>
      </c>
      <c r="DB231" s="21">
        <v>177</v>
      </c>
      <c r="DC231" s="39">
        <v>-125</v>
      </c>
      <c r="DD231" s="39">
        <v>225</v>
      </c>
      <c r="DE231" s="39">
        <v>2500</v>
      </c>
      <c r="DF231" s="50">
        <f t="shared" si="417"/>
        <v>1.9386646757917872E-3</v>
      </c>
      <c r="DG231" s="40">
        <f t="shared" si="373"/>
        <v>25.476017109777242</v>
      </c>
      <c r="DH231" s="41">
        <f t="shared" si="418"/>
        <v>63690.042774443107</v>
      </c>
      <c r="DI231" s="39">
        <f t="shared" si="419"/>
        <v>14330259.624249699</v>
      </c>
      <c r="DJ231" s="39">
        <f t="shared" si="420"/>
        <v>-7961255.3468053881</v>
      </c>
      <c r="DK231" s="40">
        <f t="shared" si="374"/>
        <v>782.02538365471401</v>
      </c>
      <c r="DL231" s="39">
        <f t="shared" si="421"/>
        <v>1955063.459136785</v>
      </c>
      <c r="DM231" s="39">
        <f t="shared" si="422"/>
        <v>439889278.30577666</v>
      </c>
      <c r="DN231" s="39">
        <f t="shared" si="423"/>
        <v>-244382932.39209813</v>
      </c>
      <c r="DO231" s="53">
        <f t="shared" si="424"/>
        <v>98975087618.799744</v>
      </c>
      <c r="DP231" s="39">
        <f t="shared" si="425"/>
        <v>-54986159788.222076</v>
      </c>
      <c r="DQ231" s="39">
        <f t="shared" si="426"/>
        <v>30547866549.012264</v>
      </c>
      <c r="EK231" s="21">
        <v>177</v>
      </c>
      <c r="EL231" s="39">
        <v>-125</v>
      </c>
      <c r="EM231" s="39">
        <v>225</v>
      </c>
      <c r="EN231" s="39">
        <v>2500</v>
      </c>
      <c r="EO231" s="50">
        <f t="shared" si="427"/>
        <v>2.2168803372938808E-3</v>
      </c>
      <c r="EP231" s="40">
        <f t="shared" si="375"/>
        <v>25.5</v>
      </c>
      <c r="EQ231" s="41">
        <f t="shared" si="428"/>
        <v>63750</v>
      </c>
      <c r="ER231" s="39">
        <f t="shared" si="429"/>
        <v>14343750</v>
      </c>
      <c r="ES231" s="39">
        <f t="shared" si="430"/>
        <v>-7968750</v>
      </c>
      <c r="ET231" s="40">
        <f t="shared" si="376"/>
        <v>0</v>
      </c>
      <c r="EU231" s="39">
        <f t="shared" si="431"/>
        <v>0</v>
      </c>
      <c r="EV231" s="39">
        <f t="shared" si="432"/>
        <v>0</v>
      </c>
      <c r="EW231" s="39">
        <f t="shared" si="433"/>
        <v>0</v>
      </c>
      <c r="EX231" s="53">
        <f t="shared" si="434"/>
        <v>0</v>
      </c>
      <c r="EY231" s="39">
        <f t="shared" si="435"/>
        <v>0</v>
      </c>
      <c r="EZ231" s="39">
        <f t="shared" si="436"/>
        <v>0</v>
      </c>
      <c r="FT231" s="21">
        <v>177</v>
      </c>
      <c r="FU231" s="39">
        <v>-125</v>
      </c>
      <c r="FV231" s="39">
        <v>225</v>
      </c>
      <c r="FW231" s="39">
        <v>2500</v>
      </c>
      <c r="FX231" s="50">
        <f t="shared" si="437"/>
        <v>2.4765429651113975E-3</v>
      </c>
      <c r="FY231" s="40">
        <f t="shared" si="377"/>
        <v>25.5</v>
      </c>
      <c r="FZ231" s="41">
        <f t="shared" si="438"/>
        <v>63750</v>
      </c>
      <c r="GA231" s="39">
        <f t="shared" si="439"/>
        <v>14343750</v>
      </c>
      <c r="GB231" s="39">
        <f t="shared" si="440"/>
        <v>-7968750</v>
      </c>
      <c r="GC231" s="40">
        <f t="shared" si="378"/>
        <v>0</v>
      </c>
      <c r="GD231" s="39">
        <f t="shared" si="441"/>
        <v>0</v>
      </c>
      <c r="GE231" s="39">
        <f t="shared" si="442"/>
        <v>0</v>
      </c>
      <c r="GF231" s="39">
        <f t="shared" si="443"/>
        <v>0</v>
      </c>
      <c r="GG231" s="53">
        <f t="shared" si="444"/>
        <v>0</v>
      </c>
      <c r="GH231" s="39">
        <f t="shared" si="445"/>
        <v>0</v>
      </c>
      <c r="GI231" s="39">
        <f t="shared" si="446"/>
        <v>0</v>
      </c>
      <c r="HC231" s="21">
        <v>177</v>
      </c>
      <c r="HD231" s="39">
        <v>-125</v>
      </c>
      <c r="HE231" s="39">
        <v>225</v>
      </c>
      <c r="HF231" s="39">
        <v>2500</v>
      </c>
      <c r="HG231" s="50">
        <f t="shared" si="447"/>
        <v>2.5708483988276611E-3</v>
      </c>
      <c r="HH231" s="40">
        <f t="shared" si="379"/>
        <v>25.5</v>
      </c>
      <c r="HI231" s="41">
        <f t="shared" si="448"/>
        <v>63750</v>
      </c>
      <c r="HJ231" s="39">
        <f t="shared" si="449"/>
        <v>14343750</v>
      </c>
      <c r="HK231" s="39">
        <f t="shared" si="450"/>
        <v>-7968750</v>
      </c>
      <c r="HL231" s="40">
        <f t="shared" si="380"/>
        <v>0</v>
      </c>
      <c r="HM231" s="39">
        <f t="shared" si="451"/>
        <v>0</v>
      </c>
      <c r="HN231" s="39">
        <f t="shared" si="452"/>
        <v>0</v>
      </c>
      <c r="HO231" s="39">
        <f t="shared" si="453"/>
        <v>0</v>
      </c>
      <c r="HP231" s="53">
        <f t="shared" si="454"/>
        <v>0</v>
      </c>
      <c r="HQ231" s="39">
        <f t="shared" si="455"/>
        <v>0</v>
      </c>
      <c r="HR231" s="39">
        <f t="shared" si="456"/>
        <v>0</v>
      </c>
      <c r="IL231" s="21">
        <v>177</v>
      </c>
      <c r="IM231" s="39">
        <v>-125</v>
      </c>
      <c r="IN231" s="39">
        <v>225</v>
      </c>
      <c r="IO231" s="39">
        <v>2500</v>
      </c>
      <c r="IP231" s="50">
        <f t="shared" si="457"/>
        <v>2.5886532500022951E-3</v>
      </c>
      <c r="IQ231" s="40">
        <f t="shared" si="381"/>
        <v>25.5</v>
      </c>
      <c r="IR231" s="41">
        <f t="shared" si="458"/>
        <v>63750</v>
      </c>
      <c r="IS231" s="39">
        <f t="shared" si="459"/>
        <v>14343750</v>
      </c>
      <c r="IT231" s="39">
        <f t="shared" si="460"/>
        <v>-7968750</v>
      </c>
      <c r="IU231" s="40">
        <f t="shared" si="382"/>
        <v>0</v>
      </c>
      <c r="IV231" s="39">
        <f t="shared" si="461"/>
        <v>0</v>
      </c>
      <c r="IW231" s="39">
        <f t="shared" si="462"/>
        <v>0</v>
      </c>
      <c r="IX231" s="39">
        <f t="shared" si="463"/>
        <v>0</v>
      </c>
      <c r="IY231" s="53">
        <f t="shared" si="464"/>
        <v>0</v>
      </c>
      <c r="IZ231" s="39">
        <f t="shared" si="465"/>
        <v>0</v>
      </c>
      <c r="JA231" s="39">
        <f t="shared" si="466"/>
        <v>0</v>
      </c>
      <c r="JU231" s="21">
        <v>177</v>
      </c>
      <c r="JV231" s="39">
        <v>-125</v>
      </c>
      <c r="JW231" s="39">
        <v>225</v>
      </c>
      <c r="JX231" s="39">
        <v>2500</v>
      </c>
      <c r="JY231" s="50">
        <f t="shared" si="467"/>
        <v>2.5888687086592331E-3</v>
      </c>
      <c r="JZ231" s="40">
        <f t="shared" si="383"/>
        <v>25.5</v>
      </c>
      <c r="KA231" s="41">
        <f t="shared" si="468"/>
        <v>63750</v>
      </c>
      <c r="KB231" s="39">
        <f t="shared" si="469"/>
        <v>14343750</v>
      </c>
      <c r="KC231" s="39">
        <f t="shared" si="470"/>
        <v>-7968750</v>
      </c>
      <c r="KD231" s="40">
        <f t="shared" si="384"/>
        <v>0</v>
      </c>
      <c r="KE231" s="39">
        <f t="shared" si="471"/>
        <v>0</v>
      </c>
      <c r="KF231" s="39">
        <f t="shared" si="472"/>
        <v>0</v>
      </c>
      <c r="KG231" s="39">
        <f t="shared" si="473"/>
        <v>0</v>
      </c>
      <c r="KH231" s="53">
        <f t="shared" si="474"/>
        <v>0</v>
      </c>
      <c r="KI231" s="39">
        <f t="shared" si="475"/>
        <v>0</v>
      </c>
      <c r="KJ231" s="39">
        <f t="shared" si="476"/>
        <v>0</v>
      </c>
      <c r="LD231" s="21">
        <v>177</v>
      </c>
      <c r="LE231" s="39">
        <v>-125</v>
      </c>
      <c r="LF231" s="39">
        <v>225</v>
      </c>
      <c r="LG231" s="39">
        <v>2500</v>
      </c>
      <c r="LH231" s="50">
        <f t="shared" si="477"/>
        <v>2.5888687404764599E-3</v>
      </c>
      <c r="LI231" s="40">
        <f t="shared" si="385"/>
        <v>25.5</v>
      </c>
      <c r="LJ231" s="41">
        <f t="shared" si="478"/>
        <v>63750</v>
      </c>
      <c r="LK231" s="39">
        <f t="shared" si="479"/>
        <v>14343750</v>
      </c>
      <c r="LL231" s="39">
        <f t="shared" si="480"/>
        <v>-7968750</v>
      </c>
      <c r="LM231" s="40">
        <f t="shared" si="386"/>
        <v>0</v>
      </c>
      <c r="LN231" s="39">
        <f t="shared" si="481"/>
        <v>0</v>
      </c>
      <c r="LO231" s="39">
        <f t="shared" si="482"/>
        <v>0</v>
      </c>
      <c r="LP231" s="39">
        <f t="shared" si="483"/>
        <v>0</v>
      </c>
      <c r="LQ231" s="53">
        <f t="shared" si="484"/>
        <v>0</v>
      </c>
      <c r="LR231" s="39">
        <f t="shared" si="485"/>
        <v>0</v>
      </c>
      <c r="LS231" s="39">
        <f t="shared" si="486"/>
        <v>0</v>
      </c>
    </row>
    <row r="232" spans="1:331" x14ac:dyDescent="0.25">
      <c r="A232" s="21">
        <v>178</v>
      </c>
      <c r="B232" s="39">
        <v>-125</v>
      </c>
      <c r="C232" s="39">
        <v>275</v>
      </c>
      <c r="D232" s="39">
        <v>2500</v>
      </c>
      <c r="E232" s="50">
        <f t="shared" si="387"/>
        <v>1.0350000000000001E-3</v>
      </c>
      <c r="F232" s="40">
        <f t="shared" si="367"/>
        <v>19.563440625000005</v>
      </c>
      <c r="G232" s="41">
        <f t="shared" si="388"/>
        <v>48908.601562500015</v>
      </c>
      <c r="H232" s="39">
        <f t="shared" si="389"/>
        <v>13449865.429687504</v>
      </c>
      <c r="I232" s="39">
        <f t="shared" si="390"/>
        <v>-6113575.1953125019</v>
      </c>
      <c r="J232" s="40">
        <f t="shared" si="368"/>
        <v>12303.749999999998</v>
      </c>
      <c r="K232" s="39">
        <f t="shared" si="391"/>
        <v>30759374.999999996</v>
      </c>
      <c r="L232" s="39">
        <f t="shared" si="392"/>
        <v>8458828124.999999</v>
      </c>
      <c r="M232" s="39">
        <f t="shared" si="393"/>
        <v>-3844921874.9999995</v>
      </c>
      <c r="N232" s="53">
        <f t="shared" si="394"/>
        <v>2326177734374.9995</v>
      </c>
      <c r="O232" s="39">
        <f t="shared" si="395"/>
        <v>-1057353515624.9999</v>
      </c>
      <c r="P232" s="39">
        <f t="shared" si="396"/>
        <v>480615234374.99994</v>
      </c>
      <c r="AJ232" s="21">
        <v>178</v>
      </c>
      <c r="AK232" s="39">
        <v>-125</v>
      </c>
      <c r="AL232" s="39">
        <v>275</v>
      </c>
      <c r="AM232" s="39">
        <v>2500</v>
      </c>
      <c r="AN232" s="50">
        <f t="shared" si="397"/>
        <v>1.5801058484713197E-3</v>
      </c>
      <c r="AO232" s="40">
        <f t="shared" si="369"/>
        <v>24.376016747139062</v>
      </c>
      <c r="AP232" s="41">
        <f t="shared" si="398"/>
        <v>60940.041867847656</v>
      </c>
      <c r="AQ232" s="39">
        <f t="shared" si="399"/>
        <v>16758511.513658106</v>
      </c>
      <c r="AR232" s="39">
        <f t="shared" si="400"/>
        <v>-7617505.2334809573</v>
      </c>
      <c r="AS232" s="40">
        <f t="shared" si="370"/>
        <v>5353.6504319906735</v>
      </c>
      <c r="AT232" s="39">
        <f t="shared" si="401"/>
        <v>13384126.079976683</v>
      </c>
      <c r="AU232" s="39">
        <f t="shared" si="402"/>
        <v>3680634671.993588</v>
      </c>
      <c r="AV232" s="39">
        <f t="shared" si="403"/>
        <v>-1673015759.9970853</v>
      </c>
      <c r="AW232" s="53">
        <f t="shared" si="404"/>
        <v>1012174534798.2367</v>
      </c>
      <c r="AX232" s="39">
        <f t="shared" si="405"/>
        <v>-460079333999.19849</v>
      </c>
      <c r="AY232" s="39">
        <f t="shared" si="406"/>
        <v>209126969999.63568</v>
      </c>
      <c r="BS232" s="21">
        <v>178</v>
      </c>
      <c r="BT232" s="39">
        <v>-125</v>
      </c>
      <c r="BU232" s="39">
        <v>275</v>
      </c>
      <c r="BV232" s="39">
        <v>2500</v>
      </c>
      <c r="BW232" s="50">
        <f t="shared" si="407"/>
        <v>1.8313187780415927E-3</v>
      </c>
      <c r="BX232" s="40">
        <f t="shared" si="371"/>
        <v>25.318609864161193</v>
      </c>
      <c r="BY232" s="41">
        <f t="shared" si="408"/>
        <v>63296.524660402982</v>
      </c>
      <c r="BZ232" s="39">
        <f t="shared" si="409"/>
        <v>17406544.28161082</v>
      </c>
      <c r="CA232" s="39">
        <f t="shared" si="410"/>
        <v>-7912065.5825503729</v>
      </c>
      <c r="CB232" s="40">
        <f t="shared" si="372"/>
        <v>2150.6855799696928</v>
      </c>
      <c r="CC232" s="39">
        <f t="shared" si="411"/>
        <v>5376713.9499242315</v>
      </c>
      <c r="CD232" s="39">
        <f t="shared" si="412"/>
        <v>1478596336.2291636</v>
      </c>
      <c r="CE232" s="39">
        <f t="shared" si="413"/>
        <v>-672089243.74052894</v>
      </c>
      <c r="CF232" s="53">
        <f t="shared" si="414"/>
        <v>406613992463.02002</v>
      </c>
      <c r="CG232" s="39">
        <f t="shared" si="415"/>
        <v>-184824542028.64545</v>
      </c>
      <c r="CH232" s="39">
        <f t="shared" si="416"/>
        <v>84011155467.566116</v>
      </c>
      <c r="DB232" s="21">
        <v>178</v>
      </c>
      <c r="DC232" s="39">
        <v>-125</v>
      </c>
      <c r="DD232" s="39">
        <v>275</v>
      </c>
      <c r="DE232" s="39">
        <v>2500</v>
      </c>
      <c r="DF232" s="50">
        <f t="shared" si="417"/>
        <v>1.9776970156943296E-3</v>
      </c>
      <c r="DG232" s="40">
        <f t="shared" si="373"/>
        <v>25.496828927680511</v>
      </c>
      <c r="DH232" s="41">
        <f t="shared" si="418"/>
        <v>63742.072319201274</v>
      </c>
      <c r="DI232" s="39">
        <f t="shared" si="419"/>
        <v>17529069.88778035</v>
      </c>
      <c r="DJ232" s="39">
        <f t="shared" si="420"/>
        <v>-7967759.0399001595</v>
      </c>
      <c r="DK232" s="40">
        <f t="shared" si="374"/>
        <v>284.36304989729979</v>
      </c>
      <c r="DL232" s="39">
        <f t="shared" si="421"/>
        <v>710907.6247432495</v>
      </c>
      <c r="DM232" s="39">
        <f t="shared" si="422"/>
        <v>195499596.80439362</v>
      </c>
      <c r="DN232" s="39">
        <f t="shared" si="423"/>
        <v>-88863453.092906192</v>
      </c>
      <c r="DO232" s="53">
        <f t="shared" si="424"/>
        <v>53762389121.208244</v>
      </c>
      <c r="DP232" s="39">
        <f t="shared" si="425"/>
        <v>-24437449600.549202</v>
      </c>
      <c r="DQ232" s="39">
        <f t="shared" si="426"/>
        <v>11107931636.613274</v>
      </c>
      <c r="EK232" s="21">
        <v>178</v>
      </c>
      <c r="EL232" s="39">
        <v>-125</v>
      </c>
      <c r="EM232" s="39">
        <v>275</v>
      </c>
      <c r="EN232" s="39">
        <v>2500</v>
      </c>
      <c r="EO232" s="50">
        <f t="shared" si="427"/>
        <v>2.2784302029363311E-3</v>
      </c>
      <c r="EP232" s="40">
        <f t="shared" si="375"/>
        <v>25.5</v>
      </c>
      <c r="EQ232" s="41">
        <f t="shared" si="428"/>
        <v>63750</v>
      </c>
      <c r="ER232" s="39">
        <f t="shared" si="429"/>
        <v>17531250</v>
      </c>
      <c r="ES232" s="39">
        <f t="shared" si="430"/>
        <v>-7968750</v>
      </c>
      <c r="ET232" s="40">
        <f t="shared" si="376"/>
        <v>0</v>
      </c>
      <c r="EU232" s="39">
        <f t="shared" si="431"/>
        <v>0</v>
      </c>
      <c r="EV232" s="39">
        <f t="shared" si="432"/>
        <v>0</v>
      </c>
      <c r="EW232" s="39">
        <f t="shared" si="433"/>
        <v>0</v>
      </c>
      <c r="EX232" s="53">
        <f t="shared" si="434"/>
        <v>0</v>
      </c>
      <c r="EY232" s="39">
        <f t="shared" si="435"/>
        <v>0</v>
      </c>
      <c r="EZ232" s="39">
        <f t="shared" si="436"/>
        <v>0</v>
      </c>
      <c r="FT232" s="21">
        <v>178</v>
      </c>
      <c r="FU232" s="39">
        <v>-125</v>
      </c>
      <c r="FV232" s="39">
        <v>275</v>
      </c>
      <c r="FW232" s="39">
        <v>2500</v>
      </c>
      <c r="FX232" s="50">
        <f t="shared" si="437"/>
        <v>2.5571010703459721E-3</v>
      </c>
      <c r="FY232" s="40">
        <f t="shared" si="377"/>
        <v>25.5</v>
      </c>
      <c r="FZ232" s="41">
        <f t="shared" si="438"/>
        <v>63750</v>
      </c>
      <c r="GA232" s="39">
        <f t="shared" si="439"/>
        <v>17531250</v>
      </c>
      <c r="GB232" s="39">
        <f t="shared" si="440"/>
        <v>-7968750</v>
      </c>
      <c r="GC232" s="40">
        <f t="shared" si="378"/>
        <v>0</v>
      </c>
      <c r="GD232" s="39">
        <f t="shared" si="441"/>
        <v>0</v>
      </c>
      <c r="GE232" s="39">
        <f t="shared" si="442"/>
        <v>0</v>
      </c>
      <c r="GF232" s="39">
        <f t="shared" si="443"/>
        <v>0</v>
      </c>
      <c r="GG232" s="53">
        <f t="shared" si="444"/>
        <v>0</v>
      </c>
      <c r="GH232" s="39">
        <f t="shared" si="445"/>
        <v>0</v>
      </c>
      <c r="GI232" s="39">
        <f t="shared" si="446"/>
        <v>0</v>
      </c>
      <c r="HC232" s="21">
        <v>178</v>
      </c>
      <c r="HD232" s="39">
        <v>-125</v>
      </c>
      <c r="HE232" s="39">
        <v>275</v>
      </c>
      <c r="HF232" s="39">
        <v>2500</v>
      </c>
      <c r="HG232" s="50">
        <f t="shared" si="447"/>
        <v>2.6580794305288828E-3</v>
      </c>
      <c r="HH232" s="40">
        <f t="shared" si="379"/>
        <v>25.5</v>
      </c>
      <c r="HI232" s="41">
        <f t="shared" si="448"/>
        <v>63750</v>
      </c>
      <c r="HJ232" s="39">
        <f t="shared" si="449"/>
        <v>17531250</v>
      </c>
      <c r="HK232" s="39">
        <f t="shared" si="450"/>
        <v>-7968750</v>
      </c>
      <c r="HL232" s="40">
        <f t="shared" si="380"/>
        <v>0</v>
      </c>
      <c r="HM232" s="39">
        <f t="shared" si="451"/>
        <v>0</v>
      </c>
      <c r="HN232" s="39">
        <f t="shared" si="452"/>
        <v>0</v>
      </c>
      <c r="HO232" s="39">
        <f t="shared" si="453"/>
        <v>0</v>
      </c>
      <c r="HP232" s="53">
        <f t="shared" si="454"/>
        <v>0</v>
      </c>
      <c r="HQ232" s="39">
        <f t="shared" si="455"/>
        <v>0</v>
      </c>
      <c r="HR232" s="39">
        <f t="shared" si="456"/>
        <v>0</v>
      </c>
      <c r="IL232" s="21">
        <v>178</v>
      </c>
      <c r="IM232" s="39">
        <v>-125</v>
      </c>
      <c r="IN232" s="39">
        <v>275</v>
      </c>
      <c r="IO232" s="39">
        <v>2500</v>
      </c>
      <c r="IP232" s="50">
        <f t="shared" si="457"/>
        <v>2.6771010340082913E-3</v>
      </c>
      <c r="IQ232" s="40">
        <f t="shared" si="381"/>
        <v>25.5</v>
      </c>
      <c r="IR232" s="41">
        <f t="shared" si="458"/>
        <v>63750</v>
      </c>
      <c r="IS232" s="39">
        <f t="shared" si="459"/>
        <v>17531250</v>
      </c>
      <c r="IT232" s="39">
        <f t="shared" si="460"/>
        <v>-7968750</v>
      </c>
      <c r="IU232" s="40">
        <f t="shared" si="382"/>
        <v>0</v>
      </c>
      <c r="IV232" s="39">
        <f t="shared" si="461"/>
        <v>0</v>
      </c>
      <c r="IW232" s="39">
        <f t="shared" si="462"/>
        <v>0</v>
      </c>
      <c r="IX232" s="39">
        <f t="shared" si="463"/>
        <v>0</v>
      </c>
      <c r="IY232" s="53">
        <f t="shared" si="464"/>
        <v>0</v>
      </c>
      <c r="IZ232" s="39">
        <f t="shared" si="465"/>
        <v>0</v>
      </c>
      <c r="JA232" s="39">
        <f t="shared" si="466"/>
        <v>0</v>
      </c>
      <c r="JU232" s="21">
        <v>178</v>
      </c>
      <c r="JV232" s="39">
        <v>-125</v>
      </c>
      <c r="JW232" s="39">
        <v>275</v>
      </c>
      <c r="JX232" s="39">
        <v>2500</v>
      </c>
      <c r="JY232" s="50">
        <f t="shared" si="467"/>
        <v>2.6773308738171414E-3</v>
      </c>
      <c r="JZ232" s="40">
        <f t="shared" si="383"/>
        <v>25.5</v>
      </c>
      <c r="KA232" s="41">
        <f t="shared" si="468"/>
        <v>63750</v>
      </c>
      <c r="KB232" s="39">
        <f t="shared" si="469"/>
        <v>17531250</v>
      </c>
      <c r="KC232" s="39">
        <f t="shared" si="470"/>
        <v>-7968750</v>
      </c>
      <c r="KD232" s="40">
        <f t="shared" si="384"/>
        <v>0</v>
      </c>
      <c r="KE232" s="39">
        <f t="shared" si="471"/>
        <v>0</v>
      </c>
      <c r="KF232" s="39">
        <f t="shared" si="472"/>
        <v>0</v>
      </c>
      <c r="KG232" s="39">
        <f t="shared" si="473"/>
        <v>0</v>
      </c>
      <c r="KH232" s="53">
        <f t="shared" si="474"/>
        <v>0</v>
      </c>
      <c r="KI232" s="39">
        <f t="shared" si="475"/>
        <v>0</v>
      </c>
      <c r="KJ232" s="39">
        <f t="shared" si="476"/>
        <v>0</v>
      </c>
      <c r="LD232" s="21">
        <v>178</v>
      </c>
      <c r="LE232" s="39">
        <v>-125</v>
      </c>
      <c r="LF232" s="39">
        <v>275</v>
      </c>
      <c r="LG232" s="39">
        <v>2500</v>
      </c>
      <c r="LH232" s="50">
        <f t="shared" si="477"/>
        <v>2.6773309077672679E-3</v>
      </c>
      <c r="LI232" s="40">
        <f t="shared" si="385"/>
        <v>25.5</v>
      </c>
      <c r="LJ232" s="41">
        <f t="shared" si="478"/>
        <v>63750</v>
      </c>
      <c r="LK232" s="39">
        <f t="shared" si="479"/>
        <v>17531250</v>
      </c>
      <c r="LL232" s="39">
        <f t="shared" si="480"/>
        <v>-7968750</v>
      </c>
      <c r="LM232" s="40">
        <f t="shared" si="386"/>
        <v>0</v>
      </c>
      <c r="LN232" s="39">
        <f t="shared" si="481"/>
        <v>0</v>
      </c>
      <c r="LO232" s="39">
        <f t="shared" si="482"/>
        <v>0</v>
      </c>
      <c r="LP232" s="39">
        <f t="shared" si="483"/>
        <v>0</v>
      </c>
      <c r="LQ232" s="53">
        <f t="shared" si="484"/>
        <v>0</v>
      </c>
      <c r="LR232" s="39">
        <f t="shared" si="485"/>
        <v>0</v>
      </c>
      <c r="LS232" s="39">
        <f t="shared" si="486"/>
        <v>0</v>
      </c>
    </row>
    <row r="233" spans="1:331" x14ac:dyDescent="0.25">
      <c r="A233" s="21">
        <v>179</v>
      </c>
      <c r="B233" s="39">
        <v>-125</v>
      </c>
      <c r="C233" s="39">
        <v>325</v>
      </c>
      <c r="D233" s="39">
        <v>2500</v>
      </c>
      <c r="E233" s="50">
        <f t="shared" si="387"/>
        <v>1.0425E-3</v>
      </c>
      <c r="F233" s="40">
        <f t="shared" si="367"/>
        <v>19.655360156250001</v>
      </c>
      <c r="G233" s="41">
        <f t="shared" si="388"/>
        <v>49138.400390625</v>
      </c>
      <c r="H233" s="39">
        <f t="shared" si="389"/>
        <v>15969980.126953125</v>
      </c>
      <c r="I233" s="39">
        <f t="shared" si="390"/>
        <v>-6142300.048828125</v>
      </c>
      <c r="J233" s="40">
        <f t="shared" si="368"/>
        <v>12208.125</v>
      </c>
      <c r="K233" s="39">
        <f t="shared" si="391"/>
        <v>30520312.5</v>
      </c>
      <c r="L233" s="39">
        <f t="shared" si="392"/>
        <v>9919101562.5</v>
      </c>
      <c r="M233" s="39">
        <f t="shared" si="393"/>
        <v>-3815039062.5</v>
      </c>
      <c r="N233" s="53">
        <f t="shared" si="394"/>
        <v>3223708007812.5</v>
      </c>
      <c r="O233" s="39">
        <f t="shared" si="395"/>
        <v>-1239887695312.5</v>
      </c>
      <c r="P233" s="39">
        <f t="shared" si="396"/>
        <v>476879882812.5</v>
      </c>
      <c r="AJ233" s="21">
        <v>179</v>
      </c>
      <c r="AK233" s="39">
        <v>-125</v>
      </c>
      <c r="AL233" s="39">
        <v>325</v>
      </c>
      <c r="AM233" s="39">
        <v>2500</v>
      </c>
      <c r="AN233" s="50">
        <f t="shared" si="397"/>
        <v>1.5974191350612355E-3</v>
      </c>
      <c r="AO233" s="40">
        <f t="shared" si="369"/>
        <v>24.466795125805369</v>
      </c>
      <c r="AP233" s="41">
        <f t="shared" si="398"/>
        <v>61166.987814513421</v>
      </c>
      <c r="AQ233" s="39">
        <f t="shared" si="399"/>
        <v>19879271.039716862</v>
      </c>
      <c r="AR233" s="39">
        <f t="shared" si="400"/>
        <v>-7645873.4768141778</v>
      </c>
      <c r="AS233" s="40">
        <f t="shared" si="370"/>
        <v>5132.9060279692476</v>
      </c>
      <c r="AT233" s="39">
        <f t="shared" si="401"/>
        <v>12832265.06992312</v>
      </c>
      <c r="AU233" s="39">
        <f t="shared" si="402"/>
        <v>4170486147.7250137</v>
      </c>
      <c r="AV233" s="39">
        <f t="shared" si="403"/>
        <v>-1604033133.7403901</v>
      </c>
      <c r="AW233" s="53">
        <f t="shared" si="404"/>
        <v>1355407998010.6294</v>
      </c>
      <c r="AX233" s="39">
        <f t="shared" si="405"/>
        <v>-521310768465.62677</v>
      </c>
      <c r="AY233" s="39">
        <f t="shared" si="406"/>
        <v>200504141717.54874</v>
      </c>
      <c r="BS233" s="21">
        <v>179</v>
      </c>
      <c r="BT233" s="39">
        <v>-125</v>
      </c>
      <c r="BU233" s="39">
        <v>325</v>
      </c>
      <c r="BV233" s="39">
        <v>2500</v>
      </c>
      <c r="BW233" s="50">
        <f t="shared" si="407"/>
        <v>1.8597360711537355E-3</v>
      </c>
      <c r="BX233" s="40">
        <f t="shared" si="371"/>
        <v>25.37457844293689</v>
      </c>
      <c r="BY233" s="41">
        <f t="shared" si="408"/>
        <v>63436.446107342228</v>
      </c>
      <c r="BZ233" s="39">
        <f t="shared" si="409"/>
        <v>20616844.984886225</v>
      </c>
      <c r="CA233" s="39">
        <f t="shared" si="410"/>
        <v>-7929555.7634177785</v>
      </c>
      <c r="CB233" s="40">
        <f t="shared" si="372"/>
        <v>1788.3650927898736</v>
      </c>
      <c r="CC233" s="39">
        <f t="shared" si="411"/>
        <v>4470912.7319746837</v>
      </c>
      <c r="CD233" s="39">
        <f t="shared" si="412"/>
        <v>1453046637.8917723</v>
      </c>
      <c r="CE233" s="39">
        <f t="shared" si="413"/>
        <v>-558864091.49683547</v>
      </c>
      <c r="CF233" s="53">
        <f t="shared" si="414"/>
        <v>472240157314.82599</v>
      </c>
      <c r="CG233" s="39">
        <f t="shared" si="415"/>
        <v>-181630829736.47153</v>
      </c>
      <c r="CH233" s="39">
        <f t="shared" si="416"/>
        <v>69858011437.104431</v>
      </c>
      <c r="DB233" s="21">
        <v>179</v>
      </c>
      <c r="DC233" s="39">
        <v>-125</v>
      </c>
      <c r="DD233" s="39">
        <v>325</v>
      </c>
      <c r="DE233" s="39">
        <v>2500</v>
      </c>
      <c r="DF233" s="50">
        <f t="shared" si="417"/>
        <v>2.0167293555968719E-3</v>
      </c>
      <c r="DG233" s="40">
        <f t="shared" si="373"/>
        <v>25.5</v>
      </c>
      <c r="DH233" s="41">
        <f t="shared" si="418"/>
        <v>63750</v>
      </c>
      <c r="DI233" s="39">
        <f t="shared" si="419"/>
        <v>20718750</v>
      </c>
      <c r="DJ233" s="39">
        <f t="shared" si="420"/>
        <v>-7968750</v>
      </c>
      <c r="DK233" s="40">
        <f t="shared" si="374"/>
        <v>0</v>
      </c>
      <c r="DL233" s="39">
        <f t="shared" si="421"/>
        <v>0</v>
      </c>
      <c r="DM233" s="39">
        <f t="shared" si="422"/>
        <v>0</v>
      </c>
      <c r="DN233" s="39">
        <f t="shared" si="423"/>
        <v>0</v>
      </c>
      <c r="DO233" s="53">
        <f t="shared" si="424"/>
        <v>0</v>
      </c>
      <c r="DP233" s="39">
        <f t="shared" si="425"/>
        <v>0</v>
      </c>
      <c r="DQ233" s="39">
        <f t="shared" si="426"/>
        <v>0</v>
      </c>
      <c r="EK233" s="21">
        <v>179</v>
      </c>
      <c r="EL233" s="39">
        <v>-125</v>
      </c>
      <c r="EM233" s="39">
        <v>325</v>
      </c>
      <c r="EN233" s="39">
        <v>2500</v>
      </c>
      <c r="EO233" s="50">
        <f t="shared" si="427"/>
        <v>2.3399800685787809E-3</v>
      </c>
      <c r="EP233" s="40">
        <f t="shared" si="375"/>
        <v>25.5</v>
      </c>
      <c r="EQ233" s="41">
        <f t="shared" si="428"/>
        <v>63750</v>
      </c>
      <c r="ER233" s="39">
        <f t="shared" si="429"/>
        <v>20718750</v>
      </c>
      <c r="ES233" s="39">
        <f t="shared" si="430"/>
        <v>-7968750</v>
      </c>
      <c r="ET233" s="40">
        <f t="shared" si="376"/>
        <v>0</v>
      </c>
      <c r="EU233" s="39">
        <f t="shared" si="431"/>
        <v>0</v>
      </c>
      <c r="EV233" s="39">
        <f t="shared" si="432"/>
        <v>0</v>
      </c>
      <c r="EW233" s="39">
        <f t="shared" si="433"/>
        <v>0</v>
      </c>
      <c r="EX233" s="53">
        <f t="shared" si="434"/>
        <v>0</v>
      </c>
      <c r="EY233" s="39">
        <f t="shared" si="435"/>
        <v>0</v>
      </c>
      <c r="EZ233" s="39">
        <f t="shared" si="436"/>
        <v>0</v>
      </c>
      <c r="FT233" s="21">
        <v>179</v>
      </c>
      <c r="FU233" s="39">
        <v>-125</v>
      </c>
      <c r="FV233" s="39">
        <v>325</v>
      </c>
      <c r="FW233" s="39">
        <v>2500</v>
      </c>
      <c r="FX233" s="50">
        <f t="shared" si="437"/>
        <v>2.6376591755805467E-3</v>
      </c>
      <c r="FY233" s="40">
        <f t="shared" si="377"/>
        <v>25.5</v>
      </c>
      <c r="FZ233" s="41">
        <f t="shared" si="438"/>
        <v>63750</v>
      </c>
      <c r="GA233" s="39">
        <f t="shared" si="439"/>
        <v>20718750</v>
      </c>
      <c r="GB233" s="39">
        <f t="shared" si="440"/>
        <v>-7968750</v>
      </c>
      <c r="GC233" s="40">
        <f t="shared" si="378"/>
        <v>0</v>
      </c>
      <c r="GD233" s="39">
        <f t="shared" si="441"/>
        <v>0</v>
      </c>
      <c r="GE233" s="39">
        <f t="shared" si="442"/>
        <v>0</v>
      </c>
      <c r="GF233" s="39">
        <f t="shared" si="443"/>
        <v>0</v>
      </c>
      <c r="GG233" s="53">
        <f t="shared" si="444"/>
        <v>0</v>
      </c>
      <c r="GH233" s="39">
        <f t="shared" si="445"/>
        <v>0</v>
      </c>
      <c r="GI233" s="39">
        <f t="shared" si="446"/>
        <v>0</v>
      </c>
      <c r="HC233" s="21">
        <v>179</v>
      </c>
      <c r="HD233" s="39">
        <v>-125</v>
      </c>
      <c r="HE233" s="39">
        <v>325</v>
      </c>
      <c r="HF233" s="39">
        <v>2500</v>
      </c>
      <c r="HG233" s="50">
        <f t="shared" si="447"/>
        <v>2.7453104622301048E-3</v>
      </c>
      <c r="HH233" s="40">
        <f t="shared" si="379"/>
        <v>25.5</v>
      </c>
      <c r="HI233" s="41">
        <f t="shared" si="448"/>
        <v>63750</v>
      </c>
      <c r="HJ233" s="39">
        <f t="shared" si="449"/>
        <v>20718750</v>
      </c>
      <c r="HK233" s="39">
        <f t="shared" si="450"/>
        <v>-7968750</v>
      </c>
      <c r="HL233" s="40">
        <f t="shared" si="380"/>
        <v>0</v>
      </c>
      <c r="HM233" s="39">
        <f t="shared" si="451"/>
        <v>0</v>
      </c>
      <c r="HN233" s="39">
        <f t="shared" si="452"/>
        <v>0</v>
      </c>
      <c r="HO233" s="39">
        <f t="shared" si="453"/>
        <v>0</v>
      </c>
      <c r="HP233" s="53">
        <f t="shared" si="454"/>
        <v>0</v>
      </c>
      <c r="HQ233" s="39">
        <f t="shared" si="455"/>
        <v>0</v>
      </c>
      <c r="HR233" s="39">
        <f t="shared" si="456"/>
        <v>0</v>
      </c>
      <c r="IL233" s="21">
        <v>179</v>
      </c>
      <c r="IM233" s="39">
        <v>-125</v>
      </c>
      <c r="IN233" s="39">
        <v>325</v>
      </c>
      <c r="IO233" s="39">
        <v>2500</v>
      </c>
      <c r="IP233" s="50">
        <f t="shared" si="457"/>
        <v>2.765548818014287E-3</v>
      </c>
      <c r="IQ233" s="40">
        <f t="shared" si="381"/>
        <v>25.5</v>
      </c>
      <c r="IR233" s="41">
        <f t="shared" si="458"/>
        <v>63750</v>
      </c>
      <c r="IS233" s="39">
        <f t="shared" si="459"/>
        <v>20718750</v>
      </c>
      <c r="IT233" s="39">
        <f t="shared" si="460"/>
        <v>-7968750</v>
      </c>
      <c r="IU233" s="40">
        <f t="shared" si="382"/>
        <v>0</v>
      </c>
      <c r="IV233" s="39">
        <f t="shared" si="461"/>
        <v>0</v>
      </c>
      <c r="IW233" s="39">
        <f t="shared" si="462"/>
        <v>0</v>
      </c>
      <c r="IX233" s="39">
        <f t="shared" si="463"/>
        <v>0</v>
      </c>
      <c r="IY233" s="53">
        <f t="shared" si="464"/>
        <v>0</v>
      </c>
      <c r="IZ233" s="39">
        <f t="shared" si="465"/>
        <v>0</v>
      </c>
      <c r="JA233" s="39">
        <f t="shared" si="466"/>
        <v>0</v>
      </c>
      <c r="JU233" s="21">
        <v>179</v>
      </c>
      <c r="JV233" s="39">
        <v>-125</v>
      </c>
      <c r="JW233" s="39">
        <v>325</v>
      </c>
      <c r="JX233" s="39">
        <v>2500</v>
      </c>
      <c r="JY233" s="50">
        <f t="shared" si="467"/>
        <v>2.7657930389750496E-3</v>
      </c>
      <c r="JZ233" s="40">
        <f t="shared" si="383"/>
        <v>25.5</v>
      </c>
      <c r="KA233" s="41">
        <f t="shared" si="468"/>
        <v>63750</v>
      </c>
      <c r="KB233" s="39">
        <f t="shared" si="469"/>
        <v>20718750</v>
      </c>
      <c r="KC233" s="39">
        <f t="shared" si="470"/>
        <v>-7968750</v>
      </c>
      <c r="KD233" s="40">
        <f t="shared" si="384"/>
        <v>0</v>
      </c>
      <c r="KE233" s="39">
        <f t="shared" si="471"/>
        <v>0</v>
      </c>
      <c r="KF233" s="39">
        <f t="shared" si="472"/>
        <v>0</v>
      </c>
      <c r="KG233" s="39">
        <f t="shared" si="473"/>
        <v>0</v>
      </c>
      <c r="KH233" s="53">
        <f t="shared" si="474"/>
        <v>0</v>
      </c>
      <c r="KI233" s="39">
        <f t="shared" si="475"/>
        <v>0</v>
      </c>
      <c r="KJ233" s="39">
        <f t="shared" si="476"/>
        <v>0</v>
      </c>
      <c r="LD233" s="21">
        <v>179</v>
      </c>
      <c r="LE233" s="39">
        <v>-125</v>
      </c>
      <c r="LF233" s="39">
        <v>325</v>
      </c>
      <c r="LG233" s="39">
        <v>2500</v>
      </c>
      <c r="LH233" s="50">
        <f t="shared" si="477"/>
        <v>2.7657930750580764E-3</v>
      </c>
      <c r="LI233" s="40">
        <f t="shared" si="385"/>
        <v>25.5</v>
      </c>
      <c r="LJ233" s="41">
        <f t="shared" si="478"/>
        <v>63750</v>
      </c>
      <c r="LK233" s="39">
        <f t="shared" si="479"/>
        <v>20718750</v>
      </c>
      <c r="LL233" s="39">
        <f t="shared" si="480"/>
        <v>-7968750</v>
      </c>
      <c r="LM233" s="40">
        <f t="shared" si="386"/>
        <v>0</v>
      </c>
      <c r="LN233" s="39">
        <f t="shared" si="481"/>
        <v>0</v>
      </c>
      <c r="LO233" s="39">
        <f t="shared" si="482"/>
        <v>0</v>
      </c>
      <c r="LP233" s="39">
        <f t="shared" si="483"/>
        <v>0</v>
      </c>
      <c r="LQ233" s="53">
        <f t="shared" si="484"/>
        <v>0</v>
      </c>
      <c r="LR233" s="39">
        <f t="shared" si="485"/>
        <v>0</v>
      </c>
      <c r="LS233" s="39">
        <f t="shared" si="486"/>
        <v>0</v>
      </c>
    </row>
    <row r="234" spans="1:331" x14ac:dyDescent="0.25">
      <c r="A234" s="21">
        <v>180</v>
      </c>
      <c r="B234" s="39">
        <v>-125</v>
      </c>
      <c r="C234" s="39">
        <v>375</v>
      </c>
      <c r="D234" s="39">
        <v>2500</v>
      </c>
      <c r="E234" s="50">
        <f t="shared" si="387"/>
        <v>1.0500000000000002E-3</v>
      </c>
      <c r="F234" s="40">
        <f t="shared" si="367"/>
        <v>19.7465625</v>
      </c>
      <c r="G234" s="41">
        <f t="shared" si="388"/>
        <v>49366.40625</v>
      </c>
      <c r="H234" s="39">
        <f t="shared" si="389"/>
        <v>18512402.34375</v>
      </c>
      <c r="I234" s="39">
        <f t="shared" si="390"/>
        <v>-6170800.78125</v>
      </c>
      <c r="J234" s="40">
        <f t="shared" si="368"/>
        <v>12112.5</v>
      </c>
      <c r="K234" s="39">
        <f t="shared" si="391"/>
        <v>30281250</v>
      </c>
      <c r="L234" s="39">
        <f t="shared" si="392"/>
        <v>11355468750</v>
      </c>
      <c r="M234" s="39">
        <f t="shared" si="393"/>
        <v>-3785156250</v>
      </c>
      <c r="N234" s="53">
        <f t="shared" si="394"/>
        <v>4258300781250</v>
      </c>
      <c r="O234" s="39">
        <f t="shared" si="395"/>
        <v>-1419433593750</v>
      </c>
      <c r="P234" s="39">
        <f t="shared" si="396"/>
        <v>473144531250</v>
      </c>
      <c r="AJ234" s="21">
        <v>180</v>
      </c>
      <c r="AK234" s="39">
        <v>-125</v>
      </c>
      <c r="AL234" s="39">
        <v>375</v>
      </c>
      <c r="AM234" s="39">
        <v>2500</v>
      </c>
      <c r="AN234" s="50">
        <f t="shared" si="397"/>
        <v>1.6147324216511515E-3</v>
      </c>
      <c r="AO234" s="40">
        <f t="shared" si="369"/>
        <v>24.553751693341738</v>
      </c>
      <c r="AP234" s="41">
        <f t="shared" si="398"/>
        <v>61384.379233354346</v>
      </c>
      <c r="AQ234" s="39">
        <f t="shared" si="399"/>
        <v>23019142.212507881</v>
      </c>
      <c r="AR234" s="39">
        <f t="shared" si="400"/>
        <v>-7673047.4041692931</v>
      </c>
      <c r="AS234" s="40">
        <f t="shared" si="370"/>
        <v>4912.1616239478199</v>
      </c>
      <c r="AT234" s="39">
        <f t="shared" si="401"/>
        <v>12280404.05986955</v>
      </c>
      <c r="AU234" s="39">
        <f t="shared" si="402"/>
        <v>4605151522.4510813</v>
      </c>
      <c r="AV234" s="39">
        <f t="shared" si="403"/>
        <v>-1535050507.4836938</v>
      </c>
      <c r="AW234" s="53">
        <f t="shared" si="404"/>
        <v>1726931820919.1555</v>
      </c>
      <c r="AX234" s="39">
        <f t="shared" si="405"/>
        <v>-575643940306.38513</v>
      </c>
      <c r="AY234" s="39">
        <f t="shared" si="406"/>
        <v>191881313435.46173</v>
      </c>
      <c r="BS234" s="21">
        <v>180</v>
      </c>
      <c r="BT234" s="39">
        <v>-125</v>
      </c>
      <c r="BU234" s="39">
        <v>375</v>
      </c>
      <c r="BV234" s="39">
        <v>2500</v>
      </c>
      <c r="BW234" s="50">
        <f t="shared" si="407"/>
        <v>1.8881533642658786E-3</v>
      </c>
      <c r="BX234" s="40">
        <f t="shared" si="371"/>
        <v>25.420250854227863</v>
      </c>
      <c r="BY234" s="41">
        <f t="shared" si="408"/>
        <v>63550.627135569659</v>
      </c>
      <c r="BZ234" s="39">
        <f t="shared" si="409"/>
        <v>23831485.175838623</v>
      </c>
      <c r="CA234" s="39">
        <f t="shared" si="410"/>
        <v>-7943828.3919462077</v>
      </c>
      <c r="CB234" s="40">
        <f t="shared" si="372"/>
        <v>1426.0446056100486</v>
      </c>
      <c r="CC234" s="39">
        <f t="shared" si="411"/>
        <v>3565111.5140251215</v>
      </c>
      <c r="CD234" s="39">
        <f t="shared" si="412"/>
        <v>1336916817.7594206</v>
      </c>
      <c r="CE234" s="39">
        <f t="shared" si="413"/>
        <v>-445638939.25314021</v>
      </c>
      <c r="CF234" s="53">
        <f t="shared" si="414"/>
        <v>501343806659.78271</v>
      </c>
      <c r="CG234" s="39">
        <f t="shared" si="415"/>
        <v>-167114602219.92758</v>
      </c>
      <c r="CH234" s="39">
        <f t="shared" si="416"/>
        <v>55704867406.642525</v>
      </c>
      <c r="DB234" s="21">
        <v>180</v>
      </c>
      <c r="DC234" s="39">
        <v>-125</v>
      </c>
      <c r="DD234" s="39">
        <v>375</v>
      </c>
      <c r="DE234" s="39">
        <v>2500</v>
      </c>
      <c r="DF234" s="50">
        <f t="shared" si="417"/>
        <v>2.0557616954994143E-3</v>
      </c>
      <c r="DG234" s="40">
        <f t="shared" si="373"/>
        <v>25.5</v>
      </c>
      <c r="DH234" s="41">
        <f t="shared" si="418"/>
        <v>63750</v>
      </c>
      <c r="DI234" s="39">
        <f t="shared" si="419"/>
        <v>23906250</v>
      </c>
      <c r="DJ234" s="39">
        <f t="shared" si="420"/>
        <v>-7968750</v>
      </c>
      <c r="DK234" s="40">
        <f t="shared" si="374"/>
        <v>0</v>
      </c>
      <c r="DL234" s="39">
        <f t="shared" si="421"/>
        <v>0</v>
      </c>
      <c r="DM234" s="39">
        <f t="shared" si="422"/>
        <v>0</v>
      </c>
      <c r="DN234" s="39">
        <f t="shared" si="423"/>
        <v>0</v>
      </c>
      <c r="DO234" s="53">
        <f t="shared" si="424"/>
        <v>0</v>
      </c>
      <c r="DP234" s="39">
        <f t="shared" si="425"/>
        <v>0</v>
      </c>
      <c r="DQ234" s="39">
        <f t="shared" si="426"/>
        <v>0</v>
      </c>
      <c r="EK234" s="21">
        <v>180</v>
      </c>
      <c r="EL234" s="39">
        <v>-125</v>
      </c>
      <c r="EM234" s="39">
        <v>375</v>
      </c>
      <c r="EN234" s="39">
        <v>2500</v>
      </c>
      <c r="EO234" s="50">
        <f t="shared" si="427"/>
        <v>2.4015299342212311E-3</v>
      </c>
      <c r="EP234" s="40">
        <f t="shared" si="375"/>
        <v>25.5</v>
      </c>
      <c r="EQ234" s="41">
        <f t="shared" si="428"/>
        <v>63750</v>
      </c>
      <c r="ER234" s="39">
        <f t="shared" si="429"/>
        <v>23906250</v>
      </c>
      <c r="ES234" s="39">
        <f t="shared" si="430"/>
        <v>-7968750</v>
      </c>
      <c r="ET234" s="40">
        <f t="shared" si="376"/>
        <v>0</v>
      </c>
      <c r="EU234" s="39">
        <f t="shared" si="431"/>
        <v>0</v>
      </c>
      <c r="EV234" s="39">
        <f t="shared" si="432"/>
        <v>0</v>
      </c>
      <c r="EW234" s="39">
        <f t="shared" si="433"/>
        <v>0</v>
      </c>
      <c r="EX234" s="53">
        <f t="shared" si="434"/>
        <v>0</v>
      </c>
      <c r="EY234" s="39">
        <f t="shared" si="435"/>
        <v>0</v>
      </c>
      <c r="EZ234" s="39">
        <f t="shared" si="436"/>
        <v>0</v>
      </c>
      <c r="FT234" s="21">
        <v>180</v>
      </c>
      <c r="FU234" s="39">
        <v>-125</v>
      </c>
      <c r="FV234" s="39">
        <v>375</v>
      </c>
      <c r="FW234" s="39">
        <v>2500</v>
      </c>
      <c r="FX234" s="50">
        <f t="shared" si="437"/>
        <v>2.7182172808151218E-3</v>
      </c>
      <c r="FY234" s="40">
        <f t="shared" si="377"/>
        <v>25.5</v>
      </c>
      <c r="FZ234" s="41">
        <f t="shared" si="438"/>
        <v>63750</v>
      </c>
      <c r="GA234" s="39">
        <f t="shared" si="439"/>
        <v>23906250</v>
      </c>
      <c r="GB234" s="39">
        <f t="shared" si="440"/>
        <v>-7968750</v>
      </c>
      <c r="GC234" s="40">
        <f t="shared" si="378"/>
        <v>0</v>
      </c>
      <c r="GD234" s="39">
        <f t="shared" si="441"/>
        <v>0</v>
      </c>
      <c r="GE234" s="39">
        <f t="shared" si="442"/>
        <v>0</v>
      </c>
      <c r="GF234" s="39">
        <f t="shared" si="443"/>
        <v>0</v>
      </c>
      <c r="GG234" s="53">
        <f t="shared" si="444"/>
        <v>0</v>
      </c>
      <c r="GH234" s="39">
        <f t="shared" si="445"/>
        <v>0</v>
      </c>
      <c r="GI234" s="39">
        <f t="shared" si="446"/>
        <v>0</v>
      </c>
      <c r="HC234" s="21">
        <v>180</v>
      </c>
      <c r="HD234" s="39">
        <v>-125</v>
      </c>
      <c r="HE234" s="39">
        <v>375</v>
      </c>
      <c r="HF234" s="39">
        <v>2500</v>
      </c>
      <c r="HG234" s="50">
        <f t="shared" si="447"/>
        <v>2.8325414939313264E-3</v>
      </c>
      <c r="HH234" s="40">
        <f t="shared" si="379"/>
        <v>25.5</v>
      </c>
      <c r="HI234" s="41">
        <f t="shared" si="448"/>
        <v>63750</v>
      </c>
      <c r="HJ234" s="39">
        <f t="shared" si="449"/>
        <v>23906250</v>
      </c>
      <c r="HK234" s="39">
        <f t="shared" si="450"/>
        <v>-7968750</v>
      </c>
      <c r="HL234" s="40">
        <f t="shared" si="380"/>
        <v>0</v>
      </c>
      <c r="HM234" s="39">
        <f t="shared" si="451"/>
        <v>0</v>
      </c>
      <c r="HN234" s="39">
        <f t="shared" si="452"/>
        <v>0</v>
      </c>
      <c r="HO234" s="39">
        <f t="shared" si="453"/>
        <v>0</v>
      </c>
      <c r="HP234" s="53">
        <f t="shared" si="454"/>
        <v>0</v>
      </c>
      <c r="HQ234" s="39">
        <f t="shared" si="455"/>
        <v>0</v>
      </c>
      <c r="HR234" s="39">
        <f t="shared" si="456"/>
        <v>0</v>
      </c>
      <c r="IL234" s="21">
        <v>180</v>
      </c>
      <c r="IM234" s="39">
        <v>-125</v>
      </c>
      <c r="IN234" s="39">
        <v>375</v>
      </c>
      <c r="IO234" s="39">
        <v>2500</v>
      </c>
      <c r="IP234" s="50">
        <f t="shared" si="457"/>
        <v>2.8539966020202827E-3</v>
      </c>
      <c r="IQ234" s="40">
        <f t="shared" si="381"/>
        <v>25.5</v>
      </c>
      <c r="IR234" s="41">
        <f t="shared" si="458"/>
        <v>63750</v>
      </c>
      <c r="IS234" s="39">
        <f t="shared" si="459"/>
        <v>23906250</v>
      </c>
      <c r="IT234" s="39">
        <f t="shared" si="460"/>
        <v>-7968750</v>
      </c>
      <c r="IU234" s="40">
        <f t="shared" si="382"/>
        <v>0</v>
      </c>
      <c r="IV234" s="39">
        <f t="shared" si="461"/>
        <v>0</v>
      </c>
      <c r="IW234" s="39">
        <f t="shared" si="462"/>
        <v>0</v>
      </c>
      <c r="IX234" s="39">
        <f t="shared" si="463"/>
        <v>0</v>
      </c>
      <c r="IY234" s="53">
        <f t="shared" si="464"/>
        <v>0</v>
      </c>
      <c r="IZ234" s="39">
        <f t="shared" si="465"/>
        <v>0</v>
      </c>
      <c r="JA234" s="39">
        <f t="shared" si="466"/>
        <v>0</v>
      </c>
      <c r="JU234" s="21">
        <v>180</v>
      </c>
      <c r="JV234" s="39">
        <v>-125</v>
      </c>
      <c r="JW234" s="39">
        <v>375</v>
      </c>
      <c r="JX234" s="39">
        <v>2500</v>
      </c>
      <c r="JY234" s="50">
        <f t="shared" si="467"/>
        <v>2.8542552041329579E-3</v>
      </c>
      <c r="JZ234" s="40">
        <f t="shared" si="383"/>
        <v>25.5</v>
      </c>
      <c r="KA234" s="41">
        <f t="shared" si="468"/>
        <v>63750</v>
      </c>
      <c r="KB234" s="39">
        <f t="shared" si="469"/>
        <v>23906250</v>
      </c>
      <c r="KC234" s="39">
        <f t="shared" si="470"/>
        <v>-7968750</v>
      </c>
      <c r="KD234" s="40">
        <f t="shared" si="384"/>
        <v>0</v>
      </c>
      <c r="KE234" s="39">
        <f t="shared" si="471"/>
        <v>0</v>
      </c>
      <c r="KF234" s="39">
        <f t="shared" si="472"/>
        <v>0</v>
      </c>
      <c r="KG234" s="39">
        <f t="shared" si="473"/>
        <v>0</v>
      </c>
      <c r="KH234" s="53">
        <f t="shared" si="474"/>
        <v>0</v>
      </c>
      <c r="KI234" s="39">
        <f t="shared" si="475"/>
        <v>0</v>
      </c>
      <c r="KJ234" s="39">
        <f t="shared" si="476"/>
        <v>0</v>
      </c>
      <c r="LD234" s="21">
        <v>180</v>
      </c>
      <c r="LE234" s="39">
        <v>-125</v>
      </c>
      <c r="LF234" s="39">
        <v>375</v>
      </c>
      <c r="LG234" s="39">
        <v>2500</v>
      </c>
      <c r="LH234" s="50">
        <f t="shared" si="477"/>
        <v>2.8542552423488844E-3</v>
      </c>
      <c r="LI234" s="40">
        <f t="shared" si="385"/>
        <v>25.5</v>
      </c>
      <c r="LJ234" s="41">
        <f t="shared" si="478"/>
        <v>63750</v>
      </c>
      <c r="LK234" s="39">
        <f t="shared" si="479"/>
        <v>23906250</v>
      </c>
      <c r="LL234" s="39">
        <f t="shared" si="480"/>
        <v>-7968750</v>
      </c>
      <c r="LM234" s="40">
        <f t="shared" si="386"/>
        <v>0</v>
      </c>
      <c r="LN234" s="39">
        <f t="shared" si="481"/>
        <v>0</v>
      </c>
      <c r="LO234" s="39">
        <f t="shared" si="482"/>
        <v>0</v>
      </c>
      <c r="LP234" s="39">
        <f t="shared" si="483"/>
        <v>0</v>
      </c>
      <c r="LQ234" s="53">
        <f t="shared" si="484"/>
        <v>0</v>
      </c>
      <c r="LR234" s="39">
        <f t="shared" si="485"/>
        <v>0</v>
      </c>
      <c r="LS234" s="39">
        <f t="shared" si="486"/>
        <v>0</v>
      </c>
    </row>
    <row r="235" spans="1:331" x14ac:dyDescent="0.25">
      <c r="A235" s="21">
        <v>181</v>
      </c>
      <c r="B235" s="39">
        <v>-125</v>
      </c>
      <c r="C235" s="39">
        <v>425</v>
      </c>
      <c r="D235" s="39">
        <v>2500</v>
      </c>
      <c r="E235" s="50">
        <f t="shared" si="387"/>
        <v>1.0575000000000001E-3</v>
      </c>
      <c r="F235" s="40">
        <f t="shared" si="367"/>
        <v>19.83704765625</v>
      </c>
      <c r="G235" s="41">
        <f t="shared" si="388"/>
        <v>49592.619140625</v>
      </c>
      <c r="H235" s="39">
        <f t="shared" si="389"/>
        <v>21076863.134765625</v>
      </c>
      <c r="I235" s="39">
        <f t="shared" si="390"/>
        <v>-6199077.392578125</v>
      </c>
      <c r="J235" s="40">
        <f t="shared" si="368"/>
        <v>12016.874999999998</v>
      </c>
      <c r="K235" s="39">
        <f t="shared" si="391"/>
        <v>30042187.499999996</v>
      </c>
      <c r="L235" s="39">
        <f t="shared" si="392"/>
        <v>12767929687.499998</v>
      </c>
      <c r="M235" s="39">
        <f t="shared" si="393"/>
        <v>-3755273437.4999995</v>
      </c>
      <c r="N235" s="53">
        <f t="shared" si="394"/>
        <v>5426370117187.499</v>
      </c>
      <c r="O235" s="39">
        <f t="shared" si="395"/>
        <v>-1595991210937.4998</v>
      </c>
      <c r="P235" s="39">
        <f t="shared" si="396"/>
        <v>469409179687.49994</v>
      </c>
      <c r="AJ235" s="21">
        <v>181</v>
      </c>
      <c r="AK235" s="39">
        <v>-125</v>
      </c>
      <c r="AL235" s="39">
        <v>425</v>
      </c>
      <c r="AM235" s="39">
        <v>2500</v>
      </c>
      <c r="AN235" s="50">
        <f t="shared" si="397"/>
        <v>1.6320457082410673E-3</v>
      </c>
      <c r="AO235" s="40">
        <f t="shared" si="369"/>
        <v>24.636886449748165</v>
      </c>
      <c r="AP235" s="41">
        <f t="shared" si="398"/>
        <v>61592.21612437041</v>
      </c>
      <c r="AQ235" s="39">
        <f t="shared" si="399"/>
        <v>26176691.852857426</v>
      </c>
      <c r="AR235" s="39">
        <f t="shared" si="400"/>
        <v>-7699027.0155463014</v>
      </c>
      <c r="AS235" s="40">
        <f t="shared" si="370"/>
        <v>4691.4172199263921</v>
      </c>
      <c r="AT235" s="39">
        <f t="shared" si="401"/>
        <v>11728543.049815981</v>
      </c>
      <c r="AU235" s="39">
        <f t="shared" si="402"/>
        <v>4984630796.171792</v>
      </c>
      <c r="AV235" s="39">
        <f t="shared" si="403"/>
        <v>-1466067881.2269976</v>
      </c>
      <c r="AW235" s="53">
        <f t="shared" si="404"/>
        <v>2118468088373.0117</v>
      </c>
      <c r="AX235" s="39">
        <f t="shared" si="405"/>
        <v>-623078849521.474</v>
      </c>
      <c r="AY235" s="39">
        <f t="shared" si="406"/>
        <v>183258485153.37469</v>
      </c>
      <c r="BS235" s="21">
        <v>181</v>
      </c>
      <c r="BT235" s="39">
        <v>-125</v>
      </c>
      <c r="BU235" s="39">
        <v>425</v>
      </c>
      <c r="BV235" s="39">
        <v>2500</v>
      </c>
      <c r="BW235" s="50">
        <f t="shared" si="407"/>
        <v>1.9165706573780214E-3</v>
      </c>
      <c r="BX235" s="40">
        <f t="shared" si="371"/>
        <v>25.45562709803411</v>
      </c>
      <c r="BY235" s="41">
        <f t="shared" si="408"/>
        <v>63639.067745085275</v>
      </c>
      <c r="BZ235" s="39">
        <f t="shared" si="409"/>
        <v>27046603.79166124</v>
      </c>
      <c r="CA235" s="39">
        <f t="shared" si="410"/>
        <v>-7954883.4681356596</v>
      </c>
      <c r="CB235" s="40">
        <f t="shared" si="372"/>
        <v>1063.7241184302263</v>
      </c>
      <c r="CC235" s="39">
        <f t="shared" si="411"/>
        <v>2659310.2960755657</v>
      </c>
      <c r="CD235" s="39">
        <f t="shared" si="412"/>
        <v>1130206875.8321154</v>
      </c>
      <c r="CE235" s="39">
        <f t="shared" si="413"/>
        <v>-332413787.00944573</v>
      </c>
      <c r="CF235" s="53">
        <f t="shared" si="414"/>
        <v>480337922228.64905</v>
      </c>
      <c r="CG235" s="39">
        <f t="shared" si="415"/>
        <v>-141275859479.01443</v>
      </c>
      <c r="CH235" s="39">
        <f t="shared" si="416"/>
        <v>41551723376.180717</v>
      </c>
      <c r="DB235" s="21">
        <v>181</v>
      </c>
      <c r="DC235" s="39">
        <v>-125</v>
      </c>
      <c r="DD235" s="39">
        <v>425</v>
      </c>
      <c r="DE235" s="39">
        <v>2500</v>
      </c>
      <c r="DF235" s="50">
        <f t="shared" si="417"/>
        <v>2.0947940354019571E-3</v>
      </c>
      <c r="DG235" s="40">
        <f t="shared" si="373"/>
        <v>25.5</v>
      </c>
      <c r="DH235" s="41">
        <f t="shared" si="418"/>
        <v>63750</v>
      </c>
      <c r="DI235" s="39">
        <f t="shared" si="419"/>
        <v>27093750</v>
      </c>
      <c r="DJ235" s="39">
        <f t="shared" si="420"/>
        <v>-7968750</v>
      </c>
      <c r="DK235" s="40">
        <f t="shared" si="374"/>
        <v>0</v>
      </c>
      <c r="DL235" s="39">
        <f t="shared" si="421"/>
        <v>0</v>
      </c>
      <c r="DM235" s="39">
        <f t="shared" si="422"/>
        <v>0</v>
      </c>
      <c r="DN235" s="39">
        <f t="shared" si="423"/>
        <v>0</v>
      </c>
      <c r="DO235" s="53">
        <f t="shared" si="424"/>
        <v>0</v>
      </c>
      <c r="DP235" s="39">
        <f t="shared" si="425"/>
        <v>0</v>
      </c>
      <c r="DQ235" s="39">
        <f t="shared" si="426"/>
        <v>0</v>
      </c>
      <c r="EK235" s="21">
        <v>181</v>
      </c>
      <c r="EL235" s="39">
        <v>-125</v>
      </c>
      <c r="EM235" s="39">
        <v>425</v>
      </c>
      <c r="EN235" s="39">
        <v>2500</v>
      </c>
      <c r="EO235" s="50">
        <f t="shared" si="427"/>
        <v>2.4630797998636809E-3</v>
      </c>
      <c r="EP235" s="40">
        <f t="shared" si="375"/>
        <v>25.5</v>
      </c>
      <c r="EQ235" s="41">
        <f t="shared" si="428"/>
        <v>63750</v>
      </c>
      <c r="ER235" s="39">
        <f t="shared" si="429"/>
        <v>27093750</v>
      </c>
      <c r="ES235" s="39">
        <f t="shared" si="430"/>
        <v>-7968750</v>
      </c>
      <c r="ET235" s="40">
        <f t="shared" si="376"/>
        <v>0</v>
      </c>
      <c r="EU235" s="39">
        <f t="shared" si="431"/>
        <v>0</v>
      </c>
      <c r="EV235" s="39">
        <f t="shared" si="432"/>
        <v>0</v>
      </c>
      <c r="EW235" s="39">
        <f t="shared" si="433"/>
        <v>0</v>
      </c>
      <c r="EX235" s="53">
        <f t="shared" si="434"/>
        <v>0</v>
      </c>
      <c r="EY235" s="39">
        <f t="shared" si="435"/>
        <v>0</v>
      </c>
      <c r="EZ235" s="39">
        <f t="shared" si="436"/>
        <v>0</v>
      </c>
      <c r="FT235" s="21">
        <v>181</v>
      </c>
      <c r="FU235" s="39">
        <v>-125</v>
      </c>
      <c r="FV235" s="39">
        <v>425</v>
      </c>
      <c r="FW235" s="39">
        <v>2500</v>
      </c>
      <c r="FX235" s="50">
        <f t="shared" si="437"/>
        <v>2.7987753860496964E-3</v>
      </c>
      <c r="FY235" s="40">
        <f t="shared" si="377"/>
        <v>25.5</v>
      </c>
      <c r="FZ235" s="41">
        <f t="shared" si="438"/>
        <v>63750</v>
      </c>
      <c r="GA235" s="39">
        <f t="shared" si="439"/>
        <v>27093750</v>
      </c>
      <c r="GB235" s="39">
        <f t="shared" si="440"/>
        <v>-7968750</v>
      </c>
      <c r="GC235" s="40">
        <f t="shared" si="378"/>
        <v>0</v>
      </c>
      <c r="GD235" s="39">
        <f t="shared" si="441"/>
        <v>0</v>
      </c>
      <c r="GE235" s="39">
        <f t="shared" si="442"/>
        <v>0</v>
      </c>
      <c r="GF235" s="39">
        <f t="shared" si="443"/>
        <v>0</v>
      </c>
      <c r="GG235" s="53">
        <f t="shared" si="444"/>
        <v>0</v>
      </c>
      <c r="GH235" s="39">
        <f t="shared" si="445"/>
        <v>0</v>
      </c>
      <c r="GI235" s="39">
        <f t="shared" si="446"/>
        <v>0</v>
      </c>
      <c r="HC235" s="21">
        <v>181</v>
      </c>
      <c r="HD235" s="39">
        <v>-125</v>
      </c>
      <c r="HE235" s="39">
        <v>425</v>
      </c>
      <c r="HF235" s="39">
        <v>2500</v>
      </c>
      <c r="HG235" s="50">
        <f t="shared" si="447"/>
        <v>2.9197725256325485E-3</v>
      </c>
      <c r="HH235" s="40">
        <f t="shared" si="379"/>
        <v>25.5</v>
      </c>
      <c r="HI235" s="41">
        <f t="shared" si="448"/>
        <v>63750</v>
      </c>
      <c r="HJ235" s="39">
        <f t="shared" si="449"/>
        <v>27093750</v>
      </c>
      <c r="HK235" s="39">
        <f t="shared" si="450"/>
        <v>-7968750</v>
      </c>
      <c r="HL235" s="40">
        <f t="shared" si="380"/>
        <v>0</v>
      </c>
      <c r="HM235" s="39">
        <f t="shared" si="451"/>
        <v>0</v>
      </c>
      <c r="HN235" s="39">
        <f t="shared" si="452"/>
        <v>0</v>
      </c>
      <c r="HO235" s="39">
        <f t="shared" si="453"/>
        <v>0</v>
      </c>
      <c r="HP235" s="53">
        <f t="shared" si="454"/>
        <v>0</v>
      </c>
      <c r="HQ235" s="39">
        <f t="shared" si="455"/>
        <v>0</v>
      </c>
      <c r="HR235" s="39">
        <f t="shared" si="456"/>
        <v>0</v>
      </c>
      <c r="IL235" s="21">
        <v>181</v>
      </c>
      <c r="IM235" s="39">
        <v>-125</v>
      </c>
      <c r="IN235" s="39">
        <v>425</v>
      </c>
      <c r="IO235" s="39">
        <v>2500</v>
      </c>
      <c r="IP235" s="50">
        <f t="shared" si="457"/>
        <v>2.9424443860262789E-3</v>
      </c>
      <c r="IQ235" s="40">
        <f t="shared" si="381"/>
        <v>25.5</v>
      </c>
      <c r="IR235" s="41">
        <f t="shared" si="458"/>
        <v>63750</v>
      </c>
      <c r="IS235" s="39">
        <f t="shared" si="459"/>
        <v>27093750</v>
      </c>
      <c r="IT235" s="39">
        <f t="shared" si="460"/>
        <v>-7968750</v>
      </c>
      <c r="IU235" s="40">
        <f t="shared" si="382"/>
        <v>0</v>
      </c>
      <c r="IV235" s="39">
        <f t="shared" si="461"/>
        <v>0</v>
      </c>
      <c r="IW235" s="39">
        <f t="shared" si="462"/>
        <v>0</v>
      </c>
      <c r="IX235" s="39">
        <f t="shared" si="463"/>
        <v>0</v>
      </c>
      <c r="IY235" s="53">
        <f t="shared" si="464"/>
        <v>0</v>
      </c>
      <c r="IZ235" s="39">
        <f t="shared" si="465"/>
        <v>0</v>
      </c>
      <c r="JA235" s="39">
        <f t="shared" si="466"/>
        <v>0</v>
      </c>
      <c r="JU235" s="21">
        <v>181</v>
      </c>
      <c r="JV235" s="39">
        <v>-125</v>
      </c>
      <c r="JW235" s="39">
        <v>425</v>
      </c>
      <c r="JX235" s="39">
        <v>2500</v>
      </c>
      <c r="JY235" s="50">
        <f t="shared" si="467"/>
        <v>2.9427173692908662E-3</v>
      </c>
      <c r="JZ235" s="40">
        <f t="shared" si="383"/>
        <v>25.5</v>
      </c>
      <c r="KA235" s="41">
        <f t="shared" si="468"/>
        <v>63750</v>
      </c>
      <c r="KB235" s="39">
        <f t="shared" si="469"/>
        <v>27093750</v>
      </c>
      <c r="KC235" s="39">
        <f t="shared" si="470"/>
        <v>-7968750</v>
      </c>
      <c r="KD235" s="40">
        <f t="shared" si="384"/>
        <v>0</v>
      </c>
      <c r="KE235" s="39">
        <f t="shared" si="471"/>
        <v>0</v>
      </c>
      <c r="KF235" s="39">
        <f t="shared" si="472"/>
        <v>0</v>
      </c>
      <c r="KG235" s="39">
        <f t="shared" si="473"/>
        <v>0</v>
      </c>
      <c r="KH235" s="53">
        <f t="shared" si="474"/>
        <v>0</v>
      </c>
      <c r="KI235" s="39">
        <f t="shared" si="475"/>
        <v>0</v>
      </c>
      <c r="KJ235" s="39">
        <f t="shared" si="476"/>
        <v>0</v>
      </c>
      <c r="LD235" s="21">
        <v>181</v>
      </c>
      <c r="LE235" s="39">
        <v>-125</v>
      </c>
      <c r="LF235" s="39">
        <v>425</v>
      </c>
      <c r="LG235" s="39">
        <v>2500</v>
      </c>
      <c r="LH235" s="50">
        <f t="shared" si="477"/>
        <v>2.9427174096396929E-3</v>
      </c>
      <c r="LI235" s="40">
        <f t="shared" si="385"/>
        <v>25.5</v>
      </c>
      <c r="LJ235" s="41">
        <f t="shared" si="478"/>
        <v>63750</v>
      </c>
      <c r="LK235" s="39">
        <f t="shared" si="479"/>
        <v>27093750</v>
      </c>
      <c r="LL235" s="39">
        <f t="shared" si="480"/>
        <v>-7968750</v>
      </c>
      <c r="LM235" s="40">
        <f t="shared" si="386"/>
        <v>0</v>
      </c>
      <c r="LN235" s="39">
        <f t="shared" si="481"/>
        <v>0</v>
      </c>
      <c r="LO235" s="39">
        <f t="shared" si="482"/>
        <v>0</v>
      </c>
      <c r="LP235" s="39">
        <f t="shared" si="483"/>
        <v>0</v>
      </c>
      <c r="LQ235" s="53">
        <f t="shared" si="484"/>
        <v>0</v>
      </c>
      <c r="LR235" s="39">
        <f t="shared" si="485"/>
        <v>0</v>
      </c>
      <c r="LS235" s="39">
        <f t="shared" si="486"/>
        <v>0</v>
      </c>
    </row>
    <row r="236" spans="1:331" x14ac:dyDescent="0.25">
      <c r="A236" s="21">
        <v>182</v>
      </c>
      <c r="B236" s="39">
        <v>-125</v>
      </c>
      <c r="C236" s="39">
        <v>475</v>
      </c>
      <c r="D236" s="39">
        <v>2500</v>
      </c>
      <c r="E236" s="50">
        <f t="shared" si="387"/>
        <v>1.065E-3</v>
      </c>
      <c r="F236" s="40">
        <f t="shared" si="367"/>
        <v>19.926815625</v>
      </c>
      <c r="G236" s="41">
        <f t="shared" si="388"/>
        <v>49817.0390625</v>
      </c>
      <c r="H236" s="39">
        <f t="shared" si="389"/>
        <v>23663093.5546875</v>
      </c>
      <c r="I236" s="39">
        <f t="shared" si="390"/>
        <v>-6227129.8828125</v>
      </c>
      <c r="J236" s="40">
        <f t="shared" si="368"/>
        <v>11921.25</v>
      </c>
      <c r="K236" s="39">
        <f t="shared" si="391"/>
        <v>29803125</v>
      </c>
      <c r="L236" s="39">
        <f t="shared" si="392"/>
        <v>14156484375</v>
      </c>
      <c r="M236" s="39">
        <f t="shared" si="393"/>
        <v>-3725390625</v>
      </c>
      <c r="N236" s="53">
        <f t="shared" si="394"/>
        <v>6724330078125</v>
      </c>
      <c r="O236" s="39">
        <f t="shared" si="395"/>
        <v>-1769560546875</v>
      </c>
      <c r="P236" s="39">
        <f t="shared" si="396"/>
        <v>465673828125</v>
      </c>
      <c r="AJ236" s="21">
        <v>182</v>
      </c>
      <c r="AK236" s="39">
        <v>-125</v>
      </c>
      <c r="AL236" s="39">
        <v>475</v>
      </c>
      <c r="AM236" s="39">
        <v>2500</v>
      </c>
      <c r="AN236" s="50">
        <f t="shared" si="397"/>
        <v>1.6493589948309833E-3</v>
      </c>
      <c r="AO236" s="40">
        <f t="shared" si="369"/>
        <v>24.716199395024645</v>
      </c>
      <c r="AP236" s="41">
        <f t="shared" si="398"/>
        <v>61790.498487561614</v>
      </c>
      <c r="AQ236" s="39">
        <f t="shared" si="399"/>
        <v>29350486.781591766</v>
      </c>
      <c r="AR236" s="39">
        <f t="shared" si="400"/>
        <v>-7723812.3109452017</v>
      </c>
      <c r="AS236" s="40">
        <f t="shared" si="370"/>
        <v>4470.6728159049635</v>
      </c>
      <c r="AT236" s="39">
        <f t="shared" si="401"/>
        <v>11176682.039762409</v>
      </c>
      <c r="AU236" s="39">
        <f t="shared" si="402"/>
        <v>5308923968.8871441</v>
      </c>
      <c r="AV236" s="39">
        <f t="shared" si="403"/>
        <v>-1397085254.9703012</v>
      </c>
      <c r="AW236" s="53">
        <f t="shared" si="404"/>
        <v>2521738885221.3936</v>
      </c>
      <c r="AX236" s="39">
        <f t="shared" si="405"/>
        <v>-663615496110.89307</v>
      </c>
      <c r="AY236" s="39">
        <f t="shared" si="406"/>
        <v>174635656871.28766</v>
      </c>
      <c r="BS236" s="21">
        <v>182</v>
      </c>
      <c r="BT236" s="39">
        <v>-125</v>
      </c>
      <c r="BU236" s="39">
        <v>475</v>
      </c>
      <c r="BV236" s="39">
        <v>2500</v>
      </c>
      <c r="BW236" s="50">
        <f t="shared" si="407"/>
        <v>1.9449879504901645E-3</v>
      </c>
      <c r="BX236" s="40">
        <f t="shared" si="371"/>
        <v>25.480707174355636</v>
      </c>
      <c r="BY236" s="41">
        <f t="shared" si="408"/>
        <v>63701.767935889089</v>
      </c>
      <c r="BZ236" s="39">
        <f t="shared" si="409"/>
        <v>30258339.769547317</v>
      </c>
      <c r="CA236" s="39">
        <f t="shared" si="410"/>
        <v>-7962720.991986136</v>
      </c>
      <c r="CB236" s="40">
        <f t="shared" si="372"/>
        <v>701.40363125040426</v>
      </c>
      <c r="CC236" s="39">
        <f t="shared" si="411"/>
        <v>1753509.0781260107</v>
      </c>
      <c r="CD236" s="39">
        <f t="shared" si="412"/>
        <v>832916812.10985506</v>
      </c>
      <c r="CE236" s="39">
        <f t="shared" si="413"/>
        <v>-219188634.76575133</v>
      </c>
      <c r="CF236" s="53">
        <f t="shared" si="414"/>
        <v>395635485752.18115</v>
      </c>
      <c r="CG236" s="39">
        <f t="shared" si="415"/>
        <v>-104114601513.73189</v>
      </c>
      <c r="CH236" s="39">
        <f t="shared" si="416"/>
        <v>27398579345.718918</v>
      </c>
      <c r="DB236" s="21">
        <v>182</v>
      </c>
      <c r="DC236" s="39">
        <v>-125</v>
      </c>
      <c r="DD236" s="39">
        <v>475</v>
      </c>
      <c r="DE236" s="39">
        <v>2500</v>
      </c>
      <c r="DF236" s="50">
        <f t="shared" si="417"/>
        <v>2.1338263753044994E-3</v>
      </c>
      <c r="DG236" s="40">
        <f t="shared" si="373"/>
        <v>25.5</v>
      </c>
      <c r="DH236" s="41">
        <f t="shared" si="418"/>
        <v>63750</v>
      </c>
      <c r="DI236" s="39">
        <f t="shared" si="419"/>
        <v>30281250</v>
      </c>
      <c r="DJ236" s="39">
        <f t="shared" si="420"/>
        <v>-7968750</v>
      </c>
      <c r="DK236" s="40">
        <f t="shared" si="374"/>
        <v>0</v>
      </c>
      <c r="DL236" s="39">
        <f t="shared" si="421"/>
        <v>0</v>
      </c>
      <c r="DM236" s="39">
        <f t="shared" si="422"/>
        <v>0</v>
      </c>
      <c r="DN236" s="39">
        <f t="shared" si="423"/>
        <v>0</v>
      </c>
      <c r="DO236" s="53">
        <f t="shared" si="424"/>
        <v>0</v>
      </c>
      <c r="DP236" s="39">
        <f t="shared" si="425"/>
        <v>0</v>
      </c>
      <c r="DQ236" s="39">
        <f t="shared" si="426"/>
        <v>0</v>
      </c>
      <c r="EK236" s="21">
        <v>182</v>
      </c>
      <c r="EL236" s="39">
        <v>-125</v>
      </c>
      <c r="EM236" s="39">
        <v>475</v>
      </c>
      <c r="EN236" s="39">
        <v>2500</v>
      </c>
      <c r="EO236" s="50">
        <f t="shared" si="427"/>
        <v>2.5246296655061311E-3</v>
      </c>
      <c r="EP236" s="40">
        <f t="shared" si="375"/>
        <v>25.5</v>
      </c>
      <c r="EQ236" s="41">
        <f t="shared" si="428"/>
        <v>63750</v>
      </c>
      <c r="ER236" s="39">
        <f t="shared" si="429"/>
        <v>30281250</v>
      </c>
      <c r="ES236" s="39">
        <f t="shared" si="430"/>
        <v>-7968750</v>
      </c>
      <c r="ET236" s="40">
        <f t="shared" si="376"/>
        <v>0</v>
      </c>
      <c r="EU236" s="39">
        <f t="shared" si="431"/>
        <v>0</v>
      </c>
      <c r="EV236" s="39">
        <f t="shared" si="432"/>
        <v>0</v>
      </c>
      <c r="EW236" s="39">
        <f t="shared" si="433"/>
        <v>0</v>
      </c>
      <c r="EX236" s="53">
        <f t="shared" si="434"/>
        <v>0</v>
      </c>
      <c r="EY236" s="39">
        <f t="shared" si="435"/>
        <v>0</v>
      </c>
      <c r="EZ236" s="39">
        <f t="shared" si="436"/>
        <v>0</v>
      </c>
      <c r="FT236" s="21">
        <v>182</v>
      </c>
      <c r="FU236" s="39">
        <v>-125</v>
      </c>
      <c r="FV236" s="39">
        <v>475</v>
      </c>
      <c r="FW236" s="39">
        <v>2500</v>
      </c>
      <c r="FX236" s="50">
        <f t="shared" si="437"/>
        <v>2.8793334912842711E-3</v>
      </c>
      <c r="FY236" s="40">
        <f t="shared" si="377"/>
        <v>25.5</v>
      </c>
      <c r="FZ236" s="41">
        <f t="shared" si="438"/>
        <v>63750</v>
      </c>
      <c r="GA236" s="39">
        <f t="shared" si="439"/>
        <v>30281250</v>
      </c>
      <c r="GB236" s="39">
        <f t="shared" si="440"/>
        <v>-7968750</v>
      </c>
      <c r="GC236" s="40">
        <f t="shared" si="378"/>
        <v>0</v>
      </c>
      <c r="GD236" s="39">
        <f t="shared" si="441"/>
        <v>0</v>
      </c>
      <c r="GE236" s="39">
        <f t="shared" si="442"/>
        <v>0</v>
      </c>
      <c r="GF236" s="39">
        <f t="shared" si="443"/>
        <v>0</v>
      </c>
      <c r="GG236" s="53">
        <f t="shared" si="444"/>
        <v>0</v>
      </c>
      <c r="GH236" s="39">
        <f t="shared" si="445"/>
        <v>0</v>
      </c>
      <c r="GI236" s="39">
        <f t="shared" si="446"/>
        <v>0</v>
      </c>
      <c r="HC236" s="21">
        <v>182</v>
      </c>
      <c r="HD236" s="39">
        <v>-125</v>
      </c>
      <c r="HE236" s="39">
        <v>475</v>
      </c>
      <c r="HF236" s="39">
        <v>2500</v>
      </c>
      <c r="HG236" s="50">
        <f t="shared" si="447"/>
        <v>3.0070035573337706E-3</v>
      </c>
      <c r="HH236" s="40">
        <f t="shared" si="379"/>
        <v>25.5</v>
      </c>
      <c r="HI236" s="41">
        <f t="shared" si="448"/>
        <v>63750</v>
      </c>
      <c r="HJ236" s="39">
        <f t="shared" si="449"/>
        <v>30281250</v>
      </c>
      <c r="HK236" s="39">
        <f t="shared" si="450"/>
        <v>-7968750</v>
      </c>
      <c r="HL236" s="40">
        <f t="shared" si="380"/>
        <v>0</v>
      </c>
      <c r="HM236" s="39">
        <f t="shared" si="451"/>
        <v>0</v>
      </c>
      <c r="HN236" s="39">
        <f t="shared" si="452"/>
        <v>0</v>
      </c>
      <c r="HO236" s="39">
        <f t="shared" si="453"/>
        <v>0</v>
      </c>
      <c r="HP236" s="53">
        <f t="shared" si="454"/>
        <v>0</v>
      </c>
      <c r="HQ236" s="39">
        <f t="shared" si="455"/>
        <v>0</v>
      </c>
      <c r="HR236" s="39">
        <f t="shared" si="456"/>
        <v>0</v>
      </c>
      <c r="IL236" s="21">
        <v>182</v>
      </c>
      <c r="IM236" s="39">
        <v>-125</v>
      </c>
      <c r="IN236" s="39">
        <v>475</v>
      </c>
      <c r="IO236" s="39">
        <v>2500</v>
      </c>
      <c r="IP236" s="50">
        <f t="shared" si="457"/>
        <v>3.0308921700322746E-3</v>
      </c>
      <c r="IQ236" s="40">
        <f t="shared" si="381"/>
        <v>25.5</v>
      </c>
      <c r="IR236" s="41">
        <f t="shared" si="458"/>
        <v>63750</v>
      </c>
      <c r="IS236" s="39">
        <f t="shared" si="459"/>
        <v>30281250</v>
      </c>
      <c r="IT236" s="39">
        <f t="shared" si="460"/>
        <v>-7968750</v>
      </c>
      <c r="IU236" s="40">
        <f t="shared" si="382"/>
        <v>0</v>
      </c>
      <c r="IV236" s="39">
        <f t="shared" si="461"/>
        <v>0</v>
      </c>
      <c r="IW236" s="39">
        <f t="shared" si="462"/>
        <v>0</v>
      </c>
      <c r="IX236" s="39">
        <f t="shared" si="463"/>
        <v>0</v>
      </c>
      <c r="IY236" s="53">
        <f t="shared" si="464"/>
        <v>0</v>
      </c>
      <c r="IZ236" s="39">
        <f t="shared" si="465"/>
        <v>0</v>
      </c>
      <c r="JA236" s="39">
        <f t="shared" si="466"/>
        <v>0</v>
      </c>
      <c r="JU236" s="21">
        <v>182</v>
      </c>
      <c r="JV236" s="39">
        <v>-125</v>
      </c>
      <c r="JW236" s="39">
        <v>475</v>
      </c>
      <c r="JX236" s="39">
        <v>2500</v>
      </c>
      <c r="JY236" s="50">
        <f t="shared" si="467"/>
        <v>3.0311795344487745E-3</v>
      </c>
      <c r="JZ236" s="40">
        <f t="shared" si="383"/>
        <v>25.5</v>
      </c>
      <c r="KA236" s="41">
        <f t="shared" si="468"/>
        <v>63750</v>
      </c>
      <c r="KB236" s="39">
        <f t="shared" si="469"/>
        <v>30281250</v>
      </c>
      <c r="KC236" s="39">
        <f t="shared" si="470"/>
        <v>-7968750</v>
      </c>
      <c r="KD236" s="40">
        <f t="shared" si="384"/>
        <v>0</v>
      </c>
      <c r="KE236" s="39">
        <f t="shared" si="471"/>
        <v>0</v>
      </c>
      <c r="KF236" s="39">
        <f t="shared" si="472"/>
        <v>0</v>
      </c>
      <c r="KG236" s="39">
        <f t="shared" si="473"/>
        <v>0</v>
      </c>
      <c r="KH236" s="53">
        <f t="shared" si="474"/>
        <v>0</v>
      </c>
      <c r="KI236" s="39">
        <f t="shared" si="475"/>
        <v>0</v>
      </c>
      <c r="KJ236" s="39">
        <f t="shared" si="476"/>
        <v>0</v>
      </c>
      <c r="LD236" s="21">
        <v>182</v>
      </c>
      <c r="LE236" s="39">
        <v>-125</v>
      </c>
      <c r="LF236" s="39">
        <v>475</v>
      </c>
      <c r="LG236" s="39">
        <v>2500</v>
      </c>
      <c r="LH236" s="50">
        <f t="shared" si="477"/>
        <v>3.0311795769305014E-3</v>
      </c>
      <c r="LI236" s="40">
        <f t="shared" si="385"/>
        <v>25.5</v>
      </c>
      <c r="LJ236" s="41">
        <f t="shared" si="478"/>
        <v>63750</v>
      </c>
      <c r="LK236" s="39">
        <f t="shared" si="479"/>
        <v>30281250</v>
      </c>
      <c r="LL236" s="39">
        <f t="shared" si="480"/>
        <v>-7968750</v>
      </c>
      <c r="LM236" s="40">
        <f t="shared" si="386"/>
        <v>0</v>
      </c>
      <c r="LN236" s="39">
        <f t="shared" si="481"/>
        <v>0</v>
      </c>
      <c r="LO236" s="39">
        <f t="shared" si="482"/>
        <v>0</v>
      </c>
      <c r="LP236" s="39">
        <f t="shared" si="483"/>
        <v>0</v>
      </c>
      <c r="LQ236" s="53">
        <f t="shared" si="484"/>
        <v>0</v>
      </c>
      <c r="LR236" s="39">
        <f t="shared" si="485"/>
        <v>0</v>
      </c>
      <c r="LS236" s="39">
        <f t="shared" si="486"/>
        <v>0</v>
      </c>
    </row>
    <row r="237" spans="1:331" x14ac:dyDescent="0.25">
      <c r="A237" s="21">
        <v>183</v>
      </c>
      <c r="B237" s="39">
        <v>-125</v>
      </c>
      <c r="C237" s="39">
        <v>525</v>
      </c>
      <c r="D237" s="39">
        <v>2500</v>
      </c>
      <c r="E237" s="50">
        <f t="shared" si="387"/>
        <v>1.0725000000000001E-3</v>
      </c>
      <c r="F237" s="40">
        <f t="shared" si="367"/>
        <v>20.015866406250002</v>
      </c>
      <c r="G237" s="41">
        <f t="shared" si="388"/>
        <v>50039.666015625007</v>
      </c>
      <c r="H237" s="39">
        <f t="shared" si="389"/>
        <v>26270824.658203129</v>
      </c>
      <c r="I237" s="39">
        <f t="shared" si="390"/>
        <v>-6254958.2519531259</v>
      </c>
      <c r="J237" s="40">
        <f t="shared" si="368"/>
        <v>11825.625</v>
      </c>
      <c r="K237" s="39">
        <f t="shared" si="391"/>
        <v>29564062.5</v>
      </c>
      <c r="L237" s="39">
        <f t="shared" si="392"/>
        <v>15521132812.5</v>
      </c>
      <c r="M237" s="39">
        <f t="shared" si="393"/>
        <v>-3695507812.5</v>
      </c>
      <c r="N237" s="53">
        <f t="shared" si="394"/>
        <v>8148594726562.5</v>
      </c>
      <c r="O237" s="39">
        <f t="shared" si="395"/>
        <v>-1940141601562.5</v>
      </c>
      <c r="P237" s="39">
        <f t="shared" si="396"/>
        <v>461938476562.5</v>
      </c>
      <c r="AJ237" s="21">
        <v>183</v>
      </c>
      <c r="AK237" s="39">
        <v>-125</v>
      </c>
      <c r="AL237" s="39">
        <v>525</v>
      </c>
      <c r="AM237" s="39">
        <v>2500</v>
      </c>
      <c r="AN237" s="50">
        <f t="shared" si="397"/>
        <v>1.6666722814208991E-3</v>
      </c>
      <c r="AO237" s="40">
        <f t="shared" si="369"/>
        <v>24.791690529171177</v>
      </c>
      <c r="AP237" s="41">
        <f t="shared" si="398"/>
        <v>61979.226322927942</v>
      </c>
      <c r="AQ237" s="39">
        <f t="shared" si="399"/>
        <v>32539093.81953717</v>
      </c>
      <c r="AR237" s="39">
        <f t="shared" si="400"/>
        <v>-7747403.290365993</v>
      </c>
      <c r="AS237" s="40">
        <f t="shared" si="370"/>
        <v>4249.9284118835385</v>
      </c>
      <c r="AT237" s="39">
        <f t="shared" si="401"/>
        <v>10624821.029708846</v>
      </c>
      <c r="AU237" s="39">
        <f t="shared" si="402"/>
        <v>5578031040.5971441</v>
      </c>
      <c r="AV237" s="39">
        <f t="shared" si="403"/>
        <v>-1328102628.7136056</v>
      </c>
      <c r="AW237" s="53">
        <f t="shared" si="404"/>
        <v>2928466296313.5005</v>
      </c>
      <c r="AX237" s="39">
        <f t="shared" si="405"/>
        <v>-697253880074.64294</v>
      </c>
      <c r="AY237" s="39">
        <f t="shared" si="406"/>
        <v>166012828589.20071</v>
      </c>
      <c r="BS237" s="21">
        <v>183</v>
      </c>
      <c r="BT237" s="39">
        <v>-125</v>
      </c>
      <c r="BU237" s="39">
        <v>525</v>
      </c>
      <c r="BV237" s="39">
        <v>2500</v>
      </c>
      <c r="BW237" s="50">
        <f t="shared" si="407"/>
        <v>1.9734052436023073E-3</v>
      </c>
      <c r="BX237" s="40">
        <f t="shared" si="371"/>
        <v>25.495491083192437</v>
      </c>
      <c r="BY237" s="41">
        <f t="shared" si="408"/>
        <v>63738.727707981096</v>
      </c>
      <c r="BZ237" s="39">
        <f t="shared" si="409"/>
        <v>33462832.046690077</v>
      </c>
      <c r="CA237" s="39">
        <f t="shared" si="410"/>
        <v>-7967340.9634976368</v>
      </c>
      <c r="CB237" s="40">
        <f t="shared" si="372"/>
        <v>339.08314407058202</v>
      </c>
      <c r="CC237" s="39">
        <f t="shared" si="411"/>
        <v>847707.86017645511</v>
      </c>
      <c r="CD237" s="39">
        <f t="shared" si="412"/>
        <v>445046626.59263891</v>
      </c>
      <c r="CE237" s="39">
        <f t="shared" si="413"/>
        <v>-105963482.52205689</v>
      </c>
      <c r="CF237" s="53">
        <f t="shared" si="414"/>
        <v>233649478961.13544</v>
      </c>
      <c r="CG237" s="39">
        <f t="shared" si="415"/>
        <v>-55630828324.079872</v>
      </c>
      <c r="CH237" s="39">
        <f t="shared" si="416"/>
        <v>13245435315.257111</v>
      </c>
      <c r="DB237" s="21">
        <v>183</v>
      </c>
      <c r="DC237" s="39">
        <v>-125</v>
      </c>
      <c r="DD237" s="39">
        <v>525</v>
      </c>
      <c r="DE237" s="39">
        <v>2500</v>
      </c>
      <c r="DF237" s="50">
        <f t="shared" si="417"/>
        <v>2.1728587152070418E-3</v>
      </c>
      <c r="DG237" s="40">
        <f t="shared" si="373"/>
        <v>25.5</v>
      </c>
      <c r="DH237" s="41">
        <f t="shared" si="418"/>
        <v>63750</v>
      </c>
      <c r="DI237" s="39">
        <f t="shared" si="419"/>
        <v>33468750</v>
      </c>
      <c r="DJ237" s="39">
        <f t="shared" si="420"/>
        <v>-7968750</v>
      </c>
      <c r="DK237" s="40">
        <f t="shared" si="374"/>
        <v>0</v>
      </c>
      <c r="DL237" s="39">
        <f t="shared" si="421"/>
        <v>0</v>
      </c>
      <c r="DM237" s="39">
        <f t="shared" si="422"/>
        <v>0</v>
      </c>
      <c r="DN237" s="39">
        <f t="shared" si="423"/>
        <v>0</v>
      </c>
      <c r="DO237" s="53">
        <f t="shared" si="424"/>
        <v>0</v>
      </c>
      <c r="DP237" s="39">
        <f t="shared" si="425"/>
        <v>0</v>
      </c>
      <c r="DQ237" s="39">
        <f t="shared" si="426"/>
        <v>0</v>
      </c>
      <c r="EK237" s="21">
        <v>183</v>
      </c>
      <c r="EL237" s="39">
        <v>-125</v>
      </c>
      <c r="EM237" s="39">
        <v>525</v>
      </c>
      <c r="EN237" s="39">
        <v>2500</v>
      </c>
      <c r="EO237" s="50">
        <f t="shared" si="427"/>
        <v>2.5861795311485809E-3</v>
      </c>
      <c r="EP237" s="40">
        <f t="shared" si="375"/>
        <v>25.5</v>
      </c>
      <c r="EQ237" s="41">
        <f t="shared" si="428"/>
        <v>63750</v>
      </c>
      <c r="ER237" s="39">
        <f t="shared" si="429"/>
        <v>33468750</v>
      </c>
      <c r="ES237" s="39">
        <f t="shared" si="430"/>
        <v>-7968750</v>
      </c>
      <c r="ET237" s="40">
        <f t="shared" si="376"/>
        <v>0</v>
      </c>
      <c r="EU237" s="39">
        <f t="shared" si="431"/>
        <v>0</v>
      </c>
      <c r="EV237" s="39">
        <f t="shared" si="432"/>
        <v>0</v>
      </c>
      <c r="EW237" s="39">
        <f t="shared" si="433"/>
        <v>0</v>
      </c>
      <c r="EX237" s="53">
        <f t="shared" si="434"/>
        <v>0</v>
      </c>
      <c r="EY237" s="39">
        <f t="shared" si="435"/>
        <v>0</v>
      </c>
      <c r="EZ237" s="39">
        <f t="shared" si="436"/>
        <v>0</v>
      </c>
      <c r="FT237" s="21">
        <v>183</v>
      </c>
      <c r="FU237" s="39">
        <v>-125</v>
      </c>
      <c r="FV237" s="39">
        <v>525</v>
      </c>
      <c r="FW237" s="39">
        <v>2500</v>
      </c>
      <c r="FX237" s="50">
        <f t="shared" si="437"/>
        <v>2.9598915965188461E-3</v>
      </c>
      <c r="FY237" s="40">
        <f t="shared" si="377"/>
        <v>25.5</v>
      </c>
      <c r="FZ237" s="41">
        <f t="shared" si="438"/>
        <v>63750</v>
      </c>
      <c r="GA237" s="39">
        <f t="shared" si="439"/>
        <v>33468750</v>
      </c>
      <c r="GB237" s="39">
        <f t="shared" si="440"/>
        <v>-7968750</v>
      </c>
      <c r="GC237" s="40">
        <f t="shared" si="378"/>
        <v>0</v>
      </c>
      <c r="GD237" s="39">
        <f t="shared" si="441"/>
        <v>0</v>
      </c>
      <c r="GE237" s="39">
        <f t="shared" si="442"/>
        <v>0</v>
      </c>
      <c r="GF237" s="39">
        <f t="shared" si="443"/>
        <v>0</v>
      </c>
      <c r="GG237" s="53">
        <f t="shared" si="444"/>
        <v>0</v>
      </c>
      <c r="GH237" s="39">
        <f t="shared" si="445"/>
        <v>0</v>
      </c>
      <c r="GI237" s="39">
        <f t="shared" si="446"/>
        <v>0</v>
      </c>
      <c r="HC237" s="21">
        <v>183</v>
      </c>
      <c r="HD237" s="39">
        <v>-125</v>
      </c>
      <c r="HE237" s="39">
        <v>525</v>
      </c>
      <c r="HF237" s="39">
        <v>2500</v>
      </c>
      <c r="HG237" s="50">
        <f t="shared" si="447"/>
        <v>3.0942345890349922E-3</v>
      </c>
      <c r="HH237" s="40">
        <f t="shared" si="379"/>
        <v>25.5</v>
      </c>
      <c r="HI237" s="41">
        <f t="shared" si="448"/>
        <v>63750</v>
      </c>
      <c r="HJ237" s="39">
        <f t="shared" si="449"/>
        <v>33468750</v>
      </c>
      <c r="HK237" s="39">
        <f t="shared" si="450"/>
        <v>-7968750</v>
      </c>
      <c r="HL237" s="40">
        <f t="shared" si="380"/>
        <v>0</v>
      </c>
      <c r="HM237" s="39">
        <f t="shared" si="451"/>
        <v>0</v>
      </c>
      <c r="HN237" s="39">
        <f t="shared" si="452"/>
        <v>0</v>
      </c>
      <c r="HO237" s="39">
        <f t="shared" si="453"/>
        <v>0</v>
      </c>
      <c r="HP237" s="53">
        <f t="shared" si="454"/>
        <v>0</v>
      </c>
      <c r="HQ237" s="39">
        <f t="shared" si="455"/>
        <v>0</v>
      </c>
      <c r="HR237" s="39">
        <f t="shared" si="456"/>
        <v>0</v>
      </c>
      <c r="IL237" s="21">
        <v>183</v>
      </c>
      <c r="IM237" s="39">
        <v>-125</v>
      </c>
      <c r="IN237" s="39">
        <v>525</v>
      </c>
      <c r="IO237" s="39">
        <v>2500</v>
      </c>
      <c r="IP237" s="50">
        <f t="shared" si="457"/>
        <v>3.1193399540382703E-3</v>
      </c>
      <c r="IQ237" s="40">
        <f t="shared" si="381"/>
        <v>25.5</v>
      </c>
      <c r="IR237" s="41">
        <f t="shared" si="458"/>
        <v>63750</v>
      </c>
      <c r="IS237" s="39">
        <f t="shared" si="459"/>
        <v>33468750</v>
      </c>
      <c r="IT237" s="39">
        <f t="shared" si="460"/>
        <v>-7968750</v>
      </c>
      <c r="IU237" s="40">
        <f t="shared" si="382"/>
        <v>0</v>
      </c>
      <c r="IV237" s="39">
        <f t="shared" si="461"/>
        <v>0</v>
      </c>
      <c r="IW237" s="39">
        <f t="shared" si="462"/>
        <v>0</v>
      </c>
      <c r="IX237" s="39">
        <f t="shared" si="463"/>
        <v>0</v>
      </c>
      <c r="IY237" s="53">
        <f t="shared" si="464"/>
        <v>0</v>
      </c>
      <c r="IZ237" s="39">
        <f t="shared" si="465"/>
        <v>0</v>
      </c>
      <c r="JA237" s="39">
        <f t="shared" si="466"/>
        <v>0</v>
      </c>
      <c r="JU237" s="21">
        <v>183</v>
      </c>
      <c r="JV237" s="39">
        <v>-125</v>
      </c>
      <c r="JW237" s="39">
        <v>525</v>
      </c>
      <c r="JX237" s="39">
        <v>2500</v>
      </c>
      <c r="JY237" s="50">
        <f t="shared" si="467"/>
        <v>3.1196416996066827E-3</v>
      </c>
      <c r="JZ237" s="40">
        <f t="shared" si="383"/>
        <v>25.5</v>
      </c>
      <c r="KA237" s="41">
        <f t="shared" si="468"/>
        <v>63750</v>
      </c>
      <c r="KB237" s="39">
        <f t="shared" si="469"/>
        <v>33468750</v>
      </c>
      <c r="KC237" s="39">
        <f t="shared" si="470"/>
        <v>-7968750</v>
      </c>
      <c r="KD237" s="40">
        <f t="shared" si="384"/>
        <v>0</v>
      </c>
      <c r="KE237" s="39">
        <f t="shared" si="471"/>
        <v>0</v>
      </c>
      <c r="KF237" s="39">
        <f t="shared" si="472"/>
        <v>0</v>
      </c>
      <c r="KG237" s="39">
        <f t="shared" si="473"/>
        <v>0</v>
      </c>
      <c r="KH237" s="53">
        <f t="shared" si="474"/>
        <v>0</v>
      </c>
      <c r="KI237" s="39">
        <f t="shared" si="475"/>
        <v>0</v>
      </c>
      <c r="KJ237" s="39">
        <f t="shared" si="476"/>
        <v>0</v>
      </c>
      <c r="LD237" s="21">
        <v>183</v>
      </c>
      <c r="LE237" s="39">
        <v>-125</v>
      </c>
      <c r="LF237" s="39">
        <v>525</v>
      </c>
      <c r="LG237" s="39">
        <v>2500</v>
      </c>
      <c r="LH237" s="50">
        <f t="shared" si="477"/>
        <v>3.1196417442213094E-3</v>
      </c>
      <c r="LI237" s="40">
        <f t="shared" si="385"/>
        <v>25.5</v>
      </c>
      <c r="LJ237" s="41">
        <f t="shared" si="478"/>
        <v>63750</v>
      </c>
      <c r="LK237" s="39">
        <f t="shared" si="479"/>
        <v>33468750</v>
      </c>
      <c r="LL237" s="39">
        <f t="shared" si="480"/>
        <v>-7968750</v>
      </c>
      <c r="LM237" s="40">
        <f t="shared" si="386"/>
        <v>0</v>
      </c>
      <c r="LN237" s="39">
        <f t="shared" si="481"/>
        <v>0</v>
      </c>
      <c r="LO237" s="39">
        <f t="shared" si="482"/>
        <v>0</v>
      </c>
      <c r="LP237" s="39">
        <f t="shared" si="483"/>
        <v>0</v>
      </c>
      <c r="LQ237" s="53">
        <f t="shared" si="484"/>
        <v>0</v>
      </c>
      <c r="LR237" s="39">
        <f t="shared" si="485"/>
        <v>0</v>
      </c>
      <c r="LS237" s="39">
        <f t="shared" si="486"/>
        <v>0</v>
      </c>
    </row>
    <row r="238" spans="1:331" x14ac:dyDescent="0.25">
      <c r="A238" s="21">
        <v>184</v>
      </c>
      <c r="B238" s="39">
        <v>-125</v>
      </c>
      <c r="C238" s="39">
        <v>575</v>
      </c>
      <c r="D238" s="39">
        <v>2500</v>
      </c>
      <c r="E238" s="50">
        <f t="shared" si="387"/>
        <v>1.08E-3</v>
      </c>
      <c r="F238" s="40">
        <f t="shared" si="367"/>
        <v>20.104199999999999</v>
      </c>
      <c r="G238" s="41">
        <f t="shared" si="388"/>
        <v>50260.5</v>
      </c>
      <c r="H238" s="39">
        <f t="shared" si="389"/>
        <v>28899787.5</v>
      </c>
      <c r="I238" s="39">
        <f t="shared" si="390"/>
        <v>-6282562.5</v>
      </c>
      <c r="J238" s="40">
        <f t="shared" si="368"/>
        <v>11730</v>
      </c>
      <c r="K238" s="39">
        <f t="shared" si="391"/>
        <v>29325000</v>
      </c>
      <c r="L238" s="39">
        <f t="shared" si="392"/>
        <v>16861875000</v>
      </c>
      <c r="M238" s="39">
        <f t="shared" si="393"/>
        <v>-3665625000</v>
      </c>
      <c r="N238" s="53">
        <f t="shared" si="394"/>
        <v>9695578125000</v>
      </c>
      <c r="O238" s="39">
        <f t="shared" si="395"/>
        <v>-2107734375000</v>
      </c>
      <c r="P238" s="39">
        <f t="shared" si="396"/>
        <v>458203125000</v>
      </c>
      <c r="AJ238" s="21">
        <v>184</v>
      </c>
      <c r="AK238" s="39">
        <v>-125</v>
      </c>
      <c r="AL238" s="39">
        <v>575</v>
      </c>
      <c r="AM238" s="39">
        <v>2500</v>
      </c>
      <c r="AN238" s="50">
        <f t="shared" si="397"/>
        <v>1.6839855680108151E-3</v>
      </c>
      <c r="AO238" s="40">
        <f t="shared" si="369"/>
        <v>24.863359852187774</v>
      </c>
      <c r="AP238" s="41">
        <f t="shared" si="398"/>
        <v>62158.399630469437</v>
      </c>
      <c r="AQ238" s="39">
        <f t="shared" si="399"/>
        <v>35741079.787519924</v>
      </c>
      <c r="AR238" s="39">
        <f t="shared" si="400"/>
        <v>-7769799.9538086792</v>
      </c>
      <c r="AS238" s="40">
        <f t="shared" si="370"/>
        <v>4029.1840078621071</v>
      </c>
      <c r="AT238" s="39">
        <f t="shared" si="401"/>
        <v>10072960.019655269</v>
      </c>
      <c r="AU238" s="39">
        <f t="shared" si="402"/>
        <v>5791952011.3017797</v>
      </c>
      <c r="AV238" s="39">
        <f t="shared" si="403"/>
        <v>-1259120002.4569085</v>
      </c>
      <c r="AW238" s="53">
        <f t="shared" si="404"/>
        <v>3330372406498.5234</v>
      </c>
      <c r="AX238" s="39">
        <f t="shared" si="405"/>
        <v>-723994001412.72241</v>
      </c>
      <c r="AY238" s="39">
        <f t="shared" si="406"/>
        <v>157390000307.11359</v>
      </c>
      <c r="BS238" s="21">
        <v>184</v>
      </c>
      <c r="BT238" s="39">
        <v>-125</v>
      </c>
      <c r="BU238" s="39">
        <v>575</v>
      </c>
      <c r="BV238" s="39">
        <v>2500</v>
      </c>
      <c r="BW238" s="50">
        <f t="shared" si="407"/>
        <v>2.0018225367144506E-3</v>
      </c>
      <c r="BX238" s="40">
        <f t="shared" si="371"/>
        <v>25.5</v>
      </c>
      <c r="BY238" s="41">
        <f t="shared" si="408"/>
        <v>63750</v>
      </c>
      <c r="BZ238" s="39">
        <f t="shared" si="409"/>
        <v>36656250</v>
      </c>
      <c r="CA238" s="39">
        <f t="shared" si="410"/>
        <v>-7968750</v>
      </c>
      <c r="CB238" s="40">
        <f t="shared" si="372"/>
        <v>0</v>
      </c>
      <c r="CC238" s="39">
        <f t="shared" si="411"/>
        <v>0</v>
      </c>
      <c r="CD238" s="39">
        <f t="shared" si="412"/>
        <v>0</v>
      </c>
      <c r="CE238" s="39">
        <f t="shared" si="413"/>
        <v>0</v>
      </c>
      <c r="CF238" s="53">
        <f t="shared" si="414"/>
        <v>0</v>
      </c>
      <c r="CG238" s="39">
        <f t="shared" si="415"/>
        <v>0</v>
      </c>
      <c r="CH238" s="39">
        <f t="shared" si="416"/>
        <v>0</v>
      </c>
      <c r="DB238" s="21">
        <v>184</v>
      </c>
      <c r="DC238" s="39">
        <v>-125</v>
      </c>
      <c r="DD238" s="39">
        <v>575</v>
      </c>
      <c r="DE238" s="39">
        <v>2500</v>
      </c>
      <c r="DF238" s="50">
        <f t="shared" si="417"/>
        <v>2.2118910551095845E-3</v>
      </c>
      <c r="DG238" s="40">
        <f t="shared" si="373"/>
        <v>25.5</v>
      </c>
      <c r="DH238" s="41">
        <f t="shared" si="418"/>
        <v>63750</v>
      </c>
      <c r="DI238" s="39">
        <f t="shared" si="419"/>
        <v>36656250</v>
      </c>
      <c r="DJ238" s="39">
        <f t="shared" si="420"/>
        <v>-7968750</v>
      </c>
      <c r="DK238" s="40">
        <f t="shared" si="374"/>
        <v>0</v>
      </c>
      <c r="DL238" s="39">
        <f t="shared" si="421"/>
        <v>0</v>
      </c>
      <c r="DM238" s="39">
        <f t="shared" si="422"/>
        <v>0</v>
      </c>
      <c r="DN238" s="39">
        <f t="shared" si="423"/>
        <v>0</v>
      </c>
      <c r="DO238" s="53">
        <f t="shared" si="424"/>
        <v>0</v>
      </c>
      <c r="DP238" s="39">
        <f t="shared" si="425"/>
        <v>0</v>
      </c>
      <c r="DQ238" s="39">
        <f t="shared" si="426"/>
        <v>0</v>
      </c>
      <c r="EK238" s="21">
        <v>184</v>
      </c>
      <c r="EL238" s="39">
        <v>-125</v>
      </c>
      <c r="EM238" s="39">
        <v>575</v>
      </c>
      <c r="EN238" s="39">
        <v>2500</v>
      </c>
      <c r="EO238" s="50">
        <f t="shared" si="427"/>
        <v>2.6477293967910312E-3</v>
      </c>
      <c r="EP238" s="40">
        <f t="shared" si="375"/>
        <v>25.5</v>
      </c>
      <c r="EQ238" s="41">
        <f t="shared" si="428"/>
        <v>63750</v>
      </c>
      <c r="ER238" s="39">
        <f t="shared" si="429"/>
        <v>36656250</v>
      </c>
      <c r="ES238" s="39">
        <f t="shared" si="430"/>
        <v>-7968750</v>
      </c>
      <c r="ET238" s="40">
        <f t="shared" si="376"/>
        <v>0</v>
      </c>
      <c r="EU238" s="39">
        <f t="shared" si="431"/>
        <v>0</v>
      </c>
      <c r="EV238" s="39">
        <f t="shared" si="432"/>
        <v>0</v>
      </c>
      <c r="EW238" s="39">
        <f t="shared" si="433"/>
        <v>0</v>
      </c>
      <c r="EX238" s="53">
        <f t="shared" si="434"/>
        <v>0</v>
      </c>
      <c r="EY238" s="39">
        <f t="shared" si="435"/>
        <v>0</v>
      </c>
      <c r="EZ238" s="39">
        <f t="shared" si="436"/>
        <v>0</v>
      </c>
      <c r="FT238" s="21">
        <v>184</v>
      </c>
      <c r="FU238" s="39">
        <v>-125</v>
      </c>
      <c r="FV238" s="39">
        <v>575</v>
      </c>
      <c r="FW238" s="39">
        <v>2500</v>
      </c>
      <c r="FX238" s="50">
        <f t="shared" si="437"/>
        <v>3.0404497017534208E-3</v>
      </c>
      <c r="FY238" s="40">
        <f t="shared" si="377"/>
        <v>25.5</v>
      </c>
      <c r="FZ238" s="41">
        <f t="shared" si="438"/>
        <v>63750</v>
      </c>
      <c r="GA238" s="39">
        <f t="shared" si="439"/>
        <v>36656250</v>
      </c>
      <c r="GB238" s="39">
        <f t="shared" si="440"/>
        <v>-7968750</v>
      </c>
      <c r="GC238" s="40">
        <f t="shared" si="378"/>
        <v>0</v>
      </c>
      <c r="GD238" s="39">
        <f t="shared" si="441"/>
        <v>0</v>
      </c>
      <c r="GE238" s="39">
        <f t="shared" si="442"/>
        <v>0</v>
      </c>
      <c r="GF238" s="39">
        <f t="shared" si="443"/>
        <v>0</v>
      </c>
      <c r="GG238" s="53">
        <f t="shared" si="444"/>
        <v>0</v>
      </c>
      <c r="GH238" s="39">
        <f t="shared" si="445"/>
        <v>0</v>
      </c>
      <c r="GI238" s="39">
        <f t="shared" si="446"/>
        <v>0</v>
      </c>
      <c r="HC238" s="21">
        <v>184</v>
      </c>
      <c r="HD238" s="39">
        <v>-125</v>
      </c>
      <c r="HE238" s="39">
        <v>575</v>
      </c>
      <c r="HF238" s="39">
        <v>2500</v>
      </c>
      <c r="HG238" s="50">
        <f t="shared" si="447"/>
        <v>3.1814656207362142E-3</v>
      </c>
      <c r="HH238" s="40">
        <f t="shared" si="379"/>
        <v>25.5</v>
      </c>
      <c r="HI238" s="41">
        <f t="shared" si="448"/>
        <v>63750</v>
      </c>
      <c r="HJ238" s="39">
        <f t="shared" si="449"/>
        <v>36656250</v>
      </c>
      <c r="HK238" s="39">
        <f t="shared" si="450"/>
        <v>-7968750</v>
      </c>
      <c r="HL238" s="40">
        <f t="shared" si="380"/>
        <v>0</v>
      </c>
      <c r="HM238" s="39">
        <f t="shared" si="451"/>
        <v>0</v>
      </c>
      <c r="HN238" s="39">
        <f t="shared" si="452"/>
        <v>0</v>
      </c>
      <c r="HO238" s="39">
        <f t="shared" si="453"/>
        <v>0</v>
      </c>
      <c r="HP238" s="53">
        <f t="shared" si="454"/>
        <v>0</v>
      </c>
      <c r="HQ238" s="39">
        <f t="shared" si="455"/>
        <v>0</v>
      </c>
      <c r="HR238" s="39">
        <f t="shared" si="456"/>
        <v>0</v>
      </c>
      <c r="IL238" s="21">
        <v>184</v>
      </c>
      <c r="IM238" s="39">
        <v>-125</v>
      </c>
      <c r="IN238" s="39">
        <v>575</v>
      </c>
      <c r="IO238" s="39">
        <v>2500</v>
      </c>
      <c r="IP238" s="50">
        <f t="shared" si="457"/>
        <v>3.2077877380442665E-3</v>
      </c>
      <c r="IQ238" s="40">
        <f t="shared" si="381"/>
        <v>25.5</v>
      </c>
      <c r="IR238" s="41">
        <f t="shared" si="458"/>
        <v>63750</v>
      </c>
      <c r="IS238" s="39">
        <f t="shared" si="459"/>
        <v>36656250</v>
      </c>
      <c r="IT238" s="39">
        <f t="shared" si="460"/>
        <v>-7968750</v>
      </c>
      <c r="IU238" s="40">
        <f t="shared" si="382"/>
        <v>0</v>
      </c>
      <c r="IV238" s="39">
        <f t="shared" si="461"/>
        <v>0</v>
      </c>
      <c r="IW238" s="39">
        <f t="shared" si="462"/>
        <v>0</v>
      </c>
      <c r="IX238" s="39">
        <f t="shared" si="463"/>
        <v>0</v>
      </c>
      <c r="IY238" s="53">
        <f t="shared" si="464"/>
        <v>0</v>
      </c>
      <c r="IZ238" s="39">
        <f t="shared" si="465"/>
        <v>0</v>
      </c>
      <c r="JA238" s="39">
        <f t="shared" si="466"/>
        <v>0</v>
      </c>
      <c r="JU238" s="21">
        <v>184</v>
      </c>
      <c r="JV238" s="39">
        <v>-125</v>
      </c>
      <c r="JW238" s="39">
        <v>575</v>
      </c>
      <c r="JX238" s="39">
        <v>2500</v>
      </c>
      <c r="JY238" s="50">
        <f t="shared" si="467"/>
        <v>3.208103864764591E-3</v>
      </c>
      <c r="JZ238" s="40">
        <f t="shared" si="383"/>
        <v>25.5</v>
      </c>
      <c r="KA238" s="41">
        <f t="shared" si="468"/>
        <v>63750</v>
      </c>
      <c r="KB238" s="39">
        <f t="shared" si="469"/>
        <v>36656250</v>
      </c>
      <c r="KC238" s="39">
        <f t="shared" si="470"/>
        <v>-7968750</v>
      </c>
      <c r="KD238" s="40">
        <f t="shared" si="384"/>
        <v>0</v>
      </c>
      <c r="KE238" s="39">
        <f t="shared" si="471"/>
        <v>0</v>
      </c>
      <c r="KF238" s="39">
        <f t="shared" si="472"/>
        <v>0</v>
      </c>
      <c r="KG238" s="39">
        <f t="shared" si="473"/>
        <v>0</v>
      </c>
      <c r="KH238" s="53">
        <f t="shared" si="474"/>
        <v>0</v>
      </c>
      <c r="KI238" s="39">
        <f t="shared" si="475"/>
        <v>0</v>
      </c>
      <c r="KJ238" s="39">
        <f t="shared" si="476"/>
        <v>0</v>
      </c>
      <c r="LD238" s="21">
        <v>184</v>
      </c>
      <c r="LE238" s="39">
        <v>-125</v>
      </c>
      <c r="LF238" s="39">
        <v>575</v>
      </c>
      <c r="LG238" s="39">
        <v>2500</v>
      </c>
      <c r="LH238" s="50">
        <f t="shared" si="477"/>
        <v>3.2081039115121179E-3</v>
      </c>
      <c r="LI238" s="40">
        <f t="shared" si="385"/>
        <v>25.5</v>
      </c>
      <c r="LJ238" s="41">
        <f t="shared" si="478"/>
        <v>63750</v>
      </c>
      <c r="LK238" s="39">
        <f t="shared" si="479"/>
        <v>36656250</v>
      </c>
      <c r="LL238" s="39">
        <f t="shared" si="480"/>
        <v>-7968750</v>
      </c>
      <c r="LM238" s="40">
        <f t="shared" si="386"/>
        <v>0</v>
      </c>
      <c r="LN238" s="39">
        <f t="shared" si="481"/>
        <v>0</v>
      </c>
      <c r="LO238" s="39">
        <f t="shared" si="482"/>
        <v>0</v>
      </c>
      <c r="LP238" s="39">
        <f t="shared" si="483"/>
        <v>0</v>
      </c>
      <c r="LQ238" s="53">
        <f t="shared" si="484"/>
        <v>0</v>
      </c>
      <c r="LR238" s="39">
        <f t="shared" si="485"/>
        <v>0</v>
      </c>
      <c r="LS238" s="39">
        <f t="shared" si="486"/>
        <v>0</v>
      </c>
    </row>
    <row r="239" spans="1:331" x14ac:dyDescent="0.25">
      <c r="A239" s="21">
        <v>185</v>
      </c>
      <c r="B239" s="39">
        <v>-75</v>
      </c>
      <c r="C239" s="39">
        <v>-575</v>
      </c>
      <c r="D239" s="39">
        <v>2500</v>
      </c>
      <c r="E239" s="50">
        <f t="shared" si="387"/>
        <v>9.1000000000000011E-4</v>
      </c>
      <c r="F239" s="40">
        <f t="shared" si="367"/>
        <v>17.925862500000001</v>
      </c>
      <c r="G239" s="41">
        <f t="shared" si="388"/>
        <v>44814.65625</v>
      </c>
      <c r="H239" s="39">
        <f t="shared" si="389"/>
        <v>-25768427.34375</v>
      </c>
      <c r="I239" s="39">
        <f t="shared" si="390"/>
        <v>-3361099.21875</v>
      </c>
      <c r="J239" s="40">
        <f t="shared" si="368"/>
        <v>13897.499999999998</v>
      </c>
      <c r="K239" s="39">
        <f t="shared" si="391"/>
        <v>34743749.999999993</v>
      </c>
      <c r="L239" s="39">
        <f t="shared" si="392"/>
        <v>-19977656249.999996</v>
      </c>
      <c r="M239" s="39">
        <f t="shared" si="393"/>
        <v>-2605781249.9999995</v>
      </c>
      <c r="N239" s="53">
        <f t="shared" si="394"/>
        <v>11487152343749.998</v>
      </c>
      <c r="O239" s="39">
        <f t="shared" si="395"/>
        <v>1498324218749.9998</v>
      </c>
      <c r="P239" s="39">
        <f t="shared" si="396"/>
        <v>195433593749.99997</v>
      </c>
      <c r="AJ239" s="21">
        <v>185</v>
      </c>
      <c r="AK239" s="39">
        <v>-75</v>
      </c>
      <c r="AL239" s="39">
        <v>-575</v>
      </c>
      <c r="AM239" s="39">
        <v>2500</v>
      </c>
      <c r="AN239" s="50">
        <f t="shared" si="397"/>
        <v>1.2914797185784668E-3</v>
      </c>
      <c r="AO239" s="40">
        <f t="shared" si="369"/>
        <v>22.299743693941487</v>
      </c>
      <c r="AP239" s="41">
        <f t="shared" si="398"/>
        <v>55749.35923485372</v>
      </c>
      <c r="AQ239" s="39">
        <f t="shared" si="399"/>
        <v>-32055881.560040887</v>
      </c>
      <c r="AR239" s="39">
        <f t="shared" si="400"/>
        <v>-4181201.9426140292</v>
      </c>
      <c r="AS239" s="40">
        <f t="shared" si="370"/>
        <v>9033.6335881245486</v>
      </c>
      <c r="AT239" s="39">
        <f t="shared" si="401"/>
        <v>22584083.97031137</v>
      </c>
      <c r="AU239" s="39">
        <f t="shared" si="402"/>
        <v>-12985848282.929037</v>
      </c>
      <c r="AV239" s="39">
        <f t="shared" si="403"/>
        <v>-1693806297.7733526</v>
      </c>
      <c r="AW239" s="53">
        <f t="shared" si="404"/>
        <v>7466862762684.1963</v>
      </c>
      <c r="AX239" s="39">
        <f t="shared" si="405"/>
        <v>973938621219.67773</v>
      </c>
      <c r="AY239" s="39">
        <f t="shared" si="406"/>
        <v>127035472333.00145</v>
      </c>
      <c r="BS239" s="21">
        <v>185</v>
      </c>
      <c r="BT239" s="39">
        <v>-75</v>
      </c>
      <c r="BU239" s="39">
        <v>-575</v>
      </c>
      <c r="BV239" s="39">
        <v>2500</v>
      </c>
      <c r="BW239" s="50">
        <f t="shared" si="407"/>
        <v>1.3574973194546128E-3</v>
      </c>
      <c r="BX239" s="40">
        <f t="shared" si="371"/>
        <v>22.868338197511449</v>
      </c>
      <c r="BY239" s="41">
        <f t="shared" si="408"/>
        <v>57170.845493778623</v>
      </c>
      <c r="BZ239" s="39">
        <f t="shared" si="409"/>
        <v>-32873236.15892271</v>
      </c>
      <c r="CA239" s="39">
        <f t="shared" si="410"/>
        <v>-4287813.4120333968</v>
      </c>
      <c r="CB239" s="40">
        <f t="shared" si="372"/>
        <v>8191.9091769536881</v>
      </c>
      <c r="CC239" s="39">
        <f t="shared" si="411"/>
        <v>20479772.942384221</v>
      </c>
      <c r="CD239" s="39">
        <f t="shared" si="412"/>
        <v>-11775869441.870928</v>
      </c>
      <c r="CE239" s="39">
        <f t="shared" si="413"/>
        <v>-1535982970.6788166</v>
      </c>
      <c r="CF239" s="53">
        <f t="shared" si="414"/>
        <v>6771124929075.7832</v>
      </c>
      <c r="CG239" s="39">
        <f t="shared" si="415"/>
        <v>883190208140.31958</v>
      </c>
      <c r="CH239" s="39">
        <f t="shared" si="416"/>
        <v>115198722800.91124</v>
      </c>
      <c r="DB239" s="21">
        <v>185</v>
      </c>
      <c r="DC239" s="39">
        <v>-75</v>
      </c>
      <c r="DD239" s="39">
        <v>-575</v>
      </c>
      <c r="DE239" s="39">
        <v>2500</v>
      </c>
      <c r="DF239" s="50">
        <f t="shared" si="417"/>
        <v>1.3268600634129344E-3</v>
      </c>
      <c r="DG239" s="40">
        <f t="shared" si="373"/>
        <v>22.611376739293704</v>
      </c>
      <c r="DH239" s="41">
        <f t="shared" si="418"/>
        <v>56528.441848234259</v>
      </c>
      <c r="DI239" s="39">
        <f t="shared" si="419"/>
        <v>-32503854.062734701</v>
      </c>
      <c r="DJ239" s="39">
        <f t="shared" si="420"/>
        <v>-4239633.1386175696</v>
      </c>
      <c r="DK239" s="40">
        <f t="shared" si="374"/>
        <v>8582.5341914850869</v>
      </c>
      <c r="DL239" s="39">
        <f t="shared" si="421"/>
        <v>21456335.478712719</v>
      </c>
      <c r="DM239" s="39">
        <f t="shared" si="422"/>
        <v>-12337392900.259813</v>
      </c>
      <c r="DN239" s="39">
        <f t="shared" si="423"/>
        <v>-1609225160.9034538</v>
      </c>
      <c r="DO239" s="53">
        <f t="shared" si="424"/>
        <v>7094000917649.3926</v>
      </c>
      <c r="DP239" s="39">
        <f t="shared" si="425"/>
        <v>925304467519.48596</v>
      </c>
      <c r="DQ239" s="39">
        <f t="shared" si="426"/>
        <v>120691887067.75905</v>
      </c>
      <c r="EK239" s="21">
        <v>185</v>
      </c>
      <c r="EL239" s="39">
        <v>-75</v>
      </c>
      <c r="EM239" s="39">
        <v>-575</v>
      </c>
      <c r="EN239" s="39">
        <v>2500</v>
      </c>
      <c r="EO239" s="50">
        <f t="shared" si="427"/>
        <v>1.250260856127079E-3</v>
      </c>
      <c r="EP239" s="40">
        <f t="shared" si="375"/>
        <v>21.916556502922457</v>
      </c>
      <c r="EQ239" s="41">
        <f t="shared" si="428"/>
        <v>54791.391257306146</v>
      </c>
      <c r="ER239" s="39">
        <f t="shared" si="429"/>
        <v>-31505049.972951032</v>
      </c>
      <c r="ES239" s="39">
        <f t="shared" si="430"/>
        <v>-4109354.3442979609</v>
      </c>
      <c r="ET239" s="40">
        <f t="shared" si="376"/>
        <v>9559.1740843797434</v>
      </c>
      <c r="EU239" s="39">
        <f t="shared" si="431"/>
        <v>23897935.210949358</v>
      </c>
      <c r="EV239" s="39">
        <f t="shared" si="432"/>
        <v>-13741312746.295881</v>
      </c>
      <c r="EW239" s="39">
        <f t="shared" si="433"/>
        <v>-1792345140.8212018</v>
      </c>
      <c r="EX239" s="53">
        <f t="shared" si="434"/>
        <v>7901254829120.1318</v>
      </c>
      <c r="EY239" s="39">
        <f t="shared" si="435"/>
        <v>1030598455972.191</v>
      </c>
      <c r="EZ239" s="39">
        <f t="shared" si="436"/>
        <v>134425885561.59013</v>
      </c>
      <c r="FT239" s="21">
        <v>185</v>
      </c>
      <c r="FU239" s="39">
        <v>-75</v>
      </c>
      <c r="FV239" s="39">
        <v>-575</v>
      </c>
      <c r="FW239" s="39">
        <v>2500</v>
      </c>
      <c r="FX239" s="50">
        <f t="shared" si="437"/>
        <v>1.2095366436193833E-3</v>
      </c>
      <c r="FY239" s="40">
        <f t="shared" si="377"/>
        <v>21.516693974149248</v>
      </c>
      <c r="FZ239" s="41">
        <f t="shared" si="438"/>
        <v>53791.734935373119</v>
      </c>
      <c r="GA239" s="39">
        <f t="shared" si="439"/>
        <v>-30930247.587839544</v>
      </c>
      <c r="GB239" s="39">
        <f t="shared" si="440"/>
        <v>-4034380.1201529838</v>
      </c>
      <c r="GC239" s="40">
        <f t="shared" si="378"/>
        <v>10078.407793852863</v>
      </c>
      <c r="GD239" s="39">
        <f t="shared" si="441"/>
        <v>25196019.484632157</v>
      </c>
      <c r="GE239" s="39">
        <f t="shared" si="442"/>
        <v>-14487711203.66349</v>
      </c>
      <c r="GF239" s="39">
        <f t="shared" si="443"/>
        <v>-1889701461.3474119</v>
      </c>
      <c r="GG239" s="53">
        <f t="shared" si="444"/>
        <v>8330433942106.5068</v>
      </c>
      <c r="GH239" s="39">
        <f t="shared" si="445"/>
        <v>1086578340274.7618</v>
      </c>
      <c r="GI239" s="39">
        <f t="shared" si="446"/>
        <v>141727609601.05588</v>
      </c>
      <c r="HC239" s="21">
        <v>185</v>
      </c>
      <c r="HD239" s="39">
        <v>-75</v>
      </c>
      <c r="HE239" s="39">
        <v>-575</v>
      </c>
      <c r="HF239" s="39">
        <v>2500</v>
      </c>
      <c r="HG239" s="50">
        <f t="shared" si="447"/>
        <v>1.1976530724738602E-3</v>
      </c>
      <c r="HH239" s="40">
        <f t="shared" si="379"/>
        <v>21.39602622529469</v>
      </c>
      <c r="HI239" s="41">
        <f t="shared" si="448"/>
        <v>53490.065563236727</v>
      </c>
      <c r="HJ239" s="39">
        <f t="shared" si="449"/>
        <v>-30756787.698861118</v>
      </c>
      <c r="HK239" s="39">
        <f t="shared" si="450"/>
        <v>-4011754.9172427547</v>
      </c>
      <c r="HL239" s="40">
        <f t="shared" si="380"/>
        <v>10229.923325958283</v>
      </c>
      <c r="HM239" s="39">
        <f t="shared" si="451"/>
        <v>25574808.314895708</v>
      </c>
      <c r="HN239" s="39">
        <f t="shared" si="452"/>
        <v>-14705514781.065033</v>
      </c>
      <c r="HO239" s="39">
        <f t="shared" si="453"/>
        <v>-1918110623.6171782</v>
      </c>
      <c r="HP239" s="53">
        <f t="shared" si="454"/>
        <v>8455670999112.3936</v>
      </c>
      <c r="HQ239" s="39">
        <f t="shared" si="455"/>
        <v>1102913608579.8774</v>
      </c>
      <c r="HR239" s="39">
        <f t="shared" si="456"/>
        <v>143858296771.28836</v>
      </c>
      <c r="IL239" s="21">
        <v>185</v>
      </c>
      <c r="IM239" s="39">
        <v>-75</v>
      </c>
      <c r="IN239" s="39">
        <v>-575</v>
      </c>
      <c r="IO239" s="39">
        <v>2500</v>
      </c>
      <c r="IP239" s="50">
        <f t="shared" si="457"/>
        <v>1.1963779863477441E-3</v>
      </c>
      <c r="IQ239" s="40">
        <f t="shared" si="381"/>
        <v>21.382971827231021</v>
      </c>
      <c r="IR239" s="41">
        <f t="shared" si="458"/>
        <v>53457.429568077554</v>
      </c>
      <c r="IS239" s="39">
        <f t="shared" si="459"/>
        <v>-30738022.001644593</v>
      </c>
      <c r="IT239" s="39">
        <f t="shared" si="460"/>
        <v>-4009307.2176058167</v>
      </c>
      <c r="IU239" s="40">
        <f t="shared" si="382"/>
        <v>10246.180674066261</v>
      </c>
      <c r="IV239" s="39">
        <f t="shared" si="461"/>
        <v>25615451.685165655</v>
      </c>
      <c r="IW239" s="39">
        <f t="shared" si="462"/>
        <v>-14728884718.970251</v>
      </c>
      <c r="IX239" s="39">
        <f t="shared" si="463"/>
        <v>-1921158876.3874242</v>
      </c>
      <c r="IY239" s="53">
        <f t="shared" si="464"/>
        <v>8469108713407.8945</v>
      </c>
      <c r="IZ239" s="39">
        <f t="shared" si="465"/>
        <v>1104666353922.769</v>
      </c>
      <c r="JA239" s="39">
        <f t="shared" si="466"/>
        <v>144086915729.05682</v>
      </c>
      <c r="JU239" s="21">
        <v>185</v>
      </c>
      <c r="JV239" s="39">
        <v>-75</v>
      </c>
      <c r="JW239" s="39">
        <v>-575</v>
      </c>
      <c r="JX239" s="39">
        <v>2500</v>
      </c>
      <c r="JY239" s="50">
        <f t="shared" si="467"/>
        <v>1.1963674505655524E-3</v>
      </c>
      <c r="JZ239" s="40">
        <f t="shared" si="383"/>
        <v>21.3828638749955</v>
      </c>
      <c r="KA239" s="41">
        <f t="shared" si="468"/>
        <v>53457.159687488755</v>
      </c>
      <c r="KB239" s="39">
        <f t="shared" si="469"/>
        <v>-30737866.820306033</v>
      </c>
      <c r="KC239" s="39">
        <f t="shared" si="470"/>
        <v>-4009286.9765616567</v>
      </c>
      <c r="KD239" s="40">
        <f t="shared" si="384"/>
        <v>10246.315005289207</v>
      </c>
      <c r="KE239" s="39">
        <f t="shared" si="471"/>
        <v>25615787.513223018</v>
      </c>
      <c r="KF239" s="39">
        <f t="shared" si="472"/>
        <v>-14729077820.103235</v>
      </c>
      <c r="KG239" s="39">
        <f t="shared" si="473"/>
        <v>-1921184063.4917264</v>
      </c>
      <c r="KH239" s="53">
        <f t="shared" si="474"/>
        <v>8469219746559.3604</v>
      </c>
      <c r="KI239" s="39">
        <f t="shared" si="475"/>
        <v>1104680836507.7427</v>
      </c>
      <c r="KJ239" s="39">
        <f t="shared" si="476"/>
        <v>144088804761.87949</v>
      </c>
      <c r="LD239" s="21">
        <v>185</v>
      </c>
      <c r="LE239" s="39">
        <v>-75</v>
      </c>
      <c r="LF239" s="39">
        <v>-575</v>
      </c>
      <c r="LG239" s="39">
        <v>2500</v>
      </c>
      <c r="LH239" s="50">
        <f t="shared" si="477"/>
        <v>1.1963674488180101E-3</v>
      </c>
      <c r="LI239" s="40">
        <f t="shared" si="385"/>
        <v>21.382863857089632</v>
      </c>
      <c r="LJ239" s="41">
        <f t="shared" si="478"/>
        <v>53457.15964272408</v>
      </c>
      <c r="LK239" s="39">
        <f t="shared" si="479"/>
        <v>-30737866.794566344</v>
      </c>
      <c r="LL239" s="39">
        <f t="shared" si="480"/>
        <v>-4009286.9732043059</v>
      </c>
      <c r="LM239" s="40">
        <f t="shared" si="386"/>
        <v>10246.315027570372</v>
      </c>
      <c r="LN239" s="39">
        <f t="shared" si="481"/>
        <v>25615787.568925928</v>
      </c>
      <c r="LO239" s="39">
        <f t="shared" si="482"/>
        <v>-14729077852.132408</v>
      </c>
      <c r="LP239" s="39">
        <f t="shared" si="483"/>
        <v>-1921184067.6694446</v>
      </c>
      <c r="LQ239" s="53">
        <f t="shared" si="484"/>
        <v>8469219764976.1348</v>
      </c>
      <c r="LR239" s="39">
        <f t="shared" si="485"/>
        <v>1104680838909.9307</v>
      </c>
      <c r="LS239" s="39">
        <f t="shared" si="486"/>
        <v>144088805075.20834</v>
      </c>
    </row>
    <row r="240" spans="1:331" x14ac:dyDescent="0.25">
      <c r="A240" s="21">
        <v>186</v>
      </c>
      <c r="B240" s="39">
        <v>-75</v>
      </c>
      <c r="C240" s="39">
        <v>-525</v>
      </c>
      <c r="D240" s="39">
        <v>2500</v>
      </c>
      <c r="E240" s="50">
        <f t="shared" si="387"/>
        <v>9.1750000000000002E-4</v>
      </c>
      <c r="F240" s="40">
        <f t="shared" si="367"/>
        <v>18.029735156249998</v>
      </c>
      <c r="G240" s="41">
        <f t="shared" si="388"/>
        <v>45074.337890624993</v>
      </c>
      <c r="H240" s="39">
        <f t="shared" si="389"/>
        <v>-23664027.392578121</v>
      </c>
      <c r="I240" s="39">
        <f t="shared" si="390"/>
        <v>-3380575.3417968745</v>
      </c>
      <c r="J240" s="40">
        <f t="shared" si="368"/>
        <v>13801.875</v>
      </c>
      <c r="K240" s="39">
        <f t="shared" si="391"/>
        <v>34504687.5</v>
      </c>
      <c r="L240" s="39">
        <f t="shared" si="392"/>
        <v>-18114960937.5</v>
      </c>
      <c r="M240" s="39">
        <f t="shared" si="393"/>
        <v>-2587851562.5</v>
      </c>
      <c r="N240" s="53">
        <f t="shared" si="394"/>
        <v>9510354492187.5</v>
      </c>
      <c r="O240" s="39">
        <f t="shared" si="395"/>
        <v>1358622070312.5</v>
      </c>
      <c r="P240" s="39">
        <f t="shared" si="396"/>
        <v>194088867187.5</v>
      </c>
      <c r="AJ240" s="21">
        <v>186</v>
      </c>
      <c r="AK240" s="39">
        <v>-75</v>
      </c>
      <c r="AL240" s="39">
        <v>-525</v>
      </c>
      <c r="AM240" s="39">
        <v>2500</v>
      </c>
      <c r="AN240" s="50">
        <f t="shared" si="397"/>
        <v>1.3087930051683828E-3</v>
      </c>
      <c r="AO240" s="40">
        <f t="shared" si="369"/>
        <v>22.454234675636009</v>
      </c>
      <c r="AP240" s="41">
        <f t="shared" si="398"/>
        <v>56135.586689090022</v>
      </c>
      <c r="AQ240" s="39">
        <f t="shared" si="399"/>
        <v>-29471183.01177226</v>
      </c>
      <c r="AR240" s="39">
        <f t="shared" si="400"/>
        <v>-4210169.0016817516</v>
      </c>
      <c r="AS240" s="40">
        <f t="shared" si="370"/>
        <v>8812.88918410312</v>
      </c>
      <c r="AT240" s="39">
        <f t="shared" si="401"/>
        <v>22032222.960257798</v>
      </c>
      <c r="AU240" s="39">
        <f t="shared" si="402"/>
        <v>-11566917054.135344</v>
      </c>
      <c r="AV240" s="39">
        <f t="shared" si="403"/>
        <v>-1652416722.0193348</v>
      </c>
      <c r="AW240" s="53">
        <f t="shared" si="404"/>
        <v>6072631453421.0557</v>
      </c>
      <c r="AX240" s="39">
        <f t="shared" si="405"/>
        <v>867518779060.15076</v>
      </c>
      <c r="AY240" s="39">
        <f t="shared" si="406"/>
        <v>123931254151.45012</v>
      </c>
      <c r="BS240" s="21">
        <v>186</v>
      </c>
      <c r="BT240" s="39">
        <v>-75</v>
      </c>
      <c r="BU240" s="39">
        <v>-525</v>
      </c>
      <c r="BV240" s="39">
        <v>2500</v>
      </c>
      <c r="BW240" s="50">
        <f t="shared" si="407"/>
        <v>1.3859146125667556E-3</v>
      </c>
      <c r="BX240" s="40">
        <f t="shared" si="371"/>
        <v>23.095981997998631</v>
      </c>
      <c r="BY240" s="41">
        <f t="shared" si="408"/>
        <v>57739.95499499658</v>
      </c>
      <c r="BZ240" s="39">
        <f t="shared" si="409"/>
        <v>-30313476.372373205</v>
      </c>
      <c r="CA240" s="39">
        <f t="shared" si="410"/>
        <v>-4330496.6246247431</v>
      </c>
      <c r="CB240" s="40">
        <f t="shared" si="372"/>
        <v>7829.5886897738656</v>
      </c>
      <c r="CC240" s="39">
        <f t="shared" si="411"/>
        <v>19573971.724434663</v>
      </c>
      <c r="CD240" s="39">
        <f t="shared" si="412"/>
        <v>-10276335155.328197</v>
      </c>
      <c r="CE240" s="39">
        <f t="shared" si="413"/>
        <v>-1468047879.3325996</v>
      </c>
      <c r="CF240" s="53">
        <f t="shared" si="414"/>
        <v>5395075956547.3037</v>
      </c>
      <c r="CG240" s="39">
        <f t="shared" si="415"/>
        <v>770725136649.61487</v>
      </c>
      <c r="CH240" s="39">
        <f t="shared" si="416"/>
        <v>110103590949.94498</v>
      </c>
      <c r="DB240" s="21">
        <v>186</v>
      </c>
      <c r="DC240" s="39">
        <v>-75</v>
      </c>
      <c r="DD240" s="39">
        <v>-525</v>
      </c>
      <c r="DE240" s="39">
        <v>2500</v>
      </c>
      <c r="DF240" s="50">
        <f t="shared" si="417"/>
        <v>1.3658924033154768E-3</v>
      </c>
      <c r="DG240" s="40">
        <f t="shared" si="373"/>
        <v>22.936660668396986</v>
      </c>
      <c r="DH240" s="41">
        <f t="shared" si="418"/>
        <v>57341.651670992462</v>
      </c>
      <c r="DI240" s="39">
        <f t="shared" si="419"/>
        <v>-30104367.127271041</v>
      </c>
      <c r="DJ240" s="39">
        <f t="shared" si="420"/>
        <v>-4300623.8753244346</v>
      </c>
      <c r="DK240" s="40">
        <f t="shared" si="374"/>
        <v>8084.8718577276722</v>
      </c>
      <c r="DL240" s="39">
        <f t="shared" si="421"/>
        <v>20212179.64431918</v>
      </c>
      <c r="DM240" s="39">
        <f t="shared" si="422"/>
        <v>-10611394313.26757</v>
      </c>
      <c r="DN240" s="39">
        <f t="shared" si="423"/>
        <v>-1515913473.3239386</v>
      </c>
      <c r="DO240" s="53">
        <f t="shared" si="424"/>
        <v>5570982014465.4746</v>
      </c>
      <c r="DP240" s="39">
        <f t="shared" si="425"/>
        <v>795854573495.06775</v>
      </c>
      <c r="DQ240" s="39">
        <f t="shared" si="426"/>
        <v>113693510499.29539</v>
      </c>
      <c r="EK240" s="21">
        <v>186</v>
      </c>
      <c r="EL240" s="39">
        <v>-75</v>
      </c>
      <c r="EM240" s="39">
        <v>-525</v>
      </c>
      <c r="EN240" s="39">
        <v>2500</v>
      </c>
      <c r="EO240" s="50">
        <f t="shared" si="427"/>
        <v>1.311810721769529E-3</v>
      </c>
      <c r="EP240" s="40">
        <f t="shared" si="375"/>
        <v>22.480771422969976</v>
      </c>
      <c r="EQ240" s="41">
        <f t="shared" si="428"/>
        <v>56201.928557424937</v>
      </c>
      <c r="ER240" s="39">
        <f t="shared" si="429"/>
        <v>-29506012.492648091</v>
      </c>
      <c r="ES240" s="39">
        <f t="shared" si="430"/>
        <v>-4215144.6418068707</v>
      </c>
      <c r="ET240" s="40">
        <f t="shared" si="376"/>
        <v>8774.4132974385066</v>
      </c>
      <c r="EU240" s="39">
        <f t="shared" si="431"/>
        <v>21936033.243596267</v>
      </c>
      <c r="EV240" s="39">
        <f t="shared" si="432"/>
        <v>-11516417452.888041</v>
      </c>
      <c r="EW240" s="39">
        <f t="shared" si="433"/>
        <v>-1645202493.2697201</v>
      </c>
      <c r="EX240" s="53">
        <f t="shared" si="434"/>
        <v>6046119162766.2217</v>
      </c>
      <c r="EY240" s="39">
        <f t="shared" si="435"/>
        <v>863731308966.60303</v>
      </c>
      <c r="EZ240" s="39">
        <f t="shared" si="436"/>
        <v>123390186995.229</v>
      </c>
      <c r="FT240" s="21">
        <v>186</v>
      </c>
      <c r="FU240" s="39">
        <v>-75</v>
      </c>
      <c r="FV240" s="39">
        <v>-525</v>
      </c>
      <c r="FW240" s="39">
        <v>2500</v>
      </c>
      <c r="FX240" s="50">
        <f t="shared" si="437"/>
        <v>1.2900947488539581E-3</v>
      </c>
      <c r="FY240" s="40">
        <f t="shared" si="377"/>
        <v>22.287220156769877</v>
      </c>
      <c r="FZ240" s="41">
        <f t="shared" si="438"/>
        <v>55718.050391924691</v>
      </c>
      <c r="GA240" s="39">
        <f t="shared" si="439"/>
        <v>-29251976.455760464</v>
      </c>
      <c r="GB240" s="39">
        <f t="shared" si="440"/>
        <v>-4178853.7793943519</v>
      </c>
      <c r="GC240" s="40">
        <f t="shared" si="378"/>
        <v>9051.2919521120348</v>
      </c>
      <c r="GD240" s="39">
        <f t="shared" si="441"/>
        <v>22628229.880280089</v>
      </c>
      <c r="GE240" s="39">
        <f t="shared" si="442"/>
        <v>-11879820687.147047</v>
      </c>
      <c r="GF240" s="39">
        <f t="shared" si="443"/>
        <v>-1697117241.0210066</v>
      </c>
      <c r="GG240" s="53">
        <f t="shared" si="444"/>
        <v>6236905860752.1992</v>
      </c>
      <c r="GH240" s="39">
        <f t="shared" si="445"/>
        <v>890986551536.02844</v>
      </c>
      <c r="GI240" s="39">
        <f t="shared" si="446"/>
        <v>127283793076.5755</v>
      </c>
      <c r="HC240" s="21">
        <v>186</v>
      </c>
      <c r="HD240" s="39">
        <v>-75</v>
      </c>
      <c r="HE240" s="39">
        <v>-525</v>
      </c>
      <c r="HF240" s="39">
        <v>2500</v>
      </c>
      <c r="HG240" s="50">
        <f t="shared" si="447"/>
        <v>1.2848841041750822E-3</v>
      </c>
      <c r="HH240" s="40">
        <f t="shared" si="379"/>
        <v>22.239884004058098</v>
      </c>
      <c r="HI240" s="41">
        <f t="shared" si="448"/>
        <v>55599.710010145245</v>
      </c>
      <c r="HJ240" s="39">
        <f t="shared" si="449"/>
        <v>-29189847.755326252</v>
      </c>
      <c r="HK240" s="39">
        <f t="shared" si="450"/>
        <v>-4169978.2507608933</v>
      </c>
      <c r="HL240" s="40">
        <f t="shared" si="380"/>
        <v>9117.7276717677014</v>
      </c>
      <c r="HM240" s="39">
        <f t="shared" si="451"/>
        <v>22794319.179419253</v>
      </c>
      <c r="HN240" s="39">
        <f t="shared" si="452"/>
        <v>-11967017569.195108</v>
      </c>
      <c r="HO240" s="39">
        <f t="shared" si="453"/>
        <v>-1709573938.456444</v>
      </c>
      <c r="HP240" s="53">
        <f t="shared" si="454"/>
        <v>6282684223827.4316</v>
      </c>
      <c r="HQ240" s="39">
        <f t="shared" si="455"/>
        <v>897526317689.63306</v>
      </c>
      <c r="HR240" s="39">
        <f t="shared" si="456"/>
        <v>128218045384.23329</v>
      </c>
      <c r="IL240" s="21">
        <v>186</v>
      </c>
      <c r="IM240" s="39">
        <v>-75</v>
      </c>
      <c r="IN240" s="39">
        <v>-525</v>
      </c>
      <c r="IO240" s="39">
        <v>2500</v>
      </c>
      <c r="IP240" s="50">
        <f t="shared" si="457"/>
        <v>1.2848257703537401E-3</v>
      </c>
      <c r="IQ240" s="40">
        <f t="shared" si="381"/>
        <v>22.239352110467976</v>
      </c>
      <c r="IR240" s="41">
        <f t="shared" si="458"/>
        <v>55598.380276169941</v>
      </c>
      <c r="IS240" s="39">
        <f t="shared" si="459"/>
        <v>-29189149.644989219</v>
      </c>
      <c r="IT240" s="39">
        <f t="shared" si="460"/>
        <v>-4169878.5207127454</v>
      </c>
      <c r="IU240" s="40">
        <f t="shared" si="382"/>
        <v>9118.4714279898144</v>
      </c>
      <c r="IV240" s="39">
        <f t="shared" si="461"/>
        <v>22796178.569974534</v>
      </c>
      <c r="IW240" s="39">
        <f t="shared" si="462"/>
        <v>-11967993749.236631</v>
      </c>
      <c r="IX240" s="39">
        <f t="shared" si="463"/>
        <v>-1709713392.74809</v>
      </c>
      <c r="IY240" s="53">
        <f t="shared" si="464"/>
        <v>6283196718349.2314</v>
      </c>
      <c r="IZ240" s="39">
        <f t="shared" si="465"/>
        <v>897599531192.74731</v>
      </c>
      <c r="JA240" s="39">
        <f t="shared" si="466"/>
        <v>128228504456.10675</v>
      </c>
      <c r="JU240" s="21">
        <v>186</v>
      </c>
      <c r="JV240" s="39">
        <v>-75</v>
      </c>
      <c r="JW240" s="39">
        <v>-525</v>
      </c>
      <c r="JX240" s="39">
        <v>2500</v>
      </c>
      <c r="JY240" s="50">
        <f t="shared" si="467"/>
        <v>1.2848296157234606E-3</v>
      </c>
      <c r="JZ240" s="40">
        <f t="shared" si="383"/>
        <v>22.239387174267637</v>
      </c>
      <c r="KA240" s="41">
        <f t="shared" si="468"/>
        <v>55598.46793566909</v>
      </c>
      <c r="KB240" s="39">
        <f t="shared" si="469"/>
        <v>-29189195.666226272</v>
      </c>
      <c r="KC240" s="39">
        <f t="shared" si="470"/>
        <v>-4169885.095175182</v>
      </c>
      <c r="KD240" s="40">
        <f t="shared" si="384"/>
        <v>9118.4223995258762</v>
      </c>
      <c r="KE240" s="39">
        <f t="shared" si="471"/>
        <v>22796055.998814691</v>
      </c>
      <c r="KF240" s="39">
        <f t="shared" si="472"/>
        <v>-11967929399.377712</v>
      </c>
      <c r="KG240" s="39">
        <f t="shared" si="473"/>
        <v>-1709704199.9111018</v>
      </c>
      <c r="KH240" s="53">
        <f t="shared" si="474"/>
        <v>6283162934673.2988</v>
      </c>
      <c r="KI240" s="39">
        <f t="shared" si="475"/>
        <v>897594704953.32849</v>
      </c>
      <c r="KJ240" s="39">
        <f t="shared" si="476"/>
        <v>128227814993.33264</v>
      </c>
      <c r="LD240" s="21">
        <v>186</v>
      </c>
      <c r="LE240" s="39">
        <v>-75</v>
      </c>
      <c r="LF240" s="39">
        <v>-525</v>
      </c>
      <c r="LG240" s="39">
        <v>2500</v>
      </c>
      <c r="LH240" s="50">
        <f t="shared" si="477"/>
        <v>1.2848296161088184E-3</v>
      </c>
      <c r="LI240" s="40">
        <f t="shared" si="385"/>
        <v>22.239387177781492</v>
      </c>
      <c r="LJ240" s="41">
        <f t="shared" si="478"/>
        <v>55598.467944453732</v>
      </c>
      <c r="LK240" s="39">
        <f t="shared" si="479"/>
        <v>-29189195.670838211</v>
      </c>
      <c r="LL240" s="39">
        <f t="shared" si="480"/>
        <v>-4169885.0958340298</v>
      </c>
      <c r="LM240" s="40">
        <f t="shared" si="386"/>
        <v>9118.4223946125658</v>
      </c>
      <c r="LN240" s="39">
        <f t="shared" si="481"/>
        <v>22796055.986531414</v>
      </c>
      <c r="LO240" s="39">
        <f t="shared" si="482"/>
        <v>-11967929392.928993</v>
      </c>
      <c r="LP240" s="39">
        <f t="shared" si="483"/>
        <v>-1709704198.989856</v>
      </c>
      <c r="LQ240" s="53">
        <f t="shared" si="484"/>
        <v>6283162931287.7217</v>
      </c>
      <c r="LR240" s="39">
        <f t="shared" si="485"/>
        <v>897594704469.67444</v>
      </c>
      <c r="LS240" s="39">
        <f t="shared" si="486"/>
        <v>128227814924.2392</v>
      </c>
    </row>
    <row r="241" spans="1:331" x14ac:dyDescent="0.25">
      <c r="A241" s="21">
        <v>187</v>
      </c>
      <c r="B241" s="39">
        <v>-75</v>
      </c>
      <c r="C241" s="39">
        <v>-475</v>
      </c>
      <c r="D241" s="39">
        <v>2500</v>
      </c>
      <c r="E241" s="50">
        <f t="shared" si="387"/>
        <v>9.2500000000000004E-4</v>
      </c>
      <c r="F241" s="40">
        <f t="shared" si="367"/>
        <v>18.132890625000002</v>
      </c>
      <c r="G241" s="41">
        <f t="shared" si="388"/>
        <v>45332.226562500007</v>
      </c>
      <c r="H241" s="39">
        <f t="shared" si="389"/>
        <v>-21532807.617187504</v>
      </c>
      <c r="I241" s="39">
        <f t="shared" si="390"/>
        <v>-3399916.9921875005</v>
      </c>
      <c r="J241" s="40">
        <f t="shared" si="368"/>
        <v>13706.25</v>
      </c>
      <c r="K241" s="39">
        <f t="shared" si="391"/>
        <v>34265625</v>
      </c>
      <c r="L241" s="39">
        <f t="shared" si="392"/>
        <v>-16276171875</v>
      </c>
      <c r="M241" s="39">
        <f t="shared" si="393"/>
        <v>-2569921875</v>
      </c>
      <c r="N241" s="53">
        <f t="shared" si="394"/>
        <v>7731181640625</v>
      </c>
      <c r="O241" s="39">
        <f t="shared" si="395"/>
        <v>1220712890625</v>
      </c>
      <c r="P241" s="39">
        <f t="shared" si="396"/>
        <v>192744140625</v>
      </c>
      <c r="AJ241" s="21">
        <v>187</v>
      </c>
      <c r="AK241" s="39">
        <v>-75</v>
      </c>
      <c r="AL241" s="39">
        <v>-475</v>
      </c>
      <c r="AM241" s="39">
        <v>2500</v>
      </c>
      <c r="AN241" s="50">
        <f t="shared" si="397"/>
        <v>1.3261062917582986E-3</v>
      </c>
      <c r="AO241" s="40">
        <f t="shared" si="369"/>
        <v>22.604903846200582</v>
      </c>
      <c r="AP241" s="41">
        <f t="shared" si="398"/>
        <v>56512.259615501454</v>
      </c>
      <c r="AQ241" s="39">
        <f t="shared" si="399"/>
        <v>-26843323.317363191</v>
      </c>
      <c r="AR241" s="39">
        <f t="shared" si="400"/>
        <v>-4238419.4711626088</v>
      </c>
      <c r="AS241" s="40">
        <f t="shared" si="370"/>
        <v>8592.1447800816932</v>
      </c>
      <c r="AT241" s="39">
        <f t="shared" si="401"/>
        <v>21480361.950204235</v>
      </c>
      <c r="AU241" s="39">
        <f t="shared" si="402"/>
        <v>-10203171926.347012</v>
      </c>
      <c r="AV241" s="39">
        <f t="shared" si="403"/>
        <v>-1611027146.2653177</v>
      </c>
      <c r="AW241" s="53">
        <f t="shared" si="404"/>
        <v>4846506665014.8301</v>
      </c>
      <c r="AX241" s="39">
        <f t="shared" si="405"/>
        <v>765237894476.02588</v>
      </c>
      <c r="AY241" s="39">
        <f t="shared" si="406"/>
        <v>120827035969.89882</v>
      </c>
      <c r="BS241" s="21">
        <v>187</v>
      </c>
      <c r="BT241" s="39">
        <v>-75</v>
      </c>
      <c r="BU241" s="39">
        <v>-475</v>
      </c>
      <c r="BV241" s="39">
        <v>2500</v>
      </c>
      <c r="BW241" s="50">
        <f t="shared" si="407"/>
        <v>1.4143319056788986E-3</v>
      </c>
      <c r="BX241" s="40">
        <f t="shared" si="371"/>
        <v>23.313329631001096</v>
      </c>
      <c r="BY241" s="41">
        <f t="shared" si="408"/>
        <v>58283.324077502737</v>
      </c>
      <c r="BZ241" s="39">
        <f t="shared" si="409"/>
        <v>-27684578.936813802</v>
      </c>
      <c r="CA241" s="39">
        <f t="shared" si="410"/>
        <v>-4371249.3058127053</v>
      </c>
      <c r="CB241" s="40">
        <f t="shared" si="372"/>
        <v>7467.2682025940439</v>
      </c>
      <c r="CC241" s="39">
        <f t="shared" si="411"/>
        <v>18668170.506485108</v>
      </c>
      <c r="CD241" s="39">
        <f t="shared" si="412"/>
        <v>-8867380990.5804272</v>
      </c>
      <c r="CE241" s="39">
        <f t="shared" si="413"/>
        <v>-1400112787.9863832</v>
      </c>
      <c r="CF241" s="53">
        <f t="shared" si="414"/>
        <v>4212005970525.7031</v>
      </c>
      <c r="CG241" s="39">
        <f t="shared" si="415"/>
        <v>665053574293.53198</v>
      </c>
      <c r="CH241" s="39">
        <f t="shared" si="416"/>
        <v>105008459098.97873</v>
      </c>
      <c r="DB241" s="21">
        <v>187</v>
      </c>
      <c r="DC241" s="39">
        <v>-75</v>
      </c>
      <c r="DD241" s="39">
        <v>-475</v>
      </c>
      <c r="DE241" s="39">
        <v>2500</v>
      </c>
      <c r="DF241" s="50">
        <f t="shared" si="417"/>
        <v>1.4049247432180193E-3</v>
      </c>
      <c r="DG241" s="40">
        <f t="shared" si="373"/>
        <v>23.242519672132357</v>
      </c>
      <c r="DH241" s="41">
        <f t="shared" si="418"/>
        <v>58106.299180330891</v>
      </c>
      <c r="DI241" s="39">
        <f t="shared" si="419"/>
        <v>-27600492.110657174</v>
      </c>
      <c r="DJ241" s="39">
        <f t="shared" si="420"/>
        <v>-4357972.4385248171</v>
      </c>
      <c r="DK241" s="40">
        <f t="shared" si="374"/>
        <v>7587.2095239702521</v>
      </c>
      <c r="DL241" s="39">
        <f t="shared" si="421"/>
        <v>18968023.809925631</v>
      </c>
      <c r="DM241" s="39">
        <f t="shared" si="422"/>
        <v>-9009811309.714674</v>
      </c>
      <c r="DN241" s="39">
        <f t="shared" si="423"/>
        <v>-1422601785.7444222</v>
      </c>
      <c r="DO241" s="53">
        <f t="shared" si="424"/>
        <v>4279660372114.4702</v>
      </c>
      <c r="DP241" s="39">
        <f t="shared" si="425"/>
        <v>675735848228.60059</v>
      </c>
      <c r="DQ241" s="39">
        <f t="shared" si="426"/>
        <v>106695133930.83167</v>
      </c>
      <c r="EK241" s="21">
        <v>187</v>
      </c>
      <c r="EL241" s="39">
        <v>-75</v>
      </c>
      <c r="EM241" s="39">
        <v>-475</v>
      </c>
      <c r="EN241" s="39">
        <v>2500</v>
      </c>
      <c r="EO241" s="50">
        <f t="shared" si="427"/>
        <v>1.373360587411979E-3</v>
      </c>
      <c r="EP241" s="40">
        <f t="shared" si="375"/>
        <v>22.99668442201979</v>
      </c>
      <c r="EQ241" s="41">
        <f t="shared" si="428"/>
        <v>57491.711055049476</v>
      </c>
      <c r="ER241" s="39">
        <f t="shared" si="429"/>
        <v>-27308562.7511485</v>
      </c>
      <c r="ES241" s="39">
        <f t="shared" si="430"/>
        <v>-4311878.3291287106</v>
      </c>
      <c r="ET241" s="40">
        <f t="shared" si="376"/>
        <v>7989.6525104972679</v>
      </c>
      <c r="EU241" s="39">
        <f t="shared" si="431"/>
        <v>19974131.276243169</v>
      </c>
      <c r="EV241" s="39">
        <f t="shared" si="432"/>
        <v>-9487712356.2155056</v>
      </c>
      <c r="EW241" s="39">
        <f t="shared" si="433"/>
        <v>-1498059845.7182376</v>
      </c>
      <c r="EX241" s="53">
        <f t="shared" si="434"/>
        <v>4506663369202.3652</v>
      </c>
      <c r="EY241" s="39">
        <f t="shared" si="435"/>
        <v>711578426716.16284</v>
      </c>
      <c r="EZ241" s="39">
        <f t="shared" si="436"/>
        <v>112354488428.86783</v>
      </c>
      <c r="FT241" s="21">
        <v>187</v>
      </c>
      <c r="FU241" s="39">
        <v>-75</v>
      </c>
      <c r="FV241" s="39">
        <v>-475</v>
      </c>
      <c r="FW241" s="39">
        <v>2500</v>
      </c>
      <c r="FX241" s="50">
        <f t="shared" si="437"/>
        <v>1.370652854088533E-3</v>
      </c>
      <c r="FY241" s="40">
        <f t="shared" si="377"/>
        <v>22.975003833323452</v>
      </c>
      <c r="FZ241" s="41">
        <f t="shared" si="438"/>
        <v>57437.509583308631</v>
      </c>
      <c r="GA241" s="39">
        <f t="shared" si="439"/>
        <v>-27282817.052071601</v>
      </c>
      <c r="GB241" s="39">
        <f t="shared" si="440"/>
        <v>-4307813.2187481476</v>
      </c>
      <c r="GC241" s="40">
        <f t="shared" si="378"/>
        <v>8024.1761103712042</v>
      </c>
      <c r="GD241" s="39">
        <f t="shared" si="441"/>
        <v>20060440.275928009</v>
      </c>
      <c r="GE241" s="39">
        <f t="shared" si="442"/>
        <v>-9528709131.0658035</v>
      </c>
      <c r="GF241" s="39">
        <f t="shared" si="443"/>
        <v>-1504533020.6946006</v>
      </c>
      <c r="GG241" s="53">
        <f t="shared" si="444"/>
        <v>4526136837256.2568</v>
      </c>
      <c r="GH241" s="39">
        <f t="shared" si="445"/>
        <v>714653184829.9353</v>
      </c>
      <c r="GI241" s="39">
        <f t="shared" si="446"/>
        <v>112839976552.09505</v>
      </c>
      <c r="HC241" s="21">
        <v>187</v>
      </c>
      <c r="HD241" s="39">
        <v>-75</v>
      </c>
      <c r="HE241" s="39">
        <v>-475</v>
      </c>
      <c r="HF241" s="39">
        <v>2500</v>
      </c>
      <c r="HG241" s="50">
        <f t="shared" si="447"/>
        <v>1.3721151358763038E-3</v>
      </c>
      <c r="HH241" s="40">
        <f t="shared" si="379"/>
        <v>22.98672380845284</v>
      </c>
      <c r="HI241" s="41">
        <f t="shared" si="448"/>
        <v>57466.809521132098</v>
      </c>
      <c r="HJ241" s="39">
        <f t="shared" si="449"/>
        <v>-27296734.522537746</v>
      </c>
      <c r="HK241" s="39">
        <f t="shared" si="450"/>
        <v>-4310010.7140849074</v>
      </c>
      <c r="HL241" s="40">
        <f t="shared" si="380"/>
        <v>8005.5320175771276</v>
      </c>
      <c r="HM241" s="39">
        <f t="shared" si="451"/>
        <v>20013830.04394282</v>
      </c>
      <c r="HN241" s="39">
        <f t="shared" si="452"/>
        <v>-9506569270.872839</v>
      </c>
      <c r="HO241" s="39">
        <f t="shared" si="453"/>
        <v>-1501037253.2957115</v>
      </c>
      <c r="HP241" s="53">
        <f t="shared" si="454"/>
        <v>4515620403664.5986</v>
      </c>
      <c r="HQ241" s="39">
        <f t="shared" si="455"/>
        <v>712992695315.46301</v>
      </c>
      <c r="HR241" s="39">
        <f t="shared" si="456"/>
        <v>112577793997.17836</v>
      </c>
      <c r="IL241" s="21">
        <v>187</v>
      </c>
      <c r="IM241" s="39">
        <v>-75</v>
      </c>
      <c r="IN241" s="39">
        <v>-475</v>
      </c>
      <c r="IO241" s="39">
        <v>2500</v>
      </c>
      <c r="IP241" s="50">
        <f t="shared" si="457"/>
        <v>1.3732735543597358E-3</v>
      </c>
      <c r="IQ241" s="40">
        <f t="shared" si="381"/>
        <v>22.995989009886397</v>
      </c>
      <c r="IR241" s="41">
        <f t="shared" si="458"/>
        <v>57489.972524715995</v>
      </c>
      <c r="IS241" s="39">
        <f t="shared" si="459"/>
        <v>-27307736.949240096</v>
      </c>
      <c r="IT241" s="39">
        <f t="shared" si="460"/>
        <v>-4311747.9393536998</v>
      </c>
      <c r="IU241" s="40">
        <f t="shared" si="382"/>
        <v>7990.7621819133674</v>
      </c>
      <c r="IV241" s="39">
        <f t="shared" si="461"/>
        <v>19976905.454783417</v>
      </c>
      <c r="IW241" s="39">
        <f t="shared" si="462"/>
        <v>-9489030091.0221233</v>
      </c>
      <c r="IX241" s="39">
        <f t="shared" si="463"/>
        <v>-1498267909.1087563</v>
      </c>
      <c r="IY241" s="53">
        <f t="shared" si="464"/>
        <v>4507289293235.5088</v>
      </c>
      <c r="IZ241" s="39">
        <f t="shared" si="465"/>
        <v>711677256826.6593</v>
      </c>
      <c r="JA241" s="39">
        <f t="shared" si="466"/>
        <v>112370093183.15672</v>
      </c>
      <c r="JU241" s="21">
        <v>187</v>
      </c>
      <c r="JV241" s="39">
        <v>-75</v>
      </c>
      <c r="JW241" s="39">
        <v>-475</v>
      </c>
      <c r="JX241" s="39">
        <v>2500</v>
      </c>
      <c r="JY241" s="50">
        <f t="shared" si="467"/>
        <v>1.3732917808813689E-3</v>
      </c>
      <c r="JZ241" s="40">
        <f t="shared" si="383"/>
        <v>22.996134651568358</v>
      </c>
      <c r="KA241" s="41">
        <f t="shared" si="468"/>
        <v>57490.336628920893</v>
      </c>
      <c r="KB241" s="39">
        <f t="shared" si="469"/>
        <v>-27307909.898737423</v>
      </c>
      <c r="KC241" s="39">
        <f t="shared" si="470"/>
        <v>-4311775.2471690672</v>
      </c>
      <c r="KD241" s="40">
        <f t="shared" si="384"/>
        <v>7990.5297937625464</v>
      </c>
      <c r="KE241" s="39">
        <f t="shared" si="471"/>
        <v>19976324.484406367</v>
      </c>
      <c r="KF241" s="39">
        <f t="shared" si="472"/>
        <v>-9488754130.0930252</v>
      </c>
      <c r="KG241" s="39">
        <f t="shared" si="473"/>
        <v>-1498224336.3304775</v>
      </c>
      <c r="KH241" s="53">
        <f t="shared" si="474"/>
        <v>4507158211794.1865</v>
      </c>
      <c r="KI241" s="39">
        <f t="shared" si="475"/>
        <v>711656559756.97681</v>
      </c>
      <c r="KJ241" s="39">
        <f t="shared" si="476"/>
        <v>112366825224.78581</v>
      </c>
      <c r="LD241" s="21">
        <v>187</v>
      </c>
      <c r="LE241" s="39">
        <v>-75</v>
      </c>
      <c r="LF241" s="39">
        <v>-475</v>
      </c>
      <c r="LG241" s="39">
        <v>2500</v>
      </c>
      <c r="LH241" s="50">
        <f t="shared" si="477"/>
        <v>1.3732917833996266E-3</v>
      </c>
      <c r="LI241" s="40">
        <f t="shared" si="385"/>
        <v>22.996134671690569</v>
      </c>
      <c r="LJ241" s="41">
        <f t="shared" si="478"/>
        <v>57490.336679226421</v>
      </c>
      <c r="LK241" s="39">
        <f t="shared" si="479"/>
        <v>-27307909.922632549</v>
      </c>
      <c r="LL241" s="39">
        <f t="shared" si="480"/>
        <v>-4311775.2509419816</v>
      </c>
      <c r="LM241" s="40">
        <f t="shared" si="386"/>
        <v>7990.5297616547614</v>
      </c>
      <c r="LN241" s="39">
        <f t="shared" si="481"/>
        <v>19976324.404136904</v>
      </c>
      <c r="LO241" s="39">
        <f t="shared" si="482"/>
        <v>-9488754091.9650288</v>
      </c>
      <c r="LP241" s="39">
        <f t="shared" si="483"/>
        <v>-1498224330.3102677</v>
      </c>
      <c r="LQ241" s="53">
        <f t="shared" si="484"/>
        <v>4507158193683.3887</v>
      </c>
      <c r="LR241" s="39">
        <f t="shared" si="485"/>
        <v>711656556897.3772</v>
      </c>
      <c r="LS241" s="39">
        <f t="shared" si="486"/>
        <v>112366824773.27008</v>
      </c>
    </row>
    <row r="242" spans="1:331" x14ac:dyDescent="0.25">
      <c r="A242" s="21">
        <v>188</v>
      </c>
      <c r="B242" s="39">
        <v>-75</v>
      </c>
      <c r="C242" s="39">
        <v>-425</v>
      </c>
      <c r="D242" s="39">
        <v>2500</v>
      </c>
      <c r="E242" s="50">
        <f t="shared" si="387"/>
        <v>9.3250000000000006E-4</v>
      </c>
      <c r="F242" s="40">
        <f t="shared" si="367"/>
        <v>18.23532890625</v>
      </c>
      <c r="G242" s="41">
        <f t="shared" si="388"/>
        <v>45588.322265625</v>
      </c>
      <c r="H242" s="39">
        <f t="shared" si="389"/>
        <v>-19375036.962890625</v>
      </c>
      <c r="I242" s="39">
        <f t="shared" si="390"/>
        <v>-3419124.169921875</v>
      </c>
      <c r="J242" s="40">
        <f t="shared" si="368"/>
        <v>13610.624999999998</v>
      </c>
      <c r="K242" s="39">
        <f t="shared" si="391"/>
        <v>34026562.499999993</v>
      </c>
      <c r="L242" s="39">
        <f t="shared" si="392"/>
        <v>-14461289062.499996</v>
      </c>
      <c r="M242" s="39">
        <f t="shared" si="393"/>
        <v>-2551992187.4999995</v>
      </c>
      <c r="N242" s="53">
        <f t="shared" si="394"/>
        <v>6146047851562.498</v>
      </c>
      <c r="O242" s="39">
        <f t="shared" si="395"/>
        <v>1084596679687.4998</v>
      </c>
      <c r="P242" s="39">
        <f t="shared" si="396"/>
        <v>191399414062.49997</v>
      </c>
      <c r="AJ242" s="21">
        <v>188</v>
      </c>
      <c r="AK242" s="39">
        <v>-75</v>
      </c>
      <c r="AL242" s="39">
        <v>-425</v>
      </c>
      <c r="AM242" s="39">
        <v>2500</v>
      </c>
      <c r="AN242" s="50">
        <f t="shared" si="397"/>
        <v>1.3434195783482146E-3</v>
      </c>
      <c r="AO242" s="40">
        <f t="shared" si="369"/>
        <v>22.75175120563522</v>
      </c>
      <c r="AP242" s="41">
        <f t="shared" si="398"/>
        <v>56879.378014088048</v>
      </c>
      <c r="AQ242" s="39">
        <f t="shared" si="399"/>
        <v>-24173735.655987419</v>
      </c>
      <c r="AR242" s="39">
        <f t="shared" si="400"/>
        <v>-4265953.3510566037</v>
      </c>
      <c r="AS242" s="40">
        <f t="shared" si="370"/>
        <v>8371.4003760602645</v>
      </c>
      <c r="AT242" s="39">
        <f t="shared" si="401"/>
        <v>20928500.94015066</v>
      </c>
      <c r="AU242" s="39">
        <f t="shared" si="402"/>
        <v>-8894612899.5640297</v>
      </c>
      <c r="AV242" s="39">
        <f t="shared" si="403"/>
        <v>-1569637570.5112994</v>
      </c>
      <c r="AW242" s="53">
        <f t="shared" si="404"/>
        <v>3780210482314.7124</v>
      </c>
      <c r="AX242" s="39">
        <f t="shared" si="405"/>
        <v>667095967467.30225</v>
      </c>
      <c r="AY242" s="39">
        <f t="shared" si="406"/>
        <v>117722817788.34746</v>
      </c>
      <c r="BS242" s="21">
        <v>188</v>
      </c>
      <c r="BT242" s="39">
        <v>-75</v>
      </c>
      <c r="BU242" s="39">
        <v>-425</v>
      </c>
      <c r="BV242" s="39">
        <v>2500</v>
      </c>
      <c r="BW242" s="50">
        <f t="shared" si="407"/>
        <v>1.4427491987910417E-3</v>
      </c>
      <c r="BX242" s="40">
        <f t="shared" si="371"/>
        <v>23.520381096518832</v>
      </c>
      <c r="BY242" s="41">
        <f t="shared" si="408"/>
        <v>58800.952741297078</v>
      </c>
      <c r="BZ242" s="39">
        <f t="shared" si="409"/>
        <v>-24990404.915051259</v>
      </c>
      <c r="CA242" s="39">
        <f t="shared" si="410"/>
        <v>-4410071.4555972805</v>
      </c>
      <c r="CB242" s="40">
        <f t="shared" si="372"/>
        <v>7104.9477154142187</v>
      </c>
      <c r="CC242" s="39">
        <f t="shared" si="411"/>
        <v>17762369.288535547</v>
      </c>
      <c r="CD242" s="39">
        <f t="shared" si="412"/>
        <v>-7549006947.6276073</v>
      </c>
      <c r="CE242" s="39">
        <f t="shared" si="413"/>
        <v>-1332177696.640166</v>
      </c>
      <c r="CF242" s="53">
        <f t="shared" si="414"/>
        <v>3208327952741.7329</v>
      </c>
      <c r="CG242" s="39">
        <f t="shared" si="415"/>
        <v>566175521072.07056</v>
      </c>
      <c r="CH242" s="39">
        <f t="shared" si="416"/>
        <v>99913327248.012451</v>
      </c>
      <c r="DB242" s="21">
        <v>188</v>
      </c>
      <c r="DC242" s="39">
        <v>-75</v>
      </c>
      <c r="DD242" s="39">
        <v>-425</v>
      </c>
      <c r="DE242" s="39">
        <v>2500</v>
      </c>
      <c r="DF242" s="50">
        <f t="shared" si="417"/>
        <v>1.4439570831205617E-3</v>
      </c>
      <c r="DG242" s="40">
        <f t="shared" si="373"/>
        <v>23.528953750499813</v>
      </c>
      <c r="DH242" s="41">
        <f t="shared" si="418"/>
        <v>58822.384376249531</v>
      </c>
      <c r="DI242" s="39">
        <f t="shared" si="419"/>
        <v>-24999513.359906051</v>
      </c>
      <c r="DJ242" s="39">
        <f t="shared" si="420"/>
        <v>-4411678.8282187153</v>
      </c>
      <c r="DK242" s="40">
        <f t="shared" si="374"/>
        <v>7089.5471902128384</v>
      </c>
      <c r="DL242" s="39">
        <f t="shared" si="421"/>
        <v>17723867.975532096</v>
      </c>
      <c r="DM242" s="39">
        <f t="shared" si="422"/>
        <v>-7532643889.601141</v>
      </c>
      <c r="DN242" s="39">
        <f t="shared" si="423"/>
        <v>-1329290098.1649072</v>
      </c>
      <c r="DO242" s="53">
        <f t="shared" si="424"/>
        <v>3201373653080.4849</v>
      </c>
      <c r="DP242" s="39">
        <f t="shared" si="425"/>
        <v>564948291720.08557</v>
      </c>
      <c r="DQ242" s="39">
        <f t="shared" si="426"/>
        <v>99696757362.368042</v>
      </c>
      <c r="EK242" s="21">
        <v>188</v>
      </c>
      <c r="EL242" s="39">
        <v>-75</v>
      </c>
      <c r="EM242" s="39">
        <v>-425</v>
      </c>
      <c r="EN242" s="39">
        <v>2500</v>
      </c>
      <c r="EO242" s="50">
        <f t="shared" si="427"/>
        <v>1.4349104530544292E-3</v>
      </c>
      <c r="EP242" s="40">
        <f t="shared" si="375"/>
        <v>23.464295500071916</v>
      </c>
      <c r="EQ242" s="41">
        <f t="shared" si="428"/>
        <v>58660.738750179793</v>
      </c>
      <c r="ER242" s="39">
        <f t="shared" si="429"/>
        <v>-24930813.968826413</v>
      </c>
      <c r="ES242" s="39">
        <f t="shared" si="430"/>
        <v>-4399555.4062634846</v>
      </c>
      <c r="ET242" s="40">
        <f t="shared" si="376"/>
        <v>7204.8917235560275</v>
      </c>
      <c r="EU242" s="39">
        <f t="shared" si="431"/>
        <v>18012229.308890067</v>
      </c>
      <c r="EV242" s="39">
        <f t="shared" si="432"/>
        <v>-7655197456.2782784</v>
      </c>
      <c r="EW242" s="39">
        <f t="shared" si="433"/>
        <v>-1350917198.166755</v>
      </c>
      <c r="EX242" s="53">
        <f t="shared" si="434"/>
        <v>3253458918918.2681</v>
      </c>
      <c r="EY242" s="39">
        <f t="shared" si="435"/>
        <v>574139809220.87085</v>
      </c>
      <c r="EZ242" s="39">
        <f t="shared" si="436"/>
        <v>101318789862.50662</v>
      </c>
      <c r="FT242" s="21">
        <v>188</v>
      </c>
      <c r="FU242" s="39">
        <v>-75</v>
      </c>
      <c r="FV242" s="39">
        <v>-425</v>
      </c>
      <c r="FW242" s="39">
        <v>2500</v>
      </c>
      <c r="FX242" s="50">
        <f t="shared" si="437"/>
        <v>1.4512109593231076E-3</v>
      </c>
      <c r="FY242" s="40">
        <f t="shared" si="377"/>
        <v>23.580045003809971</v>
      </c>
      <c r="FZ242" s="41">
        <f t="shared" si="438"/>
        <v>58950.11250952493</v>
      </c>
      <c r="GA242" s="39">
        <f t="shared" si="439"/>
        <v>-25053797.816548094</v>
      </c>
      <c r="GB242" s="39">
        <f t="shared" si="440"/>
        <v>-4421258.43821437</v>
      </c>
      <c r="GC242" s="40">
        <f t="shared" si="378"/>
        <v>6997.0602686303791</v>
      </c>
      <c r="GD242" s="39">
        <f t="shared" si="441"/>
        <v>17492650.671575949</v>
      </c>
      <c r="GE242" s="39">
        <f t="shared" si="442"/>
        <v>-7434376535.4197779</v>
      </c>
      <c r="GF242" s="39">
        <f t="shared" si="443"/>
        <v>-1311948800.3681962</v>
      </c>
      <c r="GG242" s="53">
        <f t="shared" si="444"/>
        <v>3159610027553.4058</v>
      </c>
      <c r="GH242" s="39">
        <f t="shared" si="445"/>
        <v>557578240156.4834</v>
      </c>
      <c r="GI242" s="39">
        <f t="shared" si="446"/>
        <v>98396160027.614716</v>
      </c>
      <c r="HC242" s="21">
        <v>188</v>
      </c>
      <c r="HD242" s="39">
        <v>-75</v>
      </c>
      <c r="HE242" s="39">
        <v>-425</v>
      </c>
      <c r="HF242" s="39">
        <v>2500</v>
      </c>
      <c r="HG242" s="50">
        <f t="shared" si="447"/>
        <v>1.4593461675775259E-3</v>
      </c>
      <c r="HH242" s="40">
        <f t="shared" si="379"/>
        <v>23.636545638478932</v>
      </c>
      <c r="HI242" s="41">
        <f t="shared" si="448"/>
        <v>59091.364096197329</v>
      </c>
      <c r="HJ242" s="39">
        <f t="shared" si="449"/>
        <v>-25113829.740883864</v>
      </c>
      <c r="HK242" s="39">
        <f t="shared" si="450"/>
        <v>-4431852.3072147993</v>
      </c>
      <c r="HL242" s="40">
        <f t="shared" si="380"/>
        <v>6893.3363633865447</v>
      </c>
      <c r="HM242" s="39">
        <f t="shared" si="451"/>
        <v>17233340.908466361</v>
      </c>
      <c r="HN242" s="39">
        <f t="shared" si="452"/>
        <v>-7324169886.0982037</v>
      </c>
      <c r="HO242" s="39">
        <f t="shared" si="453"/>
        <v>-1292500568.1349771</v>
      </c>
      <c r="HP242" s="53">
        <f t="shared" si="454"/>
        <v>3112772201591.7363</v>
      </c>
      <c r="HQ242" s="39">
        <f t="shared" si="455"/>
        <v>549312741457.3653</v>
      </c>
      <c r="HR242" s="39">
        <f t="shared" si="456"/>
        <v>96937542610.123276</v>
      </c>
      <c r="IL242" s="21">
        <v>188</v>
      </c>
      <c r="IM242" s="39">
        <v>-75</v>
      </c>
      <c r="IN242" s="39">
        <v>-425</v>
      </c>
      <c r="IO242" s="39">
        <v>2500</v>
      </c>
      <c r="IP242" s="50">
        <f t="shared" si="457"/>
        <v>1.4617213383657315E-3</v>
      </c>
      <c r="IQ242" s="40">
        <f t="shared" si="381"/>
        <v>23.65288252548628</v>
      </c>
      <c r="IR242" s="41">
        <f t="shared" si="458"/>
        <v>59132.206313715702</v>
      </c>
      <c r="IS242" s="39">
        <f t="shared" si="459"/>
        <v>-25131187.683329172</v>
      </c>
      <c r="IT242" s="39">
        <f t="shared" si="460"/>
        <v>-4434915.4735286776</v>
      </c>
      <c r="IU242" s="40">
        <f t="shared" si="382"/>
        <v>6863.052935836924</v>
      </c>
      <c r="IV242" s="39">
        <f t="shared" si="461"/>
        <v>17157632.339592312</v>
      </c>
      <c r="IW242" s="39">
        <f t="shared" si="462"/>
        <v>-7291993744.3267326</v>
      </c>
      <c r="IX242" s="39">
        <f t="shared" si="463"/>
        <v>-1286822425.4694233</v>
      </c>
      <c r="IY242" s="53">
        <f t="shared" si="464"/>
        <v>3099097341338.8613</v>
      </c>
      <c r="IZ242" s="39">
        <f t="shared" si="465"/>
        <v>546899530824.50488</v>
      </c>
      <c r="JA242" s="39">
        <f t="shared" si="466"/>
        <v>96511681910.206757</v>
      </c>
      <c r="JU242" s="21">
        <v>188</v>
      </c>
      <c r="JV242" s="39">
        <v>-75</v>
      </c>
      <c r="JW242" s="39">
        <v>-425</v>
      </c>
      <c r="JX242" s="39">
        <v>2500</v>
      </c>
      <c r="JY242" s="50">
        <f t="shared" si="467"/>
        <v>1.4617539460392772E-3</v>
      </c>
      <c r="JZ242" s="40">
        <f t="shared" si="383"/>
        <v>23.653106306897655</v>
      </c>
      <c r="KA242" s="41">
        <f t="shared" si="468"/>
        <v>59132.765767244135</v>
      </c>
      <c r="KB242" s="39">
        <f t="shared" si="469"/>
        <v>-25131425.451078758</v>
      </c>
      <c r="KC242" s="39">
        <f t="shared" si="470"/>
        <v>-4434957.4325433103</v>
      </c>
      <c r="KD242" s="40">
        <f t="shared" si="384"/>
        <v>6862.6371879992157</v>
      </c>
      <c r="KE242" s="39">
        <f t="shared" si="471"/>
        <v>17156592.969998039</v>
      </c>
      <c r="KF242" s="39">
        <f t="shared" si="472"/>
        <v>-7291552012.2491665</v>
      </c>
      <c r="KG242" s="39">
        <f t="shared" si="473"/>
        <v>-1286744472.7498529</v>
      </c>
      <c r="KH242" s="53">
        <f t="shared" si="474"/>
        <v>3098909605205.896</v>
      </c>
      <c r="KI242" s="39">
        <f t="shared" si="475"/>
        <v>546866400918.6875</v>
      </c>
      <c r="KJ242" s="39">
        <f t="shared" si="476"/>
        <v>96505835456.238968</v>
      </c>
      <c r="LD242" s="21">
        <v>188</v>
      </c>
      <c r="LE242" s="39">
        <v>-75</v>
      </c>
      <c r="LF242" s="39">
        <v>-425</v>
      </c>
      <c r="LG242" s="39">
        <v>2500</v>
      </c>
      <c r="LH242" s="50">
        <f t="shared" si="477"/>
        <v>1.4617539506904351E-3</v>
      </c>
      <c r="LI242" s="40">
        <f t="shared" si="385"/>
        <v>23.653106338816865</v>
      </c>
      <c r="LJ242" s="41">
        <f t="shared" si="478"/>
        <v>59132.765847042167</v>
      </c>
      <c r="LK242" s="39">
        <f t="shared" si="479"/>
        <v>-25131425.484992921</v>
      </c>
      <c r="LL242" s="39">
        <f t="shared" si="480"/>
        <v>-4434957.4385281624</v>
      </c>
      <c r="LM242" s="40">
        <f t="shared" si="386"/>
        <v>6862.6371286969525</v>
      </c>
      <c r="LN242" s="39">
        <f t="shared" si="481"/>
        <v>17156592.821742382</v>
      </c>
      <c r="LO242" s="39">
        <f t="shared" si="482"/>
        <v>-7291551949.2405119</v>
      </c>
      <c r="LP242" s="39">
        <f t="shared" si="483"/>
        <v>-1286744461.6306787</v>
      </c>
      <c r="LQ242" s="53">
        <f t="shared" si="484"/>
        <v>3098909578427.2178</v>
      </c>
      <c r="LR242" s="39">
        <f t="shared" si="485"/>
        <v>546866396193.03845</v>
      </c>
      <c r="LS242" s="39">
        <f t="shared" si="486"/>
        <v>96505834622.300903</v>
      </c>
    </row>
    <row r="243" spans="1:331" x14ac:dyDescent="0.25">
      <c r="A243" s="21">
        <v>189</v>
      </c>
      <c r="B243" s="39">
        <v>-75</v>
      </c>
      <c r="C243" s="39">
        <v>-375</v>
      </c>
      <c r="D243" s="39">
        <v>2500</v>
      </c>
      <c r="E243" s="50">
        <f t="shared" si="387"/>
        <v>9.4000000000000008E-4</v>
      </c>
      <c r="F243" s="40">
        <f t="shared" si="367"/>
        <v>18.337049999999998</v>
      </c>
      <c r="G243" s="41">
        <f t="shared" si="388"/>
        <v>45842.624999999993</v>
      </c>
      <c r="H243" s="39">
        <f t="shared" si="389"/>
        <v>-17190984.374999996</v>
      </c>
      <c r="I243" s="39">
        <f t="shared" si="390"/>
        <v>-3438196.8749999995</v>
      </c>
      <c r="J243" s="40">
        <f t="shared" si="368"/>
        <v>13515</v>
      </c>
      <c r="K243" s="39">
        <f t="shared" si="391"/>
        <v>33787500</v>
      </c>
      <c r="L243" s="39">
        <f t="shared" si="392"/>
        <v>-12670312500</v>
      </c>
      <c r="M243" s="39">
        <f t="shared" si="393"/>
        <v>-2534062500</v>
      </c>
      <c r="N243" s="53">
        <f t="shared" si="394"/>
        <v>4751367187500</v>
      </c>
      <c r="O243" s="39">
        <f t="shared" si="395"/>
        <v>950273437500</v>
      </c>
      <c r="P243" s="39">
        <f t="shared" si="396"/>
        <v>190054687500</v>
      </c>
      <c r="AJ243" s="21">
        <v>189</v>
      </c>
      <c r="AK243" s="39">
        <v>-75</v>
      </c>
      <c r="AL243" s="39">
        <v>-375</v>
      </c>
      <c r="AM243" s="39">
        <v>2500</v>
      </c>
      <c r="AN243" s="50">
        <f t="shared" si="397"/>
        <v>1.3607328649381304E-3</v>
      </c>
      <c r="AO243" s="40">
        <f t="shared" si="369"/>
        <v>22.894776753939905</v>
      </c>
      <c r="AP243" s="41">
        <f t="shared" si="398"/>
        <v>57236.941884849759</v>
      </c>
      <c r="AQ243" s="39">
        <f t="shared" si="399"/>
        <v>-21463853.206818659</v>
      </c>
      <c r="AR243" s="39">
        <f t="shared" si="400"/>
        <v>-4292770.6413637316</v>
      </c>
      <c r="AS243" s="40">
        <f t="shared" si="370"/>
        <v>8150.6559720388386</v>
      </c>
      <c r="AT243" s="39">
        <f t="shared" si="401"/>
        <v>20376639.930097096</v>
      </c>
      <c r="AU243" s="39">
        <f t="shared" si="402"/>
        <v>-7641239973.7864113</v>
      </c>
      <c r="AV243" s="39">
        <f t="shared" si="403"/>
        <v>-1528247994.7572823</v>
      </c>
      <c r="AW243" s="53">
        <f t="shared" si="404"/>
        <v>2865464990169.9043</v>
      </c>
      <c r="AX243" s="39">
        <f t="shared" si="405"/>
        <v>573092998033.98083</v>
      </c>
      <c r="AY243" s="39">
        <f t="shared" si="406"/>
        <v>114618599606.79616</v>
      </c>
      <c r="BS243" s="21">
        <v>189</v>
      </c>
      <c r="BT243" s="39">
        <v>-75</v>
      </c>
      <c r="BU243" s="39">
        <v>-375</v>
      </c>
      <c r="BV243" s="39">
        <v>2500</v>
      </c>
      <c r="BW243" s="50">
        <f t="shared" si="407"/>
        <v>1.4711664919031845E-3</v>
      </c>
      <c r="BX243" s="40">
        <f t="shared" si="371"/>
        <v>23.717136394551844</v>
      </c>
      <c r="BY243" s="41">
        <f t="shared" si="408"/>
        <v>59292.840986379611</v>
      </c>
      <c r="BZ243" s="39">
        <f t="shared" si="409"/>
        <v>-22234815.369892355</v>
      </c>
      <c r="CA243" s="39">
        <f t="shared" si="410"/>
        <v>-4446963.0739784706</v>
      </c>
      <c r="CB243" s="40">
        <f t="shared" si="372"/>
        <v>6742.6272282343989</v>
      </c>
      <c r="CC243" s="39">
        <f t="shared" si="411"/>
        <v>16856568.070585996</v>
      </c>
      <c r="CD243" s="39">
        <f t="shared" si="412"/>
        <v>-6321213026.4697485</v>
      </c>
      <c r="CE243" s="39">
        <f t="shared" si="413"/>
        <v>-1264242605.2939496</v>
      </c>
      <c r="CF243" s="53">
        <f t="shared" si="414"/>
        <v>2370454884926.1558</v>
      </c>
      <c r="CG243" s="39">
        <f t="shared" si="415"/>
        <v>474090976985.23108</v>
      </c>
      <c r="CH243" s="39">
        <f t="shared" si="416"/>
        <v>94818195397.046234</v>
      </c>
      <c r="DB243" s="21">
        <v>189</v>
      </c>
      <c r="DC243" s="39">
        <v>-75</v>
      </c>
      <c r="DD243" s="39">
        <v>-375</v>
      </c>
      <c r="DE243" s="39">
        <v>2500</v>
      </c>
      <c r="DF243" s="50">
        <f t="shared" si="417"/>
        <v>1.4829894230231043E-3</v>
      </c>
      <c r="DG243" s="40">
        <f t="shared" si="373"/>
        <v>23.795962903499362</v>
      </c>
      <c r="DH243" s="41">
        <f t="shared" si="418"/>
        <v>59489.907258748404</v>
      </c>
      <c r="DI243" s="39">
        <f t="shared" si="419"/>
        <v>-22308715.222030651</v>
      </c>
      <c r="DJ243" s="39">
        <f t="shared" si="420"/>
        <v>-4461743.04440613</v>
      </c>
      <c r="DK243" s="40">
        <f t="shared" si="374"/>
        <v>6591.884856455421</v>
      </c>
      <c r="DL243" s="39">
        <f t="shared" si="421"/>
        <v>16479712.141138552</v>
      </c>
      <c r="DM243" s="39">
        <f t="shared" si="422"/>
        <v>-6179892052.9269571</v>
      </c>
      <c r="DN243" s="39">
        <f t="shared" si="423"/>
        <v>-1235978410.5853913</v>
      </c>
      <c r="DO243" s="53">
        <f t="shared" si="424"/>
        <v>2317459519847.6089</v>
      </c>
      <c r="DP243" s="39">
        <f t="shared" si="425"/>
        <v>463491903969.52173</v>
      </c>
      <c r="DQ243" s="39">
        <f t="shared" si="426"/>
        <v>92698380793.904358</v>
      </c>
      <c r="EK243" s="21">
        <v>189</v>
      </c>
      <c r="EL243" s="39">
        <v>-75</v>
      </c>
      <c r="EM243" s="39">
        <v>-375</v>
      </c>
      <c r="EN243" s="39">
        <v>2500</v>
      </c>
      <c r="EO243" s="50">
        <f t="shared" si="427"/>
        <v>1.496460318696879E-3</v>
      </c>
      <c r="EP243" s="40">
        <f t="shared" si="375"/>
        <v>23.883604657126341</v>
      </c>
      <c r="EQ243" s="41">
        <f t="shared" si="428"/>
        <v>59709.011642815851</v>
      </c>
      <c r="ER243" s="39">
        <f t="shared" si="429"/>
        <v>-22390879.366055943</v>
      </c>
      <c r="ES243" s="39">
        <f t="shared" si="430"/>
        <v>-4478175.8732111892</v>
      </c>
      <c r="ET243" s="40">
        <f t="shared" si="376"/>
        <v>6420.1309366147925</v>
      </c>
      <c r="EU243" s="39">
        <f t="shared" si="431"/>
        <v>16050327.341536982</v>
      </c>
      <c r="EV243" s="39">
        <f t="shared" si="432"/>
        <v>-6018872753.0763683</v>
      </c>
      <c r="EW243" s="39">
        <f t="shared" si="433"/>
        <v>-1203774550.6152737</v>
      </c>
      <c r="EX243" s="53">
        <f t="shared" si="434"/>
        <v>2257077282403.6382</v>
      </c>
      <c r="EY243" s="39">
        <f t="shared" si="435"/>
        <v>451415456480.72766</v>
      </c>
      <c r="EZ243" s="39">
        <f t="shared" si="436"/>
        <v>90283091296.145523</v>
      </c>
      <c r="FT243" s="21">
        <v>189</v>
      </c>
      <c r="FU243" s="39">
        <v>-75</v>
      </c>
      <c r="FV243" s="39">
        <v>-375</v>
      </c>
      <c r="FW243" s="39">
        <v>2500</v>
      </c>
      <c r="FX243" s="50">
        <f t="shared" si="437"/>
        <v>1.5317690645576822E-3</v>
      </c>
      <c r="FY243" s="40">
        <f t="shared" si="377"/>
        <v>24.102343668229427</v>
      </c>
      <c r="FZ243" s="41">
        <f t="shared" si="438"/>
        <v>60255.859170573567</v>
      </c>
      <c r="GA243" s="39">
        <f t="shared" si="439"/>
        <v>-22595947.188965086</v>
      </c>
      <c r="GB243" s="39">
        <f t="shared" si="440"/>
        <v>-4519189.4377930174</v>
      </c>
      <c r="GC243" s="40">
        <f t="shared" si="378"/>
        <v>5969.9444268895513</v>
      </c>
      <c r="GD243" s="39">
        <f t="shared" si="441"/>
        <v>14924861.067223879</v>
      </c>
      <c r="GE243" s="39">
        <f t="shared" si="442"/>
        <v>-5596822900.2089548</v>
      </c>
      <c r="GF243" s="39">
        <f t="shared" si="443"/>
        <v>-1119364580.041791</v>
      </c>
      <c r="GG243" s="53">
        <f t="shared" si="444"/>
        <v>2098808587578.3582</v>
      </c>
      <c r="GH243" s="39">
        <f t="shared" si="445"/>
        <v>419761717515.67163</v>
      </c>
      <c r="GI243" s="39">
        <f t="shared" si="446"/>
        <v>83952343503.134323</v>
      </c>
      <c r="HC243" s="21">
        <v>189</v>
      </c>
      <c r="HD243" s="39">
        <v>-75</v>
      </c>
      <c r="HE243" s="39">
        <v>-375</v>
      </c>
      <c r="HF243" s="39">
        <v>2500</v>
      </c>
      <c r="HG243" s="50">
        <f t="shared" si="447"/>
        <v>1.5465771992787477E-3</v>
      </c>
      <c r="HH243" s="40">
        <f t="shared" si="379"/>
        <v>24.189349494136358</v>
      </c>
      <c r="HI243" s="41">
        <f t="shared" si="448"/>
        <v>60473.373735340894</v>
      </c>
      <c r="HJ243" s="39">
        <f t="shared" si="449"/>
        <v>-22677515.150752835</v>
      </c>
      <c r="HK243" s="39">
        <f t="shared" si="450"/>
        <v>-4535503.0301505672</v>
      </c>
      <c r="HL243" s="40">
        <f t="shared" si="380"/>
        <v>5781.1407091959682</v>
      </c>
      <c r="HM243" s="39">
        <f t="shared" si="451"/>
        <v>14452851.772989921</v>
      </c>
      <c r="HN243" s="39">
        <f t="shared" si="452"/>
        <v>-5419819414.8712206</v>
      </c>
      <c r="HO243" s="39">
        <f t="shared" si="453"/>
        <v>-1083963882.9742441</v>
      </c>
      <c r="HP243" s="53">
        <f t="shared" si="454"/>
        <v>2032432280576.7078</v>
      </c>
      <c r="HQ243" s="39">
        <f t="shared" si="455"/>
        <v>406486456115.34155</v>
      </c>
      <c r="HR243" s="39">
        <f t="shared" si="456"/>
        <v>81297291223.068314</v>
      </c>
      <c r="IL243" s="21">
        <v>189</v>
      </c>
      <c r="IM243" s="39">
        <v>-75</v>
      </c>
      <c r="IN243" s="39">
        <v>-375</v>
      </c>
      <c r="IO243" s="39">
        <v>2500</v>
      </c>
      <c r="IP243" s="50">
        <f t="shared" si="457"/>
        <v>1.5501691223717277E-3</v>
      </c>
      <c r="IQ243" s="40">
        <f t="shared" si="381"/>
        <v>24.210032657267636</v>
      </c>
      <c r="IR243" s="41">
        <f t="shared" si="458"/>
        <v>60525.081643169091</v>
      </c>
      <c r="IS243" s="39">
        <f t="shared" si="459"/>
        <v>-22696905.616188411</v>
      </c>
      <c r="IT243" s="39">
        <f t="shared" si="460"/>
        <v>-4539381.1232376816</v>
      </c>
      <c r="IU243" s="40">
        <f t="shared" si="382"/>
        <v>5735.3436897604734</v>
      </c>
      <c r="IV243" s="39">
        <f t="shared" si="461"/>
        <v>14338359.224401183</v>
      </c>
      <c r="IW243" s="39">
        <f t="shared" si="462"/>
        <v>-5376884709.150444</v>
      </c>
      <c r="IX243" s="39">
        <f t="shared" si="463"/>
        <v>-1075376941.8300889</v>
      </c>
      <c r="IY243" s="53">
        <f t="shared" si="464"/>
        <v>2016331765931.4165</v>
      </c>
      <c r="IZ243" s="39">
        <f t="shared" si="465"/>
        <v>403266353186.28333</v>
      </c>
      <c r="JA243" s="39">
        <f t="shared" si="466"/>
        <v>80653270637.256653</v>
      </c>
      <c r="JU243" s="21">
        <v>189</v>
      </c>
      <c r="JV243" s="39">
        <v>-75</v>
      </c>
      <c r="JW243" s="39">
        <v>-375</v>
      </c>
      <c r="JX243" s="39">
        <v>2500</v>
      </c>
      <c r="JY243" s="50">
        <f t="shared" si="467"/>
        <v>1.5502161111971855E-3</v>
      </c>
      <c r="JZ243" s="40">
        <f t="shared" si="383"/>
        <v>24.210302140255536</v>
      </c>
      <c r="KA243" s="41">
        <f t="shared" si="468"/>
        <v>60525.755350638836</v>
      </c>
      <c r="KB243" s="39">
        <f t="shared" si="469"/>
        <v>-22697158.256489564</v>
      </c>
      <c r="KC243" s="39">
        <f t="shared" si="470"/>
        <v>-4539431.6512979129</v>
      </c>
      <c r="KD243" s="40">
        <f t="shared" si="384"/>
        <v>5734.744582235885</v>
      </c>
      <c r="KE243" s="39">
        <f t="shared" si="471"/>
        <v>14336861.455589712</v>
      </c>
      <c r="KF243" s="39">
        <f t="shared" si="472"/>
        <v>-5376323045.8461418</v>
      </c>
      <c r="KG243" s="39">
        <f t="shared" si="473"/>
        <v>-1075264609.1692283</v>
      </c>
      <c r="KH243" s="53">
        <f t="shared" si="474"/>
        <v>2016121142192.3032</v>
      </c>
      <c r="KI243" s="39">
        <f t="shared" si="475"/>
        <v>403224228438.46063</v>
      </c>
      <c r="KJ243" s="39">
        <f t="shared" si="476"/>
        <v>80644845687.692123</v>
      </c>
      <c r="LD243" s="21">
        <v>189</v>
      </c>
      <c r="LE243" s="39">
        <v>-75</v>
      </c>
      <c r="LF243" s="39">
        <v>-375</v>
      </c>
      <c r="LG243" s="39">
        <v>2500</v>
      </c>
      <c r="LH243" s="50">
        <f t="shared" si="477"/>
        <v>1.5502161179812434E-3</v>
      </c>
      <c r="LI243" s="40">
        <f t="shared" si="385"/>
        <v>24.210302179160372</v>
      </c>
      <c r="LJ243" s="41">
        <f t="shared" si="478"/>
        <v>60525.755447900934</v>
      </c>
      <c r="LK243" s="39">
        <f t="shared" si="479"/>
        <v>-22697158.292962849</v>
      </c>
      <c r="LL243" s="39">
        <f t="shared" si="480"/>
        <v>-4539431.6585925696</v>
      </c>
      <c r="LM243" s="40">
        <f t="shared" si="386"/>
        <v>5734.7444957391481</v>
      </c>
      <c r="LN243" s="39">
        <f t="shared" si="481"/>
        <v>14336861.23934787</v>
      </c>
      <c r="LO243" s="39">
        <f t="shared" si="482"/>
        <v>-5376322964.7554512</v>
      </c>
      <c r="LP243" s="39">
        <f t="shared" si="483"/>
        <v>-1075264592.9510901</v>
      </c>
      <c r="LQ243" s="53">
        <f t="shared" si="484"/>
        <v>2016121111783.2942</v>
      </c>
      <c r="LR243" s="39">
        <f t="shared" si="485"/>
        <v>403224222356.65881</v>
      </c>
      <c r="LS243" s="39">
        <f t="shared" si="486"/>
        <v>80644844471.331772</v>
      </c>
    </row>
    <row r="244" spans="1:331" x14ac:dyDescent="0.25">
      <c r="A244" s="21">
        <v>190</v>
      </c>
      <c r="B244" s="39">
        <v>-75</v>
      </c>
      <c r="C244" s="39">
        <v>-325</v>
      </c>
      <c r="D244" s="39">
        <v>2500</v>
      </c>
      <c r="E244" s="50">
        <f t="shared" si="387"/>
        <v>9.475000000000001E-4</v>
      </c>
      <c r="F244" s="40">
        <f t="shared" si="367"/>
        <v>18.438053906250001</v>
      </c>
      <c r="G244" s="41">
        <f t="shared" si="388"/>
        <v>46095.134765625</v>
      </c>
      <c r="H244" s="39">
        <f t="shared" si="389"/>
        <v>-14980918.798828125</v>
      </c>
      <c r="I244" s="39">
        <f t="shared" si="390"/>
        <v>-3457135.107421875</v>
      </c>
      <c r="J244" s="40">
        <f t="shared" si="368"/>
        <v>13419.374999999996</v>
      </c>
      <c r="K244" s="39">
        <f t="shared" si="391"/>
        <v>33548437.499999993</v>
      </c>
      <c r="L244" s="39">
        <f t="shared" si="392"/>
        <v>-10903242187.499998</v>
      </c>
      <c r="M244" s="39">
        <f t="shared" si="393"/>
        <v>-2516132812.4999995</v>
      </c>
      <c r="N244" s="53">
        <f t="shared" si="394"/>
        <v>3543553710937.4995</v>
      </c>
      <c r="O244" s="39">
        <f t="shared" si="395"/>
        <v>817743164062.49988</v>
      </c>
      <c r="P244" s="39">
        <f t="shared" si="396"/>
        <v>188709960937.49997</v>
      </c>
      <c r="AJ244" s="21">
        <v>190</v>
      </c>
      <c r="AK244" s="39">
        <v>-75</v>
      </c>
      <c r="AL244" s="39">
        <v>-325</v>
      </c>
      <c r="AM244" s="39">
        <v>2500</v>
      </c>
      <c r="AN244" s="50">
        <f t="shared" si="397"/>
        <v>1.3780461515280464E-3</v>
      </c>
      <c r="AO244" s="40">
        <f t="shared" si="369"/>
        <v>23.033980491114654</v>
      </c>
      <c r="AP244" s="41">
        <f t="shared" si="398"/>
        <v>57584.951227786638</v>
      </c>
      <c r="AQ244" s="39">
        <f t="shared" si="399"/>
        <v>-18715109.149030656</v>
      </c>
      <c r="AR244" s="39">
        <f t="shared" si="400"/>
        <v>-4318871.342083998</v>
      </c>
      <c r="AS244" s="40">
        <f t="shared" si="370"/>
        <v>7929.9115680174082</v>
      </c>
      <c r="AT244" s="39">
        <f t="shared" si="401"/>
        <v>19824778.920043521</v>
      </c>
      <c r="AU244" s="39">
        <f t="shared" si="402"/>
        <v>-6443053149.0141439</v>
      </c>
      <c r="AV244" s="39">
        <f t="shared" si="403"/>
        <v>-1486858419.003264</v>
      </c>
      <c r="AW244" s="53">
        <f t="shared" si="404"/>
        <v>2093992273429.5967</v>
      </c>
      <c r="AX244" s="39">
        <f t="shared" si="405"/>
        <v>483228986176.06079</v>
      </c>
      <c r="AY244" s="39">
        <f t="shared" si="406"/>
        <v>111514381425.2448</v>
      </c>
      <c r="BS244" s="21">
        <v>190</v>
      </c>
      <c r="BT244" s="39">
        <v>-75</v>
      </c>
      <c r="BU244" s="39">
        <v>-325</v>
      </c>
      <c r="BV244" s="39">
        <v>2500</v>
      </c>
      <c r="BW244" s="50">
        <f t="shared" si="407"/>
        <v>1.4995837850153276E-3</v>
      </c>
      <c r="BX244" s="40">
        <f t="shared" si="371"/>
        <v>23.903595525100137</v>
      </c>
      <c r="BY244" s="41">
        <f t="shared" si="408"/>
        <v>59758.988812750344</v>
      </c>
      <c r="BZ244" s="39">
        <f t="shared" si="409"/>
        <v>-19421671.364143863</v>
      </c>
      <c r="CA244" s="39">
        <f t="shared" si="410"/>
        <v>-4481924.1609562756</v>
      </c>
      <c r="CB244" s="40">
        <f t="shared" si="372"/>
        <v>6380.3067410545746</v>
      </c>
      <c r="CC244" s="39">
        <f t="shared" si="411"/>
        <v>15950766.852636436</v>
      </c>
      <c r="CD244" s="39">
        <f t="shared" si="412"/>
        <v>-5183999227.106842</v>
      </c>
      <c r="CE244" s="39">
        <f t="shared" si="413"/>
        <v>-1196307513.9477327</v>
      </c>
      <c r="CF244" s="53">
        <f t="shared" si="414"/>
        <v>1684799748809.7236</v>
      </c>
      <c r="CG244" s="39">
        <f t="shared" si="415"/>
        <v>388799942033.01312</v>
      </c>
      <c r="CH244" s="39">
        <f t="shared" si="416"/>
        <v>89723063546.079956</v>
      </c>
      <c r="DB244" s="21">
        <v>190</v>
      </c>
      <c r="DC244" s="39">
        <v>-75</v>
      </c>
      <c r="DD244" s="39">
        <v>-325</v>
      </c>
      <c r="DE244" s="39">
        <v>2500</v>
      </c>
      <c r="DF244" s="50">
        <f t="shared" si="417"/>
        <v>1.5220217629256468E-3</v>
      </c>
      <c r="DG244" s="40">
        <f t="shared" si="373"/>
        <v>24.043547131130996</v>
      </c>
      <c r="DH244" s="41">
        <f t="shared" si="418"/>
        <v>60108.867827827489</v>
      </c>
      <c r="DI244" s="39">
        <f t="shared" si="419"/>
        <v>-19535382.044043936</v>
      </c>
      <c r="DJ244" s="39">
        <f t="shared" si="420"/>
        <v>-4508165.0870870613</v>
      </c>
      <c r="DK244" s="40">
        <f t="shared" si="374"/>
        <v>6094.2225226980045</v>
      </c>
      <c r="DL244" s="39">
        <f t="shared" si="421"/>
        <v>15235556.306745011</v>
      </c>
      <c r="DM244" s="39">
        <f t="shared" si="422"/>
        <v>-4951555799.6921291</v>
      </c>
      <c r="DN244" s="39">
        <f t="shared" si="423"/>
        <v>-1142666723.0058758</v>
      </c>
      <c r="DO244" s="53">
        <f t="shared" si="424"/>
        <v>1609255634899.9419</v>
      </c>
      <c r="DP244" s="39">
        <f t="shared" si="425"/>
        <v>371366684976.90967</v>
      </c>
      <c r="DQ244" s="39">
        <f t="shared" si="426"/>
        <v>85700004225.440689</v>
      </c>
      <c r="EK244" s="21">
        <v>190</v>
      </c>
      <c r="EL244" s="39">
        <v>-75</v>
      </c>
      <c r="EM244" s="39">
        <v>-325</v>
      </c>
      <c r="EN244" s="39">
        <v>2500</v>
      </c>
      <c r="EO244" s="50">
        <f t="shared" si="427"/>
        <v>1.5580101843393293E-3</v>
      </c>
      <c r="EP244" s="40">
        <f t="shared" si="375"/>
        <v>24.254611893183068</v>
      </c>
      <c r="EQ244" s="41">
        <f t="shared" si="428"/>
        <v>60636.529732957672</v>
      </c>
      <c r="ER244" s="39">
        <f t="shared" si="429"/>
        <v>-19706872.163211245</v>
      </c>
      <c r="ES244" s="39">
        <f t="shared" si="430"/>
        <v>-4547739.7299718251</v>
      </c>
      <c r="ET244" s="40">
        <f t="shared" si="376"/>
        <v>5635.3701496735521</v>
      </c>
      <c r="EU244" s="39">
        <f t="shared" si="431"/>
        <v>14088425.37418388</v>
      </c>
      <c r="EV244" s="39">
        <f t="shared" si="432"/>
        <v>-4578738246.6097612</v>
      </c>
      <c r="EW244" s="39">
        <f t="shared" si="433"/>
        <v>-1056631903.063791</v>
      </c>
      <c r="EX244" s="53">
        <f t="shared" si="434"/>
        <v>1488089930148.1724</v>
      </c>
      <c r="EY244" s="39">
        <f t="shared" si="435"/>
        <v>343405368495.73212</v>
      </c>
      <c r="EZ244" s="39">
        <f t="shared" si="436"/>
        <v>79247392729.784332</v>
      </c>
      <c r="FT244" s="21">
        <v>190</v>
      </c>
      <c r="FU244" s="39">
        <v>-75</v>
      </c>
      <c r="FV244" s="39">
        <v>-325</v>
      </c>
      <c r="FW244" s="39">
        <v>2500</v>
      </c>
      <c r="FX244" s="50">
        <f t="shared" si="437"/>
        <v>1.6123271697922573E-3</v>
      </c>
      <c r="FY244" s="40">
        <f t="shared" si="377"/>
        <v>24.54189982658183</v>
      </c>
      <c r="FZ244" s="41">
        <f t="shared" si="438"/>
        <v>61354.749566454571</v>
      </c>
      <c r="GA244" s="39">
        <f t="shared" si="439"/>
        <v>-19940293.609097734</v>
      </c>
      <c r="GB244" s="39">
        <f t="shared" si="440"/>
        <v>-4601606.2174840933</v>
      </c>
      <c r="GC244" s="40">
        <f t="shared" si="378"/>
        <v>4942.8285851487208</v>
      </c>
      <c r="GD244" s="39">
        <f t="shared" si="441"/>
        <v>12357071.462871801</v>
      </c>
      <c r="GE244" s="39">
        <f t="shared" si="442"/>
        <v>-4016048225.4333353</v>
      </c>
      <c r="GF244" s="39">
        <f t="shared" si="443"/>
        <v>-926780359.71538508</v>
      </c>
      <c r="GG244" s="53">
        <f t="shared" si="444"/>
        <v>1305215673265.834</v>
      </c>
      <c r="GH244" s="39">
        <f t="shared" si="445"/>
        <v>301203616907.50012</v>
      </c>
      <c r="GI244" s="39">
        <f t="shared" si="446"/>
        <v>69508526978.653885</v>
      </c>
      <c r="HC244" s="21">
        <v>190</v>
      </c>
      <c r="HD244" s="39">
        <v>-75</v>
      </c>
      <c r="HE244" s="39">
        <v>-325</v>
      </c>
      <c r="HF244" s="39">
        <v>2500</v>
      </c>
      <c r="HG244" s="50">
        <f t="shared" si="447"/>
        <v>1.6338082309799696E-3</v>
      </c>
      <c r="HH244" s="40">
        <f t="shared" si="379"/>
        <v>24.645135375425127</v>
      </c>
      <c r="HI244" s="41">
        <f t="shared" si="448"/>
        <v>61612.838438562816</v>
      </c>
      <c r="HJ244" s="39">
        <f t="shared" si="449"/>
        <v>-20024172.492532916</v>
      </c>
      <c r="HK244" s="39">
        <f t="shared" si="450"/>
        <v>-4620962.882892211</v>
      </c>
      <c r="HL244" s="40">
        <f t="shared" si="380"/>
        <v>4668.9450550053889</v>
      </c>
      <c r="HM244" s="39">
        <f t="shared" si="451"/>
        <v>11672362.637513472</v>
      </c>
      <c r="HN244" s="39">
        <f t="shared" si="452"/>
        <v>-3793517857.1918783</v>
      </c>
      <c r="HO244" s="39">
        <f t="shared" si="453"/>
        <v>-875427197.81351042</v>
      </c>
      <c r="HP244" s="53">
        <f t="shared" si="454"/>
        <v>1232893303587.3604</v>
      </c>
      <c r="HQ244" s="39">
        <f t="shared" si="455"/>
        <v>284513839289.39087</v>
      </c>
      <c r="HR244" s="39">
        <f t="shared" si="456"/>
        <v>65657039836.013275</v>
      </c>
      <c r="IL244" s="21">
        <v>190</v>
      </c>
      <c r="IM244" s="39">
        <v>-75</v>
      </c>
      <c r="IN244" s="39">
        <v>-325</v>
      </c>
      <c r="IO244" s="39">
        <v>2500</v>
      </c>
      <c r="IP244" s="50">
        <f t="shared" si="457"/>
        <v>1.6386169063777234E-3</v>
      </c>
      <c r="IQ244" s="40">
        <f t="shared" si="381"/>
        <v>24.667439405230457</v>
      </c>
      <c r="IR244" s="41">
        <f t="shared" si="458"/>
        <v>61668.59851307614</v>
      </c>
      <c r="IS244" s="39">
        <f t="shared" si="459"/>
        <v>-20042294.516749747</v>
      </c>
      <c r="IT244" s="39">
        <f t="shared" si="460"/>
        <v>-4625144.8884807108</v>
      </c>
      <c r="IU244" s="40">
        <f t="shared" si="382"/>
        <v>4607.6344436840263</v>
      </c>
      <c r="IV244" s="39">
        <f t="shared" si="461"/>
        <v>11519086.109210066</v>
      </c>
      <c r="IW244" s="39">
        <f t="shared" si="462"/>
        <v>-3743702985.4932718</v>
      </c>
      <c r="IX244" s="39">
        <f t="shared" si="463"/>
        <v>-863931458.19075501</v>
      </c>
      <c r="IY244" s="53">
        <f t="shared" si="464"/>
        <v>1216703470285.3132</v>
      </c>
      <c r="IZ244" s="39">
        <f t="shared" si="465"/>
        <v>280777723911.99536</v>
      </c>
      <c r="JA244" s="39">
        <f t="shared" si="466"/>
        <v>64794859364.306625</v>
      </c>
      <c r="JU244" s="21">
        <v>190</v>
      </c>
      <c r="JV244" s="39">
        <v>-75</v>
      </c>
      <c r="JW244" s="39">
        <v>-325</v>
      </c>
      <c r="JX244" s="39">
        <v>2500</v>
      </c>
      <c r="JY244" s="50">
        <f t="shared" si="467"/>
        <v>1.6386782763550935E-3</v>
      </c>
      <c r="JZ244" s="40">
        <f t="shared" si="383"/>
        <v>24.667722151641993</v>
      </c>
      <c r="KA244" s="41">
        <f t="shared" si="468"/>
        <v>61669.305379104982</v>
      </c>
      <c r="KB244" s="39">
        <f t="shared" si="469"/>
        <v>-20042524.248209119</v>
      </c>
      <c r="KC244" s="39">
        <f t="shared" si="470"/>
        <v>-4625197.903432874</v>
      </c>
      <c r="KD244" s="40">
        <f t="shared" si="384"/>
        <v>4606.851976472557</v>
      </c>
      <c r="KE244" s="39">
        <f t="shared" si="471"/>
        <v>11517129.941181393</v>
      </c>
      <c r="KF244" s="39">
        <f t="shared" si="472"/>
        <v>-3743067230.8839526</v>
      </c>
      <c r="KG244" s="39">
        <f t="shared" si="473"/>
        <v>-863784745.58860445</v>
      </c>
      <c r="KH244" s="53">
        <f t="shared" si="474"/>
        <v>1216496850037.2847</v>
      </c>
      <c r="KI244" s="39">
        <f t="shared" si="475"/>
        <v>280730042316.29645</v>
      </c>
      <c r="KJ244" s="39">
        <f t="shared" si="476"/>
        <v>64783855919.14534</v>
      </c>
      <c r="LD244" s="21">
        <v>190</v>
      </c>
      <c r="LE244" s="39">
        <v>-75</v>
      </c>
      <c r="LF244" s="39">
        <v>-325</v>
      </c>
      <c r="LG244" s="39">
        <v>2500</v>
      </c>
      <c r="LH244" s="50">
        <f t="shared" si="477"/>
        <v>1.6386782852720516E-3</v>
      </c>
      <c r="LI244" s="40">
        <f t="shared" si="385"/>
        <v>24.667722192721101</v>
      </c>
      <c r="LJ244" s="41">
        <f t="shared" si="478"/>
        <v>61669.305481802752</v>
      </c>
      <c r="LK244" s="39">
        <f t="shared" si="479"/>
        <v>-20042524.281585895</v>
      </c>
      <c r="LL244" s="39">
        <f t="shared" si="480"/>
        <v>-4625197.911135206</v>
      </c>
      <c r="LM244" s="40">
        <f t="shared" si="386"/>
        <v>4606.8518627813419</v>
      </c>
      <c r="LN244" s="39">
        <f t="shared" si="481"/>
        <v>11517129.656953355</v>
      </c>
      <c r="LO244" s="39">
        <f t="shared" si="482"/>
        <v>-3743067138.5098405</v>
      </c>
      <c r="LP244" s="39">
        <f t="shared" si="483"/>
        <v>-863784724.27150166</v>
      </c>
      <c r="LQ244" s="53">
        <f t="shared" si="484"/>
        <v>1216496820015.6982</v>
      </c>
      <c r="LR244" s="39">
        <f t="shared" si="485"/>
        <v>280730035388.23804</v>
      </c>
      <c r="LS244" s="39">
        <f t="shared" si="486"/>
        <v>64783854320.362625</v>
      </c>
    </row>
    <row r="245" spans="1:331" x14ac:dyDescent="0.25">
      <c r="A245" s="21">
        <v>191</v>
      </c>
      <c r="B245" s="39">
        <v>-75</v>
      </c>
      <c r="C245" s="39">
        <v>-275</v>
      </c>
      <c r="D245" s="39">
        <v>2500</v>
      </c>
      <c r="E245" s="50">
        <f t="shared" si="387"/>
        <v>9.5500000000000001E-4</v>
      </c>
      <c r="F245" s="40">
        <f t="shared" si="367"/>
        <v>18.538340625000004</v>
      </c>
      <c r="G245" s="41">
        <f t="shared" si="388"/>
        <v>46345.851562500007</v>
      </c>
      <c r="H245" s="39">
        <f t="shared" si="389"/>
        <v>-12745109.179687502</v>
      </c>
      <c r="I245" s="39">
        <f t="shared" si="390"/>
        <v>-3475938.8671875005</v>
      </c>
      <c r="J245" s="40">
        <f t="shared" si="368"/>
        <v>13323.75</v>
      </c>
      <c r="K245" s="39">
        <f t="shared" si="391"/>
        <v>33309375</v>
      </c>
      <c r="L245" s="39">
        <f t="shared" si="392"/>
        <v>-9160078125</v>
      </c>
      <c r="M245" s="39">
        <f t="shared" si="393"/>
        <v>-2498203125</v>
      </c>
      <c r="N245" s="53">
        <f t="shared" si="394"/>
        <v>2519021484375</v>
      </c>
      <c r="O245" s="39">
        <f t="shared" si="395"/>
        <v>687005859375</v>
      </c>
      <c r="P245" s="39">
        <f t="shared" si="396"/>
        <v>187365234375</v>
      </c>
      <c r="AJ245" s="21">
        <v>191</v>
      </c>
      <c r="AK245" s="39">
        <v>-75</v>
      </c>
      <c r="AL245" s="39">
        <v>-275</v>
      </c>
      <c r="AM245" s="39">
        <v>2500</v>
      </c>
      <c r="AN245" s="50">
        <f t="shared" si="397"/>
        <v>1.3953594381179621E-3</v>
      </c>
      <c r="AO245" s="40">
        <f t="shared" si="369"/>
        <v>23.169362417159455</v>
      </c>
      <c r="AP245" s="41">
        <f t="shared" si="398"/>
        <v>57923.406042898634</v>
      </c>
      <c r="AQ245" s="39">
        <f t="shared" si="399"/>
        <v>-15928936.661797125</v>
      </c>
      <c r="AR245" s="39">
        <f t="shared" si="400"/>
        <v>-4344255.4532173974</v>
      </c>
      <c r="AS245" s="40">
        <f t="shared" si="370"/>
        <v>7709.1671639959823</v>
      </c>
      <c r="AT245" s="39">
        <f t="shared" si="401"/>
        <v>19272917.909989957</v>
      </c>
      <c r="AU245" s="39">
        <f t="shared" si="402"/>
        <v>-5300052425.2472382</v>
      </c>
      <c r="AV245" s="39">
        <f t="shared" si="403"/>
        <v>-1445468843.2492468</v>
      </c>
      <c r="AW245" s="53">
        <f t="shared" si="404"/>
        <v>1457514416942.9905</v>
      </c>
      <c r="AX245" s="39">
        <f t="shared" si="405"/>
        <v>397503931893.54291</v>
      </c>
      <c r="AY245" s="39">
        <f t="shared" si="406"/>
        <v>108410163243.69351</v>
      </c>
      <c r="BS245" s="21">
        <v>191</v>
      </c>
      <c r="BT245" s="39">
        <v>-75</v>
      </c>
      <c r="BU245" s="39">
        <v>-275</v>
      </c>
      <c r="BV245" s="39">
        <v>2500</v>
      </c>
      <c r="BW245" s="50">
        <f t="shared" si="407"/>
        <v>1.5280010781274704E-3</v>
      </c>
      <c r="BX245" s="40">
        <f t="shared" si="371"/>
        <v>24.079758488163705</v>
      </c>
      <c r="BY245" s="41">
        <f t="shared" si="408"/>
        <v>60199.39622040926</v>
      </c>
      <c r="BZ245" s="39">
        <f t="shared" si="409"/>
        <v>-16554833.960612547</v>
      </c>
      <c r="CA245" s="39">
        <f t="shared" si="410"/>
        <v>-4514954.7165306946</v>
      </c>
      <c r="CB245" s="40">
        <f t="shared" si="372"/>
        <v>6017.986253874752</v>
      </c>
      <c r="CC245" s="39">
        <f t="shared" si="411"/>
        <v>15044965.63468688</v>
      </c>
      <c r="CD245" s="39">
        <f t="shared" si="412"/>
        <v>-4137365549.5388918</v>
      </c>
      <c r="CE245" s="39">
        <f t="shared" si="413"/>
        <v>-1128372422.601516</v>
      </c>
      <c r="CF245" s="53">
        <f t="shared" si="414"/>
        <v>1137775526123.1953</v>
      </c>
      <c r="CG245" s="39">
        <f t="shared" si="415"/>
        <v>310302416215.41693</v>
      </c>
      <c r="CH245" s="39">
        <f t="shared" si="416"/>
        <v>84627931695.113693</v>
      </c>
      <c r="DB245" s="21">
        <v>191</v>
      </c>
      <c r="DC245" s="39">
        <v>-75</v>
      </c>
      <c r="DD245" s="39">
        <v>-275</v>
      </c>
      <c r="DE245" s="39">
        <v>2500</v>
      </c>
      <c r="DF245" s="50">
        <f t="shared" si="417"/>
        <v>1.5610541028281892E-3</v>
      </c>
      <c r="DG245" s="40">
        <f t="shared" si="373"/>
        <v>24.271706433394716</v>
      </c>
      <c r="DH245" s="41">
        <f t="shared" si="418"/>
        <v>60679.266083486786</v>
      </c>
      <c r="DI245" s="39">
        <f t="shared" si="419"/>
        <v>-16686798.172958866</v>
      </c>
      <c r="DJ245" s="39">
        <f t="shared" si="420"/>
        <v>-4550944.9562615091</v>
      </c>
      <c r="DK245" s="40">
        <f t="shared" si="374"/>
        <v>5596.5601889405871</v>
      </c>
      <c r="DL245" s="39">
        <f t="shared" si="421"/>
        <v>13991400.472351467</v>
      </c>
      <c r="DM245" s="39">
        <f t="shared" si="422"/>
        <v>-3847635129.8966537</v>
      </c>
      <c r="DN245" s="39">
        <f t="shared" si="423"/>
        <v>-1049355035.42636</v>
      </c>
      <c r="DO245" s="53">
        <f t="shared" si="424"/>
        <v>1058099660721.5797</v>
      </c>
      <c r="DP245" s="39">
        <f t="shared" si="425"/>
        <v>288572634742.24902</v>
      </c>
      <c r="DQ245" s="39">
        <f t="shared" si="426"/>
        <v>78701627656.977005</v>
      </c>
      <c r="EK245" s="21">
        <v>191</v>
      </c>
      <c r="EL245" s="39">
        <v>-75</v>
      </c>
      <c r="EM245" s="39">
        <v>-275</v>
      </c>
      <c r="EN245" s="39">
        <v>2500</v>
      </c>
      <c r="EO245" s="50">
        <f t="shared" si="427"/>
        <v>1.6195600499817793E-3</v>
      </c>
      <c r="EP245" s="40">
        <f t="shared" si="375"/>
        <v>24.5773172082421</v>
      </c>
      <c r="EQ245" s="41">
        <f t="shared" si="428"/>
        <v>61443.293020605248</v>
      </c>
      <c r="ER245" s="39">
        <f t="shared" si="429"/>
        <v>-16896905.580666441</v>
      </c>
      <c r="ES245" s="39">
        <f t="shared" si="430"/>
        <v>-4608246.9765453935</v>
      </c>
      <c r="ET245" s="40">
        <f t="shared" si="376"/>
        <v>4850.6093627323144</v>
      </c>
      <c r="EU245" s="39">
        <f t="shared" si="431"/>
        <v>12126523.406830786</v>
      </c>
      <c r="EV245" s="39">
        <f t="shared" si="432"/>
        <v>-3334793936.8784661</v>
      </c>
      <c r="EW245" s="39">
        <f t="shared" si="433"/>
        <v>-909489255.51230896</v>
      </c>
      <c r="EX245" s="53">
        <f t="shared" si="434"/>
        <v>917068332641.57813</v>
      </c>
      <c r="EY245" s="39">
        <f t="shared" si="435"/>
        <v>250109545265.88495</v>
      </c>
      <c r="EZ245" s="39">
        <f t="shared" si="436"/>
        <v>68211694163.423172</v>
      </c>
      <c r="FT245" s="21">
        <v>191</v>
      </c>
      <c r="FU245" s="39">
        <v>-75</v>
      </c>
      <c r="FV245" s="39">
        <v>-275</v>
      </c>
      <c r="FW245" s="39">
        <v>2500</v>
      </c>
      <c r="FX245" s="50">
        <f t="shared" si="437"/>
        <v>1.6928852750268319E-3</v>
      </c>
      <c r="FY245" s="40">
        <f t="shared" si="377"/>
        <v>24.89871347886718</v>
      </c>
      <c r="FZ245" s="41">
        <f t="shared" si="438"/>
        <v>62246.78369716795</v>
      </c>
      <c r="GA245" s="39">
        <f t="shared" si="439"/>
        <v>-17117865.516721185</v>
      </c>
      <c r="GB245" s="39">
        <f t="shared" si="440"/>
        <v>-4668508.7772875959</v>
      </c>
      <c r="GC245" s="40">
        <f t="shared" si="378"/>
        <v>3915.7127434078925</v>
      </c>
      <c r="GD245" s="39">
        <f t="shared" si="441"/>
        <v>9789281.8585197311</v>
      </c>
      <c r="GE245" s="39">
        <f t="shared" si="442"/>
        <v>-2692052511.092926</v>
      </c>
      <c r="GF245" s="39">
        <f t="shared" si="443"/>
        <v>-734196139.38897979</v>
      </c>
      <c r="GG245" s="53">
        <f t="shared" si="444"/>
        <v>740314440550.55469</v>
      </c>
      <c r="GH245" s="39">
        <f t="shared" si="445"/>
        <v>201903938331.96945</v>
      </c>
      <c r="GI245" s="39">
        <f t="shared" si="446"/>
        <v>55064710454.173485</v>
      </c>
      <c r="HC245" s="21">
        <v>191</v>
      </c>
      <c r="HD245" s="39">
        <v>-75</v>
      </c>
      <c r="HE245" s="39">
        <v>-275</v>
      </c>
      <c r="HF245" s="39">
        <v>2500</v>
      </c>
      <c r="HG245" s="50">
        <f t="shared" si="447"/>
        <v>1.7210392626811916E-3</v>
      </c>
      <c r="HH245" s="40">
        <f t="shared" si="379"/>
        <v>25.003903282345235</v>
      </c>
      <c r="HI245" s="41">
        <f t="shared" si="448"/>
        <v>62509.758205863087</v>
      </c>
      <c r="HJ245" s="39">
        <f t="shared" si="449"/>
        <v>-17190183.506612349</v>
      </c>
      <c r="HK245" s="39">
        <f t="shared" si="450"/>
        <v>-4688231.8654397316</v>
      </c>
      <c r="HL245" s="40">
        <f t="shared" si="380"/>
        <v>3556.749400814806</v>
      </c>
      <c r="HM245" s="39">
        <f t="shared" si="451"/>
        <v>8891873.5020370148</v>
      </c>
      <c r="HN245" s="39">
        <f t="shared" si="452"/>
        <v>-2445265213.0601792</v>
      </c>
      <c r="HO245" s="39">
        <f t="shared" si="453"/>
        <v>-666890512.65277612</v>
      </c>
      <c r="HP245" s="53">
        <f t="shared" si="454"/>
        <v>672447933591.54932</v>
      </c>
      <c r="HQ245" s="39">
        <f t="shared" si="455"/>
        <v>183394890979.51343</v>
      </c>
      <c r="HR245" s="39">
        <f t="shared" si="456"/>
        <v>50016788448.958206</v>
      </c>
      <c r="IL245" s="21">
        <v>191</v>
      </c>
      <c r="IM245" s="39">
        <v>-75</v>
      </c>
      <c r="IN245" s="39">
        <v>-275</v>
      </c>
      <c r="IO245" s="39">
        <v>2500</v>
      </c>
      <c r="IP245" s="50">
        <f t="shared" si="457"/>
        <v>1.7270646903837191E-3</v>
      </c>
      <c r="IQ245" s="40">
        <f t="shared" si="381"/>
        <v>25.025102769374737</v>
      </c>
      <c r="IR245" s="41">
        <f t="shared" si="458"/>
        <v>62562.756923436842</v>
      </c>
      <c r="IS245" s="39">
        <f t="shared" si="459"/>
        <v>-17204758.153945133</v>
      </c>
      <c r="IT245" s="39">
        <f t="shared" si="460"/>
        <v>-4692206.7692577634</v>
      </c>
      <c r="IU245" s="40">
        <f t="shared" si="382"/>
        <v>3479.9251976075825</v>
      </c>
      <c r="IV245" s="39">
        <f t="shared" si="461"/>
        <v>8699812.994018957</v>
      </c>
      <c r="IW245" s="39">
        <f t="shared" si="462"/>
        <v>-2392448573.3552132</v>
      </c>
      <c r="IX245" s="39">
        <f t="shared" si="463"/>
        <v>-652485974.55142176</v>
      </c>
      <c r="IY245" s="53">
        <f t="shared" si="464"/>
        <v>657923357672.68359</v>
      </c>
      <c r="IZ245" s="39">
        <f t="shared" si="465"/>
        <v>179433643001.64099</v>
      </c>
      <c r="JA245" s="39">
        <f t="shared" si="466"/>
        <v>48936448091.356636</v>
      </c>
      <c r="JU245" s="21">
        <v>191</v>
      </c>
      <c r="JV245" s="39">
        <v>-75</v>
      </c>
      <c r="JW245" s="39">
        <v>-275</v>
      </c>
      <c r="JX245" s="39">
        <v>2500</v>
      </c>
      <c r="JY245" s="50">
        <f t="shared" si="467"/>
        <v>1.7271404415130018E-3</v>
      </c>
      <c r="JZ245" s="40">
        <f t="shared" si="383"/>
        <v>25.025366341057037</v>
      </c>
      <c r="KA245" s="41">
        <f t="shared" si="468"/>
        <v>62563.415852642589</v>
      </c>
      <c r="KB245" s="39">
        <f t="shared" si="469"/>
        <v>-17204939.359476712</v>
      </c>
      <c r="KC245" s="39">
        <f t="shared" si="470"/>
        <v>-4692256.1889481945</v>
      </c>
      <c r="KD245" s="40">
        <f t="shared" si="384"/>
        <v>3478.9593707092267</v>
      </c>
      <c r="KE245" s="39">
        <f t="shared" si="471"/>
        <v>8697398.4267730676</v>
      </c>
      <c r="KF245" s="39">
        <f t="shared" si="472"/>
        <v>-2391784567.3625937</v>
      </c>
      <c r="KG245" s="39">
        <f t="shared" si="473"/>
        <v>-652304882.00798011</v>
      </c>
      <c r="KH245" s="53">
        <f t="shared" si="474"/>
        <v>657740756024.71326</v>
      </c>
      <c r="KI245" s="39">
        <f t="shared" si="475"/>
        <v>179383842552.19452</v>
      </c>
      <c r="KJ245" s="39">
        <f t="shared" si="476"/>
        <v>48922866150.598503</v>
      </c>
      <c r="LD245" s="21">
        <v>191</v>
      </c>
      <c r="LE245" s="39">
        <v>-75</v>
      </c>
      <c r="LF245" s="39">
        <v>-275</v>
      </c>
      <c r="LG245" s="39">
        <v>2500</v>
      </c>
      <c r="LH245" s="50">
        <f t="shared" si="477"/>
        <v>1.7271404525628599E-3</v>
      </c>
      <c r="LI245" s="40">
        <f t="shared" si="385"/>
        <v>25.025366379499044</v>
      </c>
      <c r="LJ245" s="41">
        <f t="shared" si="478"/>
        <v>62563.415948747606</v>
      </c>
      <c r="LK245" s="39">
        <f t="shared" si="479"/>
        <v>-17204939.38590559</v>
      </c>
      <c r="LL245" s="39">
        <f t="shared" si="480"/>
        <v>-4692256.1961560706</v>
      </c>
      <c r="LM245" s="40">
        <f t="shared" si="386"/>
        <v>3478.959229823538</v>
      </c>
      <c r="LN245" s="39">
        <f t="shared" si="481"/>
        <v>8697398.0745588448</v>
      </c>
      <c r="LO245" s="39">
        <f t="shared" si="482"/>
        <v>-2391784470.5036821</v>
      </c>
      <c r="LP245" s="39">
        <f t="shared" si="483"/>
        <v>-652304855.59191334</v>
      </c>
      <c r="LQ245" s="53">
        <f t="shared" si="484"/>
        <v>657740729388.51257</v>
      </c>
      <c r="LR245" s="39">
        <f t="shared" si="485"/>
        <v>179383835287.77618</v>
      </c>
      <c r="LS245" s="39">
        <f t="shared" si="486"/>
        <v>48922864169.393501</v>
      </c>
    </row>
    <row r="246" spans="1:331" x14ac:dyDescent="0.25">
      <c r="A246" s="21">
        <v>192</v>
      </c>
      <c r="B246" s="39">
        <v>-75</v>
      </c>
      <c r="C246" s="39">
        <v>-225</v>
      </c>
      <c r="D246" s="39">
        <v>2500</v>
      </c>
      <c r="E246" s="50">
        <f t="shared" si="387"/>
        <v>9.6250000000000003E-4</v>
      </c>
      <c r="F246" s="40">
        <f t="shared" si="367"/>
        <v>18.637910156250001</v>
      </c>
      <c r="G246" s="41">
        <f t="shared" si="388"/>
        <v>46594.775390625</v>
      </c>
      <c r="H246" s="39">
        <f t="shared" si="389"/>
        <v>-10483824.462890625</v>
      </c>
      <c r="I246" s="39">
        <f t="shared" si="390"/>
        <v>-3494608.154296875</v>
      </c>
      <c r="J246" s="40">
        <f t="shared" si="368"/>
        <v>13228.125000000002</v>
      </c>
      <c r="K246" s="39">
        <f t="shared" si="391"/>
        <v>33070312.500000004</v>
      </c>
      <c r="L246" s="39">
        <f t="shared" si="392"/>
        <v>-7440820312.500001</v>
      </c>
      <c r="M246" s="39">
        <f t="shared" si="393"/>
        <v>-2480273437.5000005</v>
      </c>
      <c r="N246" s="53">
        <f t="shared" si="394"/>
        <v>1674184570312.5002</v>
      </c>
      <c r="O246" s="39">
        <f t="shared" si="395"/>
        <v>558061523437.50012</v>
      </c>
      <c r="P246" s="39">
        <f t="shared" si="396"/>
        <v>186020507812.50003</v>
      </c>
      <c r="AJ246" s="21">
        <v>192</v>
      </c>
      <c r="AK246" s="39">
        <v>-75</v>
      </c>
      <c r="AL246" s="39">
        <v>-225</v>
      </c>
      <c r="AM246" s="39">
        <v>2500</v>
      </c>
      <c r="AN246" s="50">
        <f t="shared" si="397"/>
        <v>1.4126727247078781E-3</v>
      </c>
      <c r="AO246" s="40">
        <f t="shared" si="369"/>
        <v>23.300922532074313</v>
      </c>
      <c r="AP246" s="41">
        <f t="shared" si="398"/>
        <v>58252.306330185784</v>
      </c>
      <c r="AQ246" s="39">
        <f t="shared" si="399"/>
        <v>-13106768.924291801</v>
      </c>
      <c r="AR246" s="39">
        <f t="shared" si="400"/>
        <v>-4368922.9747639336</v>
      </c>
      <c r="AS246" s="40">
        <f t="shared" si="370"/>
        <v>7488.4227599745545</v>
      </c>
      <c r="AT246" s="39">
        <f t="shared" si="401"/>
        <v>18721056.899936385</v>
      </c>
      <c r="AU246" s="39">
        <f t="shared" si="402"/>
        <v>-4212237802.4856868</v>
      </c>
      <c r="AV246" s="39">
        <f t="shared" si="403"/>
        <v>-1404079267.495229</v>
      </c>
      <c r="AW246" s="53">
        <f t="shared" si="404"/>
        <v>947753505559.27954</v>
      </c>
      <c r="AX246" s="39">
        <f t="shared" si="405"/>
        <v>315917835186.42651</v>
      </c>
      <c r="AY246" s="39">
        <f t="shared" si="406"/>
        <v>105305945062.14217</v>
      </c>
      <c r="BS246" s="21">
        <v>192</v>
      </c>
      <c r="BT246" s="39">
        <v>-75</v>
      </c>
      <c r="BU246" s="39">
        <v>-225</v>
      </c>
      <c r="BV246" s="39">
        <v>2500</v>
      </c>
      <c r="BW246" s="50">
        <f t="shared" si="407"/>
        <v>1.5564183712396134E-3</v>
      </c>
      <c r="BX246" s="40">
        <f t="shared" si="371"/>
        <v>24.245625283742552</v>
      </c>
      <c r="BY246" s="41">
        <f t="shared" si="408"/>
        <v>60614.063209356376</v>
      </c>
      <c r="BZ246" s="39">
        <f t="shared" si="409"/>
        <v>-13638164.222105185</v>
      </c>
      <c r="CA246" s="39">
        <f t="shared" si="410"/>
        <v>-4546054.7407017285</v>
      </c>
      <c r="CB246" s="40">
        <f t="shared" si="372"/>
        <v>5655.6657666949295</v>
      </c>
      <c r="CC246" s="39">
        <f t="shared" si="411"/>
        <v>14139164.416737324</v>
      </c>
      <c r="CD246" s="39">
        <f t="shared" si="412"/>
        <v>-3181311993.7658978</v>
      </c>
      <c r="CE246" s="39">
        <f t="shared" si="413"/>
        <v>-1060437331.2552993</v>
      </c>
      <c r="CF246" s="53">
        <f t="shared" si="414"/>
        <v>715795198597.32703</v>
      </c>
      <c r="CG246" s="39">
        <f t="shared" si="415"/>
        <v>238598399532.44235</v>
      </c>
      <c r="CH246" s="39">
        <f t="shared" si="416"/>
        <v>79532799844.147446</v>
      </c>
      <c r="DB246" s="21">
        <v>192</v>
      </c>
      <c r="DC246" s="39">
        <v>-75</v>
      </c>
      <c r="DD246" s="39">
        <v>-225</v>
      </c>
      <c r="DE246" s="39">
        <v>2500</v>
      </c>
      <c r="DF246" s="50">
        <f t="shared" si="417"/>
        <v>1.6000864427307315E-3</v>
      </c>
      <c r="DG246" s="40">
        <f t="shared" si="373"/>
        <v>24.480440810290524</v>
      </c>
      <c r="DH246" s="41">
        <f t="shared" si="418"/>
        <v>61201.102025726308</v>
      </c>
      <c r="DI246" s="39">
        <f t="shared" si="419"/>
        <v>-13770247.955788419</v>
      </c>
      <c r="DJ246" s="39">
        <f t="shared" si="420"/>
        <v>-4590082.6519294735</v>
      </c>
      <c r="DK246" s="40">
        <f t="shared" si="374"/>
        <v>5098.8978551831733</v>
      </c>
      <c r="DL246" s="39">
        <f t="shared" si="421"/>
        <v>12747244.637957932</v>
      </c>
      <c r="DM246" s="39">
        <f t="shared" si="422"/>
        <v>-2868130043.540535</v>
      </c>
      <c r="DN246" s="39">
        <f t="shared" si="423"/>
        <v>-956043347.84684491</v>
      </c>
      <c r="DO246" s="53">
        <f t="shared" si="424"/>
        <v>645329259796.62036</v>
      </c>
      <c r="DP246" s="39">
        <f t="shared" si="425"/>
        <v>215109753265.5401</v>
      </c>
      <c r="DQ246" s="39">
        <f t="shared" si="426"/>
        <v>71703251088.513367</v>
      </c>
      <c r="EK246" s="21">
        <v>192</v>
      </c>
      <c r="EL246" s="39">
        <v>-75</v>
      </c>
      <c r="EM246" s="39">
        <v>-225</v>
      </c>
      <c r="EN246" s="39">
        <v>2500</v>
      </c>
      <c r="EO246" s="50">
        <f t="shared" si="427"/>
        <v>1.6811099156242293E-3</v>
      </c>
      <c r="EP246" s="40">
        <f t="shared" si="375"/>
        <v>24.851720602303438</v>
      </c>
      <c r="EQ246" s="41">
        <f t="shared" si="428"/>
        <v>62129.301505758594</v>
      </c>
      <c r="ER246" s="39">
        <f t="shared" si="429"/>
        <v>-13979092.838795684</v>
      </c>
      <c r="ES246" s="39">
        <f t="shared" si="430"/>
        <v>-4659697.6129318941</v>
      </c>
      <c r="ET246" s="40">
        <f t="shared" si="376"/>
        <v>4065.8485757910767</v>
      </c>
      <c r="EU246" s="39">
        <f t="shared" si="431"/>
        <v>10164621.439477691</v>
      </c>
      <c r="EV246" s="39">
        <f t="shared" si="432"/>
        <v>-2287039823.8824806</v>
      </c>
      <c r="EW246" s="39">
        <f t="shared" si="433"/>
        <v>-762346607.96082687</v>
      </c>
      <c r="EX246" s="53">
        <f t="shared" si="434"/>
        <v>514583960373.55817</v>
      </c>
      <c r="EY246" s="39">
        <f t="shared" si="435"/>
        <v>171527986791.18604</v>
      </c>
      <c r="EZ246" s="39">
        <f t="shared" si="436"/>
        <v>57175995597.062012</v>
      </c>
      <c r="FT246" s="21">
        <v>192</v>
      </c>
      <c r="FU246" s="39">
        <v>-75</v>
      </c>
      <c r="FV246" s="39">
        <v>-225</v>
      </c>
      <c r="FW246" s="39">
        <v>2500</v>
      </c>
      <c r="FX246" s="50">
        <f t="shared" si="437"/>
        <v>1.7734433802614065E-3</v>
      </c>
      <c r="FY246" s="40">
        <f t="shared" si="377"/>
        <v>25.172784625085466</v>
      </c>
      <c r="FZ246" s="41">
        <f t="shared" si="438"/>
        <v>62931.961562713666</v>
      </c>
      <c r="GA246" s="39">
        <f t="shared" si="439"/>
        <v>-14159691.351610575</v>
      </c>
      <c r="GB246" s="39">
        <f t="shared" si="440"/>
        <v>-4719897.1172035253</v>
      </c>
      <c r="GC246" s="40">
        <f t="shared" si="378"/>
        <v>2888.5969016670674</v>
      </c>
      <c r="GD246" s="39">
        <f t="shared" si="441"/>
        <v>7221492.2541676685</v>
      </c>
      <c r="GE246" s="39">
        <f t="shared" si="442"/>
        <v>-1624835757.1877253</v>
      </c>
      <c r="GF246" s="39">
        <f t="shared" si="443"/>
        <v>-541611919.0625751</v>
      </c>
      <c r="GG246" s="53">
        <f t="shared" si="444"/>
        <v>365588045367.23822</v>
      </c>
      <c r="GH246" s="39">
        <f t="shared" si="445"/>
        <v>121862681789.07939</v>
      </c>
      <c r="GI246" s="39">
        <f t="shared" si="446"/>
        <v>40620893929.693138</v>
      </c>
      <c r="HC246" s="21">
        <v>192</v>
      </c>
      <c r="HD246" s="39">
        <v>-75</v>
      </c>
      <c r="HE246" s="39">
        <v>-225</v>
      </c>
      <c r="HF246" s="39">
        <v>2500</v>
      </c>
      <c r="HG246" s="50">
        <f t="shared" si="447"/>
        <v>1.8082702943824135E-3</v>
      </c>
      <c r="HH246" s="40">
        <f t="shared" si="379"/>
        <v>25.265653214896684</v>
      </c>
      <c r="HI246" s="41">
        <f t="shared" si="448"/>
        <v>63164.133037241707</v>
      </c>
      <c r="HJ246" s="39">
        <f t="shared" si="449"/>
        <v>-14211929.933379384</v>
      </c>
      <c r="HK246" s="39">
        <f t="shared" si="450"/>
        <v>-4737309.9777931282</v>
      </c>
      <c r="HL246" s="40">
        <f t="shared" si="380"/>
        <v>2444.5537466242295</v>
      </c>
      <c r="HM246" s="39">
        <f t="shared" si="451"/>
        <v>6111384.3665605737</v>
      </c>
      <c r="HN246" s="39">
        <f t="shared" si="452"/>
        <v>-1375061482.4761291</v>
      </c>
      <c r="HO246" s="39">
        <f t="shared" si="453"/>
        <v>-458353827.49204302</v>
      </c>
      <c r="HP246" s="53">
        <f t="shared" si="454"/>
        <v>309388833557.12903</v>
      </c>
      <c r="HQ246" s="39">
        <f t="shared" si="455"/>
        <v>103129611185.70969</v>
      </c>
      <c r="HR246" s="39">
        <f t="shared" si="456"/>
        <v>34376537061.903229</v>
      </c>
      <c r="IL246" s="21">
        <v>192</v>
      </c>
      <c r="IM246" s="39">
        <v>-75</v>
      </c>
      <c r="IN246" s="39">
        <v>-225</v>
      </c>
      <c r="IO246" s="39">
        <v>2500</v>
      </c>
      <c r="IP246" s="50">
        <f t="shared" si="457"/>
        <v>1.815512474389715E-3</v>
      </c>
      <c r="IQ246" s="40">
        <f t="shared" si="381"/>
        <v>25.283022749700489</v>
      </c>
      <c r="IR246" s="41">
        <f t="shared" si="458"/>
        <v>63207.556874251226</v>
      </c>
      <c r="IS246" s="39">
        <f t="shared" si="459"/>
        <v>-14221700.296706526</v>
      </c>
      <c r="IT246" s="39">
        <f t="shared" si="460"/>
        <v>-4740566.7655688422</v>
      </c>
      <c r="IU246" s="40">
        <f t="shared" si="382"/>
        <v>2352.2159515311328</v>
      </c>
      <c r="IV246" s="39">
        <f t="shared" si="461"/>
        <v>5880539.8788278317</v>
      </c>
      <c r="IW246" s="39">
        <f t="shared" si="462"/>
        <v>-1323121472.7362621</v>
      </c>
      <c r="IX246" s="39">
        <f t="shared" si="463"/>
        <v>-441040490.91208738</v>
      </c>
      <c r="IY246" s="53">
        <f t="shared" si="464"/>
        <v>297702331365.659</v>
      </c>
      <c r="IZ246" s="39">
        <f t="shared" si="465"/>
        <v>99234110455.219666</v>
      </c>
      <c r="JA246" s="39">
        <f t="shared" si="466"/>
        <v>33078036818.406555</v>
      </c>
      <c r="JU246" s="21">
        <v>192</v>
      </c>
      <c r="JV246" s="39">
        <v>-75</v>
      </c>
      <c r="JW246" s="39">
        <v>-225</v>
      </c>
      <c r="JX246" s="39">
        <v>2500</v>
      </c>
      <c r="JY246" s="50">
        <f t="shared" si="467"/>
        <v>1.8156026066709101E-3</v>
      </c>
      <c r="JZ246" s="40">
        <f t="shared" si="383"/>
        <v>25.283234708500661</v>
      </c>
      <c r="KA246" s="41">
        <f t="shared" si="468"/>
        <v>63208.086771251656</v>
      </c>
      <c r="KB246" s="39">
        <f t="shared" si="469"/>
        <v>-14221819.523531623</v>
      </c>
      <c r="KC246" s="39">
        <f t="shared" si="470"/>
        <v>-4740606.5078438744</v>
      </c>
      <c r="KD246" s="40">
        <f t="shared" si="384"/>
        <v>2351.066764945896</v>
      </c>
      <c r="KE246" s="39">
        <f t="shared" si="471"/>
        <v>5877666.9123647399</v>
      </c>
      <c r="KF246" s="39">
        <f t="shared" si="472"/>
        <v>-1322475055.2820666</v>
      </c>
      <c r="KG246" s="39">
        <f t="shared" si="473"/>
        <v>-440825018.42735547</v>
      </c>
      <c r="KH246" s="53">
        <f t="shared" si="474"/>
        <v>297556887438.46497</v>
      </c>
      <c r="KI246" s="39">
        <f t="shared" si="475"/>
        <v>99185629146.154984</v>
      </c>
      <c r="KJ246" s="39">
        <f t="shared" si="476"/>
        <v>33061876382.051662</v>
      </c>
      <c r="LD246" s="21">
        <v>192</v>
      </c>
      <c r="LE246" s="39">
        <v>-75</v>
      </c>
      <c r="LF246" s="39">
        <v>-225</v>
      </c>
      <c r="LG246" s="39">
        <v>2500</v>
      </c>
      <c r="LH246" s="50">
        <f t="shared" si="477"/>
        <v>1.8156026198536681E-3</v>
      </c>
      <c r="LI246" s="40">
        <f t="shared" si="385"/>
        <v>25.283234739494205</v>
      </c>
      <c r="LJ246" s="41">
        <f t="shared" si="478"/>
        <v>63208.086848735511</v>
      </c>
      <c r="LK246" s="39">
        <f t="shared" si="479"/>
        <v>-14221819.54096549</v>
      </c>
      <c r="LL246" s="39">
        <f t="shared" si="480"/>
        <v>-4740606.5136551633</v>
      </c>
      <c r="LM246" s="40">
        <f t="shared" si="386"/>
        <v>2351.0665968657318</v>
      </c>
      <c r="LN246" s="39">
        <f t="shared" si="481"/>
        <v>5877666.4921643296</v>
      </c>
      <c r="LO246" s="39">
        <f t="shared" si="482"/>
        <v>-1322474960.7369742</v>
      </c>
      <c r="LP246" s="39">
        <f t="shared" si="483"/>
        <v>-440824986.91232473</v>
      </c>
      <c r="LQ246" s="53">
        <f t="shared" si="484"/>
        <v>297556866165.81921</v>
      </c>
      <c r="LR246" s="39">
        <f t="shared" si="485"/>
        <v>99185622055.273056</v>
      </c>
      <c r="LS246" s="39">
        <f t="shared" si="486"/>
        <v>33061874018.424355</v>
      </c>
    </row>
    <row r="247" spans="1:331" x14ac:dyDescent="0.25">
      <c r="A247" s="21">
        <v>193</v>
      </c>
      <c r="B247" s="39">
        <v>-75</v>
      </c>
      <c r="C247" s="39">
        <v>-175</v>
      </c>
      <c r="D247" s="39">
        <v>2500</v>
      </c>
      <c r="E247" s="50">
        <f t="shared" si="387"/>
        <v>9.7000000000000005E-4</v>
      </c>
      <c r="F247" s="40">
        <f t="shared" ref="F247:F310" si="487">+IF(E247&gt;=0,IF(E247&lt;=eco,1-(1-E247/eco)^n,1),0)*0.85*fck</f>
        <v>18.736762500000005</v>
      </c>
      <c r="G247" s="41">
        <f t="shared" si="388"/>
        <v>46841.906250000015</v>
      </c>
      <c r="H247" s="39">
        <f t="shared" si="389"/>
        <v>-8197333.5937500028</v>
      </c>
      <c r="I247" s="39">
        <f t="shared" si="390"/>
        <v>-3513142.9687500009</v>
      </c>
      <c r="J247" s="40">
        <f t="shared" ref="J247:J310" si="488">IF(AND(E247&gt;0,E247&lt;eco),0.85*fck*n/eco*(1-E247/eco)^(n-1),0)</f>
        <v>13132.499999999998</v>
      </c>
      <c r="K247" s="39">
        <f t="shared" si="391"/>
        <v>32831249.999999996</v>
      </c>
      <c r="L247" s="39">
        <f t="shared" si="392"/>
        <v>-5745468749.999999</v>
      </c>
      <c r="M247" s="39">
        <f t="shared" si="393"/>
        <v>-2462343749.9999995</v>
      </c>
      <c r="N247" s="53">
        <f t="shared" si="394"/>
        <v>1005457031249.9999</v>
      </c>
      <c r="O247" s="39">
        <f t="shared" si="395"/>
        <v>430910156249.99994</v>
      </c>
      <c r="P247" s="39">
        <f t="shared" si="396"/>
        <v>184675781249.99997</v>
      </c>
      <c r="AJ247" s="21">
        <v>193</v>
      </c>
      <c r="AK247" s="39">
        <v>-75</v>
      </c>
      <c r="AL247" s="39">
        <v>-175</v>
      </c>
      <c r="AM247" s="39">
        <v>2500</v>
      </c>
      <c r="AN247" s="50">
        <f t="shared" si="397"/>
        <v>1.4299860112977939E-3</v>
      </c>
      <c r="AO247" s="40">
        <f t="shared" ref="AO247:AO310" si="489">+IF(AN247&gt;=0,IF(AN247&lt;=eco,1-(1-AN247/eco)^n,1),0)*0.85*fck</f>
        <v>23.428660835859233</v>
      </c>
      <c r="AP247" s="41">
        <f t="shared" si="398"/>
        <v>58571.65208964808</v>
      </c>
      <c r="AQ247" s="39">
        <f t="shared" si="399"/>
        <v>-10250039.115688413</v>
      </c>
      <c r="AR247" s="39">
        <f t="shared" si="400"/>
        <v>-4392873.9067236064</v>
      </c>
      <c r="AS247" s="40">
        <f t="shared" ref="AS247:AS310" si="490">IF(AND(AN247&gt;0,AN247&lt;eco),0.85*fck*n/eco*(1-AN247/eco)^(n-1),0)</f>
        <v>7267.6783559531295</v>
      </c>
      <c r="AT247" s="39">
        <f t="shared" si="401"/>
        <v>18169195.889882825</v>
      </c>
      <c r="AU247" s="39">
        <f t="shared" si="402"/>
        <v>-3179609280.7294946</v>
      </c>
      <c r="AV247" s="39">
        <f t="shared" si="403"/>
        <v>-1362689691.7412119</v>
      </c>
      <c r="AW247" s="53">
        <f t="shared" si="404"/>
        <v>556431624127.6615</v>
      </c>
      <c r="AX247" s="39">
        <f t="shared" si="405"/>
        <v>238470696054.71207</v>
      </c>
      <c r="AY247" s="39">
        <f t="shared" si="406"/>
        <v>102201726880.5909</v>
      </c>
      <c r="BS247" s="21">
        <v>193</v>
      </c>
      <c r="BT247" s="39">
        <v>-75</v>
      </c>
      <c r="BU247" s="39">
        <v>-175</v>
      </c>
      <c r="BV247" s="39">
        <v>2500</v>
      </c>
      <c r="BW247" s="50">
        <f t="shared" si="407"/>
        <v>1.5848356643517565E-3</v>
      </c>
      <c r="BX247" s="40">
        <f t="shared" ref="BX247:BX310" si="491">+IF(BW247&gt;=0,IF(BW247&lt;=eco,1-(1-BW247/eco)^n,1),0)*0.85*fck</f>
        <v>24.401195911836673</v>
      </c>
      <c r="BY247" s="41">
        <f t="shared" si="408"/>
        <v>61002.989779591684</v>
      </c>
      <c r="BZ247" s="39">
        <f t="shared" si="409"/>
        <v>-10675523.211428545</v>
      </c>
      <c r="CA247" s="39">
        <f t="shared" si="410"/>
        <v>-4575224.2334693763</v>
      </c>
      <c r="CB247" s="40">
        <f t="shared" ref="CB247:CB310" si="492">IF(AND(BW247&gt;0,BW247&lt;eco),0.85*fck*n/eco*(1-BW247/eco)^(n-1),0)</f>
        <v>5293.3452795151052</v>
      </c>
      <c r="CC247" s="39">
        <f t="shared" si="411"/>
        <v>13233363.198787764</v>
      </c>
      <c r="CD247" s="39">
        <f t="shared" si="412"/>
        <v>-2315838559.7878585</v>
      </c>
      <c r="CE247" s="39">
        <f t="shared" si="413"/>
        <v>-992502239.90908229</v>
      </c>
      <c r="CF247" s="53">
        <f t="shared" si="414"/>
        <v>405271747962.87524</v>
      </c>
      <c r="CG247" s="39">
        <f t="shared" si="415"/>
        <v>173687891984.08942</v>
      </c>
      <c r="CH247" s="39">
        <f t="shared" si="416"/>
        <v>74437667993.181168</v>
      </c>
      <c r="DB247" s="21">
        <v>193</v>
      </c>
      <c r="DC247" s="39">
        <v>-75</v>
      </c>
      <c r="DD247" s="39">
        <v>-175</v>
      </c>
      <c r="DE247" s="39">
        <v>2500</v>
      </c>
      <c r="DF247" s="50">
        <f t="shared" si="417"/>
        <v>1.6391187826332741E-3</v>
      </c>
      <c r="DG247" s="40">
        <f t="shared" ref="DG247:DG310" si="493">+IF(DF247&gt;=0,IF(DF247&lt;=eco,1-(1-DF247/eco)^n,1),0)*0.85*fck</f>
        <v>24.669750261818425</v>
      </c>
      <c r="DH247" s="41">
        <f t="shared" si="418"/>
        <v>61674.375654546064</v>
      </c>
      <c r="DI247" s="39">
        <f t="shared" si="419"/>
        <v>-10793015.739545561</v>
      </c>
      <c r="DJ247" s="39">
        <f t="shared" si="420"/>
        <v>-4625578.1740909545</v>
      </c>
      <c r="DK247" s="40">
        <f t="shared" ref="DK247:DK310" si="494">IF(AND(DF247&gt;0,DF247&lt;eco),0.85*fck*n/eco*(1-DF247/eco)^(n-1),0)</f>
        <v>4601.2355214257559</v>
      </c>
      <c r="DL247" s="39">
        <f t="shared" si="421"/>
        <v>11503088.80356439</v>
      </c>
      <c r="DM247" s="39">
        <f t="shared" si="422"/>
        <v>-2013040540.6237683</v>
      </c>
      <c r="DN247" s="39">
        <f t="shared" si="423"/>
        <v>-862731660.26732922</v>
      </c>
      <c r="DO247" s="53">
        <f t="shared" si="424"/>
        <v>352282094609.15948</v>
      </c>
      <c r="DP247" s="39">
        <f t="shared" si="425"/>
        <v>150978040546.78262</v>
      </c>
      <c r="DQ247" s="39">
        <f t="shared" si="426"/>
        <v>64704874520.049698</v>
      </c>
      <c r="EK247" s="21">
        <v>193</v>
      </c>
      <c r="EL247" s="39">
        <v>-75</v>
      </c>
      <c r="EM247" s="39">
        <v>-175</v>
      </c>
      <c r="EN247" s="39">
        <v>2500</v>
      </c>
      <c r="EO247" s="50">
        <f t="shared" si="427"/>
        <v>1.7426597812666793E-3</v>
      </c>
      <c r="EP247" s="40">
        <f t="shared" ref="EP247:EP310" si="495">+IF(EO247&gt;=0,IF(EO247&lt;=eco,1-(1-EO247/eco)^n,1),0)*0.85*fck</f>
        <v>25.077822075367074</v>
      </c>
      <c r="EQ247" s="41">
        <f t="shared" si="428"/>
        <v>62694.555188417682</v>
      </c>
      <c r="ER247" s="39">
        <f t="shared" si="429"/>
        <v>-10971547.157973094</v>
      </c>
      <c r="ES247" s="39">
        <f t="shared" si="430"/>
        <v>-4702091.6391313262</v>
      </c>
      <c r="ET247" s="40">
        <f t="shared" ref="ET247:ET310" si="496">IF(AND(EO247&gt;0,EO247&lt;eco),0.85*fck*n/eco*(1-EO247/eco)^(n-1),0)</f>
        <v>3281.0877888498389</v>
      </c>
      <c r="EU247" s="39">
        <f t="shared" si="431"/>
        <v>8202719.4721245971</v>
      </c>
      <c r="EV247" s="39">
        <f t="shared" si="432"/>
        <v>-1435475907.6218045</v>
      </c>
      <c r="EW247" s="39">
        <f t="shared" si="433"/>
        <v>-615203960.40934479</v>
      </c>
      <c r="EX247" s="53">
        <f t="shared" si="434"/>
        <v>251208283833.8158</v>
      </c>
      <c r="EY247" s="39">
        <f t="shared" si="435"/>
        <v>107660693071.63535</v>
      </c>
      <c r="EZ247" s="39">
        <f t="shared" si="436"/>
        <v>46140297030.700859</v>
      </c>
      <c r="FT247" s="21">
        <v>193</v>
      </c>
      <c r="FU247" s="39">
        <v>-75</v>
      </c>
      <c r="FV247" s="39">
        <v>-175</v>
      </c>
      <c r="FW247" s="39">
        <v>2500</v>
      </c>
      <c r="FX247" s="50">
        <f t="shared" si="437"/>
        <v>1.8540014854959814E-3</v>
      </c>
      <c r="FY247" s="40">
        <f t="shared" ref="FY247:FY310" si="497">+IF(FX247&gt;=0,IF(FX247&lt;=eco,1-(1-FX247/eco)^n,1),0)*0.85*fck</f>
        <v>25.3641132652367</v>
      </c>
      <c r="FZ247" s="41">
        <f t="shared" si="438"/>
        <v>63410.28316309175</v>
      </c>
      <c r="GA247" s="39">
        <f t="shared" si="439"/>
        <v>-11096799.553541057</v>
      </c>
      <c r="GB247" s="39">
        <f t="shared" si="440"/>
        <v>-4755771.2372318814</v>
      </c>
      <c r="GC247" s="40">
        <f t="shared" ref="GC247:GC310" si="498">IF(AND(FX247&gt;0,FX247&lt;eco),0.85*fck*n/eco*(1-FX247/eco)^(n-1),0)</f>
        <v>1861.4810599262369</v>
      </c>
      <c r="GD247" s="39">
        <f t="shared" si="441"/>
        <v>4653702.649815592</v>
      </c>
      <c r="GE247" s="39">
        <f t="shared" si="442"/>
        <v>-814397963.71772861</v>
      </c>
      <c r="GF247" s="39">
        <f t="shared" si="443"/>
        <v>-349027698.7361694</v>
      </c>
      <c r="GG247" s="53">
        <f t="shared" si="444"/>
        <v>142519643650.60251</v>
      </c>
      <c r="GH247" s="39">
        <f t="shared" si="445"/>
        <v>61079847278.829643</v>
      </c>
      <c r="GI247" s="39">
        <f t="shared" si="446"/>
        <v>26177077405.212704</v>
      </c>
      <c r="HC247" s="21">
        <v>193</v>
      </c>
      <c r="HD247" s="39">
        <v>-75</v>
      </c>
      <c r="HE247" s="39">
        <v>-175</v>
      </c>
      <c r="HF247" s="39">
        <v>2500</v>
      </c>
      <c r="HG247" s="50">
        <f t="shared" si="447"/>
        <v>1.8955013260836353E-3</v>
      </c>
      <c r="HH247" s="40">
        <f t="shared" ref="HH247:HH310" si="499">+IF(HG247&gt;=0,IF(HG247&lt;=eco,1-(1-HG247/eco)^n,1),0)*0.85*fck</f>
        <v>25.430385173079472</v>
      </c>
      <c r="HI247" s="41">
        <f t="shared" si="448"/>
        <v>63575.962932698683</v>
      </c>
      <c r="HJ247" s="39">
        <f t="shared" si="449"/>
        <v>-11125793.51322227</v>
      </c>
      <c r="HK247" s="39">
        <f t="shared" si="450"/>
        <v>-4768197.2199524017</v>
      </c>
      <c r="HL247" s="40">
        <f t="shared" ref="HL247:HL310" si="500">IF(AND(HG247&gt;0,HG247&lt;eco),0.85*fck*n/eco*(1-HG247/eco)^(n-1),0)</f>
        <v>1332.3580924336497</v>
      </c>
      <c r="HM247" s="39">
        <f t="shared" si="451"/>
        <v>3330895.2310841242</v>
      </c>
      <c r="HN247" s="39">
        <f t="shared" si="452"/>
        <v>-582906665.4397217</v>
      </c>
      <c r="HO247" s="39">
        <f t="shared" si="453"/>
        <v>-249817142.33130932</v>
      </c>
      <c r="HP247" s="53">
        <f t="shared" si="454"/>
        <v>102008666451.95129</v>
      </c>
      <c r="HQ247" s="39">
        <f t="shared" si="455"/>
        <v>43717999907.979134</v>
      </c>
      <c r="HR247" s="39">
        <f t="shared" si="456"/>
        <v>18736285674.848198</v>
      </c>
      <c r="IL247" s="21">
        <v>193</v>
      </c>
      <c r="IM247" s="39">
        <v>-75</v>
      </c>
      <c r="IN247" s="39">
        <v>-175</v>
      </c>
      <c r="IO247" s="39">
        <v>2500</v>
      </c>
      <c r="IP247" s="50">
        <f t="shared" si="457"/>
        <v>1.903960258395711E-3</v>
      </c>
      <c r="IQ247" s="40">
        <f t="shared" ref="IQ247:IQ310" si="501">+IF(IP247&gt;=0,IF(IP247&lt;=eco,1-(1-IP247/eco)^n,1),0)*0.85*fck</f>
        <v>25.441199346207704</v>
      </c>
      <c r="IR247" s="41">
        <f t="shared" si="458"/>
        <v>63602.998365519255</v>
      </c>
      <c r="IS247" s="39">
        <f t="shared" si="459"/>
        <v>-11130524.71396587</v>
      </c>
      <c r="IT247" s="39">
        <f t="shared" si="460"/>
        <v>-4770224.8774139443</v>
      </c>
      <c r="IU247" s="40">
        <f t="shared" ref="IU247:IU310" si="502">IF(AND(IP247&gt;0,IP247&lt;eco),0.85*fck*n/eco*(1-IP247/eco)^(n-1),0)</f>
        <v>1224.5067054546857</v>
      </c>
      <c r="IV247" s="39">
        <f t="shared" si="461"/>
        <v>3061266.7636367143</v>
      </c>
      <c r="IW247" s="39">
        <f t="shared" si="462"/>
        <v>-535721683.63642502</v>
      </c>
      <c r="IX247" s="39">
        <f t="shared" si="463"/>
        <v>-229595007.27275357</v>
      </c>
      <c r="IY247" s="53">
        <f t="shared" si="464"/>
        <v>93751294636.374374</v>
      </c>
      <c r="IZ247" s="39">
        <f t="shared" si="465"/>
        <v>40179126272.731873</v>
      </c>
      <c r="JA247" s="39">
        <f t="shared" si="466"/>
        <v>17219625545.456516</v>
      </c>
      <c r="JU247" s="21">
        <v>193</v>
      </c>
      <c r="JV247" s="39">
        <v>-75</v>
      </c>
      <c r="JW247" s="39">
        <v>-175</v>
      </c>
      <c r="JX247" s="39">
        <v>2500</v>
      </c>
      <c r="JY247" s="50">
        <f t="shared" si="467"/>
        <v>1.9040647718288183E-3</v>
      </c>
      <c r="JZ247" s="40">
        <f t="shared" ref="JZ247:JZ310" si="503">+IF(JY247&gt;=0,IF(JY247&lt;=eco,1-(1-JY247/eco)^n,1),0)*0.85*fck</f>
        <v>25.441327253972862</v>
      </c>
      <c r="KA247" s="41">
        <f t="shared" si="468"/>
        <v>63603.318134932153</v>
      </c>
      <c r="KB247" s="39">
        <f t="shared" si="469"/>
        <v>-11130580.673613127</v>
      </c>
      <c r="KC247" s="39">
        <f t="shared" si="470"/>
        <v>-4770248.8601199118</v>
      </c>
      <c r="KD247" s="40">
        <f t="shared" ref="KD247:KD310" si="504">IF(AND(JY247&gt;0,JY247&lt;eco),0.85*fck*n/eco*(1-JY247/eco)^(n-1),0)</f>
        <v>1223.1741591825655</v>
      </c>
      <c r="KE247" s="39">
        <f t="shared" si="471"/>
        <v>3057935.3979564137</v>
      </c>
      <c r="KF247" s="39">
        <f t="shared" si="472"/>
        <v>-535138694.64237237</v>
      </c>
      <c r="KG247" s="39">
        <f t="shared" si="473"/>
        <v>-229345154.84673104</v>
      </c>
      <c r="KH247" s="53">
        <f t="shared" si="474"/>
        <v>93649271562.415161</v>
      </c>
      <c r="KI247" s="39">
        <f t="shared" si="475"/>
        <v>40135402098.177933</v>
      </c>
      <c r="KJ247" s="39">
        <f t="shared" si="476"/>
        <v>17200886613.504826</v>
      </c>
      <c r="LD247" s="21">
        <v>193</v>
      </c>
      <c r="LE247" s="39">
        <v>-75</v>
      </c>
      <c r="LF247" s="39">
        <v>-175</v>
      </c>
      <c r="LG247" s="39">
        <v>2500</v>
      </c>
      <c r="LH247" s="50">
        <f t="shared" si="477"/>
        <v>1.9040647871444766E-3</v>
      </c>
      <c r="LI247" s="40">
        <f t="shared" ref="LI247:LI310" si="505">+IF(LH247&gt;=0,IF(LH247&lt;=eco,1-(1-LH247/eco)^n,1),0)*0.85*fck</f>
        <v>25.441327272706577</v>
      </c>
      <c r="LJ247" s="41">
        <f t="shared" si="478"/>
        <v>63603.318181766444</v>
      </c>
      <c r="LK247" s="39">
        <f t="shared" si="479"/>
        <v>-11130580.681809127</v>
      </c>
      <c r="LL247" s="39">
        <f t="shared" si="480"/>
        <v>-4770248.8636324834</v>
      </c>
      <c r="LM247" s="40">
        <f t="shared" ref="LM247:LM310" si="506">IF(AND(LH247&gt;0,LH247&lt;eco),0.85*fck*n/eco*(1-LH247/eco)^(n-1),0)</f>
        <v>1223.1739639079251</v>
      </c>
      <c r="LN247" s="39">
        <f t="shared" si="481"/>
        <v>3057934.9097698126</v>
      </c>
      <c r="LO247" s="39">
        <f t="shared" si="482"/>
        <v>-535138609.20971721</v>
      </c>
      <c r="LP247" s="39">
        <f t="shared" si="483"/>
        <v>-229345118.23273593</v>
      </c>
      <c r="LQ247" s="53">
        <f t="shared" si="484"/>
        <v>93649256611.700516</v>
      </c>
      <c r="LR247" s="39">
        <f t="shared" si="485"/>
        <v>40135395690.72879</v>
      </c>
      <c r="LS247" s="39">
        <f t="shared" si="486"/>
        <v>17200883867.455196</v>
      </c>
    </row>
    <row r="248" spans="1:331" x14ac:dyDescent="0.25">
      <c r="A248" s="21">
        <v>194</v>
      </c>
      <c r="B248" s="39">
        <v>-75</v>
      </c>
      <c r="C248" s="39">
        <v>-125</v>
      </c>
      <c r="D248" s="39">
        <v>2500</v>
      </c>
      <c r="E248" s="50">
        <f t="shared" ref="E248:E311" si="507">B$47+B$48*C248+B$49*B248</f>
        <v>9.7749999999999985E-4</v>
      </c>
      <c r="F248" s="40">
        <f t="shared" si="487"/>
        <v>18.83489765625</v>
      </c>
      <c r="G248" s="41">
        <f t="shared" ref="G248:G311" si="508">+F248*D248</f>
        <v>47087.244140625</v>
      </c>
      <c r="H248" s="39">
        <f t="shared" ref="H248:H311" si="509">+G248*C248</f>
        <v>-5885905.517578125</v>
      </c>
      <c r="I248" s="39">
        <f t="shared" ref="I248:I311" si="510">+G248*B248</f>
        <v>-3531543.310546875</v>
      </c>
      <c r="J248" s="40">
        <f t="shared" si="488"/>
        <v>13036.875000000002</v>
      </c>
      <c r="K248" s="39">
        <f t="shared" ref="K248:K311" si="511">+J248*D248</f>
        <v>32592187.500000004</v>
      </c>
      <c r="L248" s="39">
        <f t="shared" ref="L248:L311" si="512">+K248*C248</f>
        <v>-4074023437.5000005</v>
      </c>
      <c r="M248" s="39">
        <f t="shared" ref="M248:M311" si="513">+K248*B248</f>
        <v>-2444414062.5000005</v>
      </c>
      <c r="N248" s="53">
        <f t="shared" ref="N248:N311" si="514">+K248*C248*C248</f>
        <v>509252929687.50006</v>
      </c>
      <c r="O248" s="39">
        <f t="shared" ref="O248:O311" si="515">+K248*B248*C248</f>
        <v>305551757812.50006</v>
      </c>
      <c r="P248" s="39">
        <f t="shared" ref="P248:P311" si="516">+K248*B248^2</f>
        <v>183331054687.50003</v>
      </c>
      <c r="AJ248" s="21">
        <v>194</v>
      </c>
      <c r="AK248" s="39">
        <v>-75</v>
      </c>
      <c r="AL248" s="39">
        <v>-125</v>
      </c>
      <c r="AM248" s="39">
        <v>2500</v>
      </c>
      <c r="AN248" s="50">
        <f t="shared" ref="AN248:AN311" si="517">AK$47+AK$48*AL248+AK$49*AK248</f>
        <v>1.4472992978877097E-3</v>
      </c>
      <c r="AO248" s="40">
        <f t="shared" si="489"/>
        <v>23.552577328514207</v>
      </c>
      <c r="AP248" s="41">
        <f t="shared" ref="AP248:AP311" si="518">+AO248*AM248</f>
        <v>58881.443321285515</v>
      </c>
      <c r="AQ248" s="39">
        <f t="shared" ref="AQ248:AQ311" si="519">+AP248*AL248</f>
        <v>-7360180.4151606895</v>
      </c>
      <c r="AR248" s="39">
        <f t="shared" ref="AR248:AR311" si="520">+AP248*AK248</f>
        <v>-4416108.2490964131</v>
      </c>
      <c r="AS248" s="40">
        <f t="shared" si="490"/>
        <v>7046.9339519317009</v>
      </c>
      <c r="AT248" s="39">
        <f t="shared" ref="AT248:AT311" si="521">+AS248*AM248</f>
        <v>17617334.879829254</v>
      </c>
      <c r="AU248" s="39">
        <f t="shared" ref="AU248:AU311" si="522">+AT248*AL248</f>
        <v>-2202166859.9786568</v>
      </c>
      <c r="AV248" s="39">
        <f t="shared" ref="AV248:AV311" si="523">+AT248*AK248</f>
        <v>-1321300115.9871941</v>
      </c>
      <c r="AW248" s="53">
        <f t="shared" ref="AW248:AW311" si="524">+AT248*AL248*AL248</f>
        <v>275270857497.33209</v>
      </c>
      <c r="AX248" s="39">
        <f t="shared" ref="AX248:AX311" si="525">+AT248*AK248*AL248</f>
        <v>165162514498.39926</v>
      </c>
      <c r="AY248" s="39">
        <f t="shared" ref="AY248:AY311" si="526">+AT248*AK248^2</f>
        <v>99097508699.039551</v>
      </c>
      <c r="BS248" s="21">
        <v>194</v>
      </c>
      <c r="BT248" s="39">
        <v>-75</v>
      </c>
      <c r="BU248" s="39">
        <v>-125</v>
      </c>
      <c r="BV248" s="39">
        <v>2500</v>
      </c>
      <c r="BW248" s="50">
        <f t="shared" ref="BW248:BW311" si="527">BT$47+BT$48*BU248+BT$49*BT248</f>
        <v>1.6132529574638993E-3</v>
      </c>
      <c r="BX248" s="40">
        <f t="shared" si="491"/>
        <v>24.54647037244607</v>
      </c>
      <c r="BY248" s="41">
        <f t="shared" ref="BY248:BY311" si="528">+BX248*BV248</f>
        <v>61366.175931115176</v>
      </c>
      <c r="BZ248" s="39">
        <f t="shared" ref="BZ248:BZ311" si="529">+BY248*BU248</f>
        <v>-7670771.9913893966</v>
      </c>
      <c r="CA248" s="39">
        <f t="shared" ref="CA248:CA311" si="530">+BY248*BT248</f>
        <v>-4602463.1948336381</v>
      </c>
      <c r="CB248" s="40">
        <f t="shared" si="492"/>
        <v>4931.0247923352854</v>
      </c>
      <c r="CC248" s="39">
        <f t="shared" ref="CC248:CC311" si="531">+CB248*BV248</f>
        <v>12327561.980838213</v>
      </c>
      <c r="CD248" s="39">
        <f t="shared" ref="CD248:CD311" si="532">+CC248*BU248</f>
        <v>-1540945247.6047766</v>
      </c>
      <c r="CE248" s="39">
        <f t="shared" ref="CE248:CE311" si="533">+CC248*BT248</f>
        <v>-924567148.56286597</v>
      </c>
      <c r="CF248" s="53">
        <f t="shared" ref="CF248:CF311" si="534">+CC248*BU248*BU248</f>
        <v>192618155950.59708</v>
      </c>
      <c r="CG248" s="39">
        <f t="shared" ref="CG248:CG311" si="535">+CC248*BT248*BU248</f>
        <v>115570893570.35825</v>
      </c>
      <c r="CH248" s="39">
        <f t="shared" ref="CH248:CH311" si="536">+CC248*BT248^2</f>
        <v>69342536142.214951</v>
      </c>
      <c r="DB248" s="21">
        <v>194</v>
      </c>
      <c r="DC248" s="39">
        <v>-75</v>
      </c>
      <c r="DD248" s="39">
        <v>-125</v>
      </c>
      <c r="DE248" s="39">
        <v>2500</v>
      </c>
      <c r="DF248" s="50">
        <f t="shared" ref="DF248:DF311" si="537">DC$47+DC$48*DD248+DC$49*DC248</f>
        <v>1.6781511225358167E-3</v>
      </c>
      <c r="DG248" s="40">
        <f t="shared" si="493"/>
        <v>24.839634787978412</v>
      </c>
      <c r="DH248" s="41">
        <f t="shared" ref="DH248:DH311" si="538">+DG248*DE248</f>
        <v>62099.086969946031</v>
      </c>
      <c r="DI248" s="39">
        <f t="shared" ref="DI248:DI311" si="539">+DH248*DD248</f>
        <v>-7762385.8712432543</v>
      </c>
      <c r="DJ248" s="39">
        <f t="shared" ref="DJ248:DJ311" si="540">+DH248*DC248</f>
        <v>-4657431.522745952</v>
      </c>
      <c r="DK248" s="40">
        <f t="shared" si="494"/>
        <v>4103.5731876683385</v>
      </c>
      <c r="DL248" s="39">
        <f t="shared" ref="DL248:DL311" si="541">+DK248*DE248</f>
        <v>10258932.969170846</v>
      </c>
      <c r="DM248" s="39">
        <f t="shared" ref="DM248:DM311" si="542">+DL248*DD248</f>
        <v>-1282366621.1463559</v>
      </c>
      <c r="DN248" s="39">
        <f t="shared" ref="DN248:DN311" si="543">+DL248*DC248</f>
        <v>-769419972.6878134</v>
      </c>
      <c r="DO248" s="53">
        <f t="shared" ref="DO248:DO311" si="544">+DL248*DD248*DD248</f>
        <v>160295827643.29449</v>
      </c>
      <c r="DP248" s="39">
        <f t="shared" ref="DP248:DP311" si="545">+DL248*DC248*DD248</f>
        <v>96177496585.976669</v>
      </c>
      <c r="DQ248" s="39">
        <f t="shared" ref="DQ248:DQ311" si="546">+DL248*DC248^2</f>
        <v>57706497951.586006</v>
      </c>
      <c r="EK248" s="21">
        <v>194</v>
      </c>
      <c r="EL248" s="39">
        <v>-75</v>
      </c>
      <c r="EM248" s="39">
        <v>-125</v>
      </c>
      <c r="EN248" s="39">
        <v>2500</v>
      </c>
      <c r="EO248" s="50">
        <f t="shared" ref="EO248:EO311" si="547">EL$47+EL$48*EM248+EL$49*EL248</f>
        <v>1.8042096469091293E-3</v>
      </c>
      <c r="EP248" s="40">
        <f t="shared" si="495"/>
        <v>25.255621627433019</v>
      </c>
      <c r="EQ248" s="41">
        <f t="shared" ref="EQ248:EQ311" si="548">+EP248*EN248</f>
        <v>63139.054068582547</v>
      </c>
      <c r="ER248" s="39">
        <f t="shared" ref="ER248:ER311" si="549">+EQ248*EM248</f>
        <v>-7892381.7585728187</v>
      </c>
      <c r="ES248" s="39">
        <f t="shared" ref="ES248:ES311" si="550">+EQ248*EL248</f>
        <v>-4735429.0551436907</v>
      </c>
      <c r="ET248" s="40">
        <f t="shared" si="496"/>
        <v>2496.3270019086012</v>
      </c>
      <c r="EU248" s="39">
        <f t="shared" ref="EU248:EU311" si="551">+ET248*EN248</f>
        <v>6240817.5047715027</v>
      </c>
      <c r="EV248" s="39">
        <f t="shared" ref="EV248:EV311" si="552">+EU248*EM248</f>
        <v>-780102188.09643781</v>
      </c>
      <c r="EW248" s="39">
        <f t="shared" ref="EW248:EW311" si="553">+EU248*EL248</f>
        <v>-468061312.85786271</v>
      </c>
      <c r="EX248" s="53">
        <f t="shared" ref="EX248:EX311" si="554">+EU248*EM248*EM248</f>
        <v>97512773512.054733</v>
      </c>
      <c r="EY248" s="39">
        <f t="shared" ref="EY248:EY311" si="555">+EU248*EL248*EM248</f>
        <v>58507664107.232841</v>
      </c>
      <c r="EZ248" s="39">
        <f t="shared" ref="EZ248:EZ311" si="556">+EU248*EL248^2</f>
        <v>35104598464.339706</v>
      </c>
      <c r="FT248" s="21">
        <v>194</v>
      </c>
      <c r="FU248" s="39">
        <v>-75</v>
      </c>
      <c r="FV248" s="39">
        <v>-125</v>
      </c>
      <c r="FW248" s="39">
        <v>2500</v>
      </c>
      <c r="FX248" s="50">
        <f t="shared" ref="FX248:FX311" si="557">FU$47+FU$48*FV248+FU$49*FU248</f>
        <v>1.9345595907305562E-3</v>
      </c>
      <c r="FY248" s="40">
        <f t="shared" si="497"/>
        <v>25.472699399320881</v>
      </c>
      <c r="FZ248" s="41">
        <f t="shared" ref="FZ248:FZ311" si="558">+FY248*FW248</f>
        <v>63681.7484983022</v>
      </c>
      <c r="GA248" s="39">
        <f t="shared" ref="GA248:GA311" si="559">+FZ248*FV248</f>
        <v>-7960218.5622877749</v>
      </c>
      <c r="GB248" s="39">
        <f t="shared" ref="GB248:GB311" si="560">+FZ248*FU248</f>
        <v>-4776131.1373726651</v>
      </c>
      <c r="GC248" s="40">
        <f t="shared" si="498"/>
        <v>834.36521818540882</v>
      </c>
      <c r="GD248" s="39">
        <f t="shared" ref="GD248:GD311" si="561">+GC248*FW248</f>
        <v>2085913.045463522</v>
      </c>
      <c r="GE248" s="39">
        <f t="shared" ref="GE248:GE311" si="562">+GD248*FV248</f>
        <v>-260739130.68294024</v>
      </c>
      <c r="GF248" s="39">
        <f t="shared" ref="GF248:GF311" si="563">+GD248*FU248</f>
        <v>-156443478.40976414</v>
      </c>
      <c r="GG248" s="53">
        <f t="shared" ref="GG248:GG311" si="564">+GD248*FV248*FV248</f>
        <v>32592391335.367531</v>
      </c>
      <c r="GH248" s="39">
        <f t="shared" ref="GH248:GH311" si="565">+GD248*FU248*FV248</f>
        <v>19555434801.220516</v>
      </c>
      <c r="GI248" s="39">
        <f t="shared" ref="GI248:GI311" si="566">+GD248*FU248^2</f>
        <v>11733260880.732311</v>
      </c>
      <c r="HC248" s="21">
        <v>194</v>
      </c>
      <c r="HD248" s="39">
        <v>-75</v>
      </c>
      <c r="HE248" s="39">
        <v>-125</v>
      </c>
      <c r="HF248" s="39">
        <v>2500</v>
      </c>
      <c r="HG248" s="50">
        <f t="shared" ref="HG248:HG311" si="567">HD$47+HD$48*HE248+HD$49*HD248</f>
        <v>1.9827323577848569E-3</v>
      </c>
      <c r="HH248" s="40">
        <f t="shared" si="499"/>
        <v>25.498099156893602</v>
      </c>
      <c r="HI248" s="41">
        <f t="shared" ref="HI248:HI311" si="568">+HH248*HF248</f>
        <v>63745.247892234001</v>
      </c>
      <c r="HJ248" s="39">
        <f t="shared" ref="HJ248:HJ311" si="569">+HI248*HE248</f>
        <v>-7968155.9865292506</v>
      </c>
      <c r="HK248" s="39">
        <f t="shared" ref="HK248:HK311" si="570">+HI248*HD248</f>
        <v>-4780893.5919175502</v>
      </c>
      <c r="HL248" s="40">
        <f t="shared" si="500"/>
        <v>220.16243824307591</v>
      </c>
      <c r="HM248" s="39">
        <f t="shared" ref="HM248:HM311" si="571">+HL248*HF248</f>
        <v>550406.09560768981</v>
      </c>
      <c r="HN248" s="39">
        <f t="shared" ref="HN248:HN311" si="572">+HM248*HE248</f>
        <v>-68800761.950961232</v>
      </c>
      <c r="HO248" s="39">
        <f t="shared" ref="HO248:HO311" si="573">+HM248*HD248</f>
        <v>-41280457.170576736</v>
      </c>
      <c r="HP248" s="53">
        <f t="shared" ref="HP248:HP311" si="574">+HM248*HE248*HE248</f>
        <v>8600095243.8701534</v>
      </c>
      <c r="HQ248" s="39">
        <f t="shared" ref="HQ248:HQ311" si="575">+HM248*HD248*HE248</f>
        <v>5160057146.3220921</v>
      </c>
      <c r="HR248" s="39">
        <f t="shared" ref="HR248:HR311" si="576">+HM248*HD248^2</f>
        <v>3096034287.7932553</v>
      </c>
      <c r="IL248" s="21">
        <v>194</v>
      </c>
      <c r="IM248" s="39">
        <v>-75</v>
      </c>
      <c r="IN248" s="39">
        <v>-125</v>
      </c>
      <c r="IO248" s="39">
        <v>2500</v>
      </c>
      <c r="IP248" s="50">
        <f t="shared" ref="IP248:IP311" si="577">IM$47+IM$48*IN248+IM$49*IM248</f>
        <v>1.9924080424017069E-3</v>
      </c>
      <c r="IQ248" s="40">
        <f t="shared" si="501"/>
        <v>25.499632558896387</v>
      </c>
      <c r="IR248" s="41">
        <f t="shared" ref="IR248:IR311" si="578">+IQ248*IO248</f>
        <v>63749.081397240967</v>
      </c>
      <c r="IS248" s="39">
        <f t="shared" ref="IS248:IS311" si="579">+IR248*IN248</f>
        <v>-7968635.1746551208</v>
      </c>
      <c r="IT248" s="39">
        <f t="shared" ref="IT248:IT311" si="580">+IR248*IM248</f>
        <v>-4781181.1047930727</v>
      </c>
      <c r="IU248" s="40">
        <f t="shared" si="502"/>
        <v>96.797459378238699</v>
      </c>
      <c r="IV248" s="39">
        <f t="shared" ref="IV248:IV311" si="581">+IU248*IO248</f>
        <v>241993.64844559674</v>
      </c>
      <c r="IW248" s="39">
        <f t="shared" ref="IW248:IW311" si="582">+IV248*IN248</f>
        <v>-30249206.055699594</v>
      </c>
      <c r="IX248" s="39">
        <f t="shared" ref="IX248:IX311" si="583">+IV248*IM248</f>
        <v>-18149523.633419756</v>
      </c>
      <c r="IY248" s="53">
        <f t="shared" ref="IY248:IY311" si="584">+IV248*IN248*IN248</f>
        <v>3781150756.9624491</v>
      </c>
      <c r="IZ248" s="39">
        <f t="shared" ref="IZ248:IZ311" si="585">+IV248*IM248*IN248</f>
        <v>2268690454.1774693</v>
      </c>
      <c r="JA248" s="39">
        <f t="shared" ref="JA248:JA311" si="586">+IV248*IM248^2</f>
        <v>1361214272.5064816</v>
      </c>
      <c r="JU248" s="21">
        <v>194</v>
      </c>
      <c r="JV248" s="39">
        <v>-75</v>
      </c>
      <c r="JW248" s="39">
        <v>-125</v>
      </c>
      <c r="JX248" s="39">
        <v>2500</v>
      </c>
      <c r="JY248" s="50">
        <f t="shared" ref="JY248:JY311" si="587">JV$47+JV$48*JW248+JV$49*JV248</f>
        <v>1.9925269369867266E-3</v>
      </c>
      <c r="JZ248" s="40">
        <f t="shared" si="503"/>
        <v>25.499643977473646</v>
      </c>
      <c r="KA248" s="41">
        <f t="shared" ref="KA248:KA311" si="588">+JZ248*JX248</f>
        <v>63749.109943684118</v>
      </c>
      <c r="KB248" s="39">
        <f t="shared" ref="KB248:KB311" si="589">+KA248*JW248</f>
        <v>-7968638.7429605145</v>
      </c>
      <c r="KC248" s="39">
        <f t="shared" ref="KC248:KC311" si="590">+KA248*JV248</f>
        <v>-4781183.2457763087</v>
      </c>
      <c r="KD248" s="40">
        <f t="shared" si="504"/>
        <v>95.281553419237781</v>
      </c>
      <c r="KE248" s="39">
        <f t="shared" ref="KE248:KE311" si="591">+KD248*JX248</f>
        <v>238203.88354809445</v>
      </c>
      <c r="KF248" s="39">
        <f t="shared" ref="KF248:KF311" si="592">+KE248*JW248</f>
        <v>-29775485.443511806</v>
      </c>
      <c r="KG248" s="39">
        <f t="shared" ref="KG248:KG311" si="593">+KE248*JV248</f>
        <v>-17865291.266107082</v>
      </c>
      <c r="KH248" s="53">
        <f t="shared" ref="KH248:KH311" si="594">+KE248*JW248*JW248</f>
        <v>3721935680.4389758</v>
      </c>
      <c r="KI248" s="39">
        <f t="shared" ref="KI248:KI311" si="595">+KE248*JV248*JW248</f>
        <v>2233161408.2633853</v>
      </c>
      <c r="KJ248" s="39">
        <f t="shared" ref="KJ248:KJ311" si="596">+KE248*JV248^2</f>
        <v>1339896844.9580314</v>
      </c>
      <c r="LD248" s="21">
        <v>194</v>
      </c>
      <c r="LE248" s="39">
        <v>-75</v>
      </c>
      <c r="LF248" s="39">
        <v>-125</v>
      </c>
      <c r="LG248" s="39">
        <v>2500</v>
      </c>
      <c r="LH248" s="50">
        <f t="shared" ref="LH248:LH311" si="597">LE$47+LE$48*LF248+LE$49*LE248</f>
        <v>1.9925269544352848E-3</v>
      </c>
      <c r="LI248" s="40">
        <f t="shared" si="505"/>
        <v>25.49964397913617</v>
      </c>
      <c r="LJ248" s="41">
        <f t="shared" ref="LJ248:LJ311" si="598">+LI248*LG248</f>
        <v>63749.109947840429</v>
      </c>
      <c r="LK248" s="39">
        <f t="shared" ref="LK248:LK311" si="599">+LJ248*LF248</f>
        <v>-7968638.7434800537</v>
      </c>
      <c r="LL248" s="39">
        <f t="shared" ref="LL248:LL311" si="600">+LJ248*LE248</f>
        <v>-4781183.2460880317</v>
      </c>
      <c r="LM248" s="40">
        <f t="shared" si="506"/>
        <v>95.281330950118488</v>
      </c>
      <c r="LN248" s="39">
        <f t="shared" ref="LN248:LN311" si="601">+LM248*LG248</f>
        <v>238203.32737529621</v>
      </c>
      <c r="LO248" s="39">
        <f t="shared" ref="LO248:LO311" si="602">+LN248*LF248</f>
        <v>-29775415.921912026</v>
      </c>
      <c r="LP248" s="39">
        <f t="shared" ref="LP248:LP311" si="603">+LN248*LE248</f>
        <v>-17865249.553147215</v>
      </c>
      <c r="LQ248" s="53">
        <f t="shared" ref="LQ248:LQ311" si="604">+LN248*LF248*LF248</f>
        <v>3721926990.2390032</v>
      </c>
      <c r="LR248" s="39">
        <f t="shared" ref="LR248:LR311" si="605">+LN248*LE248*LF248</f>
        <v>2233156194.1434021</v>
      </c>
      <c r="LS248" s="39">
        <f t="shared" ref="LS248:LS311" si="606">+LN248*LE248^2</f>
        <v>1339893716.4860413</v>
      </c>
    </row>
    <row r="249" spans="1:331" x14ac:dyDescent="0.25">
      <c r="A249" s="21">
        <v>195</v>
      </c>
      <c r="B249" s="39">
        <v>-75</v>
      </c>
      <c r="C249" s="39">
        <v>-75</v>
      </c>
      <c r="D249" s="39">
        <v>2500</v>
      </c>
      <c r="E249" s="50">
        <f t="shared" si="507"/>
        <v>9.8499999999999998E-4</v>
      </c>
      <c r="F249" s="40">
        <f t="shared" si="487"/>
        <v>18.932315624999998</v>
      </c>
      <c r="G249" s="41">
        <f t="shared" si="508"/>
        <v>47330.789062499993</v>
      </c>
      <c r="H249" s="39">
        <f t="shared" si="509"/>
        <v>-3549809.1796874995</v>
      </c>
      <c r="I249" s="39">
        <f t="shared" si="510"/>
        <v>-3549809.1796874995</v>
      </c>
      <c r="J249" s="40">
        <f t="shared" si="488"/>
        <v>12941.250000000002</v>
      </c>
      <c r="K249" s="39">
        <f t="shared" si="511"/>
        <v>32353125.000000004</v>
      </c>
      <c r="L249" s="39">
        <f t="shared" si="512"/>
        <v>-2426484375.0000005</v>
      </c>
      <c r="M249" s="39">
        <f t="shared" si="513"/>
        <v>-2426484375.0000005</v>
      </c>
      <c r="N249" s="53">
        <f t="shared" si="514"/>
        <v>181986328125.00003</v>
      </c>
      <c r="O249" s="39">
        <f t="shared" si="515"/>
        <v>181986328125.00003</v>
      </c>
      <c r="P249" s="39">
        <f t="shared" si="516"/>
        <v>181986328125.00003</v>
      </c>
      <c r="AJ249" s="21">
        <v>195</v>
      </c>
      <c r="AK249" s="39">
        <v>-75</v>
      </c>
      <c r="AL249" s="39">
        <v>-75</v>
      </c>
      <c r="AM249" s="39">
        <v>2500</v>
      </c>
      <c r="AN249" s="50">
        <f t="shared" si="517"/>
        <v>1.4646125844776257E-3</v>
      </c>
      <c r="AO249" s="40">
        <f t="shared" si="489"/>
        <v>23.672672010039236</v>
      </c>
      <c r="AP249" s="41">
        <f t="shared" si="518"/>
        <v>59181.680025098089</v>
      </c>
      <c r="AQ249" s="39">
        <f t="shared" si="519"/>
        <v>-4438626.0018823566</v>
      </c>
      <c r="AR249" s="39">
        <f t="shared" si="520"/>
        <v>-4438626.0018823566</v>
      </c>
      <c r="AS249" s="40">
        <f t="shared" si="490"/>
        <v>6826.1895479102732</v>
      </c>
      <c r="AT249" s="39">
        <f t="shared" si="521"/>
        <v>17065473.869775683</v>
      </c>
      <c r="AU249" s="39">
        <f t="shared" si="522"/>
        <v>-1279910540.2331762</v>
      </c>
      <c r="AV249" s="39">
        <f t="shared" si="523"/>
        <v>-1279910540.2331762</v>
      </c>
      <c r="AW249" s="53">
        <f t="shared" si="524"/>
        <v>95993290517.48822</v>
      </c>
      <c r="AX249" s="39">
        <f t="shared" si="525"/>
        <v>95993290517.48822</v>
      </c>
      <c r="AY249" s="39">
        <f t="shared" si="526"/>
        <v>95993290517.48822</v>
      </c>
      <c r="BS249" s="21">
        <v>195</v>
      </c>
      <c r="BT249" s="39">
        <v>-75</v>
      </c>
      <c r="BU249" s="39">
        <v>-75</v>
      </c>
      <c r="BV249" s="39">
        <v>2500</v>
      </c>
      <c r="BW249" s="50">
        <f t="shared" si="527"/>
        <v>1.6416702505760424E-3</v>
      </c>
      <c r="BX249" s="40">
        <f t="shared" si="491"/>
        <v>24.681448665570741</v>
      </c>
      <c r="BY249" s="41">
        <f t="shared" si="528"/>
        <v>61703.621663926853</v>
      </c>
      <c r="BZ249" s="39">
        <f t="shared" si="529"/>
        <v>-4627771.6247945139</v>
      </c>
      <c r="CA249" s="39">
        <f t="shared" si="530"/>
        <v>-4627771.6247945139</v>
      </c>
      <c r="CB249" s="40">
        <f t="shared" si="492"/>
        <v>4568.7043051554601</v>
      </c>
      <c r="CC249" s="39">
        <f t="shared" si="531"/>
        <v>11421760.762888649</v>
      </c>
      <c r="CD249" s="39">
        <f t="shared" si="532"/>
        <v>-856632057.2166487</v>
      </c>
      <c r="CE249" s="39">
        <f t="shared" si="533"/>
        <v>-856632057.2166487</v>
      </c>
      <c r="CF249" s="53">
        <f t="shared" si="534"/>
        <v>64247404291.24865</v>
      </c>
      <c r="CG249" s="39">
        <f t="shared" si="535"/>
        <v>64247404291.24865</v>
      </c>
      <c r="CH249" s="39">
        <f t="shared" si="536"/>
        <v>64247404291.24865</v>
      </c>
      <c r="DB249" s="21">
        <v>195</v>
      </c>
      <c r="DC249" s="39">
        <v>-75</v>
      </c>
      <c r="DD249" s="39">
        <v>-75</v>
      </c>
      <c r="DE249" s="39">
        <v>2500</v>
      </c>
      <c r="DF249" s="50">
        <f t="shared" si="537"/>
        <v>1.717183462438359E-3</v>
      </c>
      <c r="DG249" s="40">
        <f t="shared" si="493"/>
        <v>24.990094388770487</v>
      </c>
      <c r="DH249" s="41">
        <f t="shared" si="538"/>
        <v>62475.235971926217</v>
      </c>
      <c r="DI249" s="39">
        <f t="shared" si="539"/>
        <v>-4685642.6978944661</v>
      </c>
      <c r="DJ249" s="39">
        <f t="shared" si="540"/>
        <v>-4685642.6978944661</v>
      </c>
      <c r="DK249" s="40">
        <f t="shared" si="494"/>
        <v>3605.910853910922</v>
      </c>
      <c r="DL249" s="39">
        <f t="shared" si="541"/>
        <v>9014777.1347773056</v>
      </c>
      <c r="DM249" s="39">
        <f t="shared" si="542"/>
        <v>-676108285.10829794</v>
      </c>
      <c r="DN249" s="39">
        <f t="shared" si="543"/>
        <v>-676108285.10829794</v>
      </c>
      <c r="DO249" s="53">
        <f t="shared" si="544"/>
        <v>50708121383.122345</v>
      </c>
      <c r="DP249" s="39">
        <f t="shared" si="545"/>
        <v>50708121383.122345</v>
      </c>
      <c r="DQ249" s="39">
        <f t="shared" si="546"/>
        <v>50708121383.122345</v>
      </c>
      <c r="EK249" s="21">
        <v>195</v>
      </c>
      <c r="EL249" s="39">
        <v>-75</v>
      </c>
      <c r="EM249" s="39">
        <v>-75</v>
      </c>
      <c r="EN249" s="39">
        <v>2500</v>
      </c>
      <c r="EO249" s="50">
        <f t="shared" si="547"/>
        <v>1.8657595125515793E-3</v>
      </c>
      <c r="EP249" s="40">
        <f t="shared" si="495"/>
        <v>25.385119258501266</v>
      </c>
      <c r="EQ249" s="41">
        <f t="shared" si="548"/>
        <v>63462.798146253168</v>
      </c>
      <c r="ER249" s="39">
        <f t="shared" si="549"/>
        <v>-4759709.8609689875</v>
      </c>
      <c r="ES249" s="39">
        <f t="shared" si="550"/>
        <v>-4759709.8609689875</v>
      </c>
      <c r="ET249" s="40">
        <f t="shared" si="496"/>
        <v>1711.5662149673633</v>
      </c>
      <c r="EU249" s="39">
        <f t="shared" si="551"/>
        <v>4278915.5374184083</v>
      </c>
      <c r="EV249" s="39">
        <f t="shared" si="552"/>
        <v>-320918665.30638063</v>
      </c>
      <c r="EW249" s="39">
        <f t="shared" si="553"/>
        <v>-320918665.30638063</v>
      </c>
      <c r="EX249" s="53">
        <f t="shared" si="554"/>
        <v>24068899897.978546</v>
      </c>
      <c r="EY249" s="39">
        <f t="shared" si="555"/>
        <v>24068899897.978546</v>
      </c>
      <c r="EZ249" s="39">
        <f t="shared" si="556"/>
        <v>24068899897.978546</v>
      </c>
      <c r="FT249" s="21">
        <v>195</v>
      </c>
      <c r="FU249" s="39">
        <v>-75</v>
      </c>
      <c r="FV249" s="39">
        <v>-75</v>
      </c>
      <c r="FW249" s="39">
        <v>2500</v>
      </c>
      <c r="FX249" s="50">
        <f t="shared" si="557"/>
        <v>2.0151176959651309E-3</v>
      </c>
      <c r="FY249" s="40">
        <f t="shared" si="497"/>
        <v>25.5</v>
      </c>
      <c r="FZ249" s="41">
        <f t="shared" si="558"/>
        <v>63750</v>
      </c>
      <c r="GA249" s="39">
        <f t="shared" si="559"/>
        <v>-4781250</v>
      </c>
      <c r="GB249" s="39">
        <f t="shared" si="560"/>
        <v>-4781250</v>
      </c>
      <c r="GC249" s="40">
        <f t="shared" si="498"/>
        <v>0</v>
      </c>
      <c r="GD249" s="39">
        <f t="shared" si="561"/>
        <v>0</v>
      </c>
      <c r="GE249" s="39">
        <f t="shared" si="562"/>
        <v>0</v>
      </c>
      <c r="GF249" s="39">
        <f t="shared" si="563"/>
        <v>0</v>
      </c>
      <c r="GG249" s="53">
        <f t="shared" si="564"/>
        <v>0</v>
      </c>
      <c r="GH249" s="39">
        <f t="shared" si="565"/>
        <v>0</v>
      </c>
      <c r="GI249" s="39">
        <f t="shared" si="566"/>
        <v>0</v>
      </c>
      <c r="HC249" s="21">
        <v>195</v>
      </c>
      <c r="HD249" s="39">
        <v>-75</v>
      </c>
      <c r="HE249" s="39">
        <v>-75</v>
      </c>
      <c r="HF249" s="39">
        <v>2500</v>
      </c>
      <c r="HG249" s="50">
        <f t="shared" si="567"/>
        <v>2.069963389486079E-3</v>
      </c>
      <c r="HH249" s="40">
        <f t="shared" si="499"/>
        <v>25.5</v>
      </c>
      <c r="HI249" s="41">
        <f t="shared" si="568"/>
        <v>63750</v>
      </c>
      <c r="HJ249" s="39">
        <f t="shared" si="569"/>
        <v>-4781250</v>
      </c>
      <c r="HK249" s="39">
        <f t="shared" si="570"/>
        <v>-4781250</v>
      </c>
      <c r="HL249" s="40">
        <f t="shared" si="500"/>
        <v>0</v>
      </c>
      <c r="HM249" s="39">
        <f t="shared" si="571"/>
        <v>0</v>
      </c>
      <c r="HN249" s="39">
        <f t="shared" si="572"/>
        <v>0</v>
      </c>
      <c r="HO249" s="39">
        <f t="shared" si="573"/>
        <v>0</v>
      </c>
      <c r="HP249" s="53">
        <f t="shared" si="574"/>
        <v>0</v>
      </c>
      <c r="HQ249" s="39">
        <f t="shared" si="575"/>
        <v>0</v>
      </c>
      <c r="HR249" s="39">
        <f t="shared" si="576"/>
        <v>0</v>
      </c>
      <c r="IL249" s="21">
        <v>195</v>
      </c>
      <c r="IM249" s="39">
        <v>-75</v>
      </c>
      <c r="IN249" s="39">
        <v>-75</v>
      </c>
      <c r="IO249" s="39">
        <v>2500</v>
      </c>
      <c r="IP249" s="50">
        <f t="shared" si="577"/>
        <v>2.0808558264077031E-3</v>
      </c>
      <c r="IQ249" s="40">
        <f t="shared" si="501"/>
        <v>25.5</v>
      </c>
      <c r="IR249" s="41">
        <f t="shared" si="578"/>
        <v>63750</v>
      </c>
      <c r="IS249" s="39">
        <f t="shared" si="579"/>
        <v>-4781250</v>
      </c>
      <c r="IT249" s="39">
        <f t="shared" si="580"/>
        <v>-4781250</v>
      </c>
      <c r="IU249" s="40">
        <f t="shared" si="502"/>
        <v>0</v>
      </c>
      <c r="IV249" s="39">
        <f t="shared" si="581"/>
        <v>0</v>
      </c>
      <c r="IW249" s="39">
        <f t="shared" si="582"/>
        <v>0</v>
      </c>
      <c r="IX249" s="39">
        <f t="shared" si="583"/>
        <v>0</v>
      </c>
      <c r="IY249" s="53">
        <f t="shared" si="584"/>
        <v>0</v>
      </c>
      <c r="IZ249" s="39">
        <f t="shared" si="585"/>
        <v>0</v>
      </c>
      <c r="JA249" s="39">
        <f t="shared" si="586"/>
        <v>0</v>
      </c>
      <c r="JU249" s="21">
        <v>195</v>
      </c>
      <c r="JV249" s="39">
        <v>-75</v>
      </c>
      <c r="JW249" s="39">
        <v>-75</v>
      </c>
      <c r="JX249" s="39">
        <v>2500</v>
      </c>
      <c r="JY249" s="50">
        <f t="shared" si="587"/>
        <v>2.0809891021446349E-3</v>
      </c>
      <c r="JZ249" s="40">
        <f t="shared" si="503"/>
        <v>25.5</v>
      </c>
      <c r="KA249" s="41">
        <f t="shared" si="588"/>
        <v>63750</v>
      </c>
      <c r="KB249" s="39">
        <f t="shared" si="589"/>
        <v>-4781250</v>
      </c>
      <c r="KC249" s="39">
        <f t="shared" si="590"/>
        <v>-4781250</v>
      </c>
      <c r="KD249" s="40">
        <f t="shared" si="504"/>
        <v>0</v>
      </c>
      <c r="KE249" s="39">
        <f t="shared" si="591"/>
        <v>0</v>
      </c>
      <c r="KF249" s="39">
        <f t="shared" si="592"/>
        <v>0</v>
      </c>
      <c r="KG249" s="39">
        <f t="shared" si="593"/>
        <v>0</v>
      </c>
      <c r="KH249" s="53">
        <f t="shared" si="594"/>
        <v>0</v>
      </c>
      <c r="KI249" s="39">
        <f t="shared" si="595"/>
        <v>0</v>
      </c>
      <c r="KJ249" s="39">
        <f t="shared" si="596"/>
        <v>0</v>
      </c>
      <c r="LD249" s="21">
        <v>195</v>
      </c>
      <c r="LE249" s="39">
        <v>-75</v>
      </c>
      <c r="LF249" s="39">
        <v>-75</v>
      </c>
      <c r="LG249" s="39">
        <v>2500</v>
      </c>
      <c r="LH249" s="50">
        <f t="shared" si="597"/>
        <v>2.0809891217260933E-3</v>
      </c>
      <c r="LI249" s="40">
        <f t="shared" si="505"/>
        <v>25.5</v>
      </c>
      <c r="LJ249" s="41">
        <f t="shared" si="598"/>
        <v>63750</v>
      </c>
      <c r="LK249" s="39">
        <f t="shared" si="599"/>
        <v>-4781250</v>
      </c>
      <c r="LL249" s="39">
        <f t="shared" si="600"/>
        <v>-4781250</v>
      </c>
      <c r="LM249" s="40">
        <f t="shared" si="506"/>
        <v>0</v>
      </c>
      <c r="LN249" s="39">
        <f t="shared" si="601"/>
        <v>0</v>
      </c>
      <c r="LO249" s="39">
        <f t="shared" si="602"/>
        <v>0</v>
      </c>
      <c r="LP249" s="39">
        <f t="shared" si="603"/>
        <v>0</v>
      </c>
      <c r="LQ249" s="53">
        <f t="shared" si="604"/>
        <v>0</v>
      </c>
      <c r="LR249" s="39">
        <f t="shared" si="605"/>
        <v>0</v>
      </c>
      <c r="LS249" s="39">
        <f t="shared" si="606"/>
        <v>0</v>
      </c>
    </row>
    <row r="250" spans="1:331" x14ac:dyDescent="0.25">
      <c r="A250" s="21">
        <v>196</v>
      </c>
      <c r="B250" s="39">
        <v>-75</v>
      </c>
      <c r="C250" s="39">
        <v>-25</v>
      </c>
      <c r="D250" s="39">
        <v>2500</v>
      </c>
      <c r="E250" s="50">
        <f t="shared" si="507"/>
        <v>9.9249999999999989E-4</v>
      </c>
      <c r="F250" s="40">
        <f t="shared" si="487"/>
        <v>19.029016406249994</v>
      </c>
      <c r="G250" s="41">
        <f t="shared" si="508"/>
        <v>47572.541015624985</v>
      </c>
      <c r="H250" s="39">
        <f t="shared" si="509"/>
        <v>-1189313.5253906245</v>
      </c>
      <c r="I250" s="39">
        <f t="shared" si="510"/>
        <v>-3567940.5761718741</v>
      </c>
      <c r="J250" s="40">
        <f t="shared" si="488"/>
        <v>12845.625000000004</v>
      </c>
      <c r="K250" s="39">
        <f t="shared" si="511"/>
        <v>32114062.500000007</v>
      </c>
      <c r="L250" s="39">
        <f t="shared" si="512"/>
        <v>-802851562.50000024</v>
      </c>
      <c r="M250" s="39">
        <f t="shared" si="513"/>
        <v>-2408554687.5000005</v>
      </c>
      <c r="N250" s="53">
        <f t="shared" si="514"/>
        <v>20071289062.500008</v>
      </c>
      <c r="O250" s="39">
        <f t="shared" si="515"/>
        <v>60213867187.500015</v>
      </c>
      <c r="P250" s="39">
        <f t="shared" si="516"/>
        <v>180641601562.50003</v>
      </c>
      <c r="AJ250" s="21">
        <v>196</v>
      </c>
      <c r="AK250" s="39">
        <v>-75</v>
      </c>
      <c r="AL250" s="39">
        <v>-25</v>
      </c>
      <c r="AM250" s="39">
        <v>2500</v>
      </c>
      <c r="AN250" s="50">
        <f t="shared" si="517"/>
        <v>1.4819258710675415E-3</v>
      </c>
      <c r="AO250" s="40">
        <f t="shared" si="489"/>
        <v>23.788944880434322</v>
      </c>
      <c r="AP250" s="41">
        <f t="shared" si="518"/>
        <v>59472.362201085802</v>
      </c>
      <c r="AQ250" s="39">
        <f t="shared" si="519"/>
        <v>-1486809.055027145</v>
      </c>
      <c r="AR250" s="39">
        <f t="shared" si="520"/>
        <v>-4460427.1650814349</v>
      </c>
      <c r="AS250" s="40">
        <f t="shared" si="490"/>
        <v>6605.4451438888473</v>
      </c>
      <c r="AT250" s="39">
        <f t="shared" si="521"/>
        <v>16513612.859722119</v>
      </c>
      <c r="AU250" s="39">
        <f t="shared" si="522"/>
        <v>-412840321.49305296</v>
      </c>
      <c r="AV250" s="39">
        <f t="shared" si="523"/>
        <v>-1238520964.4791589</v>
      </c>
      <c r="AW250" s="53">
        <f t="shared" si="524"/>
        <v>10321008037.326324</v>
      </c>
      <c r="AX250" s="39">
        <f t="shared" si="525"/>
        <v>30963024111.978973</v>
      </c>
      <c r="AY250" s="39">
        <f t="shared" si="526"/>
        <v>92889072335.93692</v>
      </c>
      <c r="BS250" s="21">
        <v>196</v>
      </c>
      <c r="BT250" s="39">
        <v>-75</v>
      </c>
      <c r="BU250" s="39">
        <v>-25</v>
      </c>
      <c r="BV250" s="39">
        <v>2500</v>
      </c>
      <c r="BW250" s="50">
        <f t="shared" si="527"/>
        <v>1.6700875436881854E-3</v>
      </c>
      <c r="BX250" s="40">
        <f t="shared" si="491"/>
        <v>24.806130791210695</v>
      </c>
      <c r="BY250" s="41">
        <f t="shared" si="528"/>
        <v>62015.326978026736</v>
      </c>
      <c r="BZ250" s="39">
        <f t="shared" si="529"/>
        <v>-1550383.1744506685</v>
      </c>
      <c r="CA250" s="39">
        <f t="shared" si="530"/>
        <v>-4651149.5233520055</v>
      </c>
      <c r="CB250" s="40">
        <f t="shared" si="492"/>
        <v>4206.3838179756358</v>
      </c>
      <c r="CC250" s="39">
        <f t="shared" si="531"/>
        <v>10515959.54493909</v>
      </c>
      <c r="CD250" s="39">
        <f t="shared" si="532"/>
        <v>-262898988.62347725</v>
      </c>
      <c r="CE250" s="39">
        <f t="shared" si="533"/>
        <v>-788696965.87043166</v>
      </c>
      <c r="CF250" s="53">
        <f t="shared" si="534"/>
        <v>6572474715.5869312</v>
      </c>
      <c r="CG250" s="39">
        <f t="shared" si="535"/>
        <v>19717424146.760792</v>
      </c>
      <c r="CH250" s="39">
        <f t="shared" si="536"/>
        <v>59152272440.282379</v>
      </c>
      <c r="DB250" s="21">
        <v>196</v>
      </c>
      <c r="DC250" s="39">
        <v>-75</v>
      </c>
      <c r="DD250" s="39">
        <v>-25</v>
      </c>
      <c r="DE250" s="39">
        <v>2500</v>
      </c>
      <c r="DF250" s="50">
        <f t="shared" si="537"/>
        <v>1.7562158023409016E-3</v>
      </c>
      <c r="DG250" s="40">
        <f t="shared" si="493"/>
        <v>25.121129064194648</v>
      </c>
      <c r="DH250" s="41">
        <f t="shared" si="538"/>
        <v>62802.822660486621</v>
      </c>
      <c r="DI250" s="39">
        <f t="shared" si="539"/>
        <v>-1570070.5665121656</v>
      </c>
      <c r="DJ250" s="39">
        <f t="shared" si="540"/>
        <v>-4710211.6995364968</v>
      </c>
      <c r="DK250" s="40">
        <f t="shared" si="494"/>
        <v>3108.2485201535051</v>
      </c>
      <c r="DL250" s="39">
        <f t="shared" si="541"/>
        <v>7770621.3003837625</v>
      </c>
      <c r="DM250" s="39">
        <f t="shared" si="542"/>
        <v>-194265532.50959405</v>
      </c>
      <c r="DN250" s="39">
        <f t="shared" si="543"/>
        <v>-582796597.52878213</v>
      </c>
      <c r="DO250" s="53">
        <f t="shared" si="544"/>
        <v>4856638312.739851</v>
      </c>
      <c r="DP250" s="39">
        <f t="shared" si="545"/>
        <v>14569914938.219553</v>
      </c>
      <c r="DQ250" s="39">
        <f t="shared" si="546"/>
        <v>43709744814.658661</v>
      </c>
      <c r="EK250" s="21">
        <v>196</v>
      </c>
      <c r="EL250" s="39">
        <v>-75</v>
      </c>
      <c r="EM250" s="39">
        <v>-25</v>
      </c>
      <c r="EN250" s="39">
        <v>2500</v>
      </c>
      <c r="EO250" s="50">
        <f t="shared" si="547"/>
        <v>1.9273093781940294E-3</v>
      </c>
      <c r="EP250" s="40">
        <f t="shared" si="495"/>
        <v>25.466314968571815</v>
      </c>
      <c r="EQ250" s="41">
        <f t="shared" si="548"/>
        <v>63665.787421429537</v>
      </c>
      <c r="ER250" s="39">
        <f t="shared" si="549"/>
        <v>-1591644.6855357385</v>
      </c>
      <c r="ES250" s="39">
        <f t="shared" si="550"/>
        <v>-4774934.0566072157</v>
      </c>
      <c r="ET250" s="40">
        <f t="shared" si="496"/>
        <v>926.80542802612558</v>
      </c>
      <c r="EU250" s="39">
        <f t="shared" si="551"/>
        <v>2317013.570065314</v>
      </c>
      <c r="EV250" s="39">
        <f t="shared" si="552"/>
        <v>-57925339.251632847</v>
      </c>
      <c r="EW250" s="39">
        <f t="shared" si="553"/>
        <v>-173776017.75489855</v>
      </c>
      <c r="EX250" s="53">
        <f t="shared" si="554"/>
        <v>1448133481.2908211</v>
      </c>
      <c r="EY250" s="39">
        <f t="shared" si="555"/>
        <v>4344400443.8724632</v>
      </c>
      <c r="EZ250" s="39">
        <f t="shared" si="556"/>
        <v>13033201331.617392</v>
      </c>
      <c r="FT250" s="21">
        <v>196</v>
      </c>
      <c r="FU250" s="39">
        <v>-75</v>
      </c>
      <c r="FV250" s="39">
        <v>-25</v>
      </c>
      <c r="FW250" s="39">
        <v>2500</v>
      </c>
      <c r="FX250" s="50">
        <f t="shared" si="557"/>
        <v>2.0956758011997055E-3</v>
      </c>
      <c r="FY250" s="40">
        <f t="shared" si="497"/>
        <v>25.5</v>
      </c>
      <c r="FZ250" s="41">
        <f t="shared" si="558"/>
        <v>63750</v>
      </c>
      <c r="GA250" s="39">
        <f t="shared" si="559"/>
        <v>-1593750</v>
      </c>
      <c r="GB250" s="39">
        <f t="shared" si="560"/>
        <v>-4781250</v>
      </c>
      <c r="GC250" s="40">
        <f t="shared" si="498"/>
        <v>0</v>
      </c>
      <c r="GD250" s="39">
        <f t="shared" si="561"/>
        <v>0</v>
      </c>
      <c r="GE250" s="39">
        <f t="shared" si="562"/>
        <v>0</v>
      </c>
      <c r="GF250" s="39">
        <f t="shared" si="563"/>
        <v>0</v>
      </c>
      <c r="GG250" s="53">
        <f t="shared" si="564"/>
        <v>0</v>
      </c>
      <c r="GH250" s="39">
        <f t="shared" si="565"/>
        <v>0</v>
      </c>
      <c r="GI250" s="39">
        <f t="shared" si="566"/>
        <v>0</v>
      </c>
      <c r="HC250" s="21">
        <v>196</v>
      </c>
      <c r="HD250" s="39">
        <v>-75</v>
      </c>
      <c r="HE250" s="39">
        <v>-25</v>
      </c>
      <c r="HF250" s="39">
        <v>2500</v>
      </c>
      <c r="HG250" s="50">
        <f t="shared" si="567"/>
        <v>2.157194421187301E-3</v>
      </c>
      <c r="HH250" s="40">
        <f t="shared" si="499"/>
        <v>25.5</v>
      </c>
      <c r="HI250" s="41">
        <f t="shared" si="568"/>
        <v>63750</v>
      </c>
      <c r="HJ250" s="39">
        <f t="shared" si="569"/>
        <v>-1593750</v>
      </c>
      <c r="HK250" s="39">
        <f t="shared" si="570"/>
        <v>-4781250</v>
      </c>
      <c r="HL250" s="40">
        <f t="shared" si="500"/>
        <v>0</v>
      </c>
      <c r="HM250" s="39">
        <f t="shared" si="571"/>
        <v>0</v>
      </c>
      <c r="HN250" s="39">
        <f t="shared" si="572"/>
        <v>0</v>
      </c>
      <c r="HO250" s="39">
        <f t="shared" si="573"/>
        <v>0</v>
      </c>
      <c r="HP250" s="53">
        <f t="shared" si="574"/>
        <v>0</v>
      </c>
      <c r="HQ250" s="39">
        <f t="shared" si="575"/>
        <v>0</v>
      </c>
      <c r="HR250" s="39">
        <f t="shared" si="576"/>
        <v>0</v>
      </c>
      <c r="IL250" s="21">
        <v>196</v>
      </c>
      <c r="IM250" s="39">
        <v>-75</v>
      </c>
      <c r="IN250" s="39">
        <v>-25</v>
      </c>
      <c r="IO250" s="39">
        <v>2500</v>
      </c>
      <c r="IP250" s="50">
        <f t="shared" si="577"/>
        <v>2.1693036104136988E-3</v>
      </c>
      <c r="IQ250" s="40">
        <f t="shared" si="501"/>
        <v>25.5</v>
      </c>
      <c r="IR250" s="41">
        <f t="shared" si="578"/>
        <v>63750</v>
      </c>
      <c r="IS250" s="39">
        <f t="shared" si="579"/>
        <v>-1593750</v>
      </c>
      <c r="IT250" s="39">
        <f t="shared" si="580"/>
        <v>-4781250</v>
      </c>
      <c r="IU250" s="40">
        <f t="shared" si="502"/>
        <v>0</v>
      </c>
      <c r="IV250" s="39">
        <f t="shared" si="581"/>
        <v>0</v>
      </c>
      <c r="IW250" s="39">
        <f t="shared" si="582"/>
        <v>0</v>
      </c>
      <c r="IX250" s="39">
        <f t="shared" si="583"/>
        <v>0</v>
      </c>
      <c r="IY250" s="53">
        <f t="shared" si="584"/>
        <v>0</v>
      </c>
      <c r="IZ250" s="39">
        <f t="shared" si="585"/>
        <v>0</v>
      </c>
      <c r="JA250" s="39">
        <f t="shared" si="586"/>
        <v>0</v>
      </c>
      <c r="JU250" s="21">
        <v>196</v>
      </c>
      <c r="JV250" s="39">
        <v>-75</v>
      </c>
      <c r="JW250" s="39">
        <v>-25</v>
      </c>
      <c r="JX250" s="39">
        <v>2500</v>
      </c>
      <c r="JY250" s="50">
        <f t="shared" si="587"/>
        <v>2.1694512673025431E-3</v>
      </c>
      <c r="JZ250" s="40">
        <f t="shared" si="503"/>
        <v>25.5</v>
      </c>
      <c r="KA250" s="41">
        <f t="shared" si="588"/>
        <v>63750</v>
      </c>
      <c r="KB250" s="39">
        <f t="shared" si="589"/>
        <v>-1593750</v>
      </c>
      <c r="KC250" s="39">
        <f t="shared" si="590"/>
        <v>-4781250</v>
      </c>
      <c r="KD250" s="40">
        <f t="shared" si="504"/>
        <v>0</v>
      </c>
      <c r="KE250" s="39">
        <f t="shared" si="591"/>
        <v>0</v>
      </c>
      <c r="KF250" s="39">
        <f t="shared" si="592"/>
        <v>0</v>
      </c>
      <c r="KG250" s="39">
        <f t="shared" si="593"/>
        <v>0</v>
      </c>
      <c r="KH250" s="53">
        <f t="shared" si="594"/>
        <v>0</v>
      </c>
      <c r="KI250" s="39">
        <f t="shared" si="595"/>
        <v>0</v>
      </c>
      <c r="KJ250" s="39">
        <f t="shared" si="596"/>
        <v>0</v>
      </c>
      <c r="LD250" s="21">
        <v>196</v>
      </c>
      <c r="LE250" s="39">
        <v>-75</v>
      </c>
      <c r="LF250" s="39">
        <v>-25</v>
      </c>
      <c r="LG250" s="39">
        <v>2500</v>
      </c>
      <c r="LH250" s="50">
        <f t="shared" si="597"/>
        <v>2.1694512890169017E-3</v>
      </c>
      <c r="LI250" s="40">
        <f t="shared" si="505"/>
        <v>25.5</v>
      </c>
      <c r="LJ250" s="41">
        <f t="shared" si="598"/>
        <v>63750</v>
      </c>
      <c r="LK250" s="39">
        <f t="shared" si="599"/>
        <v>-1593750</v>
      </c>
      <c r="LL250" s="39">
        <f t="shared" si="600"/>
        <v>-4781250</v>
      </c>
      <c r="LM250" s="40">
        <f t="shared" si="506"/>
        <v>0</v>
      </c>
      <c r="LN250" s="39">
        <f t="shared" si="601"/>
        <v>0</v>
      </c>
      <c r="LO250" s="39">
        <f t="shared" si="602"/>
        <v>0</v>
      </c>
      <c r="LP250" s="39">
        <f t="shared" si="603"/>
        <v>0</v>
      </c>
      <c r="LQ250" s="53">
        <f t="shared" si="604"/>
        <v>0</v>
      </c>
      <c r="LR250" s="39">
        <f t="shared" si="605"/>
        <v>0</v>
      </c>
      <c r="LS250" s="39">
        <f t="shared" si="606"/>
        <v>0</v>
      </c>
    </row>
    <row r="251" spans="1:331" x14ac:dyDescent="0.25">
      <c r="A251" s="21">
        <v>197</v>
      </c>
      <c r="B251" s="39">
        <v>-75</v>
      </c>
      <c r="C251" s="39">
        <v>25</v>
      </c>
      <c r="D251" s="39">
        <v>2500</v>
      </c>
      <c r="E251" s="50">
        <f t="shared" si="507"/>
        <v>1E-3</v>
      </c>
      <c r="F251" s="40">
        <f t="shared" si="487"/>
        <v>19.125</v>
      </c>
      <c r="G251" s="41">
        <f t="shared" si="508"/>
        <v>47812.5</v>
      </c>
      <c r="H251" s="39">
        <f t="shared" si="509"/>
        <v>1195312.5</v>
      </c>
      <c r="I251" s="39">
        <f t="shared" si="510"/>
        <v>-3585937.5</v>
      </c>
      <c r="J251" s="40">
        <f t="shared" si="488"/>
        <v>12750</v>
      </c>
      <c r="K251" s="39">
        <f t="shared" si="511"/>
        <v>31875000</v>
      </c>
      <c r="L251" s="39">
        <f t="shared" si="512"/>
        <v>796875000</v>
      </c>
      <c r="M251" s="39">
        <f t="shared" si="513"/>
        <v>-2390625000</v>
      </c>
      <c r="N251" s="53">
        <f t="shared" si="514"/>
        <v>19921875000</v>
      </c>
      <c r="O251" s="39">
        <f t="shared" si="515"/>
        <v>-59765625000</v>
      </c>
      <c r="P251" s="39">
        <f t="shared" si="516"/>
        <v>179296875000</v>
      </c>
      <c r="AJ251" s="21">
        <v>197</v>
      </c>
      <c r="AK251" s="39">
        <v>-75</v>
      </c>
      <c r="AL251" s="39">
        <v>25</v>
      </c>
      <c r="AM251" s="39">
        <v>2500</v>
      </c>
      <c r="AN251" s="50">
        <f t="shared" si="517"/>
        <v>1.4992391576574575E-3</v>
      </c>
      <c r="AO251" s="40">
        <f t="shared" si="489"/>
        <v>23.901395939699469</v>
      </c>
      <c r="AP251" s="41">
        <f t="shared" si="518"/>
        <v>59753.489849248675</v>
      </c>
      <c r="AQ251" s="39">
        <f t="shared" si="519"/>
        <v>1493837.2462312169</v>
      </c>
      <c r="AR251" s="39">
        <f t="shared" si="520"/>
        <v>-4481511.7386936508</v>
      </c>
      <c r="AS251" s="40">
        <f t="shared" si="490"/>
        <v>6384.7007398674168</v>
      </c>
      <c r="AT251" s="39">
        <f t="shared" si="521"/>
        <v>15961751.849668542</v>
      </c>
      <c r="AU251" s="39">
        <f t="shared" si="522"/>
        <v>399043796.24171352</v>
      </c>
      <c r="AV251" s="39">
        <f t="shared" si="523"/>
        <v>-1197131388.7251406</v>
      </c>
      <c r="AW251" s="53">
        <f t="shared" si="524"/>
        <v>9976094906.0428391</v>
      </c>
      <c r="AX251" s="39">
        <f t="shared" si="525"/>
        <v>-29928284718.128513</v>
      </c>
      <c r="AY251" s="39">
        <f t="shared" si="526"/>
        <v>89784854154.385544</v>
      </c>
      <c r="BS251" s="21">
        <v>197</v>
      </c>
      <c r="BT251" s="39">
        <v>-75</v>
      </c>
      <c r="BU251" s="39">
        <v>25</v>
      </c>
      <c r="BV251" s="39">
        <v>2500</v>
      </c>
      <c r="BW251" s="50">
        <f t="shared" si="527"/>
        <v>1.6985048368003282E-3</v>
      </c>
      <c r="BX251" s="40">
        <f t="shared" si="491"/>
        <v>24.92051674936592</v>
      </c>
      <c r="BY251" s="41">
        <f t="shared" si="528"/>
        <v>62301.291873414797</v>
      </c>
      <c r="BZ251" s="39">
        <f t="shared" si="529"/>
        <v>1557532.2968353699</v>
      </c>
      <c r="CA251" s="39">
        <f t="shared" si="530"/>
        <v>-4672596.8905061102</v>
      </c>
      <c r="CB251" s="40">
        <f t="shared" si="492"/>
        <v>3844.063330795816</v>
      </c>
      <c r="CC251" s="39">
        <f t="shared" si="531"/>
        <v>9610158.3269895408</v>
      </c>
      <c r="CD251" s="39">
        <f t="shared" si="532"/>
        <v>240253958.17473853</v>
      </c>
      <c r="CE251" s="39">
        <f t="shared" si="533"/>
        <v>-720761874.52421558</v>
      </c>
      <c r="CF251" s="53">
        <f t="shared" si="534"/>
        <v>6006348954.3684635</v>
      </c>
      <c r="CG251" s="39">
        <f t="shared" si="535"/>
        <v>-18019046863.105389</v>
      </c>
      <c r="CH251" s="39">
        <f t="shared" si="536"/>
        <v>54057140589.31617</v>
      </c>
      <c r="DB251" s="21">
        <v>197</v>
      </c>
      <c r="DC251" s="39">
        <v>-75</v>
      </c>
      <c r="DD251" s="39">
        <v>25</v>
      </c>
      <c r="DE251" s="39">
        <v>2500</v>
      </c>
      <c r="DF251" s="50">
        <f t="shared" si="537"/>
        <v>1.795248142243444E-3</v>
      </c>
      <c r="DG251" s="40">
        <f t="shared" si="493"/>
        <v>25.232738814250901</v>
      </c>
      <c r="DH251" s="41">
        <f t="shared" si="538"/>
        <v>63081.847035627252</v>
      </c>
      <c r="DI251" s="39">
        <f t="shared" si="539"/>
        <v>1577046.1758906813</v>
      </c>
      <c r="DJ251" s="39">
        <f t="shared" si="540"/>
        <v>-4731138.527672044</v>
      </c>
      <c r="DK251" s="40">
        <f t="shared" si="494"/>
        <v>2610.5861863960909</v>
      </c>
      <c r="DL251" s="39">
        <f t="shared" si="541"/>
        <v>6526465.4659902267</v>
      </c>
      <c r="DM251" s="39">
        <f t="shared" si="542"/>
        <v>163161636.64975566</v>
      </c>
      <c r="DN251" s="39">
        <f t="shared" si="543"/>
        <v>-489484909.94926703</v>
      </c>
      <c r="DO251" s="53">
        <f t="shared" si="544"/>
        <v>4079040916.2438912</v>
      </c>
      <c r="DP251" s="39">
        <f t="shared" si="545"/>
        <v>-12237122748.731676</v>
      </c>
      <c r="DQ251" s="39">
        <f t="shared" si="546"/>
        <v>36711368246.195023</v>
      </c>
      <c r="EK251" s="21">
        <v>197</v>
      </c>
      <c r="EL251" s="39">
        <v>-75</v>
      </c>
      <c r="EM251" s="39">
        <v>25</v>
      </c>
      <c r="EN251" s="39">
        <v>2500</v>
      </c>
      <c r="EO251" s="50">
        <f t="shared" si="547"/>
        <v>1.9888592438364796E-3</v>
      </c>
      <c r="EP251" s="40">
        <f t="shared" si="495"/>
        <v>25.49920875764467</v>
      </c>
      <c r="EQ251" s="41">
        <f t="shared" si="548"/>
        <v>63748.021894111676</v>
      </c>
      <c r="ER251" s="39">
        <f t="shared" si="549"/>
        <v>1593700.547352792</v>
      </c>
      <c r="ES251" s="39">
        <f t="shared" si="550"/>
        <v>-4781101.6420583753</v>
      </c>
      <c r="ET251" s="40">
        <f t="shared" si="496"/>
        <v>142.04464108488503</v>
      </c>
      <c r="EU251" s="39">
        <f t="shared" si="551"/>
        <v>355111.6027122126</v>
      </c>
      <c r="EV251" s="39">
        <f t="shared" si="552"/>
        <v>8877790.0678053144</v>
      </c>
      <c r="EW251" s="39">
        <f t="shared" si="553"/>
        <v>-26633370.203415945</v>
      </c>
      <c r="EX251" s="53">
        <f t="shared" si="554"/>
        <v>221944751.69513285</v>
      </c>
      <c r="EY251" s="39">
        <f t="shared" si="555"/>
        <v>-665834255.08539867</v>
      </c>
      <c r="EZ251" s="39">
        <f t="shared" si="556"/>
        <v>1997502765.2561958</v>
      </c>
      <c r="FT251" s="21">
        <v>197</v>
      </c>
      <c r="FU251" s="39">
        <v>-75</v>
      </c>
      <c r="FV251" s="39">
        <v>25</v>
      </c>
      <c r="FW251" s="39">
        <v>2500</v>
      </c>
      <c r="FX251" s="50">
        <f t="shared" si="557"/>
        <v>2.1762339064342806E-3</v>
      </c>
      <c r="FY251" s="40">
        <f t="shared" si="497"/>
        <v>25.5</v>
      </c>
      <c r="FZ251" s="41">
        <f t="shared" si="558"/>
        <v>63750</v>
      </c>
      <c r="GA251" s="39">
        <f t="shared" si="559"/>
        <v>1593750</v>
      </c>
      <c r="GB251" s="39">
        <f t="shared" si="560"/>
        <v>-4781250</v>
      </c>
      <c r="GC251" s="40">
        <f t="shared" si="498"/>
        <v>0</v>
      </c>
      <c r="GD251" s="39">
        <f t="shared" si="561"/>
        <v>0</v>
      </c>
      <c r="GE251" s="39">
        <f t="shared" si="562"/>
        <v>0</v>
      </c>
      <c r="GF251" s="39">
        <f t="shared" si="563"/>
        <v>0</v>
      </c>
      <c r="GG251" s="53">
        <f t="shared" si="564"/>
        <v>0</v>
      </c>
      <c r="GH251" s="39">
        <f t="shared" si="565"/>
        <v>0</v>
      </c>
      <c r="GI251" s="39">
        <f t="shared" si="566"/>
        <v>0</v>
      </c>
      <c r="HC251" s="21">
        <v>197</v>
      </c>
      <c r="HD251" s="39">
        <v>-75</v>
      </c>
      <c r="HE251" s="39">
        <v>25</v>
      </c>
      <c r="HF251" s="39">
        <v>2500</v>
      </c>
      <c r="HG251" s="50">
        <f t="shared" si="567"/>
        <v>2.2444254528885227E-3</v>
      </c>
      <c r="HH251" s="40">
        <f t="shared" si="499"/>
        <v>25.5</v>
      </c>
      <c r="HI251" s="41">
        <f t="shared" si="568"/>
        <v>63750</v>
      </c>
      <c r="HJ251" s="39">
        <f t="shared" si="569"/>
        <v>1593750</v>
      </c>
      <c r="HK251" s="39">
        <f t="shared" si="570"/>
        <v>-4781250</v>
      </c>
      <c r="HL251" s="40">
        <f t="shared" si="500"/>
        <v>0</v>
      </c>
      <c r="HM251" s="39">
        <f t="shared" si="571"/>
        <v>0</v>
      </c>
      <c r="HN251" s="39">
        <f t="shared" si="572"/>
        <v>0</v>
      </c>
      <c r="HO251" s="39">
        <f t="shared" si="573"/>
        <v>0</v>
      </c>
      <c r="HP251" s="53">
        <f t="shared" si="574"/>
        <v>0</v>
      </c>
      <c r="HQ251" s="39">
        <f t="shared" si="575"/>
        <v>0</v>
      </c>
      <c r="HR251" s="39">
        <f t="shared" si="576"/>
        <v>0</v>
      </c>
      <c r="IL251" s="21">
        <v>197</v>
      </c>
      <c r="IM251" s="39">
        <v>-75</v>
      </c>
      <c r="IN251" s="39">
        <v>25</v>
      </c>
      <c r="IO251" s="39">
        <v>2500</v>
      </c>
      <c r="IP251" s="50">
        <f t="shared" si="577"/>
        <v>2.2577513944196945E-3</v>
      </c>
      <c r="IQ251" s="40">
        <f t="shared" si="501"/>
        <v>25.5</v>
      </c>
      <c r="IR251" s="41">
        <f t="shared" si="578"/>
        <v>63750</v>
      </c>
      <c r="IS251" s="39">
        <f t="shared" si="579"/>
        <v>1593750</v>
      </c>
      <c r="IT251" s="39">
        <f t="shared" si="580"/>
        <v>-4781250</v>
      </c>
      <c r="IU251" s="40">
        <f t="shared" si="502"/>
        <v>0</v>
      </c>
      <c r="IV251" s="39">
        <f t="shared" si="581"/>
        <v>0</v>
      </c>
      <c r="IW251" s="39">
        <f t="shared" si="582"/>
        <v>0</v>
      </c>
      <c r="IX251" s="39">
        <f t="shared" si="583"/>
        <v>0</v>
      </c>
      <c r="IY251" s="53">
        <f t="shared" si="584"/>
        <v>0</v>
      </c>
      <c r="IZ251" s="39">
        <f t="shared" si="585"/>
        <v>0</v>
      </c>
      <c r="JA251" s="39">
        <f t="shared" si="586"/>
        <v>0</v>
      </c>
      <c r="JU251" s="21">
        <v>197</v>
      </c>
      <c r="JV251" s="39">
        <v>-75</v>
      </c>
      <c r="JW251" s="39">
        <v>25</v>
      </c>
      <c r="JX251" s="39">
        <v>2500</v>
      </c>
      <c r="JY251" s="50">
        <f t="shared" si="587"/>
        <v>2.2579134324604514E-3</v>
      </c>
      <c r="JZ251" s="40">
        <f t="shared" si="503"/>
        <v>25.5</v>
      </c>
      <c r="KA251" s="41">
        <f t="shared" si="588"/>
        <v>63750</v>
      </c>
      <c r="KB251" s="39">
        <f t="shared" si="589"/>
        <v>1593750</v>
      </c>
      <c r="KC251" s="39">
        <f t="shared" si="590"/>
        <v>-4781250</v>
      </c>
      <c r="KD251" s="40">
        <f t="shared" si="504"/>
        <v>0</v>
      </c>
      <c r="KE251" s="39">
        <f t="shared" si="591"/>
        <v>0</v>
      </c>
      <c r="KF251" s="39">
        <f t="shared" si="592"/>
        <v>0</v>
      </c>
      <c r="KG251" s="39">
        <f t="shared" si="593"/>
        <v>0</v>
      </c>
      <c r="KH251" s="53">
        <f t="shared" si="594"/>
        <v>0</v>
      </c>
      <c r="KI251" s="39">
        <f t="shared" si="595"/>
        <v>0</v>
      </c>
      <c r="KJ251" s="39">
        <f t="shared" si="596"/>
        <v>0</v>
      </c>
      <c r="LD251" s="21">
        <v>197</v>
      </c>
      <c r="LE251" s="39">
        <v>-75</v>
      </c>
      <c r="LF251" s="39">
        <v>25</v>
      </c>
      <c r="LG251" s="39">
        <v>2500</v>
      </c>
      <c r="LH251" s="50">
        <f t="shared" si="597"/>
        <v>2.2579134563077098E-3</v>
      </c>
      <c r="LI251" s="40">
        <f t="shared" si="505"/>
        <v>25.5</v>
      </c>
      <c r="LJ251" s="41">
        <f t="shared" si="598"/>
        <v>63750</v>
      </c>
      <c r="LK251" s="39">
        <f t="shared" si="599"/>
        <v>1593750</v>
      </c>
      <c r="LL251" s="39">
        <f t="shared" si="600"/>
        <v>-4781250</v>
      </c>
      <c r="LM251" s="40">
        <f t="shared" si="506"/>
        <v>0</v>
      </c>
      <c r="LN251" s="39">
        <f t="shared" si="601"/>
        <v>0</v>
      </c>
      <c r="LO251" s="39">
        <f t="shared" si="602"/>
        <v>0</v>
      </c>
      <c r="LP251" s="39">
        <f t="shared" si="603"/>
        <v>0</v>
      </c>
      <c r="LQ251" s="53">
        <f t="shared" si="604"/>
        <v>0</v>
      </c>
      <c r="LR251" s="39">
        <f t="shared" si="605"/>
        <v>0</v>
      </c>
      <c r="LS251" s="39">
        <f t="shared" si="606"/>
        <v>0</v>
      </c>
    </row>
    <row r="252" spans="1:331" x14ac:dyDescent="0.25">
      <c r="A252" s="21">
        <v>198</v>
      </c>
      <c r="B252" s="39">
        <v>-75</v>
      </c>
      <c r="C252" s="39">
        <v>75</v>
      </c>
      <c r="D252" s="39">
        <v>2500</v>
      </c>
      <c r="E252" s="50">
        <f t="shared" si="507"/>
        <v>1.0074999999999999E-3</v>
      </c>
      <c r="F252" s="40">
        <f t="shared" si="487"/>
        <v>19.220266406249998</v>
      </c>
      <c r="G252" s="41">
        <f t="shared" si="508"/>
        <v>48050.666015624993</v>
      </c>
      <c r="H252" s="39">
        <f t="shared" si="509"/>
        <v>3603799.9511718745</v>
      </c>
      <c r="I252" s="39">
        <f t="shared" si="510"/>
        <v>-3603799.9511718745</v>
      </c>
      <c r="J252" s="40">
        <f t="shared" si="488"/>
        <v>12654.375000000002</v>
      </c>
      <c r="K252" s="39">
        <f t="shared" si="511"/>
        <v>31635937.500000004</v>
      </c>
      <c r="L252" s="39">
        <f t="shared" si="512"/>
        <v>2372695312.5000005</v>
      </c>
      <c r="M252" s="39">
        <f t="shared" si="513"/>
        <v>-2372695312.5000005</v>
      </c>
      <c r="N252" s="53">
        <f t="shared" si="514"/>
        <v>177952148437.50003</v>
      </c>
      <c r="O252" s="39">
        <f t="shared" si="515"/>
        <v>-177952148437.50003</v>
      </c>
      <c r="P252" s="39">
        <f t="shared" si="516"/>
        <v>177952148437.50003</v>
      </c>
      <c r="AJ252" s="21">
        <v>198</v>
      </c>
      <c r="AK252" s="39">
        <v>-75</v>
      </c>
      <c r="AL252" s="39">
        <v>75</v>
      </c>
      <c r="AM252" s="39">
        <v>2500</v>
      </c>
      <c r="AN252" s="50">
        <f t="shared" si="517"/>
        <v>1.5165524442473733E-3</v>
      </c>
      <c r="AO252" s="40">
        <f t="shared" si="489"/>
        <v>24.010025187834668</v>
      </c>
      <c r="AP252" s="41">
        <f t="shared" si="518"/>
        <v>60025.062969586666</v>
      </c>
      <c r="AQ252" s="39">
        <f t="shared" si="519"/>
        <v>4501879.7227189997</v>
      </c>
      <c r="AR252" s="39">
        <f t="shared" si="520"/>
        <v>-4501879.7227189997</v>
      </c>
      <c r="AS252" s="40">
        <f t="shared" si="490"/>
        <v>6163.9563358459909</v>
      </c>
      <c r="AT252" s="39">
        <f t="shared" si="521"/>
        <v>15409890.839614978</v>
      </c>
      <c r="AU252" s="39">
        <f t="shared" si="522"/>
        <v>1155741812.9711235</v>
      </c>
      <c r="AV252" s="39">
        <f t="shared" si="523"/>
        <v>-1155741812.9711235</v>
      </c>
      <c r="AW252" s="53">
        <f t="shared" si="524"/>
        <v>86680635972.834259</v>
      </c>
      <c r="AX252" s="39">
        <f t="shared" si="525"/>
        <v>-86680635972.834259</v>
      </c>
      <c r="AY252" s="39">
        <f t="shared" si="526"/>
        <v>86680635972.834259</v>
      </c>
      <c r="BS252" s="21">
        <v>198</v>
      </c>
      <c r="BT252" s="39">
        <v>-75</v>
      </c>
      <c r="BU252" s="39">
        <v>75</v>
      </c>
      <c r="BV252" s="39">
        <v>2500</v>
      </c>
      <c r="BW252" s="50">
        <f t="shared" si="527"/>
        <v>1.7269221299124713E-3</v>
      </c>
      <c r="BX252" s="40">
        <f t="shared" si="491"/>
        <v>25.024606540036423</v>
      </c>
      <c r="BY252" s="41">
        <f t="shared" si="528"/>
        <v>62561.516350091057</v>
      </c>
      <c r="BZ252" s="39">
        <f t="shared" si="529"/>
        <v>4692113.7262568297</v>
      </c>
      <c r="CA252" s="39">
        <f t="shared" si="530"/>
        <v>-4692113.7262568297</v>
      </c>
      <c r="CB252" s="40">
        <f t="shared" si="492"/>
        <v>3481.7428436159912</v>
      </c>
      <c r="CC252" s="39">
        <f t="shared" si="531"/>
        <v>8704357.1090399772</v>
      </c>
      <c r="CD252" s="39">
        <f t="shared" si="532"/>
        <v>652826783.1779983</v>
      </c>
      <c r="CE252" s="39">
        <f t="shared" si="533"/>
        <v>-652826783.1779983</v>
      </c>
      <c r="CF252" s="53">
        <f t="shared" si="534"/>
        <v>48962008738.349876</v>
      </c>
      <c r="CG252" s="39">
        <f t="shared" si="535"/>
        <v>-48962008738.349876</v>
      </c>
      <c r="CH252" s="39">
        <f t="shared" si="536"/>
        <v>48962008738.349869</v>
      </c>
      <c r="DB252" s="21">
        <v>198</v>
      </c>
      <c r="DC252" s="39">
        <v>-75</v>
      </c>
      <c r="DD252" s="39">
        <v>75</v>
      </c>
      <c r="DE252" s="39">
        <v>2500</v>
      </c>
      <c r="DF252" s="50">
        <f t="shared" si="537"/>
        <v>1.8342804821459865E-3</v>
      </c>
      <c r="DG252" s="40">
        <f t="shared" si="493"/>
        <v>25.324923638939236</v>
      </c>
      <c r="DH252" s="41">
        <f t="shared" si="538"/>
        <v>63312.309097348087</v>
      </c>
      <c r="DI252" s="39">
        <f t="shared" si="539"/>
        <v>4748423.1823011069</v>
      </c>
      <c r="DJ252" s="39">
        <f t="shared" si="540"/>
        <v>-4748423.1823011069</v>
      </c>
      <c r="DK252" s="40">
        <f t="shared" si="494"/>
        <v>2112.9238526386735</v>
      </c>
      <c r="DL252" s="39">
        <f t="shared" si="541"/>
        <v>5282309.6315966835</v>
      </c>
      <c r="DM252" s="39">
        <f t="shared" si="542"/>
        <v>396173222.36975127</v>
      </c>
      <c r="DN252" s="39">
        <f t="shared" si="543"/>
        <v>-396173222.36975127</v>
      </c>
      <c r="DO252" s="53">
        <f t="shared" si="544"/>
        <v>29712991677.731346</v>
      </c>
      <c r="DP252" s="39">
        <f t="shared" si="545"/>
        <v>-29712991677.731346</v>
      </c>
      <c r="DQ252" s="39">
        <f t="shared" si="546"/>
        <v>29712991677.731346</v>
      </c>
      <c r="EK252" s="21">
        <v>198</v>
      </c>
      <c r="EL252" s="39">
        <v>-75</v>
      </c>
      <c r="EM252" s="39">
        <v>75</v>
      </c>
      <c r="EN252" s="39">
        <v>2500</v>
      </c>
      <c r="EO252" s="50">
        <f t="shared" si="547"/>
        <v>2.0504091094789294E-3</v>
      </c>
      <c r="EP252" s="40">
        <f t="shared" si="495"/>
        <v>25.5</v>
      </c>
      <c r="EQ252" s="41">
        <f t="shared" si="548"/>
        <v>63750</v>
      </c>
      <c r="ER252" s="39">
        <f t="shared" si="549"/>
        <v>4781250</v>
      </c>
      <c r="ES252" s="39">
        <f t="shared" si="550"/>
        <v>-4781250</v>
      </c>
      <c r="ET252" s="40">
        <f t="shared" si="496"/>
        <v>0</v>
      </c>
      <c r="EU252" s="39">
        <f t="shared" si="551"/>
        <v>0</v>
      </c>
      <c r="EV252" s="39">
        <f t="shared" si="552"/>
        <v>0</v>
      </c>
      <c r="EW252" s="39">
        <f t="shared" si="553"/>
        <v>0</v>
      </c>
      <c r="EX252" s="53">
        <f t="shared" si="554"/>
        <v>0</v>
      </c>
      <c r="EY252" s="39">
        <f t="shared" si="555"/>
        <v>0</v>
      </c>
      <c r="EZ252" s="39">
        <f t="shared" si="556"/>
        <v>0</v>
      </c>
      <c r="FT252" s="21">
        <v>198</v>
      </c>
      <c r="FU252" s="39">
        <v>-75</v>
      </c>
      <c r="FV252" s="39">
        <v>75</v>
      </c>
      <c r="FW252" s="39">
        <v>2500</v>
      </c>
      <c r="FX252" s="50">
        <f t="shared" si="557"/>
        <v>2.2567920116688552E-3</v>
      </c>
      <c r="FY252" s="40">
        <f t="shared" si="497"/>
        <v>25.5</v>
      </c>
      <c r="FZ252" s="41">
        <f t="shared" si="558"/>
        <v>63750</v>
      </c>
      <c r="GA252" s="39">
        <f t="shared" si="559"/>
        <v>4781250</v>
      </c>
      <c r="GB252" s="39">
        <f t="shared" si="560"/>
        <v>-4781250</v>
      </c>
      <c r="GC252" s="40">
        <f t="shared" si="498"/>
        <v>0</v>
      </c>
      <c r="GD252" s="39">
        <f t="shared" si="561"/>
        <v>0</v>
      </c>
      <c r="GE252" s="39">
        <f t="shared" si="562"/>
        <v>0</v>
      </c>
      <c r="GF252" s="39">
        <f t="shared" si="563"/>
        <v>0</v>
      </c>
      <c r="GG252" s="53">
        <f t="shared" si="564"/>
        <v>0</v>
      </c>
      <c r="GH252" s="39">
        <f t="shared" si="565"/>
        <v>0</v>
      </c>
      <c r="GI252" s="39">
        <f t="shared" si="566"/>
        <v>0</v>
      </c>
      <c r="HC252" s="21">
        <v>198</v>
      </c>
      <c r="HD252" s="39">
        <v>-75</v>
      </c>
      <c r="HE252" s="39">
        <v>75</v>
      </c>
      <c r="HF252" s="39">
        <v>2500</v>
      </c>
      <c r="HG252" s="50">
        <f t="shared" si="567"/>
        <v>2.3316564845897447E-3</v>
      </c>
      <c r="HH252" s="40">
        <f t="shared" si="499"/>
        <v>25.5</v>
      </c>
      <c r="HI252" s="41">
        <f t="shared" si="568"/>
        <v>63750</v>
      </c>
      <c r="HJ252" s="39">
        <f t="shared" si="569"/>
        <v>4781250</v>
      </c>
      <c r="HK252" s="39">
        <f t="shared" si="570"/>
        <v>-4781250</v>
      </c>
      <c r="HL252" s="40">
        <f t="shared" si="500"/>
        <v>0</v>
      </c>
      <c r="HM252" s="39">
        <f t="shared" si="571"/>
        <v>0</v>
      </c>
      <c r="HN252" s="39">
        <f t="shared" si="572"/>
        <v>0</v>
      </c>
      <c r="HO252" s="39">
        <f t="shared" si="573"/>
        <v>0</v>
      </c>
      <c r="HP252" s="53">
        <f t="shared" si="574"/>
        <v>0</v>
      </c>
      <c r="HQ252" s="39">
        <f t="shared" si="575"/>
        <v>0</v>
      </c>
      <c r="HR252" s="39">
        <f t="shared" si="576"/>
        <v>0</v>
      </c>
      <c r="IL252" s="21">
        <v>198</v>
      </c>
      <c r="IM252" s="39">
        <v>-75</v>
      </c>
      <c r="IN252" s="39">
        <v>75</v>
      </c>
      <c r="IO252" s="39">
        <v>2500</v>
      </c>
      <c r="IP252" s="50">
        <f t="shared" si="577"/>
        <v>2.3461991784256902E-3</v>
      </c>
      <c r="IQ252" s="40">
        <f t="shared" si="501"/>
        <v>25.5</v>
      </c>
      <c r="IR252" s="41">
        <f t="shared" si="578"/>
        <v>63750</v>
      </c>
      <c r="IS252" s="39">
        <f t="shared" si="579"/>
        <v>4781250</v>
      </c>
      <c r="IT252" s="39">
        <f t="shared" si="580"/>
        <v>-4781250</v>
      </c>
      <c r="IU252" s="40">
        <f t="shared" si="502"/>
        <v>0</v>
      </c>
      <c r="IV252" s="39">
        <f t="shared" si="581"/>
        <v>0</v>
      </c>
      <c r="IW252" s="39">
        <f t="shared" si="582"/>
        <v>0</v>
      </c>
      <c r="IX252" s="39">
        <f t="shared" si="583"/>
        <v>0</v>
      </c>
      <c r="IY252" s="53">
        <f t="shared" si="584"/>
        <v>0</v>
      </c>
      <c r="IZ252" s="39">
        <f t="shared" si="585"/>
        <v>0</v>
      </c>
      <c r="JA252" s="39">
        <f t="shared" si="586"/>
        <v>0</v>
      </c>
      <c r="JU252" s="21">
        <v>198</v>
      </c>
      <c r="JV252" s="39">
        <v>-75</v>
      </c>
      <c r="JW252" s="39">
        <v>75</v>
      </c>
      <c r="JX252" s="39">
        <v>2500</v>
      </c>
      <c r="JY252" s="50">
        <f t="shared" si="587"/>
        <v>2.3463755976183597E-3</v>
      </c>
      <c r="JZ252" s="40">
        <f t="shared" si="503"/>
        <v>25.5</v>
      </c>
      <c r="KA252" s="41">
        <f t="shared" si="588"/>
        <v>63750</v>
      </c>
      <c r="KB252" s="39">
        <f t="shared" si="589"/>
        <v>4781250</v>
      </c>
      <c r="KC252" s="39">
        <f t="shared" si="590"/>
        <v>-4781250</v>
      </c>
      <c r="KD252" s="40">
        <f t="shared" si="504"/>
        <v>0</v>
      </c>
      <c r="KE252" s="39">
        <f t="shared" si="591"/>
        <v>0</v>
      </c>
      <c r="KF252" s="39">
        <f t="shared" si="592"/>
        <v>0</v>
      </c>
      <c r="KG252" s="39">
        <f t="shared" si="593"/>
        <v>0</v>
      </c>
      <c r="KH252" s="53">
        <f t="shared" si="594"/>
        <v>0</v>
      </c>
      <c r="KI252" s="39">
        <f t="shared" si="595"/>
        <v>0</v>
      </c>
      <c r="KJ252" s="39">
        <f t="shared" si="596"/>
        <v>0</v>
      </c>
      <c r="LD252" s="21">
        <v>198</v>
      </c>
      <c r="LE252" s="39">
        <v>-75</v>
      </c>
      <c r="LF252" s="39">
        <v>75</v>
      </c>
      <c r="LG252" s="39">
        <v>2500</v>
      </c>
      <c r="LH252" s="50">
        <f t="shared" si="597"/>
        <v>2.3463756235985182E-3</v>
      </c>
      <c r="LI252" s="40">
        <f t="shared" si="505"/>
        <v>25.5</v>
      </c>
      <c r="LJ252" s="41">
        <f t="shared" si="598"/>
        <v>63750</v>
      </c>
      <c r="LK252" s="39">
        <f t="shared" si="599"/>
        <v>4781250</v>
      </c>
      <c r="LL252" s="39">
        <f t="shared" si="600"/>
        <v>-4781250</v>
      </c>
      <c r="LM252" s="40">
        <f t="shared" si="506"/>
        <v>0</v>
      </c>
      <c r="LN252" s="39">
        <f t="shared" si="601"/>
        <v>0</v>
      </c>
      <c r="LO252" s="39">
        <f t="shared" si="602"/>
        <v>0</v>
      </c>
      <c r="LP252" s="39">
        <f t="shared" si="603"/>
        <v>0</v>
      </c>
      <c r="LQ252" s="53">
        <f t="shared" si="604"/>
        <v>0</v>
      </c>
      <c r="LR252" s="39">
        <f t="shared" si="605"/>
        <v>0</v>
      </c>
      <c r="LS252" s="39">
        <f t="shared" si="606"/>
        <v>0</v>
      </c>
    </row>
    <row r="253" spans="1:331" x14ac:dyDescent="0.25">
      <c r="A253" s="21">
        <v>199</v>
      </c>
      <c r="B253" s="39">
        <v>-75</v>
      </c>
      <c r="C253" s="39">
        <v>125</v>
      </c>
      <c r="D253" s="39">
        <v>2500</v>
      </c>
      <c r="E253" s="50">
        <f t="shared" si="507"/>
        <v>1.0150000000000001E-3</v>
      </c>
      <c r="F253" s="40">
        <f t="shared" si="487"/>
        <v>19.314815625000001</v>
      </c>
      <c r="G253" s="41">
        <f t="shared" si="508"/>
        <v>48287.0390625</v>
      </c>
      <c r="H253" s="39">
        <f t="shared" si="509"/>
        <v>6035879.8828125</v>
      </c>
      <c r="I253" s="39">
        <f t="shared" si="510"/>
        <v>-3621527.9296875</v>
      </c>
      <c r="J253" s="40">
        <f t="shared" si="488"/>
        <v>12558.749999999998</v>
      </c>
      <c r="K253" s="39">
        <f t="shared" si="511"/>
        <v>31396874.999999996</v>
      </c>
      <c r="L253" s="39">
        <f t="shared" si="512"/>
        <v>3924609374.9999995</v>
      </c>
      <c r="M253" s="39">
        <f t="shared" si="513"/>
        <v>-2354765624.9999995</v>
      </c>
      <c r="N253" s="53">
        <f t="shared" si="514"/>
        <v>490576171874.99994</v>
      </c>
      <c r="O253" s="39">
        <f t="shared" si="515"/>
        <v>-294345703124.99994</v>
      </c>
      <c r="P253" s="39">
        <f t="shared" si="516"/>
        <v>176607421874.99997</v>
      </c>
      <c r="AJ253" s="21">
        <v>199</v>
      </c>
      <c r="AK253" s="39">
        <v>-75</v>
      </c>
      <c r="AL253" s="39">
        <v>125</v>
      </c>
      <c r="AM253" s="39">
        <v>2500</v>
      </c>
      <c r="AN253" s="50">
        <f t="shared" si="517"/>
        <v>1.5338657308372893E-3</v>
      </c>
      <c r="AO253" s="40">
        <f t="shared" si="489"/>
        <v>24.114832624839927</v>
      </c>
      <c r="AP253" s="41">
        <f t="shared" si="518"/>
        <v>60287.081562099818</v>
      </c>
      <c r="AQ253" s="39">
        <f t="shared" si="519"/>
        <v>7535885.1952624777</v>
      </c>
      <c r="AR253" s="39">
        <f t="shared" si="520"/>
        <v>-4521531.1171574863</v>
      </c>
      <c r="AS253" s="40">
        <f t="shared" si="490"/>
        <v>5943.2119318245632</v>
      </c>
      <c r="AT253" s="39">
        <f t="shared" si="521"/>
        <v>14858029.829561409</v>
      </c>
      <c r="AU253" s="39">
        <f t="shared" si="522"/>
        <v>1857253728.6951761</v>
      </c>
      <c r="AV253" s="39">
        <f t="shared" si="523"/>
        <v>-1114352237.2171056</v>
      </c>
      <c r="AW253" s="53">
        <f t="shared" si="524"/>
        <v>232156716086.897</v>
      </c>
      <c r="AX253" s="39">
        <f t="shared" si="525"/>
        <v>-139294029652.13821</v>
      </c>
      <c r="AY253" s="39">
        <f t="shared" si="526"/>
        <v>83576417791.282928</v>
      </c>
      <c r="BS253" s="21">
        <v>199</v>
      </c>
      <c r="BT253" s="39">
        <v>-75</v>
      </c>
      <c r="BU253" s="39">
        <v>125</v>
      </c>
      <c r="BV253" s="39">
        <v>2500</v>
      </c>
      <c r="BW253" s="50">
        <f t="shared" si="527"/>
        <v>1.7553394230246143E-3</v>
      </c>
      <c r="BX253" s="40">
        <f t="shared" si="491"/>
        <v>25.118400163222205</v>
      </c>
      <c r="BY253" s="41">
        <f t="shared" si="528"/>
        <v>62796.000408055515</v>
      </c>
      <c r="BZ253" s="39">
        <f t="shared" si="529"/>
        <v>7849500.0510069393</v>
      </c>
      <c r="CA253" s="39">
        <f t="shared" si="530"/>
        <v>-4709700.0306041641</v>
      </c>
      <c r="CB253" s="40">
        <f t="shared" si="492"/>
        <v>3119.4223564361687</v>
      </c>
      <c r="CC253" s="39">
        <f t="shared" si="531"/>
        <v>7798555.8910904219</v>
      </c>
      <c r="CD253" s="39">
        <f t="shared" si="532"/>
        <v>974819486.38630271</v>
      </c>
      <c r="CE253" s="39">
        <f t="shared" si="533"/>
        <v>-584891691.83178163</v>
      </c>
      <c r="CF253" s="53">
        <f t="shared" si="534"/>
        <v>121852435798.28784</v>
      </c>
      <c r="CG253" s="39">
        <f t="shared" si="535"/>
        <v>-73111461478.972702</v>
      </c>
      <c r="CH253" s="39">
        <f t="shared" si="536"/>
        <v>43866876887.383621</v>
      </c>
      <c r="DB253" s="21">
        <v>199</v>
      </c>
      <c r="DC253" s="39">
        <v>-75</v>
      </c>
      <c r="DD253" s="39">
        <v>125</v>
      </c>
      <c r="DE253" s="39">
        <v>2500</v>
      </c>
      <c r="DF253" s="50">
        <f t="shared" si="537"/>
        <v>1.8733128220485289E-3</v>
      </c>
      <c r="DG253" s="40">
        <f t="shared" si="493"/>
        <v>25.39768353825966</v>
      </c>
      <c r="DH253" s="41">
        <f t="shared" si="538"/>
        <v>63494.208845649147</v>
      </c>
      <c r="DI253" s="39">
        <f t="shared" si="539"/>
        <v>7936776.1057061432</v>
      </c>
      <c r="DJ253" s="39">
        <f t="shared" si="540"/>
        <v>-4762065.6634236863</v>
      </c>
      <c r="DK253" s="40">
        <f t="shared" si="494"/>
        <v>1615.2615188812567</v>
      </c>
      <c r="DL253" s="39">
        <f t="shared" si="541"/>
        <v>4038153.7972031417</v>
      </c>
      <c r="DM253" s="39">
        <f t="shared" si="542"/>
        <v>504769224.65039271</v>
      </c>
      <c r="DN253" s="39">
        <f t="shared" si="543"/>
        <v>-302861534.79023564</v>
      </c>
      <c r="DO253" s="53">
        <f t="shared" si="544"/>
        <v>63096153081.299088</v>
      </c>
      <c r="DP253" s="39">
        <f t="shared" si="545"/>
        <v>-37857691848.779457</v>
      </c>
      <c r="DQ253" s="39">
        <f t="shared" si="546"/>
        <v>22714615109.267673</v>
      </c>
      <c r="EK253" s="21">
        <v>199</v>
      </c>
      <c r="EL253" s="39">
        <v>-75</v>
      </c>
      <c r="EM253" s="39">
        <v>125</v>
      </c>
      <c r="EN253" s="39">
        <v>2500</v>
      </c>
      <c r="EO253" s="50">
        <f t="shared" si="547"/>
        <v>2.1119589751213796E-3</v>
      </c>
      <c r="EP253" s="40">
        <f t="shared" si="495"/>
        <v>25.5</v>
      </c>
      <c r="EQ253" s="41">
        <f t="shared" si="548"/>
        <v>63750</v>
      </c>
      <c r="ER253" s="39">
        <f t="shared" si="549"/>
        <v>7968750</v>
      </c>
      <c r="ES253" s="39">
        <f t="shared" si="550"/>
        <v>-4781250</v>
      </c>
      <c r="ET253" s="40">
        <f t="shared" si="496"/>
        <v>0</v>
      </c>
      <c r="EU253" s="39">
        <f t="shared" si="551"/>
        <v>0</v>
      </c>
      <c r="EV253" s="39">
        <f t="shared" si="552"/>
        <v>0</v>
      </c>
      <c r="EW253" s="39">
        <f t="shared" si="553"/>
        <v>0</v>
      </c>
      <c r="EX253" s="53">
        <f t="shared" si="554"/>
        <v>0</v>
      </c>
      <c r="EY253" s="39">
        <f t="shared" si="555"/>
        <v>0</v>
      </c>
      <c r="EZ253" s="39">
        <f t="shared" si="556"/>
        <v>0</v>
      </c>
      <c r="FT253" s="21">
        <v>199</v>
      </c>
      <c r="FU253" s="39">
        <v>-75</v>
      </c>
      <c r="FV253" s="39">
        <v>125</v>
      </c>
      <c r="FW253" s="39">
        <v>2500</v>
      </c>
      <c r="FX253" s="50">
        <f t="shared" si="557"/>
        <v>2.3373501169034298E-3</v>
      </c>
      <c r="FY253" s="40">
        <f t="shared" si="497"/>
        <v>25.5</v>
      </c>
      <c r="FZ253" s="41">
        <f t="shared" si="558"/>
        <v>63750</v>
      </c>
      <c r="GA253" s="39">
        <f t="shared" si="559"/>
        <v>7968750</v>
      </c>
      <c r="GB253" s="39">
        <f t="shared" si="560"/>
        <v>-4781250</v>
      </c>
      <c r="GC253" s="40">
        <f t="shared" si="498"/>
        <v>0</v>
      </c>
      <c r="GD253" s="39">
        <f t="shared" si="561"/>
        <v>0</v>
      </c>
      <c r="GE253" s="39">
        <f t="shared" si="562"/>
        <v>0</v>
      </c>
      <c r="GF253" s="39">
        <f t="shared" si="563"/>
        <v>0</v>
      </c>
      <c r="GG253" s="53">
        <f t="shared" si="564"/>
        <v>0</v>
      </c>
      <c r="GH253" s="39">
        <f t="shared" si="565"/>
        <v>0</v>
      </c>
      <c r="GI253" s="39">
        <f t="shared" si="566"/>
        <v>0</v>
      </c>
      <c r="HC253" s="21">
        <v>199</v>
      </c>
      <c r="HD253" s="39">
        <v>-75</v>
      </c>
      <c r="HE253" s="39">
        <v>125</v>
      </c>
      <c r="HF253" s="39">
        <v>2500</v>
      </c>
      <c r="HG253" s="50">
        <f t="shared" si="567"/>
        <v>2.4188875162909668E-3</v>
      </c>
      <c r="HH253" s="40">
        <f t="shared" si="499"/>
        <v>25.5</v>
      </c>
      <c r="HI253" s="41">
        <f t="shared" si="568"/>
        <v>63750</v>
      </c>
      <c r="HJ253" s="39">
        <f t="shared" si="569"/>
        <v>7968750</v>
      </c>
      <c r="HK253" s="39">
        <f t="shared" si="570"/>
        <v>-4781250</v>
      </c>
      <c r="HL253" s="40">
        <f t="shared" si="500"/>
        <v>0</v>
      </c>
      <c r="HM253" s="39">
        <f t="shared" si="571"/>
        <v>0</v>
      </c>
      <c r="HN253" s="39">
        <f t="shared" si="572"/>
        <v>0</v>
      </c>
      <c r="HO253" s="39">
        <f t="shared" si="573"/>
        <v>0</v>
      </c>
      <c r="HP253" s="53">
        <f t="shared" si="574"/>
        <v>0</v>
      </c>
      <c r="HQ253" s="39">
        <f t="shared" si="575"/>
        <v>0</v>
      </c>
      <c r="HR253" s="39">
        <f t="shared" si="576"/>
        <v>0</v>
      </c>
      <c r="IL253" s="21">
        <v>199</v>
      </c>
      <c r="IM253" s="39">
        <v>-75</v>
      </c>
      <c r="IN253" s="39">
        <v>125</v>
      </c>
      <c r="IO253" s="39">
        <v>2500</v>
      </c>
      <c r="IP253" s="50">
        <f t="shared" si="577"/>
        <v>2.4346469624316864E-3</v>
      </c>
      <c r="IQ253" s="40">
        <f t="shared" si="501"/>
        <v>25.5</v>
      </c>
      <c r="IR253" s="41">
        <f t="shared" si="578"/>
        <v>63750</v>
      </c>
      <c r="IS253" s="39">
        <f t="shared" si="579"/>
        <v>7968750</v>
      </c>
      <c r="IT253" s="39">
        <f t="shared" si="580"/>
        <v>-4781250</v>
      </c>
      <c r="IU253" s="40">
        <f t="shared" si="502"/>
        <v>0</v>
      </c>
      <c r="IV253" s="39">
        <f t="shared" si="581"/>
        <v>0</v>
      </c>
      <c r="IW253" s="39">
        <f t="shared" si="582"/>
        <v>0</v>
      </c>
      <c r="IX253" s="39">
        <f t="shared" si="583"/>
        <v>0</v>
      </c>
      <c r="IY253" s="53">
        <f t="shared" si="584"/>
        <v>0</v>
      </c>
      <c r="IZ253" s="39">
        <f t="shared" si="585"/>
        <v>0</v>
      </c>
      <c r="JA253" s="39">
        <f t="shared" si="586"/>
        <v>0</v>
      </c>
      <c r="JU253" s="21">
        <v>199</v>
      </c>
      <c r="JV253" s="39">
        <v>-75</v>
      </c>
      <c r="JW253" s="39">
        <v>125</v>
      </c>
      <c r="JX253" s="39">
        <v>2500</v>
      </c>
      <c r="JY253" s="50">
        <f t="shared" si="587"/>
        <v>2.434837762776268E-3</v>
      </c>
      <c r="JZ253" s="40">
        <f t="shared" si="503"/>
        <v>25.5</v>
      </c>
      <c r="KA253" s="41">
        <f t="shared" si="588"/>
        <v>63750</v>
      </c>
      <c r="KB253" s="39">
        <f t="shared" si="589"/>
        <v>7968750</v>
      </c>
      <c r="KC253" s="39">
        <f t="shared" si="590"/>
        <v>-4781250</v>
      </c>
      <c r="KD253" s="40">
        <f t="shared" si="504"/>
        <v>0</v>
      </c>
      <c r="KE253" s="39">
        <f t="shared" si="591"/>
        <v>0</v>
      </c>
      <c r="KF253" s="39">
        <f t="shared" si="592"/>
        <v>0</v>
      </c>
      <c r="KG253" s="39">
        <f t="shared" si="593"/>
        <v>0</v>
      </c>
      <c r="KH253" s="53">
        <f t="shared" si="594"/>
        <v>0</v>
      </c>
      <c r="KI253" s="39">
        <f t="shared" si="595"/>
        <v>0</v>
      </c>
      <c r="KJ253" s="39">
        <f t="shared" si="596"/>
        <v>0</v>
      </c>
      <c r="LD253" s="21">
        <v>199</v>
      </c>
      <c r="LE253" s="39">
        <v>-75</v>
      </c>
      <c r="LF253" s="39">
        <v>125</v>
      </c>
      <c r="LG253" s="39">
        <v>2500</v>
      </c>
      <c r="LH253" s="50">
        <f t="shared" si="597"/>
        <v>2.4348377908893267E-3</v>
      </c>
      <c r="LI253" s="40">
        <f t="shared" si="505"/>
        <v>25.5</v>
      </c>
      <c r="LJ253" s="41">
        <f t="shared" si="598"/>
        <v>63750</v>
      </c>
      <c r="LK253" s="39">
        <f t="shared" si="599"/>
        <v>7968750</v>
      </c>
      <c r="LL253" s="39">
        <f t="shared" si="600"/>
        <v>-4781250</v>
      </c>
      <c r="LM253" s="40">
        <f t="shared" si="506"/>
        <v>0</v>
      </c>
      <c r="LN253" s="39">
        <f t="shared" si="601"/>
        <v>0</v>
      </c>
      <c r="LO253" s="39">
        <f t="shared" si="602"/>
        <v>0</v>
      </c>
      <c r="LP253" s="39">
        <f t="shared" si="603"/>
        <v>0</v>
      </c>
      <c r="LQ253" s="53">
        <f t="shared" si="604"/>
        <v>0</v>
      </c>
      <c r="LR253" s="39">
        <f t="shared" si="605"/>
        <v>0</v>
      </c>
      <c r="LS253" s="39">
        <f t="shared" si="606"/>
        <v>0</v>
      </c>
    </row>
    <row r="254" spans="1:331" x14ac:dyDescent="0.25">
      <c r="A254" s="21">
        <v>200</v>
      </c>
      <c r="B254" s="39">
        <v>-75</v>
      </c>
      <c r="C254" s="39">
        <v>175</v>
      </c>
      <c r="D254" s="39">
        <v>2500</v>
      </c>
      <c r="E254" s="50">
        <f t="shared" si="507"/>
        <v>1.0225E-3</v>
      </c>
      <c r="F254" s="40">
        <f t="shared" si="487"/>
        <v>19.40864765625</v>
      </c>
      <c r="G254" s="41">
        <f t="shared" si="508"/>
        <v>48521.619140625</v>
      </c>
      <c r="H254" s="39">
        <f t="shared" si="509"/>
        <v>8491283.349609375</v>
      </c>
      <c r="I254" s="39">
        <f t="shared" si="510"/>
        <v>-3639121.435546875</v>
      </c>
      <c r="J254" s="40">
        <f t="shared" si="488"/>
        <v>12463.125</v>
      </c>
      <c r="K254" s="39">
        <f t="shared" si="511"/>
        <v>31157812.5</v>
      </c>
      <c r="L254" s="39">
        <f t="shared" si="512"/>
        <v>5452617187.5</v>
      </c>
      <c r="M254" s="39">
        <f t="shared" si="513"/>
        <v>-2336835937.5</v>
      </c>
      <c r="N254" s="53">
        <f t="shared" si="514"/>
        <v>954208007812.5</v>
      </c>
      <c r="O254" s="39">
        <f t="shared" si="515"/>
        <v>-408946289062.5</v>
      </c>
      <c r="P254" s="39">
        <f t="shared" si="516"/>
        <v>175262695312.5</v>
      </c>
      <c r="AJ254" s="21">
        <v>200</v>
      </c>
      <c r="AK254" s="39">
        <v>-75</v>
      </c>
      <c r="AL254" s="39">
        <v>175</v>
      </c>
      <c r="AM254" s="39">
        <v>2500</v>
      </c>
      <c r="AN254" s="50">
        <f t="shared" si="517"/>
        <v>1.551179017427205E-3</v>
      </c>
      <c r="AO254" s="40">
        <f t="shared" si="489"/>
        <v>24.215818250715241</v>
      </c>
      <c r="AP254" s="41">
        <f t="shared" si="518"/>
        <v>60539.545626788102</v>
      </c>
      <c r="AQ254" s="39">
        <f t="shared" si="519"/>
        <v>10594420.484687917</v>
      </c>
      <c r="AR254" s="39">
        <f t="shared" si="520"/>
        <v>-4540465.9220091077</v>
      </c>
      <c r="AS254" s="40">
        <f t="shared" si="490"/>
        <v>5722.4675278031355</v>
      </c>
      <c r="AT254" s="39">
        <f t="shared" si="521"/>
        <v>14306168.819507839</v>
      </c>
      <c r="AU254" s="39">
        <f t="shared" si="522"/>
        <v>2503579543.4138718</v>
      </c>
      <c r="AV254" s="39">
        <f t="shared" si="523"/>
        <v>-1072962661.4630879</v>
      </c>
      <c r="AW254" s="53">
        <f t="shared" si="524"/>
        <v>438126420097.42755</v>
      </c>
      <c r="AX254" s="39">
        <f t="shared" si="525"/>
        <v>-187768465756.04037</v>
      </c>
      <c r="AY254" s="39">
        <f t="shared" si="526"/>
        <v>80472199609.731598</v>
      </c>
      <c r="BS254" s="21">
        <v>200</v>
      </c>
      <c r="BT254" s="39">
        <v>-75</v>
      </c>
      <c r="BU254" s="39">
        <v>175</v>
      </c>
      <c r="BV254" s="39">
        <v>2500</v>
      </c>
      <c r="BW254" s="50">
        <f t="shared" si="527"/>
        <v>1.7837567161367572E-3</v>
      </c>
      <c r="BX254" s="40">
        <f t="shared" si="491"/>
        <v>25.201897618923258</v>
      </c>
      <c r="BY254" s="41">
        <f t="shared" si="528"/>
        <v>63004.744047308144</v>
      </c>
      <c r="BZ254" s="39">
        <f t="shared" si="529"/>
        <v>11025830.208278926</v>
      </c>
      <c r="CA254" s="39">
        <f t="shared" si="530"/>
        <v>-4725355.8035481106</v>
      </c>
      <c r="CB254" s="40">
        <f t="shared" si="492"/>
        <v>2757.1018692563466</v>
      </c>
      <c r="CC254" s="39">
        <f t="shared" si="531"/>
        <v>6892754.6731408667</v>
      </c>
      <c r="CD254" s="39">
        <f t="shared" si="532"/>
        <v>1206232067.7996516</v>
      </c>
      <c r="CE254" s="39">
        <f t="shared" si="533"/>
        <v>-516956600.48556501</v>
      </c>
      <c r="CF254" s="53">
        <f t="shared" si="534"/>
        <v>211090611864.93903</v>
      </c>
      <c r="CG254" s="39">
        <f t="shared" si="535"/>
        <v>-90467405084.973877</v>
      </c>
      <c r="CH254" s="39">
        <f t="shared" si="536"/>
        <v>38771745036.417374</v>
      </c>
      <c r="DB254" s="21">
        <v>200</v>
      </c>
      <c r="DC254" s="39">
        <v>-75</v>
      </c>
      <c r="DD254" s="39">
        <v>175</v>
      </c>
      <c r="DE254" s="39">
        <v>2500</v>
      </c>
      <c r="DF254" s="50">
        <f t="shared" si="537"/>
        <v>1.9123451619510715E-3</v>
      </c>
      <c r="DG254" s="40">
        <f t="shared" si="493"/>
        <v>25.451018512212176</v>
      </c>
      <c r="DH254" s="41">
        <f t="shared" si="538"/>
        <v>63627.546280530441</v>
      </c>
      <c r="DI254" s="39">
        <f t="shared" si="539"/>
        <v>11134820.599092828</v>
      </c>
      <c r="DJ254" s="39">
        <f t="shared" si="540"/>
        <v>-4772065.9710397832</v>
      </c>
      <c r="DK254" s="40">
        <f t="shared" si="494"/>
        <v>1117.5991851238396</v>
      </c>
      <c r="DL254" s="39">
        <f t="shared" si="541"/>
        <v>2793997.962809599</v>
      </c>
      <c r="DM254" s="39">
        <f t="shared" si="542"/>
        <v>488949643.49167985</v>
      </c>
      <c r="DN254" s="39">
        <f t="shared" si="543"/>
        <v>-209549847.21071991</v>
      </c>
      <c r="DO254" s="53">
        <f t="shared" si="544"/>
        <v>85566187611.043976</v>
      </c>
      <c r="DP254" s="39">
        <f t="shared" si="545"/>
        <v>-36671223261.875984</v>
      </c>
      <c r="DQ254" s="39">
        <f t="shared" si="546"/>
        <v>15716238540.803995</v>
      </c>
      <c r="EK254" s="21">
        <v>200</v>
      </c>
      <c r="EL254" s="39">
        <v>-75</v>
      </c>
      <c r="EM254" s="39">
        <v>175</v>
      </c>
      <c r="EN254" s="39">
        <v>2500</v>
      </c>
      <c r="EO254" s="50">
        <f t="shared" si="547"/>
        <v>2.1735088407638299E-3</v>
      </c>
      <c r="EP254" s="40">
        <f t="shared" si="495"/>
        <v>25.5</v>
      </c>
      <c r="EQ254" s="41">
        <f t="shared" si="548"/>
        <v>63750</v>
      </c>
      <c r="ER254" s="39">
        <f t="shared" si="549"/>
        <v>11156250</v>
      </c>
      <c r="ES254" s="39">
        <f t="shared" si="550"/>
        <v>-4781250</v>
      </c>
      <c r="ET254" s="40">
        <f t="shared" si="496"/>
        <v>0</v>
      </c>
      <c r="EU254" s="39">
        <f t="shared" si="551"/>
        <v>0</v>
      </c>
      <c r="EV254" s="39">
        <f t="shared" si="552"/>
        <v>0</v>
      </c>
      <c r="EW254" s="39">
        <f t="shared" si="553"/>
        <v>0</v>
      </c>
      <c r="EX254" s="53">
        <f t="shared" si="554"/>
        <v>0</v>
      </c>
      <c r="EY254" s="39">
        <f t="shared" si="555"/>
        <v>0</v>
      </c>
      <c r="EZ254" s="39">
        <f t="shared" si="556"/>
        <v>0</v>
      </c>
      <c r="FT254" s="21">
        <v>200</v>
      </c>
      <c r="FU254" s="39">
        <v>-75</v>
      </c>
      <c r="FV254" s="39">
        <v>175</v>
      </c>
      <c r="FW254" s="39">
        <v>2500</v>
      </c>
      <c r="FX254" s="50">
        <f t="shared" si="557"/>
        <v>2.4179082221380045E-3</v>
      </c>
      <c r="FY254" s="40">
        <f t="shared" si="497"/>
        <v>25.5</v>
      </c>
      <c r="FZ254" s="41">
        <f t="shared" si="558"/>
        <v>63750</v>
      </c>
      <c r="GA254" s="39">
        <f t="shared" si="559"/>
        <v>11156250</v>
      </c>
      <c r="GB254" s="39">
        <f t="shared" si="560"/>
        <v>-4781250</v>
      </c>
      <c r="GC254" s="40">
        <f t="shared" si="498"/>
        <v>0</v>
      </c>
      <c r="GD254" s="39">
        <f t="shared" si="561"/>
        <v>0</v>
      </c>
      <c r="GE254" s="39">
        <f t="shared" si="562"/>
        <v>0</v>
      </c>
      <c r="GF254" s="39">
        <f t="shared" si="563"/>
        <v>0</v>
      </c>
      <c r="GG254" s="53">
        <f t="shared" si="564"/>
        <v>0</v>
      </c>
      <c r="GH254" s="39">
        <f t="shared" si="565"/>
        <v>0</v>
      </c>
      <c r="GI254" s="39">
        <f t="shared" si="566"/>
        <v>0</v>
      </c>
      <c r="HC254" s="21">
        <v>200</v>
      </c>
      <c r="HD254" s="39">
        <v>-75</v>
      </c>
      <c r="HE254" s="39">
        <v>175</v>
      </c>
      <c r="HF254" s="39">
        <v>2500</v>
      </c>
      <c r="HG254" s="50">
        <f t="shared" si="567"/>
        <v>2.5061185479921884E-3</v>
      </c>
      <c r="HH254" s="40">
        <f t="shared" si="499"/>
        <v>25.5</v>
      </c>
      <c r="HI254" s="41">
        <f t="shared" si="568"/>
        <v>63750</v>
      </c>
      <c r="HJ254" s="39">
        <f t="shared" si="569"/>
        <v>11156250</v>
      </c>
      <c r="HK254" s="39">
        <f t="shared" si="570"/>
        <v>-4781250</v>
      </c>
      <c r="HL254" s="40">
        <f t="shared" si="500"/>
        <v>0</v>
      </c>
      <c r="HM254" s="39">
        <f t="shared" si="571"/>
        <v>0</v>
      </c>
      <c r="HN254" s="39">
        <f t="shared" si="572"/>
        <v>0</v>
      </c>
      <c r="HO254" s="39">
        <f t="shared" si="573"/>
        <v>0</v>
      </c>
      <c r="HP254" s="53">
        <f t="shared" si="574"/>
        <v>0</v>
      </c>
      <c r="HQ254" s="39">
        <f t="shared" si="575"/>
        <v>0</v>
      </c>
      <c r="HR254" s="39">
        <f t="shared" si="576"/>
        <v>0</v>
      </c>
      <c r="IL254" s="21">
        <v>200</v>
      </c>
      <c r="IM254" s="39">
        <v>-75</v>
      </c>
      <c r="IN254" s="39">
        <v>175</v>
      </c>
      <c r="IO254" s="39">
        <v>2500</v>
      </c>
      <c r="IP254" s="50">
        <f t="shared" si="577"/>
        <v>2.5230947464376821E-3</v>
      </c>
      <c r="IQ254" s="40">
        <f t="shared" si="501"/>
        <v>25.5</v>
      </c>
      <c r="IR254" s="41">
        <f t="shared" si="578"/>
        <v>63750</v>
      </c>
      <c r="IS254" s="39">
        <f t="shared" si="579"/>
        <v>11156250</v>
      </c>
      <c r="IT254" s="39">
        <f t="shared" si="580"/>
        <v>-4781250</v>
      </c>
      <c r="IU254" s="40">
        <f t="shared" si="502"/>
        <v>0</v>
      </c>
      <c r="IV254" s="39">
        <f t="shared" si="581"/>
        <v>0</v>
      </c>
      <c r="IW254" s="39">
        <f t="shared" si="582"/>
        <v>0</v>
      </c>
      <c r="IX254" s="39">
        <f t="shared" si="583"/>
        <v>0</v>
      </c>
      <c r="IY254" s="53">
        <f t="shared" si="584"/>
        <v>0</v>
      </c>
      <c r="IZ254" s="39">
        <f t="shared" si="585"/>
        <v>0</v>
      </c>
      <c r="JA254" s="39">
        <f t="shared" si="586"/>
        <v>0</v>
      </c>
      <c r="JU254" s="21">
        <v>200</v>
      </c>
      <c r="JV254" s="39">
        <v>-75</v>
      </c>
      <c r="JW254" s="39">
        <v>175</v>
      </c>
      <c r="JX254" s="39">
        <v>2500</v>
      </c>
      <c r="JY254" s="50">
        <f t="shared" si="587"/>
        <v>2.5232999279341762E-3</v>
      </c>
      <c r="JZ254" s="40">
        <f t="shared" si="503"/>
        <v>25.5</v>
      </c>
      <c r="KA254" s="41">
        <f t="shared" si="588"/>
        <v>63750</v>
      </c>
      <c r="KB254" s="39">
        <f t="shared" si="589"/>
        <v>11156250</v>
      </c>
      <c r="KC254" s="39">
        <f t="shared" si="590"/>
        <v>-4781250</v>
      </c>
      <c r="KD254" s="40">
        <f t="shared" si="504"/>
        <v>0</v>
      </c>
      <c r="KE254" s="39">
        <f t="shared" si="591"/>
        <v>0</v>
      </c>
      <c r="KF254" s="39">
        <f t="shared" si="592"/>
        <v>0</v>
      </c>
      <c r="KG254" s="39">
        <f t="shared" si="593"/>
        <v>0</v>
      </c>
      <c r="KH254" s="53">
        <f t="shared" si="594"/>
        <v>0</v>
      </c>
      <c r="KI254" s="39">
        <f t="shared" si="595"/>
        <v>0</v>
      </c>
      <c r="KJ254" s="39">
        <f t="shared" si="596"/>
        <v>0</v>
      </c>
      <c r="LD254" s="21">
        <v>200</v>
      </c>
      <c r="LE254" s="39">
        <v>-75</v>
      </c>
      <c r="LF254" s="39">
        <v>175</v>
      </c>
      <c r="LG254" s="39">
        <v>2500</v>
      </c>
      <c r="LH254" s="50">
        <f t="shared" si="597"/>
        <v>2.5232999581801347E-3</v>
      </c>
      <c r="LI254" s="40">
        <f t="shared" si="505"/>
        <v>25.5</v>
      </c>
      <c r="LJ254" s="41">
        <f t="shared" si="598"/>
        <v>63750</v>
      </c>
      <c r="LK254" s="39">
        <f t="shared" si="599"/>
        <v>11156250</v>
      </c>
      <c r="LL254" s="39">
        <f t="shared" si="600"/>
        <v>-4781250</v>
      </c>
      <c r="LM254" s="40">
        <f t="shared" si="506"/>
        <v>0</v>
      </c>
      <c r="LN254" s="39">
        <f t="shared" si="601"/>
        <v>0</v>
      </c>
      <c r="LO254" s="39">
        <f t="shared" si="602"/>
        <v>0</v>
      </c>
      <c r="LP254" s="39">
        <f t="shared" si="603"/>
        <v>0</v>
      </c>
      <c r="LQ254" s="53">
        <f t="shared" si="604"/>
        <v>0</v>
      </c>
      <c r="LR254" s="39">
        <f t="shared" si="605"/>
        <v>0</v>
      </c>
      <c r="LS254" s="39">
        <f t="shared" si="606"/>
        <v>0</v>
      </c>
    </row>
    <row r="255" spans="1:331" x14ac:dyDescent="0.25">
      <c r="A255" s="21">
        <v>201</v>
      </c>
      <c r="B255" s="39">
        <v>-75</v>
      </c>
      <c r="C255" s="39">
        <v>225</v>
      </c>
      <c r="D255" s="39">
        <v>2500</v>
      </c>
      <c r="E255" s="50">
        <f t="shared" si="507"/>
        <v>1.0299999999999999E-3</v>
      </c>
      <c r="F255" s="40">
        <f t="shared" si="487"/>
        <v>19.501762499999998</v>
      </c>
      <c r="G255" s="41">
        <f t="shared" si="508"/>
        <v>48754.406249999993</v>
      </c>
      <c r="H255" s="39">
        <f t="shared" si="509"/>
        <v>10969741.406249998</v>
      </c>
      <c r="I255" s="39">
        <f t="shared" si="510"/>
        <v>-3656580.4687499995</v>
      </c>
      <c r="J255" s="40">
        <f t="shared" si="488"/>
        <v>12367.500000000002</v>
      </c>
      <c r="K255" s="39">
        <f t="shared" si="511"/>
        <v>30918750.000000004</v>
      </c>
      <c r="L255" s="39">
        <f t="shared" si="512"/>
        <v>6956718750.000001</v>
      </c>
      <c r="M255" s="39">
        <f t="shared" si="513"/>
        <v>-2318906250.0000005</v>
      </c>
      <c r="N255" s="53">
        <f t="shared" si="514"/>
        <v>1565261718750.0002</v>
      </c>
      <c r="O255" s="39">
        <f t="shared" si="515"/>
        <v>-521753906250.00012</v>
      </c>
      <c r="P255" s="39">
        <f t="shared" si="516"/>
        <v>173917968750.00003</v>
      </c>
      <c r="AJ255" s="21">
        <v>201</v>
      </c>
      <c r="AK255" s="39">
        <v>-75</v>
      </c>
      <c r="AL255" s="39">
        <v>225</v>
      </c>
      <c r="AM255" s="39">
        <v>2500</v>
      </c>
      <c r="AN255" s="50">
        <f t="shared" si="517"/>
        <v>1.5684923040171208E-3</v>
      </c>
      <c r="AO255" s="40">
        <f t="shared" si="489"/>
        <v>24.312982065460613</v>
      </c>
      <c r="AP255" s="41">
        <f t="shared" si="518"/>
        <v>60782.455163651532</v>
      </c>
      <c r="AQ255" s="39">
        <f t="shared" si="519"/>
        <v>13676052.411821594</v>
      </c>
      <c r="AR255" s="39">
        <f t="shared" si="520"/>
        <v>-4558684.1372738648</v>
      </c>
      <c r="AS255" s="40">
        <f t="shared" si="490"/>
        <v>5501.7231237817095</v>
      </c>
      <c r="AT255" s="39">
        <f t="shared" si="521"/>
        <v>13754307.809454273</v>
      </c>
      <c r="AU255" s="39">
        <f t="shared" si="522"/>
        <v>3094719257.1272116</v>
      </c>
      <c r="AV255" s="39">
        <f t="shared" si="523"/>
        <v>-1031573085.7090706</v>
      </c>
      <c r="AW255" s="53">
        <f t="shared" si="524"/>
        <v>696311832853.62256</v>
      </c>
      <c r="AX255" s="39">
        <f t="shared" si="525"/>
        <v>-232103944284.54086</v>
      </c>
      <c r="AY255" s="39">
        <f t="shared" si="526"/>
        <v>77367981428.180283</v>
      </c>
      <c r="BS255" s="21">
        <v>201</v>
      </c>
      <c r="BT255" s="39">
        <v>-75</v>
      </c>
      <c r="BU255" s="39">
        <v>225</v>
      </c>
      <c r="BV255" s="39">
        <v>2500</v>
      </c>
      <c r="BW255" s="50">
        <f t="shared" si="527"/>
        <v>1.8121740092489002E-3</v>
      </c>
      <c r="BX255" s="40">
        <f t="shared" si="491"/>
        <v>25.275098907139597</v>
      </c>
      <c r="BY255" s="41">
        <f t="shared" si="528"/>
        <v>63187.747267848994</v>
      </c>
      <c r="BZ255" s="39">
        <f t="shared" si="529"/>
        <v>14217243.135266023</v>
      </c>
      <c r="CA255" s="39">
        <f t="shared" si="530"/>
        <v>-4739081.0450886749</v>
      </c>
      <c r="CB255" s="40">
        <f t="shared" si="492"/>
        <v>2394.7813820765218</v>
      </c>
      <c r="CC255" s="39">
        <f t="shared" si="531"/>
        <v>5986953.4551913049</v>
      </c>
      <c r="CD255" s="39">
        <f t="shared" si="532"/>
        <v>1347064527.4180436</v>
      </c>
      <c r="CE255" s="39">
        <f t="shared" si="533"/>
        <v>-449021509.13934785</v>
      </c>
      <c r="CF255" s="53">
        <f t="shared" si="534"/>
        <v>303089518669.05981</v>
      </c>
      <c r="CG255" s="39">
        <f t="shared" si="535"/>
        <v>-101029839556.35327</v>
      </c>
      <c r="CH255" s="39">
        <f t="shared" si="536"/>
        <v>33676613185.451092</v>
      </c>
      <c r="DB255" s="21">
        <v>201</v>
      </c>
      <c r="DC255" s="39">
        <v>-75</v>
      </c>
      <c r="DD255" s="39">
        <v>225</v>
      </c>
      <c r="DE255" s="39">
        <v>2500</v>
      </c>
      <c r="DF255" s="50">
        <f t="shared" si="537"/>
        <v>1.951377501853614E-3</v>
      </c>
      <c r="DG255" s="40">
        <f t="shared" si="493"/>
        <v>25.484928560796778</v>
      </c>
      <c r="DH255" s="41">
        <f t="shared" si="538"/>
        <v>63712.321401991947</v>
      </c>
      <c r="DI255" s="39">
        <f t="shared" si="539"/>
        <v>14335272.315448187</v>
      </c>
      <c r="DJ255" s="39">
        <f t="shared" si="540"/>
        <v>-4778424.1051493958</v>
      </c>
      <c r="DK255" s="40">
        <f t="shared" si="494"/>
        <v>619.93685136642262</v>
      </c>
      <c r="DL255" s="39">
        <f t="shared" si="541"/>
        <v>1549842.1284160565</v>
      </c>
      <c r="DM255" s="39">
        <f t="shared" si="542"/>
        <v>348714478.89361274</v>
      </c>
      <c r="DN255" s="39">
        <f t="shared" si="543"/>
        <v>-116238159.63120423</v>
      </c>
      <c r="DO255" s="53">
        <f t="shared" si="544"/>
        <v>78460757751.062866</v>
      </c>
      <c r="DP255" s="39">
        <f t="shared" si="545"/>
        <v>-26153585917.020954</v>
      </c>
      <c r="DQ255" s="39">
        <f t="shared" si="546"/>
        <v>8717861972.3403187</v>
      </c>
      <c r="EK255" s="21">
        <v>201</v>
      </c>
      <c r="EL255" s="39">
        <v>-75</v>
      </c>
      <c r="EM255" s="39">
        <v>225</v>
      </c>
      <c r="EN255" s="39">
        <v>2500</v>
      </c>
      <c r="EO255" s="50">
        <f t="shared" si="547"/>
        <v>2.2350587064062797E-3</v>
      </c>
      <c r="EP255" s="40">
        <f t="shared" si="495"/>
        <v>25.5</v>
      </c>
      <c r="EQ255" s="41">
        <f t="shared" si="548"/>
        <v>63750</v>
      </c>
      <c r="ER255" s="39">
        <f t="shared" si="549"/>
        <v>14343750</v>
      </c>
      <c r="ES255" s="39">
        <f t="shared" si="550"/>
        <v>-4781250</v>
      </c>
      <c r="ET255" s="40">
        <f t="shared" si="496"/>
        <v>0</v>
      </c>
      <c r="EU255" s="39">
        <f t="shared" si="551"/>
        <v>0</v>
      </c>
      <c r="EV255" s="39">
        <f t="shared" si="552"/>
        <v>0</v>
      </c>
      <c r="EW255" s="39">
        <f t="shared" si="553"/>
        <v>0</v>
      </c>
      <c r="EX255" s="53">
        <f t="shared" si="554"/>
        <v>0</v>
      </c>
      <c r="EY255" s="39">
        <f t="shared" si="555"/>
        <v>0</v>
      </c>
      <c r="EZ255" s="39">
        <f t="shared" si="556"/>
        <v>0</v>
      </c>
      <c r="FT255" s="21">
        <v>201</v>
      </c>
      <c r="FU255" s="39">
        <v>-75</v>
      </c>
      <c r="FV255" s="39">
        <v>225</v>
      </c>
      <c r="FW255" s="39">
        <v>2500</v>
      </c>
      <c r="FX255" s="50">
        <f t="shared" si="557"/>
        <v>2.4984663273725795E-3</v>
      </c>
      <c r="FY255" s="40">
        <f t="shared" si="497"/>
        <v>25.5</v>
      </c>
      <c r="FZ255" s="41">
        <f t="shared" si="558"/>
        <v>63750</v>
      </c>
      <c r="GA255" s="39">
        <f t="shared" si="559"/>
        <v>14343750</v>
      </c>
      <c r="GB255" s="39">
        <f t="shared" si="560"/>
        <v>-4781250</v>
      </c>
      <c r="GC255" s="40">
        <f t="shared" si="498"/>
        <v>0</v>
      </c>
      <c r="GD255" s="39">
        <f t="shared" si="561"/>
        <v>0</v>
      </c>
      <c r="GE255" s="39">
        <f t="shared" si="562"/>
        <v>0</v>
      </c>
      <c r="GF255" s="39">
        <f t="shared" si="563"/>
        <v>0</v>
      </c>
      <c r="GG255" s="53">
        <f t="shared" si="564"/>
        <v>0</v>
      </c>
      <c r="GH255" s="39">
        <f t="shared" si="565"/>
        <v>0</v>
      </c>
      <c r="GI255" s="39">
        <f t="shared" si="566"/>
        <v>0</v>
      </c>
      <c r="HC255" s="21">
        <v>201</v>
      </c>
      <c r="HD255" s="39">
        <v>-75</v>
      </c>
      <c r="HE255" s="39">
        <v>225</v>
      </c>
      <c r="HF255" s="39">
        <v>2500</v>
      </c>
      <c r="HG255" s="50">
        <f t="shared" si="567"/>
        <v>2.5933495796934105E-3</v>
      </c>
      <c r="HH255" s="40">
        <f t="shared" si="499"/>
        <v>25.5</v>
      </c>
      <c r="HI255" s="41">
        <f t="shared" si="568"/>
        <v>63750</v>
      </c>
      <c r="HJ255" s="39">
        <f t="shared" si="569"/>
        <v>14343750</v>
      </c>
      <c r="HK255" s="39">
        <f t="shared" si="570"/>
        <v>-4781250</v>
      </c>
      <c r="HL255" s="40">
        <f t="shared" si="500"/>
        <v>0</v>
      </c>
      <c r="HM255" s="39">
        <f t="shared" si="571"/>
        <v>0</v>
      </c>
      <c r="HN255" s="39">
        <f t="shared" si="572"/>
        <v>0</v>
      </c>
      <c r="HO255" s="39">
        <f t="shared" si="573"/>
        <v>0</v>
      </c>
      <c r="HP255" s="53">
        <f t="shared" si="574"/>
        <v>0</v>
      </c>
      <c r="HQ255" s="39">
        <f t="shared" si="575"/>
        <v>0</v>
      </c>
      <c r="HR255" s="39">
        <f t="shared" si="576"/>
        <v>0</v>
      </c>
      <c r="IL255" s="21">
        <v>201</v>
      </c>
      <c r="IM255" s="39">
        <v>-75</v>
      </c>
      <c r="IN255" s="39">
        <v>225</v>
      </c>
      <c r="IO255" s="39">
        <v>2500</v>
      </c>
      <c r="IP255" s="50">
        <f t="shared" si="577"/>
        <v>2.6115425304436778E-3</v>
      </c>
      <c r="IQ255" s="40">
        <f t="shared" si="501"/>
        <v>25.5</v>
      </c>
      <c r="IR255" s="41">
        <f t="shared" si="578"/>
        <v>63750</v>
      </c>
      <c r="IS255" s="39">
        <f t="shared" si="579"/>
        <v>14343750</v>
      </c>
      <c r="IT255" s="39">
        <f t="shared" si="580"/>
        <v>-4781250</v>
      </c>
      <c r="IU255" s="40">
        <f t="shared" si="502"/>
        <v>0</v>
      </c>
      <c r="IV255" s="39">
        <f t="shared" si="581"/>
        <v>0</v>
      </c>
      <c r="IW255" s="39">
        <f t="shared" si="582"/>
        <v>0</v>
      </c>
      <c r="IX255" s="39">
        <f t="shared" si="583"/>
        <v>0</v>
      </c>
      <c r="IY255" s="53">
        <f t="shared" si="584"/>
        <v>0</v>
      </c>
      <c r="IZ255" s="39">
        <f t="shared" si="585"/>
        <v>0</v>
      </c>
      <c r="JA255" s="39">
        <f t="shared" si="586"/>
        <v>0</v>
      </c>
      <c r="JU255" s="21">
        <v>201</v>
      </c>
      <c r="JV255" s="39">
        <v>-75</v>
      </c>
      <c r="JW255" s="39">
        <v>225</v>
      </c>
      <c r="JX255" s="39">
        <v>2500</v>
      </c>
      <c r="JY255" s="50">
        <f t="shared" si="587"/>
        <v>2.6117620930920845E-3</v>
      </c>
      <c r="JZ255" s="40">
        <f t="shared" si="503"/>
        <v>25.5</v>
      </c>
      <c r="KA255" s="41">
        <f t="shared" si="588"/>
        <v>63750</v>
      </c>
      <c r="KB255" s="39">
        <f t="shared" si="589"/>
        <v>14343750</v>
      </c>
      <c r="KC255" s="39">
        <f t="shared" si="590"/>
        <v>-4781250</v>
      </c>
      <c r="KD255" s="40">
        <f t="shared" si="504"/>
        <v>0</v>
      </c>
      <c r="KE255" s="39">
        <f t="shared" si="591"/>
        <v>0</v>
      </c>
      <c r="KF255" s="39">
        <f t="shared" si="592"/>
        <v>0</v>
      </c>
      <c r="KG255" s="39">
        <f t="shared" si="593"/>
        <v>0</v>
      </c>
      <c r="KH255" s="53">
        <f t="shared" si="594"/>
        <v>0</v>
      </c>
      <c r="KI255" s="39">
        <f t="shared" si="595"/>
        <v>0</v>
      </c>
      <c r="KJ255" s="39">
        <f t="shared" si="596"/>
        <v>0</v>
      </c>
      <c r="LD255" s="21">
        <v>201</v>
      </c>
      <c r="LE255" s="39">
        <v>-75</v>
      </c>
      <c r="LF255" s="39">
        <v>225</v>
      </c>
      <c r="LG255" s="39">
        <v>2500</v>
      </c>
      <c r="LH255" s="50">
        <f t="shared" si="597"/>
        <v>2.6117621254709432E-3</v>
      </c>
      <c r="LI255" s="40">
        <f t="shared" si="505"/>
        <v>25.5</v>
      </c>
      <c r="LJ255" s="41">
        <f t="shared" si="598"/>
        <v>63750</v>
      </c>
      <c r="LK255" s="39">
        <f t="shared" si="599"/>
        <v>14343750</v>
      </c>
      <c r="LL255" s="39">
        <f t="shared" si="600"/>
        <v>-4781250</v>
      </c>
      <c r="LM255" s="40">
        <f t="shared" si="506"/>
        <v>0</v>
      </c>
      <c r="LN255" s="39">
        <f t="shared" si="601"/>
        <v>0</v>
      </c>
      <c r="LO255" s="39">
        <f t="shared" si="602"/>
        <v>0</v>
      </c>
      <c r="LP255" s="39">
        <f t="shared" si="603"/>
        <v>0</v>
      </c>
      <c r="LQ255" s="53">
        <f t="shared" si="604"/>
        <v>0</v>
      </c>
      <c r="LR255" s="39">
        <f t="shared" si="605"/>
        <v>0</v>
      </c>
      <c r="LS255" s="39">
        <f t="shared" si="606"/>
        <v>0</v>
      </c>
    </row>
    <row r="256" spans="1:331" x14ac:dyDescent="0.25">
      <c r="A256" s="21">
        <v>202</v>
      </c>
      <c r="B256" s="39">
        <v>-75</v>
      </c>
      <c r="C256" s="39">
        <v>275</v>
      </c>
      <c r="D256" s="39">
        <v>2500</v>
      </c>
      <c r="E256" s="50">
        <f t="shared" si="507"/>
        <v>1.0375E-3</v>
      </c>
      <c r="F256" s="40">
        <f t="shared" si="487"/>
        <v>19.594160156249998</v>
      </c>
      <c r="G256" s="41">
        <f t="shared" si="508"/>
        <v>48985.400390624993</v>
      </c>
      <c r="H256" s="39">
        <f t="shared" si="509"/>
        <v>13470985.107421873</v>
      </c>
      <c r="I256" s="39">
        <f t="shared" si="510"/>
        <v>-3673905.0292968745</v>
      </c>
      <c r="J256" s="40">
        <f t="shared" si="488"/>
        <v>12271.874999999998</v>
      </c>
      <c r="K256" s="39">
        <f t="shared" si="511"/>
        <v>30679687.499999996</v>
      </c>
      <c r="L256" s="39">
        <f t="shared" si="512"/>
        <v>8436914062.499999</v>
      </c>
      <c r="M256" s="39">
        <f t="shared" si="513"/>
        <v>-2300976562.4999995</v>
      </c>
      <c r="N256" s="53">
        <f t="shared" si="514"/>
        <v>2320151367187.4995</v>
      </c>
      <c r="O256" s="39">
        <f t="shared" si="515"/>
        <v>-632768554687.49988</v>
      </c>
      <c r="P256" s="39">
        <f t="shared" si="516"/>
        <v>172573242187.49997</v>
      </c>
      <c r="AJ256" s="21">
        <v>202</v>
      </c>
      <c r="AK256" s="39">
        <v>-75</v>
      </c>
      <c r="AL256" s="39">
        <v>275</v>
      </c>
      <c r="AM256" s="39">
        <v>2500</v>
      </c>
      <c r="AN256" s="50">
        <f t="shared" si="517"/>
        <v>1.5858055906070368E-3</v>
      </c>
      <c r="AO256" s="40">
        <f t="shared" si="489"/>
        <v>24.406324069076042</v>
      </c>
      <c r="AP256" s="41">
        <f t="shared" si="518"/>
        <v>61015.810172690108</v>
      </c>
      <c r="AQ256" s="39">
        <f t="shared" si="519"/>
        <v>16779347.797489781</v>
      </c>
      <c r="AR256" s="39">
        <f t="shared" si="520"/>
        <v>-4576185.7629517578</v>
      </c>
      <c r="AS256" s="40">
        <f t="shared" si="490"/>
        <v>5280.9787197602818</v>
      </c>
      <c r="AT256" s="39">
        <f t="shared" si="521"/>
        <v>13202446.799400704</v>
      </c>
      <c r="AU256" s="39">
        <f t="shared" si="522"/>
        <v>3630672869.8351936</v>
      </c>
      <c r="AV256" s="39">
        <f t="shared" si="523"/>
        <v>-990183509.95505285</v>
      </c>
      <c r="AW256" s="53">
        <f t="shared" si="524"/>
        <v>998435039204.67822</v>
      </c>
      <c r="AX256" s="39">
        <f t="shared" si="525"/>
        <v>-272300465237.63953</v>
      </c>
      <c r="AY256" s="39">
        <f t="shared" si="526"/>
        <v>74263763246.628967</v>
      </c>
      <c r="BS256" s="21">
        <v>202</v>
      </c>
      <c r="BT256" s="39">
        <v>-75</v>
      </c>
      <c r="BU256" s="39">
        <v>275</v>
      </c>
      <c r="BV256" s="39">
        <v>2500</v>
      </c>
      <c r="BW256" s="50">
        <f t="shared" si="527"/>
        <v>1.8405913023610432E-3</v>
      </c>
      <c r="BX256" s="40">
        <f t="shared" si="491"/>
        <v>25.338004027871204</v>
      </c>
      <c r="BY256" s="41">
        <f t="shared" si="528"/>
        <v>63345.010069678006</v>
      </c>
      <c r="BZ256" s="39">
        <f t="shared" si="529"/>
        <v>17419877.769161452</v>
      </c>
      <c r="CA256" s="39">
        <f t="shared" si="530"/>
        <v>-4750875.7552258503</v>
      </c>
      <c r="CB256" s="40">
        <f t="shared" si="492"/>
        <v>2032.4608948966995</v>
      </c>
      <c r="CC256" s="39">
        <f t="shared" si="531"/>
        <v>5081152.2372417487</v>
      </c>
      <c r="CD256" s="39">
        <f t="shared" si="532"/>
        <v>1397316865.2414808</v>
      </c>
      <c r="CE256" s="39">
        <f t="shared" si="533"/>
        <v>-381086417.79313117</v>
      </c>
      <c r="CF256" s="53">
        <f t="shared" si="534"/>
        <v>384262137941.40723</v>
      </c>
      <c r="CG256" s="39">
        <f t="shared" si="535"/>
        <v>-104798764893.11107</v>
      </c>
      <c r="CH256" s="39">
        <f t="shared" si="536"/>
        <v>28581481334.484837</v>
      </c>
      <c r="DB256" s="21">
        <v>202</v>
      </c>
      <c r="DC256" s="39">
        <v>-75</v>
      </c>
      <c r="DD256" s="39">
        <v>275</v>
      </c>
      <c r="DE256" s="39">
        <v>2500</v>
      </c>
      <c r="DF256" s="50">
        <f t="shared" si="537"/>
        <v>1.9904098417561564E-3</v>
      </c>
      <c r="DG256" s="40">
        <f t="shared" si="493"/>
        <v>25.499413684013472</v>
      </c>
      <c r="DH256" s="41">
        <f t="shared" si="538"/>
        <v>63748.534210033678</v>
      </c>
      <c r="DI256" s="39">
        <f t="shared" si="539"/>
        <v>17530846.90775926</v>
      </c>
      <c r="DJ256" s="39">
        <f t="shared" si="540"/>
        <v>-4781140.0657525258</v>
      </c>
      <c r="DK256" s="40">
        <f t="shared" si="494"/>
        <v>122.27451760900554</v>
      </c>
      <c r="DL256" s="39">
        <f t="shared" si="541"/>
        <v>305686.29402251384</v>
      </c>
      <c r="DM256" s="39">
        <f t="shared" si="542"/>
        <v>84063730.856191307</v>
      </c>
      <c r="DN256" s="39">
        <f t="shared" si="543"/>
        <v>-22926472.051688537</v>
      </c>
      <c r="DO256" s="53">
        <f t="shared" si="544"/>
        <v>23117525985.45261</v>
      </c>
      <c r="DP256" s="39">
        <f t="shared" si="545"/>
        <v>-6304779814.2143478</v>
      </c>
      <c r="DQ256" s="39">
        <f t="shared" si="546"/>
        <v>1719485403.8766403</v>
      </c>
      <c r="EK256" s="21">
        <v>202</v>
      </c>
      <c r="EL256" s="39">
        <v>-75</v>
      </c>
      <c r="EM256" s="39">
        <v>275</v>
      </c>
      <c r="EN256" s="39">
        <v>2500</v>
      </c>
      <c r="EO256" s="50">
        <f t="shared" si="547"/>
        <v>2.2966085720487299E-3</v>
      </c>
      <c r="EP256" s="40">
        <f t="shared" si="495"/>
        <v>25.5</v>
      </c>
      <c r="EQ256" s="41">
        <f t="shared" si="548"/>
        <v>63750</v>
      </c>
      <c r="ER256" s="39">
        <f t="shared" si="549"/>
        <v>17531250</v>
      </c>
      <c r="ES256" s="39">
        <f t="shared" si="550"/>
        <v>-4781250</v>
      </c>
      <c r="ET256" s="40">
        <f t="shared" si="496"/>
        <v>0</v>
      </c>
      <c r="EU256" s="39">
        <f t="shared" si="551"/>
        <v>0</v>
      </c>
      <c r="EV256" s="39">
        <f t="shared" si="552"/>
        <v>0</v>
      </c>
      <c r="EW256" s="39">
        <f t="shared" si="553"/>
        <v>0</v>
      </c>
      <c r="EX256" s="53">
        <f t="shared" si="554"/>
        <v>0</v>
      </c>
      <c r="EY256" s="39">
        <f t="shared" si="555"/>
        <v>0</v>
      </c>
      <c r="EZ256" s="39">
        <f t="shared" si="556"/>
        <v>0</v>
      </c>
      <c r="FT256" s="21">
        <v>202</v>
      </c>
      <c r="FU256" s="39">
        <v>-75</v>
      </c>
      <c r="FV256" s="39">
        <v>275</v>
      </c>
      <c r="FW256" s="39">
        <v>2500</v>
      </c>
      <c r="FX256" s="50">
        <f t="shared" si="557"/>
        <v>2.5790244326071542E-3</v>
      </c>
      <c r="FY256" s="40">
        <f t="shared" si="497"/>
        <v>25.5</v>
      </c>
      <c r="FZ256" s="41">
        <f t="shared" si="558"/>
        <v>63750</v>
      </c>
      <c r="GA256" s="39">
        <f t="shared" si="559"/>
        <v>17531250</v>
      </c>
      <c r="GB256" s="39">
        <f t="shared" si="560"/>
        <v>-4781250</v>
      </c>
      <c r="GC256" s="40">
        <f t="shared" si="498"/>
        <v>0</v>
      </c>
      <c r="GD256" s="39">
        <f t="shared" si="561"/>
        <v>0</v>
      </c>
      <c r="GE256" s="39">
        <f t="shared" si="562"/>
        <v>0</v>
      </c>
      <c r="GF256" s="39">
        <f t="shared" si="563"/>
        <v>0</v>
      </c>
      <c r="GG256" s="53">
        <f t="shared" si="564"/>
        <v>0</v>
      </c>
      <c r="GH256" s="39">
        <f t="shared" si="565"/>
        <v>0</v>
      </c>
      <c r="GI256" s="39">
        <f t="shared" si="566"/>
        <v>0</v>
      </c>
      <c r="HC256" s="21">
        <v>202</v>
      </c>
      <c r="HD256" s="39">
        <v>-75</v>
      </c>
      <c r="HE256" s="39">
        <v>275</v>
      </c>
      <c r="HF256" s="39">
        <v>2500</v>
      </c>
      <c r="HG256" s="50">
        <f t="shared" si="567"/>
        <v>2.6805806113946321E-3</v>
      </c>
      <c r="HH256" s="40">
        <f t="shared" si="499"/>
        <v>25.5</v>
      </c>
      <c r="HI256" s="41">
        <f t="shared" si="568"/>
        <v>63750</v>
      </c>
      <c r="HJ256" s="39">
        <f t="shared" si="569"/>
        <v>17531250</v>
      </c>
      <c r="HK256" s="39">
        <f t="shared" si="570"/>
        <v>-4781250</v>
      </c>
      <c r="HL256" s="40">
        <f t="shared" si="500"/>
        <v>0</v>
      </c>
      <c r="HM256" s="39">
        <f t="shared" si="571"/>
        <v>0</v>
      </c>
      <c r="HN256" s="39">
        <f t="shared" si="572"/>
        <v>0</v>
      </c>
      <c r="HO256" s="39">
        <f t="shared" si="573"/>
        <v>0</v>
      </c>
      <c r="HP256" s="53">
        <f t="shared" si="574"/>
        <v>0</v>
      </c>
      <c r="HQ256" s="39">
        <f t="shared" si="575"/>
        <v>0</v>
      </c>
      <c r="HR256" s="39">
        <f t="shared" si="576"/>
        <v>0</v>
      </c>
      <c r="IL256" s="21">
        <v>202</v>
      </c>
      <c r="IM256" s="39">
        <v>-75</v>
      </c>
      <c r="IN256" s="39">
        <v>275</v>
      </c>
      <c r="IO256" s="39">
        <v>2500</v>
      </c>
      <c r="IP256" s="50">
        <f t="shared" si="577"/>
        <v>2.699990314449674E-3</v>
      </c>
      <c r="IQ256" s="40">
        <f t="shared" si="501"/>
        <v>25.5</v>
      </c>
      <c r="IR256" s="41">
        <f t="shared" si="578"/>
        <v>63750</v>
      </c>
      <c r="IS256" s="39">
        <f t="shared" si="579"/>
        <v>17531250</v>
      </c>
      <c r="IT256" s="39">
        <f t="shared" si="580"/>
        <v>-4781250</v>
      </c>
      <c r="IU256" s="40">
        <f t="shared" si="502"/>
        <v>0</v>
      </c>
      <c r="IV256" s="39">
        <f t="shared" si="581"/>
        <v>0</v>
      </c>
      <c r="IW256" s="39">
        <f t="shared" si="582"/>
        <v>0</v>
      </c>
      <c r="IX256" s="39">
        <f t="shared" si="583"/>
        <v>0</v>
      </c>
      <c r="IY256" s="53">
        <f t="shared" si="584"/>
        <v>0</v>
      </c>
      <c r="IZ256" s="39">
        <f t="shared" si="585"/>
        <v>0</v>
      </c>
      <c r="JA256" s="39">
        <f t="shared" si="586"/>
        <v>0</v>
      </c>
      <c r="JU256" s="21">
        <v>202</v>
      </c>
      <c r="JV256" s="39">
        <v>-75</v>
      </c>
      <c r="JW256" s="39">
        <v>275</v>
      </c>
      <c r="JX256" s="39">
        <v>2500</v>
      </c>
      <c r="JY256" s="50">
        <f t="shared" si="587"/>
        <v>2.7002242582499928E-3</v>
      </c>
      <c r="JZ256" s="40">
        <f t="shared" si="503"/>
        <v>25.5</v>
      </c>
      <c r="KA256" s="41">
        <f t="shared" si="588"/>
        <v>63750</v>
      </c>
      <c r="KB256" s="39">
        <f t="shared" si="589"/>
        <v>17531250</v>
      </c>
      <c r="KC256" s="39">
        <f t="shared" si="590"/>
        <v>-4781250</v>
      </c>
      <c r="KD256" s="40">
        <f t="shared" si="504"/>
        <v>0</v>
      </c>
      <c r="KE256" s="39">
        <f t="shared" si="591"/>
        <v>0</v>
      </c>
      <c r="KF256" s="39">
        <f t="shared" si="592"/>
        <v>0</v>
      </c>
      <c r="KG256" s="39">
        <f t="shared" si="593"/>
        <v>0</v>
      </c>
      <c r="KH256" s="53">
        <f t="shared" si="594"/>
        <v>0</v>
      </c>
      <c r="KI256" s="39">
        <f t="shared" si="595"/>
        <v>0</v>
      </c>
      <c r="KJ256" s="39">
        <f t="shared" si="596"/>
        <v>0</v>
      </c>
      <c r="LD256" s="21">
        <v>202</v>
      </c>
      <c r="LE256" s="39">
        <v>-75</v>
      </c>
      <c r="LF256" s="39">
        <v>275</v>
      </c>
      <c r="LG256" s="39">
        <v>2500</v>
      </c>
      <c r="LH256" s="50">
        <f t="shared" si="597"/>
        <v>2.7002242927617512E-3</v>
      </c>
      <c r="LI256" s="40">
        <f t="shared" si="505"/>
        <v>25.5</v>
      </c>
      <c r="LJ256" s="41">
        <f t="shared" si="598"/>
        <v>63750</v>
      </c>
      <c r="LK256" s="39">
        <f t="shared" si="599"/>
        <v>17531250</v>
      </c>
      <c r="LL256" s="39">
        <f t="shared" si="600"/>
        <v>-4781250</v>
      </c>
      <c r="LM256" s="40">
        <f t="shared" si="506"/>
        <v>0</v>
      </c>
      <c r="LN256" s="39">
        <f t="shared" si="601"/>
        <v>0</v>
      </c>
      <c r="LO256" s="39">
        <f t="shared" si="602"/>
        <v>0</v>
      </c>
      <c r="LP256" s="39">
        <f t="shared" si="603"/>
        <v>0</v>
      </c>
      <c r="LQ256" s="53">
        <f t="shared" si="604"/>
        <v>0</v>
      </c>
      <c r="LR256" s="39">
        <f t="shared" si="605"/>
        <v>0</v>
      </c>
      <c r="LS256" s="39">
        <f t="shared" si="606"/>
        <v>0</v>
      </c>
    </row>
    <row r="257" spans="1:331" x14ac:dyDescent="0.25">
      <c r="A257" s="21">
        <v>203</v>
      </c>
      <c r="B257" s="39">
        <v>-75</v>
      </c>
      <c r="C257" s="39">
        <v>325</v>
      </c>
      <c r="D257" s="39">
        <v>2500</v>
      </c>
      <c r="E257" s="50">
        <f t="shared" si="507"/>
        <v>1.0449999999999999E-3</v>
      </c>
      <c r="F257" s="40">
        <f t="shared" si="487"/>
        <v>19.685840625000001</v>
      </c>
      <c r="G257" s="41">
        <f t="shared" si="508"/>
        <v>49214.6015625</v>
      </c>
      <c r="H257" s="39">
        <f t="shared" si="509"/>
        <v>15994745.5078125</v>
      </c>
      <c r="I257" s="39">
        <f t="shared" si="510"/>
        <v>-3691095.1171875</v>
      </c>
      <c r="J257" s="40">
        <f t="shared" si="488"/>
        <v>12176.25</v>
      </c>
      <c r="K257" s="39">
        <f t="shared" si="511"/>
        <v>30440625</v>
      </c>
      <c r="L257" s="39">
        <f t="shared" si="512"/>
        <v>9893203125</v>
      </c>
      <c r="M257" s="39">
        <f t="shared" si="513"/>
        <v>-2283046875</v>
      </c>
      <c r="N257" s="53">
        <f t="shared" si="514"/>
        <v>3215291015625</v>
      </c>
      <c r="O257" s="39">
        <f t="shared" si="515"/>
        <v>-741990234375</v>
      </c>
      <c r="P257" s="39">
        <f t="shared" si="516"/>
        <v>171228515625</v>
      </c>
      <c r="AJ257" s="21">
        <v>203</v>
      </c>
      <c r="AK257" s="39">
        <v>-75</v>
      </c>
      <c r="AL257" s="39">
        <v>325</v>
      </c>
      <c r="AM257" s="39">
        <v>2500</v>
      </c>
      <c r="AN257" s="50">
        <f t="shared" si="517"/>
        <v>1.6031188771969526E-3</v>
      </c>
      <c r="AO257" s="40">
        <f t="shared" si="489"/>
        <v>24.495844261561526</v>
      </c>
      <c r="AP257" s="41">
        <f t="shared" si="518"/>
        <v>61239.610653903816</v>
      </c>
      <c r="AQ257" s="39">
        <f t="shared" si="519"/>
        <v>19902873.46251874</v>
      </c>
      <c r="AR257" s="39">
        <f t="shared" si="520"/>
        <v>-4592970.7990427865</v>
      </c>
      <c r="AS257" s="40">
        <f t="shared" si="490"/>
        <v>5060.2343157388532</v>
      </c>
      <c r="AT257" s="39">
        <f t="shared" si="521"/>
        <v>12650585.789347133</v>
      </c>
      <c r="AU257" s="39">
        <f t="shared" si="522"/>
        <v>4111440381.537818</v>
      </c>
      <c r="AV257" s="39">
        <f t="shared" si="523"/>
        <v>-948793934.2010349</v>
      </c>
      <c r="AW257" s="53">
        <f t="shared" si="524"/>
        <v>1336218123999.7908</v>
      </c>
      <c r="AX257" s="39">
        <f t="shared" si="525"/>
        <v>-308358028615.33636</v>
      </c>
      <c r="AY257" s="39">
        <f t="shared" si="526"/>
        <v>71159545065.077621</v>
      </c>
      <c r="BS257" s="21">
        <v>203</v>
      </c>
      <c r="BT257" s="39">
        <v>-75</v>
      </c>
      <c r="BU257" s="39">
        <v>325</v>
      </c>
      <c r="BV257" s="39">
        <v>2500</v>
      </c>
      <c r="BW257" s="50">
        <f t="shared" si="527"/>
        <v>1.8690085954731861E-3</v>
      </c>
      <c r="BX257" s="40">
        <f t="shared" si="491"/>
        <v>25.390612981118089</v>
      </c>
      <c r="BY257" s="41">
        <f t="shared" si="528"/>
        <v>63476.532452795225</v>
      </c>
      <c r="BZ257" s="39">
        <f t="shared" si="529"/>
        <v>20629873.04715845</v>
      </c>
      <c r="CA257" s="39">
        <f t="shared" si="530"/>
        <v>-4760739.9339596415</v>
      </c>
      <c r="CB257" s="40">
        <f t="shared" si="492"/>
        <v>1670.1404077168772</v>
      </c>
      <c r="CC257" s="39">
        <f t="shared" si="531"/>
        <v>4175351.019292193</v>
      </c>
      <c r="CD257" s="39">
        <f t="shared" si="532"/>
        <v>1356989081.2699628</v>
      </c>
      <c r="CE257" s="39">
        <f t="shared" si="533"/>
        <v>-313151326.44691449</v>
      </c>
      <c r="CF257" s="53">
        <f t="shared" si="534"/>
        <v>441021451412.73792</v>
      </c>
      <c r="CG257" s="39">
        <f t="shared" si="535"/>
        <v>-101774181095.24721</v>
      </c>
      <c r="CH257" s="39">
        <f t="shared" si="536"/>
        <v>23486349483.518585</v>
      </c>
      <c r="DB257" s="21">
        <v>203</v>
      </c>
      <c r="DC257" s="39">
        <v>-75</v>
      </c>
      <c r="DD257" s="39">
        <v>325</v>
      </c>
      <c r="DE257" s="39">
        <v>2500</v>
      </c>
      <c r="DF257" s="50">
        <f t="shared" si="537"/>
        <v>2.0294421816586987E-3</v>
      </c>
      <c r="DG257" s="40">
        <f t="shared" si="493"/>
        <v>25.5</v>
      </c>
      <c r="DH257" s="41">
        <f t="shared" si="538"/>
        <v>63750</v>
      </c>
      <c r="DI257" s="39">
        <f t="shared" si="539"/>
        <v>20718750</v>
      </c>
      <c r="DJ257" s="39">
        <f t="shared" si="540"/>
        <v>-4781250</v>
      </c>
      <c r="DK257" s="40">
        <f t="shared" si="494"/>
        <v>0</v>
      </c>
      <c r="DL257" s="39">
        <f t="shared" si="541"/>
        <v>0</v>
      </c>
      <c r="DM257" s="39">
        <f t="shared" si="542"/>
        <v>0</v>
      </c>
      <c r="DN257" s="39">
        <f t="shared" si="543"/>
        <v>0</v>
      </c>
      <c r="DO257" s="53">
        <f t="shared" si="544"/>
        <v>0</v>
      </c>
      <c r="DP257" s="39">
        <f t="shared" si="545"/>
        <v>0</v>
      </c>
      <c r="DQ257" s="39">
        <f t="shared" si="546"/>
        <v>0</v>
      </c>
      <c r="EK257" s="21">
        <v>203</v>
      </c>
      <c r="EL257" s="39">
        <v>-75</v>
      </c>
      <c r="EM257" s="39">
        <v>325</v>
      </c>
      <c r="EN257" s="39">
        <v>2500</v>
      </c>
      <c r="EO257" s="50">
        <f t="shared" si="547"/>
        <v>2.3581584376911797E-3</v>
      </c>
      <c r="EP257" s="40">
        <f t="shared" si="495"/>
        <v>25.5</v>
      </c>
      <c r="EQ257" s="41">
        <f t="shared" si="548"/>
        <v>63750</v>
      </c>
      <c r="ER257" s="39">
        <f t="shared" si="549"/>
        <v>20718750</v>
      </c>
      <c r="ES257" s="39">
        <f t="shared" si="550"/>
        <v>-4781250</v>
      </c>
      <c r="ET257" s="40">
        <f t="shared" si="496"/>
        <v>0</v>
      </c>
      <c r="EU257" s="39">
        <f t="shared" si="551"/>
        <v>0</v>
      </c>
      <c r="EV257" s="39">
        <f t="shared" si="552"/>
        <v>0</v>
      </c>
      <c r="EW257" s="39">
        <f t="shared" si="553"/>
        <v>0</v>
      </c>
      <c r="EX257" s="53">
        <f t="shared" si="554"/>
        <v>0</v>
      </c>
      <c r="EY257" s="39">
        <f t="shared" si="555"/>
        <v>0</v>
      </c>
      <c r="EZ257" s="39">
        <f t="shared" si="556"/>
        <v>0</v>
      </c>
      <c r="FT257" s="21">
        <v>203</v>
      </c>
      <c r="FU257" s="39">
        <v>-75</v>
      </c>
      <c r="FV257" s="39">
        <v>325</v>
      </c>
      <c r="FW257" s="39">
        <v>2500</v>
      </c>
      <c r="FX257" s="50">
        <f t="shared" si="557"/>
        <v>2.6595825378417288E-3</v>
      </c>
      <c r="FY257" s="40">
        <f t="shared" si="497"/>
        <v>25.5</v>
      </c>
      <c r="FZ257" s="41">
        <f t="shared" si="558"/>
        <v>63750</v>
      </c>
      <c r="GA257" s="39">
        <f t="shared" si="559"/>
        <v>20718750</v>
      </c>
      <c r="GB257" s="39">
        <f t="shared" si="560"/>
        <v>-4781250</v>
      </c>
      <c r="GC257" s="40">
        <f t="shared" si="498"/>
        <v>0</v>
      </c>
      <c r="GD257" s="39">
        <f t="shared" si="561"/>
        <v>0</v>
      </c>
      <c r="GE257" s="39">
        <f t="shared" si="562"/>
        <v>0</v>
      </c>
      <c r="GF257" s="39">
        <f t="shared" si="563"/>
        <v>0</v>
      </c>
      <c r="GG257" s="53">
        <f t="shared" si="564"/>
        <v>0</v>
      </c>
      <c r="GH257" s="39">
        <f t="shared" si="565"/>
        <v>0</v>
      </c>
      <c r="GI257" s="39">
        <f t="shared" si="566"/>
        <v>0</v>
      </c>
      <c r="HC257" s="21">
        <v>203</v>
      </c>
      <c r="HD257" s="39">
        <v>-75</v>
      </c>
      <c r="HE257" s="39">
        <v>325</v>
      </c>
      <c r="HF257" s="39">
        <v>2500</v>
      </c>
      <c r="HG257" s="50">
        <f t="shared" si="567"/>
        <v>2.7678116430958541E-3</v>
      </c>
      <c r="HH257" s="40">
        <f t="shared" si="499"/>
        <v>25.5</v>
      </c>
      <c r="HI257" s="41">
        <f t="shared" si="568"/>
        <v>63750</v>
      </c>
      <c r="HJ257" s="39">
        <f t="shared" si="569"/>
        <v>20718750</v>
      </c>
      <c r="HK257" s="39">
        <f t="shared" si="570"/>
        <v>-4781250</v>
      </c>
      <c r="HL257" s="40">
        <f t="shared" si="500"/>
        <v>0</v>
      </c>
      <c r="HM257" s="39">
        <f t="shared" si="571"/>
        <v>0</v>
      </c>
      <c r="HN257" s="39">
        <f t="shared" si="572"/>
        <v>0</v>
      </c>
      <c r="HO257" s="39">
        <f t="shared" si="573"/>
        <v>0</v>
      </c>
      <c r="HP257" s="53">
        <f t="shared" si="574"/>
        <v>0</v>
      </c>
      <c r="HQ257" s="39">
        <f t="shared" si="575"/>
        <v>0</v>
      </c>
      <c r="HR257" s="39">
        <f t="shared" si="576"/>
        <v>0</v>
      </c>
      <c r="IL257" s="21">
        <v>203</v>
      </c>
      <c r="IM257" s="39">
        <v>-75</v>
      </c>
      <c r="IN257" s="39">
        <v>325</v>
      </c>
      <c r="IO257" s="39">
        <v>2500</v>
      </c>
      <c r="IP257" s="50">
        <f t="shared" si="577"/>
        <v>2.7884380984556697E-3</v>
      </c>
      <c r="IQ257" s="40">
        <f t="shared" si="501"/>
        <v>25.5</v>
      </c>
      <c r="IR257" s="41">
        <f t="shared" si="578"/>
        <v>63750</v>
      </c>
      <c r="IS257" s="39">
        <f t="shared" si="579"/>
        <v>20718750</v>
      </c>
      <c r="IT257" s="39">
        <f t="shared" si="580"/>
        <v>-4781250</v>
      </c>
      <c r="IU257" s="40">
        <f t="shared" si="502"/>
        <v>0</v>
      </c>
      <c r="IV257" s="39">
        <f t="shared" si="581"/>
        <v>0</v>
      </c>
      <c r="IW257" s="39">
        <f t="shared" si="582"/>
        <v>0</v>
      </c>
      <c r="IX257" s="39">
        <f t="shared" si="583"/>
        <v>0</v>
      </c>
      <c r="IY257" s="53">
        <f t="shared" si="584"/>
        <v>0</v>
      </c>
      <c r="IZ257" s="39">
        <f t="shared" si="585"/>
        <v>0</v>
      </c>
      <c r="JA257" s="39">
        <f t="shared" si="586"/>
        <v>0</v>
      </c>
      <c r="JU257" s="21">
        <v>203</v>
      </c>
      <c r="JV257" s="39">
        <v>-75</v>
      </c>
      <c r="JW257" s="39">
        <v>325</v>
      </c>
      <c r="JX257" s="39">
        <v>2500</v>
      </c>
      <c r="JY257" s="50">
        <f t="shared" si="587"/>
        <v>2.788686423407901E-3</v>
      </c>
      <c r="JZ257" s="40">
        <f t="shared" si="503"/>
        <v>25.5</v>
      </c>
      <c r="KA257" s="41">
        <f t="shared" si="588"/>
        <v>63750</v>
      </c>
      <c r="KB257" s="39">
        <f t="shared" si="589"/>
        <v>20718750</v>
      </c>
      <c r="KC257" s="39">
        <f t="shared" si="590"/>
        <v>-4781250</v>
      </c>
      <c r="KD257" s="40">
        <f t="shared" si="504"/>
        <v>0</v>
      </c>
      <c r="KE257" s="39">
        <f t="shared" si="591"/>
        <v>0</v>
      </c>
      <c r="KF257" s="39">
        <f t="shared" si="592"/>
        <v>0</v>
      </c>
      <c r="KG257" s="39">
        <f t="shared" si="593"/>
        <v>0</v>
      </c>
      <c r="KH257" s="53">
        <f t="shared" si="594"/>
        <v>0</v>
      </c>
      <c r="KI257" s="39">
        <f t="shared" si="595"/>
        <v>0</v>
      </c>
      <c r="KJ257" s="39">
        <f t="shared" si="596"/>
        <v>0</v>
      </c>
      <c r="LD257" s="21">
        <v>203</v>
      </c>
      <c r="LE257" s="39">
        <v>-75</v>
      </c>
      <c r="LF257" s="39">
        <v>325</v>
      </c>
      <c r="LG257" s="39">
        <v>2500</v>
      </c>
      <c r="LH257" s="50">
        <f t="shared" si="597"/>
        <v>2.7886864600525597E-3</v>
      </c>
      <c r="LI257" s="40">
        <f t="shared" si="505"/>
        <v>25.5</v>
      </c>
      <c r="LJ257" s="41">
        <f t="shared" si="598"/>
        <v>63750</v>
      </c>
      <c r="LK257" s="39">
        <f t="shared" si="599"/>
        <v>20718750</v>
      </c>
      <c r="LL257" s="39">
        <f t="shared" si="600"/>
        <v>-4781250</v>
      </c>
      <c r="LM257" s="40">
        <f t="shared" si="506"/>
        <v>0</v>
      </c>
      <c r="LN257" s="39">
        <f t="shared" si="601"/>
        <v>0</v>
      </c>
      <c r="LO257" s="39">
        <f t="shared" si="602"/>
        <v>0</v>
      </c>
      <c r="LP257" s="39">
        <f t="shared" si="603"/>
        <v>0</v>
      </c>
      <c r="LQ257" s="53">
        <f t="shared" si="604"/>
        <v>0</v>
      </c>
      <c r="LR257" s="39">
        <f t="shared" si="605"/>
        <v>0</v>
      </c>
      <c r="LS257" s="39">
        <f t="shared" si="606"/>
        <v>0</v>
      </c>
    </row>
    <row r="258" spans="1:331" x14ac:dyDescent="0.25">
      <c r="A258" s="21">
        <v>204</v>
      </c>
      <c r="B258" s="39">
        <v>-75</v>
      </c>
      <c r="C258" s="39">
        <v>375</v>
      </c>
      <c r="D258" s="39">
        <v>2500</v>
      </c>
      <c r="E258" s="50">
        <f t="shared" si="507"/>
        <v>1.0525000000000001E-3</v>
      </c>
      <c r="F258" s="40">
        <f t="shared" si="487"/>
        <v>19.776803906249999</v>
      </c>
      <c r="G258" s="41">
        <f t="shared" si="508"/>
        <v>49442.009765625</v>
      </c>
      <c r="H258" s="39">
        <f t="shared" si="509"/>
        <v>18540753.662109375</v>
      </c>
      <c r="I258" s="39">
        <f t="shared" si="510"/>
        <v>-3708150.732421875</v>
      </c>
      <c r="J258" s="40">
        <f t="shared" si="488"/>
        <v>12080.625</v>
      </c>
      <c r="K258" s="39">
        <f t="shared" si="511"/>
        <v>30201562.5</v>
      </c>
      <c r="L258" s="39">
        <f t="shared" si="512"/>
        <v>11325585937.5</v>
      </c>
      <c r="M258" s="39">
        <f t="shared" si="513"/>
        <v>-2265117187.5</v>
      </c>
      <c r="N258" s="53">
        <f t="shared" si="514"/>
        <v>4247094726562.5</v>
      </c>
      <c r="O258" s="39">
        <f t="shared" si="515"/>
        <v>-849418945312.5</v>
      </c>
      <c r="P258" s="39">
        <f t="shared" si="516"/>
        <v>169883789062.5</v>
      </c>
      <c r="AJ258" s="21">
        <v>204</v>
      </c>
      <c r="AK258" s="39">
        <v>-75</v>
      </c>
      <c r="AL258" s="39">
        <v>375</v>
      </c>
      <c r="AM258" s="39">
        <v>2500</v>
      </c>
      <c r="AN258" s="50">
        <f t="shared" si="517"/>
        <v>1.6204321637868686E-3</v>
      </c>
      <c r="AO258" s="40">
        <f t="shared" si="489"/>
        <v>24.581542642917068</v>
      </c>
      <c r="AP258" s="41">
        <f t="shared" si="518"/>
        <v>61453.85660729267</v>
      </c>
      <c r="AQ258" s="39">
        <f t="shared" si="519"/>
        <v>23045196.227734752</v>
      </c>
      <c r="AR258" s="39">
        <f t="shared" si="520"/>
        <v>-4609039.24554695</v>
      </c>
      <c r="AS258" s="40">
        <f t="shared" si="490"/>
        <v>4839.4899117174255</v>
      </c>
      <c r="AT258" s="39">
        <f t="shared" si="521"/>
        <v>12098724.779293563</v>
      </c>
      <c r="AU258" s="39">
        <f t="shared" si="522"/>
        <v>4537021792.2350864</v>
      </c>
      <c r="AV258" s="39">
        <f t="shared" si="523"/>
        <v>-907404358.44701719</v>
      </c>
      <c r="AW258" s="53">
        <f t="shared" si="524"/>
        <v>1701383172088.1575</v>
      </c>
      <c r="AX258" s="39">
        <f t="shared" si="525"/>
        <v>-340276634417.63147</v>
      </c>
      <c r="AY258" s="39">
        <f t="shared" si="526"/>
        <v>68055326883.526291</v>
      </c>
      <c r="BS258" s="21">
        <v>204</v>
      </c>
      <c r="BT258" s="39">
        <v>-75</v>
      </c>
      <c r="BU258" s="39">
        <v>375</v>
      </c>
      <c r="BV258" s="39">
        <v>2500</v>
      </c>
      <c r="BW258" s="50">
        <f t="shared" si="527"/>
        <v>1.8974258885853291E-3</v>
      </c>
      <c r="BX258" s="40">
        <f t="shared" si="491"/>
        <v>25.432925766880253</v>
      </c>
      <c r="BY258" s="41">
        <f t="shared" si="528"/>
        <v>63582.314417200629</v>
      </c>
      <c r="BZ258" s="39">
        <f t="shared" si="529"/>
        <v>23843367.906450234</v>
      </c>
      <c r="CA258" s="39">
        <f t="shared" si="530"/>
        <v>-4768673.5812900476</v>
      </c>
      <c r="CB258" s="40">
        <f t="shared" si="492"/>
        <v>1307.8199205370552</v>
      </c>
      <c r="CC258" s="39">
        <f t="shared" si="531"/>
        <v>3269549.8013426377</v>
      </c>
      <c r="CD258" s="39">
        <f t="shared" si="532"/>
        <v>1226081175.5034893</v>
      </c>
      <c r="CE258" s="39">
        <f t="shared" si="533"/>
        <v>-245216235.10069785</v>
      </c>
      <c r="CF258" s="53">
        <f t="shared" si="534"/>
        <v>459780440813.80847</v>
      </c>
      <c r="CG258" s="39">
        <f t="shared" si="535"/>
        <v>-91956088162.761688</v>
      </c>
      <c r="CH258" s="39">
        <f t="shared" si="536"/>
        <v>18391217632.552338</v>
      </c>
      <c r="DB258" s="21">
        <v>204</v>
      </c>
      <c r="DC258" s="39">
        <v>-75</v>
      </c>
      <c r="DD258" s="39">
        <v>375</v>
      </c>
      <c r="DE258" s="39">
        <v>2500</v>
      </c>
      <c r="DF258" s="50">
        <f t="shared" si="537"/>
        <v>2.0684745215612411E-3</v>
      </c>
      <c r="DG258" s="40">
        <f t="shared" si="493"/>
        <v>25.5</v>
      </c>
      <c r="DH258" s="41">
        <f t="shared" si="538"/>
        <v>63750</v>
      </c>
      <c r="DI258" s="39">
        <f t="shared" si="539"/>
        <v>23906250</v>
      </c>
      <c r="DJ258" s="39">
        <f t="shared" si="540"/>
        <v>-4781250</v>
      </c>
      <c r="DK258" s="40">
        <f t="shared" si="494"/>
        <v>0</v>
      </c>
      <c r="DL258" s="39">
        <f t="shared" si="541"/>
        <v>0</v>
      </c>
      <c r="DM258" s="39">
        <f t="shared" si="542"/>
        <v>0</v>
      </c>
      <c r="DN258" s="39">
        <f t="shared" si="543"/>
        <v>0</v>
      </c>
      <c r="DO258" s="53">
        <f t="shared" si="544"/>
        <v>0</v>
      </c>
      <c r="DP258" s="39">
        <f t="shared" si="545"/>
        <v>0</v>
      </c>
      <c r="DQ258" s="39">
        <f t="shared" si="546"/>
        <v>0</v>
      </c>
      <c r="EK258" s="21">
        <v>204</v>
      </c>
      <c r="EL258" s="39">
        <v>-75</v>
      </c>
      <c r="EM258" s="39">
        <v>375</v>
      </c>
      <c r="EN258" s="39">
        <v>2500</v>
      </c>
      <c r="EO258" s="50">
        <f t="shared" si="547"/>
        <v>2.4197083033336299E-3</v>
      </c>
      <c r="EP258" s="40">
        <f t="shared" si="495"/>
        <v>25.5</v>
      </c>
      <c r="EQ258" s="41">
        <f t="shared" si="548"/>
        <v>63750</v>
      </c>
      <c r="ER258" s="39">
        <f t="shared" si="549"/>
        <v>23906250</v>
      </c>
      <c r="ES258" s="39">
        <f t="shared" si="550"/>
        <v>-4781250</v>
      </c>
      <c r="ET258" s="40">
        <f t="shared" si="496"/>
        <v>0</v>
      </c>
      <c r="EU258" s="39">
        <f t="shared" si="551"/>
        <v>0</v>
      </c>
      <c r="EV258" s="39">
        <f t="shared" si="552"/>
        <v>0</v>
      </c>
      <c r="EW258" s="39">
        <f t="shared" si="553"/>
        <v>0</v>
      </c>
      <c r="EX258" s="53">
        <f t="shared" si="554"/>
        <v>0</v>
      </c>
      <c r="EY258" s="39">
        <f t="shared" si="555"/>
        <v>0</v>
      </c>
      <c r="EZ258" s="39">
        <f t="shared" si="556"/>
        <v>0</v>
      </c>
      <c r="FT258" s="21">
        <v>204</v>
      </c>
      <c r="FU258" s="39">
        <v>-75</v>
      </c>
      <c r="FV258" s="39">
        <v>375</v>
      </c>
      <c r="FW258" s="39">
        <v>2500</v>
      </c>
      <c r="FX258" s="50">
        <f t="shared" si="557"/>
        <v>2.7401406430763039E-3</v>
      </c>
      <c r="FY258" s="40">
        <f t="shared" si="497"/>
        <v>25.5</v>
      </c>
      <c r="FZ258" s="41">
        <f t="shared" si="558"/>
        <v>63750</v>
      </c>
      <c r="GA258" s="39">
        <f t="shared" si="559"/>
        <v>23906250</v>
      </c>
      <c r="GB258" s="39">
        <f t="shared" si="560"/>
        <v>-4781250</v>
      </c>
      <c r="GC258" s="40">
        <f t="shared" si="498"/>
        <v>0</v>
      </c>
      <c r="GD258" s="39">
        <f t="shared" si="561"/>
        <v>0</v>
      </c>
      <c r="GE258" s="39">
        <f t="shared" si="562"/>
        <v>0</v>
      </c>
      <c r="GF258" s="39">
        <f t="shared" si="563"/>
        <v>0</v>
      </c>
      <c r="GG258" s="53">
        <f t="shared" si="564"/>
        <v>0</v>
      </c>
      <c r="GH258" s="39">
        <f t="shared" si="565"/>
        <v>0</v>
      </c>
      <c r="GI258" s="39">
        <f t="shared" si="566"/>
        <v>0</v>
      </c>
      <c r="HC258" s="21">
        <v>204</v>
      </c>
      <c r="HD258" s="39">
        <v>-75</v>
      </c>
      <c r="HE258" s="39">
        <v>375</v>
      </c>
      <c r="HF258" s="39">
        <v>2500</v>
      </c>
      <c r="HG258" s="50">
        <f t="shared" si="567"/>
        <v>2.8550426747970758E-3</v>
      </c>
      <c r="HH258" s="40">
        <f t="shared" si="499"/>
        <v>25.5</v>
      </c>
      <c r="HI258" s="41">
        <f t="shared" si="568"/>
        <v>63750</v>
      </c>
      <c r="HJ258" s="39">
        <f t="shared" si="569"/>
        <v>23906250</v>
      </c>
      <c r="HK258" s="39">
        <f t="shared" si="570"/>
        <v>-4781250</v>
      </c>
      <c r="HL258" s="40">
        <f t="shared" si="500"/>
        <v>0</v>
      </c>
      <c r="HM258" s="39">
        <f t="shared" si="571"/>
        <v>0</v>
      </c>
      <c r="HN258" s="39">
        <f t="shared" si="572"/>
        <v>0</v>
      </c>
      <c r="HO258" s="39">
        <f t="shared" si="573"/>
        <v>0</v>
      </c>
      <c r="HP258" s="53">
        <f t="shared" si="574"/>
        <v>0</v>
      </c>
      <c r="HQ258" s="39">
        <f t="shared" si="575"/>
        <v>0</v>
      </c>
      <c r="HR258" s="39">
        <f t="shared" si="576"/>
        <v>0</v>
      </c>
      <c r="IL258" s="21">
        <v>204</v>
      </c>
      <c r="IM258" s="39">
        <v>-75</v>
      </c>
      <c r="IN258" s="39">
        <v>375</v>
      </c>
      <c r="IO258" s="39">
        <v>2500</v>
      </c>
      <c r="IP258" s="50">
        <f t="shared" si="577"/>
        <v>2.8768858824616654E-3</v>
      </c>
      <c r="IQ258" s="40">
        <f t="shared" si="501"/>
        <v>25.5</v>
      </c>
      <c r="IR258" s="41">
        <f t="shared" si="578"/>
        <v>63750</v>
      </c>
      <c r="IS258" s="39">
        <f t="shared" si="579"/>
        <v>23906250</v>
      </c>
      <c r="IT258" s="39">
        <f t="shared" si="580"/>
        <v>-4781250</v>
      </c>
      <c r="IU258" s="40">
        <f t="shared" si="502"/>
        <v>0</v>
      </c>
      <c r="IV258" s="39">
        <f t="shared" si="581"/>
        <v>0</v>
      </c>
      <c r="IW258" s="39">
        <f t="shared" si="582"/>
        <v>0</v>
      </c>
      <c r="IX258" s="39">
        <f t="shared" si="583"/>
        <v>0</v>
      </c>
      <c r="IY258" s="53">
        <f t="shared" si="584"/>
        <v>0</v>
      </c>
      <c r="IZ258" s="39">
        <f t="shared" si="585"/>
        <v>0</v>
      </c>
      <c r="JA258" s="39">
        <f t="shared" si="586"/>
        <v>0</v>
      </c>
      <c r="JU258" s="21">
        <v>204</v>
      </c>
      <c r="JV258" s="39">
        <v>-75</v>
      </c>
      <c r="JW258" s="39">
        <v>375</v>
      </c>
      <c r="JX258" s="39">
        <v>2500</v>
      </c>
      <c r="JY258" s="50">
        <f t="shared" si="587"/>
        <v>2.8771485885658093E-3</v>
      </c>
      <c r="JZ258" s="40">
        <f t="shared" si="503"/>
        <v>25.5</v>
      </c>
      <c r="KA258" s="41">
        <f t="shared" si="588"/>
        <v>63750</v>
      </c>
      <c r="KB258" s="39">
        <f t="shared" si="589"/>
        <v>23906250</v>
      </c>
      <c r="KC258" s="39">
        <f t="shared" si="590"/>
        <v>-4781250</v>
      </c>
      <c r="KD258" s="40">
        <f t="shared" si="504"/>
        <v>0</v>
      </c>
      <c r="KE258" s="39">
        <f t="shared" si="591"/>
        <v>0</v>
      </c>
      <c r="KF258" s="39">
        <f t="shared" si="592"/>
        <v>0</v>
      </c>
      <c r="KG258" s="39">
        <f t="shared" si="593"/>
        <v>0</v>
      </c>
      <c r="KH258" s="53">
        <f t="shared" si="594"/>
        <v>0</v>
      </c>
      <c r="KI258" s="39">
        <f t="shared" si="595"/>
        <v>0</v>
      </c>
      <c r="KJ258" s="39">
        <f t="shared" si="596"/>
        <v>0</v>
      </c>
      <c r="LD258" s="21">
        <v>204</v>
      </c>
      <c r="LE258" s="39">
        <v>-75</v>
      </c>
      <c r="LF258" s="39">
        <v>375</v>
      </c>
      <c r="LG258" s="39">
        <v>2500</v>
      </c>
      <c r="LH258" s="50">
        <f t="shared" si="597"/>
        <v>2.8771486273433677E-3</v>
      </c>
      <c r="LI258" s="40">
        <f t="shared" si="505"/>
        <v>25.5</v>
      </c>
      <c r="LJ258" s="41">
        <f t="shared" si="598"/>
        <v>63750</v>
      </c>
      <c r="LK258" s="39">
        <f t="shared" si="599"/>
        <v>23906250</v>
      </c>
      <c r="LL258" s="39">
        <f t="shared" si="600"/>
        <v>-4781250</v>
      </c>
      <c r="LM258" s="40">
        <f t="shared" si="506"/>
        <v>0</v>
      </c>
      <c r="LN258" s="39">
        <f t="shared" si="601"/>
        <v>0</v>
      </c>
      <c r="LO258" s="39">
        <f t="shared" si="602"/>
        <v>0</v>
      </c>
      <c r="LP258" s="39">
        <f t="shared" si="603"/>
        <v>0</v>
      </c>
      <c r="LQ258" s="53">
        <f t="shared" si="604"/>
        <v>0</v>
      </c>
      <c r="LR258" s="39">
        <f t="shared" si="605"/>
        <v>0</v>
      </c>
      <c r="LS258" s="39">
        <f t="shared" si="606"/>
        <v>0</v>
      </c>
    </row>
    <row r="259" spans="1:331" x14ac:dyDescent="0.25">
      <c r="A259" s="21">
        <v>205</v>
      </c>
      <c r="B259" s="39">
        <v>-75</v>
      </c>
      <c r="C259" s="39">
        <v>425</v>
      </c>
      <c r="D259" s="39">
        <v>2500</v>
      </c>
      <c r="E259" s="50">
        <f t="shared" si="507"/>
        <v>1.06E-3</v>
      </c>
      <c r="F259" s="40">
        <f t="shared" si="487"/>
        <v>19.867049999999999</v>
      </c>
      <c r="G259" s="41">
        <f t="shared" si="508"/>
        <v>49667.625</v>
      </c>
      <c r="H259" s="39">
        <f t="shared" si="509"/>
        <v>21108740.625</v>
      </c>
      <c r="I259" s="39">
        <f t="shared" si="510"/>
        <v>-3725071.875</v>
      </c>
      <c r="J259" s="40">
        <f t="shared" si="488"/>
        <v>11985.000000000002</v>
      </c>
      <c r="K259" s="39">
        <f t="shared" si="511"/>
        <v>29962500.000000004</v>
      </c>
      <c r="L259" s="39">
        <f t="shared" si="512"/>
        <v>12734062500.000002</v>
      </c>
      <c r="M259" s="39">
        <f t="shared" si="513"/>
        <v>-2247187500.0000005</v>
      </c>
      <c r="N259" s="53">
        <f t="shared" si="514"/>
        <v>5411976562500.001</v>
      </c>
      <c r="O259" s="39">
        <f t="shared" si="515"/>
        <v>-955054687500.00024</v>
      </c>
      <c r="P259" s="39">
        <f t="shared" si="516"/>
        <v>168539062500.00003</v>
      </c>
      <c r="AJ259" s="21">
        <v>205</v>
      </c>
      <c r="AK259" s="39">
        <v>-75</v>
      </c>
      <c r="AL259" s="39">
        <v>425</v>
      </c>
      <c r="AM259" s="39">
        <v>2500</v>
      </c>
      <c r="AN259" s="50">
        <f t="shared" si="517"/>
        <v>1.6377454503767844E-3</v>
      </c>
      <c r="AO259" s="40">
        <f t="shared" si="489"/>
        <v>24.663419213142667</v>
      </c>
      <c r="AP259" s="41">
        <f t="shared" si="518"/>
        <v>61658.54803285667</v>
      </c>
      <c r="AQ259" s="39">
        <f t="shared" si="519"/>
        <v>26204882.913964085</v>
      </c>
      <c r="AR259" s="39">
        <f t="shared" si="520"/>
        <v>-4624391.1024642503</v>
      </c>
      <c r="AS259" s="40">
        <f t="shared" si="490"/>
        <v>4618.7455076959995</v>
      </c>
      <c r="AT259" s="39">
        <f t="shared" si="521"/>
        <v>11546863.769239999</v>
      </c>
      <c r="AU259" s="39">
        <f t="shared" si="522"/>
        <v>4907417101.927</v>
      </c>
      <c r="AV259" s="39">
        <f t="shared" si="523"/>
        <v>-866014782.69299996</v>
      </c>
      <c r="AW259" s="53">
        <f t="shared" si="524"/>
        <v>2085652268318.9751</v>
      </c>
      <c r="AX259" s="39">
        <f t="shared" si="525"/>
        <v>-368056282644.52496</v>
      </c>
      <c r="AY259" s="39">
        <f t="shared" si="526"/>
        <v>64951108701.974998</v>
      </c>
      <c r="BS259" s="21">
        <v>205</v>
      </c>
      <c r="BT259" s="39">
        <v>-75</v>
      </c>
      <c r="BU259" s="39">
        <v>425</v>
      </c>
      <c r="BV259" s="39">
        <v>2500</v>
      </c>
      <c r="BW259" s="50">
        <f t="shared" si="527"/>
        <v>1.925843181697472E-3</v>
      </c>
      <c r="BX259" s="40">
        <f t="shared" si="491"/>
        <v>25.464942385157691</v>
      </c>
      <c r="BY259" s="41">
        <f t="shared" si="528"/>
        <v>63662.355962894231</v>
      </c>
      <c r="BZ259" s="39">
        <f t="shared" si="529"/>
        <v>27056501.28423005</v>
      </c>
      <c r="CA259" s="39">
        <f t="shared" si="530"/>
        <v>-4774676.6972170677</v>
      </c>
      <c r="CB259" s="40">
        <f t="shared" si="492"/>
        <v>945.49943335723287</v>
      </c>
      <c r="CC259" s="39">
        <f t="shared" si="531"/>
        <v>2363748.583393082</v>
      </c>
      <c r="CD259" s="39">
        <f t="shared" si="532"/>
        <v>1004593147.9420599</v>
      </c>
      <c r="CE259" s="39">
        <f t="shared" si="533"/>
        <v>-177281143.75448114</v>
      </c>
      <c r="CF259" s="53">
        <f t="shared" si="534"/>
        <v>426952087875.37543</v>
      </c>
      <c r="CG259" s="39">
        <f t="shared" si="535"/>
        <v>-75344486095.65448</v>
      </c>
      <c r="CH259" s="39">
        <f t="shared" si="536"/>
        <v>13296085781.586086</v>
      </c>
      <c r="DB259" s="21">
        <v>205</v>
      </c>
      <c r="DC259" s="39">
        <v>-75</v>
      </c>
      <c r="DD259" s="39">
        <v>425</v>
      </c>
      <c r="DE259" s="39">
        <v>2500</v>
      </c>
      <c r="DF259" s="50">
        <f t="shared" si="537"/>
        <v>2.1075068614637839E-3</v>
      </c>
      <c r="DG259" s="40">
        <f t="shared" si="493"/>
        <v>25.5</v>
      </c>
      <c r="DH259" s="41">
        <f t="shared" si="538"/>
        <v>63750</v>
      </c>
      <c r="DI259" s="39">
        <f t="shared" si="539"/>
        <v>27093750</v>
      </c>
      <c r="DJ259" s="39">
        <f t="shared" si="540"/>
        <v>-4781250</v>
      </c>
      <c r="DK259" s="40">
        <f t="shared" si="494"/>
        <v>0</v>
      </c>
      <c r="DL259" s="39">
        <f t="shared" si="541"/>
        <v>0</v>
      </c>
      <c r="DM259" s="39">
        <f t="shared" si="542"/>
        <v>0</v>
      </c>
      <c r="DN259" s="39">
        <f t="shared" si="543"/>
        <v>0</v>
      </c>
      <c r="DO259" s="53">
        <f t="shared" si="544"/>
        <v>0</v>
      </c>
      <c r="DP259" s="39">
        <f t="shared" si="545"/>
        <v>0</v>
      </c>
      <c r="DQ259" s="39">
        <f t="shared" si="546"/>
        <v>0</v>
      </c>
      <c r="EK259" s="21">
        <v>205</v>
      </c>
      <c r="EL259" s="39">
        <v>-75</v>
      </c>
      <c r="EM259" s="39">
        <v>425</v>
      </c>
      <c r="EN259" s="39">
        <v>2500</v>
      </c>
      <c r="EO259" s="50">
        <f t="shared" si="547"/>
        <v>2.4812581689760797E-3</v>
      </c>
      <c r="EP259" s="40">
        <f t="shared" si="495"/>
        <v>25.5</v>
      </c>
      <c r="EQ259" s="41">
        <f t="shared" si="548"/>
        <v>63750</v>
      </c>
      <c r="ER259" s="39">
        <f t="shared" si="549"/>
        <v>27093750</v>
      </c>
      <c r="ES259" s="39">
        <f t="shared" si="550"/>
        <v>-4781250</v>
      </c>
      <c r="ET259" s="40">
        <f t="shared" si="496"/>
        <v>0</v>
      </c>
      <c r="EU259" s="39">
        <f t="shared" si="551"/>
        <v>0</v>
      </c>
      <c r="EV259" s="39">
        <f t="shared" si="552"/>
        <v>0</v>
      </c>
      <c r="EW259" s="39">
        <f t="shared" si="553"/>
        <v>0</v>
      </c>
      <c r="EX259" s="53">
        <f t="shared" si="554"/>
        <v>0</v>
      </c>
      <c r="EY259" s="39">
        <f t="shared" si="555"/>
        <v>0</v>
      </c>
      <c r="EZ259" s="39">
        <f t="shared" si="556"/>
        <v>0</v>
      </c>
      <c r="FT259" s="21">
        <v>205</v>
      </c>
      <c r="FU259" s="39">
        <v>-75</v>
      </c>
      <c r="FV259" s="39">
        <v>425</v>
      </c>
      <c r="FW259" s="39">
        <v>2500</v>
      </c>
      <c r="FX259" s="50">
        <f t="shared" si="557"/>
        <v>2.8206987483108785E-3</v>
      </c>
      <c r="FY259" s="40">
        <f t="shared" si="497"/>
        <v>25.5</v>
      </c>
      <c r="FZ259" s="41">
        <f t="shared" si="558"/>
        <v>63750</v>
      </c>
      <c r="GA259" s="39">
        <f t="shared" si="559"/>
        <v>27093750</v>
      </c>
      <c r="GB259" s="39">
        <f t="shared" si="560"/>
        <v>-4781250</v>
      </c>
      <c r="GC259" s="40">
        <f t="shared" si="498"/>
        <v>0</v>
      </c>
      <c r="GD259" s="39">
        <f t="shared" si="561"/>
        <v>0</v>
      </c>
      <c r="GE259" s="39">
        <f t="shared" si="562"/>
        <v>0</v>
      </c>
      <c r="GF259" s="39">
        <f t="shared" si="563"/>
        <v>0</v>
      </c>
      <c r="GG259" s="53">
        <f t="shared" si="564"/>
        <v>0</v>
      </c>
      <c r="GH259" s="39">
        <f t="shared" si="565"/>
        <v>0</v>
      </c>
      <c r="GI259" s="39">
        <f t="shared" si="566"/>
        <v>0</v>
      </c>
      <c r="HC259" s="21">
        <v>205</v>
      </c>
      <c r="HD259" s="39">
        <v>-75</v>
      </c>
      <c r="HE259" s="39">
        <v>425</v>
      </c>
      <c r="HF259" s="39">
        <v>2500</v>
      </c>
      <c r="HG259" s="50">
        <f t="shared" si="567"/>
        <v>2.9422737064982978E-3</v>
      </c>
      <c r="HH259" s="40">
        <f t="shared" si="499"/>
        <v>25.5</v>
      </c>
      <c r="HI259" s="41">
        <f t="shared" si="568"/>
        <v>63750</v>
      </c>
      <c r="HJ259" s="39">
        <f t="shared" si="569"/>
        <v>27093750</v>
      </c>
      <c r="HK259" s="39">
        <f t="shared" si="570"/>
        <v>-4781250</v>
      </c>
      <c r="HL259" s="40">
        <f t="shared" si="500"/>
        <v>0</v>
      </c>
      <c r="HM259" s="39">
        <f t="shared" si="571"/>
        <v>0</v>
      </c>
      <c r="HN259" s="39">
        <f t="shared" si="572"/>
        <v>0</v>
      </c>
      <c r="HO259" s="39">
        <f t="shared" si="573"/>
        <v>0</v>
      </c>
      <c r="HP259" s="53">
        <f t="shared" si="574"/>
        <v>0</v>
      </c>
      <c r="HQ259" s="39">
        <f t="shared" si="575"/>
        <v>0</v>
      </c>
      <c r="HR259" s="39">
        <f t="shared" si="576"/>
        <v>0</v>
      </c>
      <c r="IL259" s="21">
        <v>205</v>
      </c>
      <c r="IM259" s="39">
        <v>-75</v>
      </c>
      <c r="IN259" s="39">
        <v>425</v>
      </c>
      <c r="IO259" s="39">
        <v>2500</v>
      </c>
      <c r="IP259" s="50">
        <f t="shared" si="577"/>
        <v>2.9653336664676616E-3</v>
      </c>
      <c r="IQ259" s="40">
        <f t="shared" si="501"/>
        <v>25.5</v>
      </c>
      <c r="IR259" s="41">
        <f t="shared" si="578"/>
        <v>63750</v>
      </c>
      <c r="IS259" s="39">
        <f t="shared" si="579"/>
        <v>27093750</v>
      </c>
      <c r="IT259" s="39">
        <f t="shared" si="580"/>
        <v>-4781250</v>
      </c>
      <c r="IU259" s="40">
        <f t="shared" si="502"/>
        <v>0</v>
      </c>
      <c r="IV259" s="39">
        <f t="shared" si="581"/>
        <v>0</v>
      </c>
      <c r="IW259" s="39">
        <f t="shared" si="582"/>
        <v>0</v>
      </c>
      <c r="IX259" s="39">
        <f t="shared" si="583"/>
        <v>0</v>
      </c>
      <c r="IY259" s="53">
        <f t="shared" si="584"/>
        <v>0</v>
      </c>
      <c r="IZ259" s="39">
        <f t="shared" si="585"/>
        <v>0</v>
      </c>
      <c r="JA259" s="39">
        <f t="shared" si="586"/>
        <v>0</v>
      </c>
      <c r="JU259" s="21">
        <v>205</v>
      </c>
      <c r="JV259" s="39">
        <v>-75</v>
      </c>
      <c r="JW259" s="39">
        <v>425</v>
      </c>
      <c r="JX259" s="39">
        <v>2500</v>
      </c>
      <c r="JY259" s="50">
        <f t="shared" si="587"/>
        <v>2.9656107537237176E-3</v>
      </c>
      <c r="JZ259" s="40">
        <f t="shared" si="503"/>
        <v>25.5</v>
      </c>
      <c r="KA259" s="41">
        <f t="shared" si="588"/>
        <v>63750</v>
      </c>
      <c r="KB259" s="39">
        <f t="shared" si="589"/>
        <v>27093750</v>
      </c>
      <c r="KC259" s="39">
        <f t="shared" si="590"/>
        <v>-4781250</v>
      </c>
      <c r="KD259" s="40">
        <f t="shared" si="504"/>
        <v>0</v>
      </c>
      <c r="KE259" s="39">
        <f t="shared" si="591"/>
        <v>0</v>
      </c>
      <c r="KF259" s="39">
        <f t="shared" si="592"/>
        <v>0</v>
      </c>
      <c r="KG259" s="39">
        <f t="shared" si="593"/>
        <v>0</v>
      </c>
      <c r="KH259" s="53">
        <f t="shared" si="594"/>
        <v>0</v>
      </c>
      <c r="KI259" s="39">
        <f t="shared" si="595"/>
        <v>0</v>
      </c>
      <c r="KJ259" s="39">
        <f t="shared" si="596"/>
        <v>0</v>
      </c>
      <c r="LD259" s="21">
        <v>205</v>
      </c>
      <c r="LE259" s="39">
        <v>-75</v>
      </c>
      <c r="LF259" s="39">
        <v>425</v>
      </c>
      <c r="LG259" s="39">
        <v>2500</v>
      </c>
      <c r="LH259" s="50">
        <f t="shared" si="597"/>
        <v>2.9656107946341762E-3</v>
      </c>
      <c r="LI259" s="40">
        <f t="shared" si="505"/>
        <v>25.5</v>
      </c>
      <c r="LJ259" s="41">
        <f t="shared" si="598"/>
        <v>63750</v>
      </c>
      <c r="LK259" s="39">
        <f t="shared" si="599"/>
        <v>27093750</v>
      </c>
      <c r="LL259" s="39">
        <f t="shared" si="600"/>
        <v>-4781250</v>
      </c>
      <c r="LM259" s="40">
        <f t="shared" si="506"/>
        <v>0</v>
      </c>
      <c r="LN259" s="39">
        <f t="shared" si="601"/>
        <v>0</v>
      </c>
      <c r="LO259" s="39">
        <f t="shared" si="602"/>
        <v>0</v>
      </c>
      <c r="LP259" s="39">
        <f t="shared" si="603"/>
        <v>0</v>
      </c>
      <c r="LQ259" s="53">
        <f t="shared" si="604"/>
        <v>0</v>
      </c>
      <c r="LR259" s="39">
        <f t="shared" si="605"/>
        <v>0</v>
      </c>
      <c r="LS259" s="39">
        <f t="shared" si="606"/>
        <v>0</v>
      </c>
    </row>
    <row r="260" spans="1:331" x14ac:dyDescent="0.25">
      <c r="A260" s="21">
        <v>206</v>
      </c>
      <c r="B260" s="39">
        <v>-75</v>
      </c>
      <c r="C260" s="39">
        <v>475</v>
      </c>
      <c r="D260" s="39">
        <v>2500</v>
      </c>
      <c r="E260" s="50">
        <f t="shared" si="507"/>
        <v>1.0674999999999999E-3</v>
      </c>
      <c r="F260" s="40">
        <f t="shared" si="487"/>
        <v>19.956578906249998</v>
      </c>
      <c r="G260" s="41">
        <f t="shared" si="508"/>
        <v>49891.447265624993</v>
      </c>
      <c r="H260" s="39">
        <f t="shared" si="509"/>
        <v>23698437.451171871</v>
      </c>
      <c r="I260" s="39">
        <f t="shared" si="510"/>
        <v>-3741858.5449218745</v>
      </c>
      <c r="J260" s="40">
        <f t="shared" si="488"/>
        <v>11889.375000000002</v>
      </c>
      <c r="K260" s="39">
        <f t="shared" si="511"/>
        <v>29723437.500000004</v>
      </c>
      <c r="L260" s="39">
        <f t="shared" si="512"/>
        <v>14118632812.500002</v>
      </c>
      <c r="M260" s="39">
        <f t="shared" si="513"/>
        <v>-2229257812.5000005</v>
      </c>
      <c r="N260" s="53">
        <f t="shared" si="514"/>
        <v>6706350585937.501</v>
      </c>
      <c r="O260" s="39">
        <f t="shared" si="515"/>
        <v>-1058897460937.5002</v>
      </c>
      <c r="P260" s="39">
        <f t="shared" si="516"/>
        <v>167194335937.50003</v>
      </c>
      <c r="AJ260" s="21">
        <v>206</v>
      </c>
      <c r="AK260" s="39">
        <v>-75</v>
      </c>
      <c r="AL260" s="39">
        <v>475</v>
      </c>
      <c r="AM260" s="39">
        <v>2500</v>
      </c>
      <c r="AN260" s="50">
        <f t="shared" si="517"/>
        <v>1.6550587369667004E-3</v>
      </c>
      <c r="AO260" s="40">
        <f t="shared" si="489"/>
        <v>24.741473972238321</v>
      </c>
      <c r="AP260" s="41">
        <f t="shared" si="518"/>
        <v>61853.684930595802</v>
      </c>
      <c r="AQ260" s="39">
        <f t="shared" si="519"/>
        <v>29380500.342033006</v>
      </c>
      <c r="AR260" s="39">
        <f t="shared" si="520"/>
        <v>-4639026.3697946854</v>
      </c>
      <c r="AS260" s="40">
        <f t="shared" si="490"/>
        <v>4398.0011036745718</v>
      </c>
      <c r="AT260" s="39">
        <f t="shared" si="521"/>
        <v>10995002.75918643</v>
      </c>
      <c r="AU260" s="39">
        <f t="shared" si="522"/>
        <v>5222626310.613554</v>
      </c>
      <c r="AV260" s="39">
        <f t="shared" si="523"/>
        <v>-824625206.93898225</v>
      </c>
      <c r="AW260" s="53">
        <f t="shared" si="524"/>
        <v>2480747497541.438</v>
      </c>
      <c r="AX260" s="39">
        <f t="shared" si="525"/>
        <v>-391696973296.01654</v>
      </c>
      <c r="AY260" s="39">
        <f t="shared" si="526"/>
        <v>61846890520.423668</v>
      </c>
      <c r="BS260" s="21">
        <v>206</v>
      </c>
      <c r="BT260" s="39">
        <v>-75</v>
      </c>
      <c r="BU260" s="39">
        <v>475</v>
      </c>
      <c r="BV260" s="39">
        <v>2500</v>
      </c>
      <c r="BW260" s="50">
        <f t="shared" si="527"/>
        <v>1.954260474809615E-3</v>
      </c>
      <c r="BX260" s="40">
        <f t="shared" si="491"/>
        <v>25.486662835950408</v>
      </c>
      <c r="BY260" s="41">
        <f t="shared" si="528"/>
        <v>63716.657089876018</v>
      </c>
      <c r="BZ260" s="39">
        <f t="shared" si="529"/>
        <v>30265412.117691107</v>
      </c>
      <c r="CA260" s="39">
        <f t="shared" si="530"/>
        <v>-4778749.2817407018</v>
      </c>
      <c r="CB260" s="40">
        <f t="shared" si="492"/>
        <v>583.17894617740785</v>
      </c>
      <c r="CC260" s="39">
        <f t="shared" si="531"/>
        <v>1457947.3654435195</v>
      </c>
      <c r="CD260" s="39">
        <f t="shared" si="532"/>
        <v>692524998.58567178</v>
      </c>
      <c r="CE260" s="39">
        <f t="shared" si="533"/>
        <v>-109346052.40826397</v>
      </c>
      <c r="CF260" s="53">
        <f t="shared" si="534"/>
        <v>328949374328.19409</v>
      </c>
      <c r="CG260" s="39">
        <f t="shared" si="535"/>
        <v>-51939374893.925385</v>
      </c>
      <c r="CH260" s="39">
        <f t="shared" si="536"/>
        <v>8200953930.6197977</v>
      </c>
      <c r="DB260" s="21">
        <v>206</v>
      </c>
      <c r="DC260" s="39">
        <v>-75</v>
      </c>
      <c r="DD260" s="39">
        <v>475</v>
      </c>
      <c r="DE260" s="39">
        <v>2500</v>
      </c>
      <c r="DF260" s="50">
        <f t="shared" si="537"/>
        <v>2.1465392013663262E-3</v>
      </c>
      <c r="DG260" s="40">
        <f t="shared" si="493"/>
        <v>25.5</v>
      </c>
      <c r="DH260" s="41">
        <f t="shared" si="538"/>
        <v>63750</v>
      </c>
      <c r="DI260" s="39">
        <f t="shared" si="539"/>
        <v>30281250</v>
      </c>
      <c r="DJ260" s="39">
        <f t="shared" si="540"/>
        <v>-4781250</v>
      </c>
      <c r="DK260" s="40">
        <f t="shared" si="494"/>
        <v>0</v>
      </c>
      <c r="DL260" s="39">
        <f t="shared" si="541"/>
        <v>0</v>
      </c>
      <c r="DM260" s="39">
        <f t="shared" si="542"/>
        <v>0</v>
      </c>
      <c r="DN260" s="39">
        <f t="shared" si="543"/>
        <v>0</v>
      </c>
      <c r="DO260" s="53">
        <f t="shared" si="544"/>
        <v>0</v>
      </c>
      <c r="DP260" s="39">
        <f t="shared" si="545"/>
        <v>0</v>
      </c>
      <c r="DQ260" s="39">
        <f t="shared" si="546"/>
        <v>0</v>
      </c>
      <c r="EK260" s="21">
        <v>206</v>
      </c>
      <c r="EL260" s="39">
        <v>-75</v>
      </c>
      <c r="EM260" s="39">
        <v>475</v>
      </c>
      <c r="EN260" s="39">
        <v>2500</v>
      </c>
      <c r="EO260" s="50">
        <f t="shared" si="547"/>
        <v>2.54280803461853E-3</v>
      </c>
      <c r="EP260" s="40">
        <f t="shared" si="495"/>
        <v>25.5</v>
      </c>
      <c r="EQ260" s="41">
        <f t="shared" si="548"/>
        <v>63750</v>
      </c>
      <c r="ER260" s="39">
        <f t="shared" si="549"/>
        <v>30281250</v>
      </c>
      <c r="ES260" s="39">
        <f t="shared" si="550"/>
        <v>-4781250</v>
      </c>
      <c r="ET260" s="40">
        <f t="shared" si="496"/>
        <v>0</v>
      </c>
      <c r="EU260" s="39">
        <f t="shared" si="551"/>
        <v>0</v>
      </c>
      <c r="EV260" s="39">
        <f t="shared" si="552"/>
        <v>0</v>
      </c>
      <c r="EW260" s="39">
        <f t="shared" si="553"/>
        <v>0</v>
      </c>
      <c r="EX260" s="53">
        <f t="shared" si="554"/>
        <v>0</v>
      </c>
      <c r="EY260" s="39">
        <f t="shared" si="555"/>
        <v>0</v>
      </c>
      <c r="EZ260" s="39">
        <f t="shared" si="556"/>
        <v>0</v>
      </c>
      <c r="FT260" s="21">
        <v>206</v>
      </c>
      <c r="FU260" s="39">
        <v>-75</v>
      </c>
      <c r="FV260" s="39">
        <v>475</v>
      </c>
      <c r="FW260" s="39">
        <v>2500</v>
      </c>
      <c r="FX260" s="50">
        <f t="shared" si="557"/>
        <v>2.9012568535454531E-3</v>
      </c>
      <c r="FY260" s="40">
        <f t="shared" si="497"/>
        <v>25.5</v>
      </c>
      <c r="FZ260" s="41">
        <f t="shared" si="558"/>
        <v>63750</v>
      </c>
      <c r="GA260" s="39">
        <f t="shared" si="559"/>
        <v>30281250</v>
      </c>
      <c r="GB260" s="39">
        <f t="shared" si="560"/>
        <v>-4781250</v>
      </c>
      <c r="GC260" s="40">
        <f t="shared" si="498"/>
        <v>0</v>
      </c>
      <c r="GD260" s="39">
        <f t="shared" si="561"/>
        <v>0</v>
      </c>
      <c r="GE260" s="39">
        <f t="shared" si="562"/>
        <v>0</v>
      </c>
      <c r="GF260" s="39">
        <f t="shared" si="563"/>
        <v>0</v>
      </c>
      <c r="GG260" s="53">
        <f t="shared" si="564"/>
        <v>0</v>
      </c>
      <c r="GH260" s="39">
        <f t="shared" si="565"/>
        <v>0</v>
      </c>
      <c r="GI260" s="39">
        <f t="shared" si="566"/>
        <v>0</v>
      </c>
      <c r="HC260" s="21">
        <v>206</v>
      </c>
      <c r="HD260" s="39">
        <v>-75</v>
      </c>
      <c r="HE260" s="39">
        <v>475</v>
      </c>
      <c r="HF260" s="39">
        <v>2500</v>
      </c>
      <c r="HG260" s="50">
        <f t="shared" si="567"/>
        <v>3.0295047381995199E-3</v>
      </c>
      <c r="HH260" s="40">
        <f t="shared" si="499"/>
        <v>25.5</v>
      </c>
      <c r="HI260" s="41">
        <f t="shared" si="568"/>
        <v>63750</v>
      </c>
      <c r="HJ260" s="39">
        <f t="shared" si="569"/>
        <v>30281250</v>
      </c>
      <c r="HK260" s="39">
        <f t="shared" si="570"/>
        <v>-4781250</v>
      </c>
      <c r="HL260" s="40">
        <f t="shared" si="500"/>
        <v>0</v>
      </c>
      <c r="HM260" s="39">
        <f t="shared" si="571"/>
        <v>0</v>
      </c>
      <c r="HN260" s="39">
        <f t="shared" si="572"/>
        <v>0</v>
      </c>
      <c r="HO260" s="39">
        <f t="shared" si="573"/>
        <v>0</v>
      </c>
      <c r="HP260" s="53">
        <f t="shared" si="574"/>
        <v>0</v>
      </c>
      <c r="HQ260" s="39">
        <f t="shared" si="575"/>
        <v>0</v>
      </c>
      <c r="HR260" s="39">
        <f t="shared" si="576"/>
        <v>0</v>
      </c>
      <c r="IL260" s="21">
        <v>206</v>
      </c>
      <c r="IM260" s="39">
        <v>-75</v>
      </c>
      <c r="IN260" s="39">
        <v>475</v>
      </c>
      <c r="IO260" s="39">
        <v>2500</v>
      </c>
      <c r="IP260" s="50">
        <f t="shared" si="577"/>
        <v>3.0537814504736573E-3</v>
      </c>
      <c r="IQ260" s="40">
        <f t="shared" si="501"/>
        <v>25.5</v>
      </c>
      <c r="IR260" s="41">
        <f t="shared" si="578"/>
        <v>63750</v>
      </c>
      <c r="IS260" s="39">
        <f t="shared" si="579"/>
        <v>30281250</v>
      </c>
      <c r="IT260" s="39">
        <f t="shared" si="580"/>
        <v>-4781250</v>
      </c>
      <c r="IU260" s="40">
        <f t="shared" si="502"/>
        <v>0</v>
      </c>
      <c r="IV260" s="39">
        <f t="shared" si="581"/>
        <v>0</v>
      </c>
      <c r="IW260" s="39">
        <f t="shared" si="582"/>
        <v>0</v>
      </c>
      <c r="IX260" s="39">
        <f t="shared" si="583"/>
        <v>0</v>
      </c>
      <c r="IY260" s="53">
        <f t="shared" si="584"/>
        <v>0</v>
      </c>
      <c r="IZ260" s="39">
        <f t="shared" si="585"/>
        <v>0</v>
      </c>
      <c r="JA260" s="39">
        <f t="shared" si="586"/>
        <v>0</v>
      </c>
      <c r="JU260" s="21">
        <v>206</v>
      </c>
      <c r="JV260" s="39">
        <v>-75</v>
      </c>
      <c r="JW260" s="39">
        <v>475</v>
      </c>
      <c r="JX260" s="39">
        <v>2500</v>
      </c>
      <c r="JY260" s="50">
        <f t="shared" si="587"/>
        <v>3.0540729188816259E-3</v>
      </c>
      <c r="JZ260" s="40">
        <f t="shared" si="503"/>
        <v>25.5</v>
      </c>
      <c r="KA260" s="41">
        <f t="shared" si="588"/>
        <v>63750</v>
      </c>
      <c r="KB260" s="39">
        <f t="shared" si="589"/>
        <v>30281250</v>
      </c>
      <c r="KC260" s="39">
        <f t="shared" si="590"/>
        <v>-4781250</v>
      </c>
      <c r="KD260" s="40">
        <f t="shared" si="504"/>
        <v>0</v>
      </c>
      <c r="KE260" s="39">
        <f t="shared" si="591"/>
        <v>0</v>
      </c>
      <c r="KF260" s="39">
        <f t="shared" si="592"/>
        <v>0</v>
      </c>
      <c r="KG260" s="39">
        <f t="shared" si="593"/>
        <v>0</v>
      </c>
      <c r="KH260" s="53">
        <f t="shared" si="594"/>
        <v>0</v>
      </c>
      <c r="KI260" s="39">
        <f t="shared" si="595"/>
        <v>0</v>
      </c>
      <c r="KJ260" s="39">
        <f t="shared" si="596"/>
        <v>0</v>
      </c>
      <c r="LD260" s="21">
        <v>206</v>
      </c>
      <c r="LE260" s="39">
        <v>-75</v>
      </c>
      <c r="LF260" s="39">
        <v>475</v>
      </c>
      <c r="LG260" s="39">
        <v>2500</v>
      </c>
      <c r="LH260" s="50">
        <f t="shared" si="597"/>
        <v>3.0540729619249847E-3</v>
      </c>
      <c r="LI260" s="40">
        <f t="shared" si="505"/>
        <v>25.5</v>
      </c>
      <c r="LJ260" s="41">
        <f t="shared" si="598"/>
        <v>63750</v>
      </c>
      <c r="LK260" s="39">
        <f t="shared" si="599"/>
        <v>30281250</v>
      </c>
      <c r="LL260" s="39">
        <f t="shared" si="600"/>
        <v>-4781250</v>
      </c>
      <c r="LM260" s="40">
        <f t="shared" si="506"/>
        <v>0</v>
      </c>
      <c r="LN260" s="39">
        <f t="shared" si="601"/>
        <v>0</v>
      </c>
      <c r="LO260" s="39">
        <f t="shared" si="602"/>
        <v>0</v>
      </c>
      <c r="LP260" s="39">
        <f t="shared" si="603"/>
        <v>0</v>
      </c>
      <c r="LQ260" s="53">
        <f t="shared" si="604"/>
        <v>0</v>
      </c>
      <c r="LR260" s="39">
        <f t="shared" si="605"/>
        <v>0</v>
      </c>
      <c r="LS260" s="39">
        <f t="shared" si="606"/>
        <v>0</v>
      </c>
    </row>
    <row r="261" spans="1:331" x14ac:dyDescent="0.25">
      <c r="A261" s="21">
        <v>207</v>
      </c>
      <c r="B261" s="39">
        <v>-75</v>
      </c>
      <c r="C261" s="39">
        <v>525</v>
      </c>
      <c r="D261" s="39">
        <v>2500</v>
      </c>
      <c r="E261" s="50">
        <f t="shared" si="507"/>
        <v>1.075E-3</v>
      </c>
      <c r="F261" s="40">
        <f t="shared" si="487"/>
        <v>20.045390625</v>
      </c>
      <c r="G261" s="41">
        <f t="shared" si="508"/>
        <v>50113.4765625</v>
      </c>
      <c r="H261" s="39">
        <f t="shared" si="509"/>
        <v>26309575.1953125</v>
      </c>
      <c r="I261" s="39">
        <f t="shared" si="510"/>
        <v>-3758510.7421875</v>
      </c>
      <c r="J261" s="40">
        <f t="shared" si="488"/>
        <v>11793.75</v>
      </c>
      <c r="K261" s="39">
        <f t="shared" si="511"/>
        <v>29484375</v>
      </c>
      <c r="L261" s="39">
        <f t="shared" si="512"/>
        <v>15479296875</v>
      </c>
      <c r="M261" s="39">
        <f t="shared" si="513"/>
        <v>-2211328125</v>
      </c>
      <c r="N261" s="53">
        <f t="shared" si="514"/>
        <v>8126630859375</v>
      </c>
      <c r="O261" s="39">
        <f t="shared" si="515"/>
        <v>-1160947265625</v>
      </c>
      <c r="P261" s="39">
        <f t="shared" si="516"/>
        <v>165849609375</v>
      </c>
      <c r="AJ261" s="21">
        <v>207</v>
      </c>
      <c r="AK261" s="39">
        <v>-75</v>
      </c>
      <c r="AL261" s="39">
        <v>525</v>
      </c>
      <c r="AM261" s="39">
        <v>2500</v>
      </c>
      <c r="AN261" s="50">
        <f t="shared" si="517"/>
        <v>1.6723720235566162E-3</v>
      </c>
      <c r="AO261" s="40">
        <f t="shared" si="489"/>
        <v>24.815706920204036</v>
      </c>
      <c r="AP261" s="41">
        <f t="shared" si="518"/>
        <v>62039.267300510088</v>
      </c>
      <c r="AQ261" s="39">
        <f t="shared" si="519"/>
        <v>32570615.332767796</v>
      </c>
      <c r="AR261" s="39">
        <f t="shared" si="520"/>
        <v>-4652945.0475382563</v>
      </c>
      <c r="AS261" s="40">
        <f t="shared" si="490"/>
        <v>4177.2566996531441</v>
      </c>
      <c r="AT261" s="39">
        <f t="shared" si="521"/>
        <v>10443141.74913286</v>
      </c>
      <c r="AU261" s="39">
        <f t="shared" si="522"/>
        <v>5482649418.2947521</v>
      </c>
      <c r="AV261" s="39">
        <f t="shared" si="523"/>
        <v>-783235631.18496454</v>
      </c>
      <c r="AW261" s="53">
        <f t="shared" si="524"/>
        <v>2878390944604.7446</v>
      </c>
      <c r="AX261" s="39">
        <f t="shared" si="525"/>
        <v>-411198706372.10638</v>
      </c>
      <c r="AY261" s="39">
        <f t="shared" si="526"/>
        <v>58742672338.872337</v>
      </c>
      <c r="BS261" s="21">
        <v>207</v>
      </c>
      <c r="BT261" s="39">
        <v>-75</v>
      </c>
      <c r="BU261" s="39">
        <v>525</v>
      </c>
      <c r="BV261" s="39">
        <v>2500</v>
      </c>
      <c r="BW261" s="50">
        <f t="shared" si="527"/>
        <v>1.9826777679217578E-3</v>
      </c>
      <c r="BX261" s="40">
        <f t="shared" si="491"/>
        <v>25.4980871192584</v>
      </c>
      <c r="BY261" s="41">
        <f t="shared" si="528"/>
        <v>63745.217798146004</v>
      </c>
      <c r="BZ261" s="39">
        <f t="shared" si="529"/>
        <v>33466239.344026651</v>
      </c>
      <c r="CA261" s="39">
        <f t="shared" si="530"/>
        <v>-4780891.3348609507</v>
      </c>
      <c r="CB261" s="40">
        <f t="shared" si="492"/>
        <v>220.85845899758854</v>
      </c>
      <c r="CC261" s="39">
        <f t="shared" si="531"/>
        <v>552146.1474939714</v>
      </c>
      <c r="CD261" s="39">
        <f t="shared" si="532"/>
        <v>289876727.43433499</v>
      </c>
      <c r="CE261" s="39">
        <f t="shared" si="533"/>
        <v>-41410961.062047854</v>
      </c>
      <c r="CF261" s="53">
        <f t="shared" si="534"/>
        <v>152185281903.02588</v>
      </c>
      <c r="CG261" s="39">
        <f t="shared" si="535"/>
        <v>-21740754557.575123</v>
      </c>
      <c r="CH261" s="39">
        <f t="shared" si="536"/>
        <v>3105822079.6535892</v>
      </c>
      <c r="DB261" s="21">
        <v>207</v>
      </c>
      <c r="DC261" s="39">
        <v>-75</v>
      </c>
      <c r="DD261" s="39">
        <v>525</v>
      </c>
      <c r="DE261" s="39">
        <v>2500</v>
      </c>
      <c r="DF261" s="50">
        <f t="shared" si="537"/>
        <v>2.1855715412688686E-3</v>
      </c>
      <c r="DG261" s="40">
        <f t="shared" si="493"/>
        <v>25.5</v>
      </c>
      <c r="DH261" s="41">
        <f t="shared" si="538"/>
        <v>63750</v>
      </c>
      <c r="DI261" s="39">
        <f t="shared" si="539"/>
        <v>33468750</v>
      </c>
      <c r="DJ261" s="39">
        <f t="shared" si="540"/>
        <v>-4781250</v>
      </c>
      <c r="DK261" s="40">
        <f t="shared" si="494"/>
        <v>0</v>
      </c>
      <c r="DL261" s="39">
        <f t="shared" si="541"/>
        <v>0</v>
      </c>
      <c r="DM261" s="39">
        <f t="shared" si="542"/>
        <v>0</v>
      </c>
      <c r="DN261" s="39">
        <f t="shared" si="543"/>
        <v>0</v>
      </c>
      <c r="DO261" s="53">
        <f t="shared" si="544"/>
        <v>0</v>
      </c>
      <c r="DP261" s="39">
        <f t="shared" si="545"/>
        <v>0</v>
      </c>
      <c r="DQ261" s="39">
        <f t="shared" si="546"/>
        <v>0</v>
      </c>
      <c r="EK261" s="21">
        <v>207</v>
      </c>
      <c r="EL261" s="39">
        <v>-75</v>
      </c>
      <c r="EM261" s="39">
        <v>525</v>
      </c>
      <c r="EN261" s="39">
        <v>2500</v>
      </c>
      <c r="EO261" s="50">
        <f t="shared" si="547"/>
        <v>2.6043579002609798E-3</v>
      </c>
      <c r="EP261" s="40">
        <f t="shared" si="495"/>
        <v>25.5</v>
      </c>
      <c r="EQ261" s="41">
        <f t="shared" si="548"/>
        <v>63750</v>
      </c>
      <c r="ER261" s="39">
        <f t="shared" si="549"/>
        <v>33468750</v>
      </c>
      <c r="ES261" s="39">
        <f t="shared" si="550"/>
        <v>-4781250</v>
      </c>
      <c r="ET261" s="40">
        <f t="shared" si="496"/>
        <v>0</v>
      </c>
      <c r="EU261" s="39">
        <f t="shared" si="551"/>
        <v>0</v>
      </c>
      <c r="EV261" s="39">
        <f t="shared" si="552"/>
        <v>0</v>
      </c>
      <c r="EW261" s="39">
        <f t="shared" si="553"/>
        <v>0</v>
      </c>
      <c r="EX261" s="53">
        <f t="shared" si="554"/>
        <v>0</v>
      </c>
      <c r="EY261" s="39">
        <f t="shared" si="555"/>
        <v>0</v>
      </c>
      <c r="EZ261" s="39">
        <f t="shared" si="556"/>
        <v>0</v>
      </c>
      <c r="FT261" s="21">
        <v>207</v>
      </c>
      <c r="FU261" s="39">
        <v>-75</v>
      </c>
      <c r="FV261" s="39">
        <v>525</v>
      </c>
      <c r="FW261" s="39">
        <v>2500</v>
      </c>
      <c r="FX261" s="50">
        <f t="shared" si="557"/>
        <v>2.9818149587800282E-3</v>
      </c>
      <c r="FY261" s="40">
        <f t="shared" si="497"/>
        <v>25.5</v>
      </c>
      <c r="FZ261" s="41">
        <f t="shared" si="558"/>
        <v>63750</v>
      </c>
      <c r="GA261" s="39">
        <f t="shared" si="559"/>
        <v>33468750</v>
      </c>
      <c r="GB261" s="39">
        <f t="shared" si="560"/>
        <v>-4781250</v>
      </c>
      <c r="GC261" s="40">
        <f t="shared" si="498"/>
        <v>0</v>
      </c>
      <c r="GD261" s="39">
        <f t="shared" si="561"/>
        <v>0</v>
      </c>
      <c r="GE261" s="39">
        <f t="shared" si="562"/>
        <v>0</v>
      </c>
      <c r="GF261" s="39">
        <f t="shared" si="563"/>
        <v>0</v>
      </c>
      <c r="GG261" s="53">
        <f t="shared" si="564"/>
        <v>0</v>
      </c>
      <c r="GH261" s="39">
        <f t="shared" si="565"/>
        <v>0</v>
      </c>
      <c r="GI261" s="39">
        <f t="shared" si="566"/>
        <v>0</v>
      </c>
      <c r="HC261" s="21">
        <v>207</v>
      </c>
      <c r="HD261" s="39">
        <v>-75</v>
      </c>
      <c r="HE261" s="39">
        <v>525</v>
      </c>
      <c r="HF261" s="39">
        <v>2500</v>
      </c>
      <c r="HG261" s="50">
        <f t="shared" si="567"/>
        <v>3.1167357699007415E-3</v>
      </c>
      <c r="HH261" s="40">
        <f t="shared" si="499"/>
        <v>25.5</v>
      </c>
      <c r="HI261" s="41">
        <f t="shared" si="568"/>
        <v>63750</v>
      </c>
      <c r="HJ261" s="39">
        <f t="shared" si="569"/>
        <v>33468750</v>
      </c>
      <c r="HK261" s="39">
        <f t="shared" si="570"/>
        <v>-4781250</v>
      </c>
      <c r="HL261" s="40">
        <f t="shared" si="500"/>
        <v>0</v>
      </c>
      <c r="HM261" s="39">
        <f t="shared" si="571"/>
        <v>0</v>
      </c>
      <c r="HN261" s="39">
        <f t="shared" si="572"/>
        <v>0</v>
      </c>
      <c r="HO261" s="39">
        <f t="shared" si="573"/>
        <v>0</v>
      </c>
      <c r="HP261" s="53">
        <f t="shared" si="574"/>
        <v>0</v>
      </c>
      <c r="HQ261" s="39">
        <f t="shared" si="575"/>
        <v>0</v>
      </c>
      <c r="HR261" s="39">
        <f t="shared" si="576"/>
        <v>0</v>
      </c>
      <c r="IL261" s="21">
        <v>207</v>
      </c>
      <c r="IM261" s="39">
        <v>-75</v>
      </c>
      <c r="IN261" s="39">
        <v>525</v>
      </c>
      <c r="IO261" s="39">
        <v>2500</v>
      </c>
      <c r="IP261" s="50">
        <f t="shared" si="577"/>
        <v>3.142229234479653E-3</v>
      </c>
      <c r="IQ261" s="40">
        <f t="shared" si="501"/>
        <v>25.5</v>
      </c>
      <c r="IR261" s="41">
        <f t="shared" si="578"/>
        <v>63750</v>
      </c>
      <c r="IS261" s="39">
        <f t="shared" si="579"/>
        <v>33468750</v>
      </c>
      <c r="IT261" s="39">
        <f t="shared" si="580"/>
        <v>-4781250</v>
      </c>
      <c r="IU261" s="40">
        <f t="shared" si="502"/>
        <v>0</v>
      </c>
      <c r="IV261" s="39">
        <f t="shared" si="581"/>
        <v>0</v>
      </c>
      <c r="IW261" s="39">
        <f t="shared" si="582"/>
        <v>0</v>
      </c>
      <c r="IX261" s="39">
        <f t="shared" si="583"/>
        <v>0</v>
      </c>
      <c r="IY261" s="53">
        <f t="shared" si="584"/>
        <v>0</v>
      </c>
      <c r="IZ261" s="39">
        <f t="shared" si="585"/>
        <v>0</v>
      </c>
      <c r="JA261" s="39">
        <f t="shared" si="586"/>
        <v>0</v>
      </c>
      <c r="JU261" s="21">
        <v>207</v>
      </c>
      <c r="JV261" s="39">
        <v>-75</v>
      </c>
      <c r="JW261" s="39">
        <v>525</v>
      </c>
      <c r="JX261" s="39">
        <v>2500</v>
      </c>
      <c r="JY261" s="50">
        <f t="shared" si="587"/>
        <v>3.1425350840395341E-3</v>
      </c>
      <c r="JZ261" s="40">
        <f t="shared" si="503"/>
        <v>25.5</v>
      </c>
      <c r="KA261" s="41">
        <f t="shared" si="588"/>
        <v>63750</v>
      </c>
      <c r="KB261" s="39">
        <f t="shared" si="589"/>
        <v>33468750</v>
      </c>
      <c r="KC261" s="39">
        <f t="shared" si="590"/>
        <v>-4781250</v>
      </c>
      <c r="KD261" s="40">
        <f t="shared" si="504"/>
        <v>0</v>
      </c>
      <c r="KE261" s="39">
        <f t="shared" si="591"/>
        <v>0</v>
      </c>
      <c r="KF261" s="39">
        <f t="shared" si="592"/>
        <v>0</v>
      </c>
      <c r="KG261" s="39">
        <f t="shared" si="593"/>
        <v>0</v>
      </c>
      <c r="KH261" s="53">
        <f t="shared" si="594"/>
        <v>0</v>
      </c>
      <c r="KI261" s="39">
        <f t="shared" si="595"/>
        <v>0</v>
      </c>
      <c r="KJ261" s="39">
        <f t="shared" si="596"/>
        <v>0</v>
      </c>
      <c r="LD261" s="21">
        <v>207</v>
      </c>
      <c r="LE261" s="39">
        <v>-75</v>
      </c>
      <c r="LF261" s="39">
        <v>525</v>
      </c>
      <c r="LG261" s="39">
        <v>2500</v>
      </c>
      <c r="LH261" s="50">
        <f t="shared" si="597"/>
        <v>3.1425351292157927E-3</v>
      </c>
      <c r="LI261" s="40">
        <f t="shared" si="505"/>
        <v>25.5</v>
      </c>
      <c r="LJ261" s="41">
        <f t="shared" si="598"/>
        <v>63750</v>
      </c>
      <c r="LK261" s="39">
        <f t="shared" si="599"/>
        <v>33468750</v>
      </c>
      <c r="LL261" s="39">
        <f t="shared" si="600"/>
        <v>-4781250</v>
      </c>
      <c r="LM261" s="40">
        <f t="shared" si="506"/>
        <v>0</v>
      </c>
      <c r="LN261" s="39">
        <f t="shared" si="601"/>
        <v>0</v>
      </c>
      <c r="LO261" s="39">
        <f t="shared" si="602"/>
        <v>0</v>
      </c>
      <c r="LP261" s="39">
        <f t="shared" si="603"/>
        <v>0</v>
      </c>
      <c r="LQ261" s="53">
        <f t="shared" si="604"/>
        <v>0</v>
      </c>
      <c r="LR261" s="39">
        <f t="shared" si="605"/>
        <v>0</v>
      </c>
      <c r="LS261" s="39">
        <f t="shared" si="606"/>
        <v>0</v>
      </c>
    </row>
    <row r="262" spans="1:331" x14ac:dyDescent="0.25">
      <c r="A262" s="21">
        <v>208</v>
      </c>
      <c r="B262" s="39">
        <v>-75</v>
      </c>
      <c r="C262" s="39">
        <v>575</v>
      </c>
      <c r="D262" s="39">
        <v>2500</v>
      </c>
      <c r="E262" s="50">
        <f t="shared" si="507"/>
        <v>1.0824999999999999E-3</v>
      </c>
      <c r="F262" s="40">
        <f t="shared" si="487"/>
        <v>20.13348515625</v>
      </c>
      <c r="G262" s="41">
        <f t="shared" si="508"/>
        <v>50333.712890625</v>
      </c>
      <c r="H262" s="39">
        <f t="shared" si="509"/>
        <v>28941884.912109375</v>
      </c>
      <c r="I262" s="39">
        <f t="shared" si="510"/>
        <v>-3775028.466796875</v>
      </c>
      <c r="J262" s="40">
        <f t="shared" si="488"/>
        <v>11698.125000000002</v>
      </c>
      <c r="K262" s="39">
        <f t="shared" si="511"/>
        <v>29245312.500000004</v>
      </c>
      <c r="L262" s="39">
        <f t="shared" si="512"/>
        <v>16816054687.500002</v>
      </c>
      <c r="M262" s="39">
        <f t="shared" si="513"/>
        <v>-2193398437.5000005</v>
      </c>
      <c r="N262" s="53">
        <f t="shared" si="514"/>
        <v>9669231445312.502</v>
      </c>
      <c r="O262" s="39">
        <f t="shared" si="515"/>
        <v>-1261204101562.5002</v>
      </c>
      <c r="P262" s="39">
        <f t="shared" si="516"/>
        <v>164504882812.50003</v>
      </c>
      <c r="AJ262" s="21">
        <v>208</v>
      </c>
      <c r="AK262" s="39">
        <v>-75</v>
      </c>
      <c r="AL262" s="39">
        <v>575</v>
      </c>
      <c r="AM262" s="39">
        <v>2500</v>
      </c>
      <c r="AN262" s="50">
        <f t="shared" si="517"/>
        <v>1.6896853101465322E-3</v>
      </c>
      <c r="AO262" s="40">
        <f t="shared" si="489"/>
        <v>24.886118057039806</v>
      </c>
      <c r="AP262" s="41">
        <f t="shared" si="518"/>
        <v>62215.295142599512</v>
      </c>
      <c r="AQ262" s="39">
        <f t="shared" si="519"/>
        <v>35773794.70699472</v>
      </c>
      <c r="AR262" s="39">
        <f t="shared" si="520"/>
        <v>-4666147.1356949639</v>
      </c>
      <c r="AS262" s="40">
        <f t="shared" si="490"/>
        <v>3956.5122956317155</v>
      </c>
      <c r="AT262" s="39">
        <f t="shared" si="521"/>
        <v>9891280.7390792891</v>
      </c>
      <c r="AU262" s="39">
        <f t="shared" si="522"/>
        <v>5687486424.9705915</v>
      </c>
      <c r="AV262" s="39">
        <f t="shared" si="523"/>
        <v>-741846055.43094671</v>
      </c>
      <c r="AW262" s="53">
        <f t="shared" si="524"/>
        <v>3270304694358.0903</v>
      </c>
      <c r="AX262" s="39">
        <f t="shared" si="525"/>
        <v>-426561481872.79437</v>
      </c>
      <c r="AY262" s="39">
        <f t="shared" si="526"/>
        <v>55638454157.320999</v>
      </c>
      <c r="BS262" s="21">
        <v>208</v>
      </c>
      <c r="BT262" s="39">
        <v>-75</v>
      </c>
      <c r="BU262" s="39">
        <v>575</v>
      </c>
      <c r="BV262" s="39">
        <v>2500</v>
      </c>
      <c r="BW262" s="50">
        <f t="shared" si="527"/>
        <v>2.0110950610339011E-3</v>
      </c>
      <c r="BX262" s="40">
        <f t="shared" si="491"/>
        <v>25.5</v>
      </c>
      <c r="BY262" s="41">
        <f t="shared" si="528"/>
        <v>63750</v>
      </c>
      <c r="BZ262" s="39">
        <f t="shared" si="529"/>
        <v>36656250</v>
      </c>
      <c r="CA262" s="39">
        <f t="shared" si="530"/>
        <v>-4781250</v>
      </c>
      <c r="CB262" s="40">
        <f t="shared" si="492"/>
        <v>0</v>
      </c>
      <c r="CC262" s="39">
        <f t="shared" si="531"/>
        <v>0</v>
      </c>
      <c r="CD262" s="39">
        <f t="shared" si="532"/>
        <v>0</v>
      </c>
      <c r="CE262" s="39">
        <f t="shared" si="533"/>
        <v>0</v>
      </c>
      <c r="CF262" s="53">
        <f t="shared" si="534"/>
        <v>0</v>
      </c>
      <c r="CG262" s="39">
        <f t="shared" si="535"/>
        <v>0</v>
      </c>
      <c r="CH262" s="39">
        <f t="shared" si="536"/>
        <v>0</v>
      </c>
      <c r="DB262" s="21">
        <v>208</v>
      </c>
      <c r="DC262" s="39">
        <v>-75</v>
      </c>
      <c r="DD262" s="39">
        <v>575</v>
      </c>
      <c r="DE262" s="39">
        <v>2500</v>
      </c>
      <c r="DF262" s="50">
        <f t="shared" si="537"/>
        <v>2.2246038811714114E-3</v>
      </c>
      <c r="DG262" s="40">
        <f t="shared" si="493"/>
        <v>25.5</v>
      </c>
      <c r="DH262" s="41">
        <f t="shared" si="538"/>
        <v>63750</v>
      </c>
      <c r="DI262" s="39">
        <f t="shared" si="539"/>
        <v>36656250</v>
      </c>
      <c r="DJ262" s="39">
        <f t="shared" si="540"/>
        <v>-4781250</v>
      </c>
      <c r="DK262" s="40">
        <f t="shared" si="494"/>
        <v>0</v>
      </c>
      <c r="DL262" s="39">
        <f t="shared" si="541"/>
        <v>0</v>
      </c>
      <c r="DM262" s="39">
        <f t="shared" si="542"/>
        <v>0</v>
      </c>
      <c r="DN262" s="39">
        <f t="shared" si="543"/>
        <v>0</v>
      </c>
      <c r="DO262" s="53">
        <f t="shared" si="544"/>
        <v>0</v>
      </c>
      <c r="DP262" s="39">
        <f t="shared" si="545"/>
        <v>0</v>
      </c>
      <c r="DQ262" s="39">
        <f t="shared" si="546"/>
        <v>0</v>
      </c>
      <c r="EK262" s="21">
        <v>208</v>
      </c>
      <c r="EL262" s="39">
        <v>-75</v>
      </c>
      <c r="EM262" s="39">
        <v>575</v>
      </c>
      <c r="EN262" s="39">
        <v>2500</v>
      </c>
      <c r="EO262" s="50">
        <f t="shared" si="547"/>
        <v>2.66590776590343E-3</v>
      </c>
      <c r="EP262" s="40">
        <f t="shared" si="495"/>
        <v>25.5</v>
      </c>
      <c r="EQ262" s="41">
        <f t="shared" si="548"/>
        <v>63750</v>
      </c>
      <c r="ER262" s="39">
        <f t="shared" si="549"/>
        <v>36656250</v>
      </c>
      <c r="ES262" s="39">
        <f t="shared" si="550"/>
        <v>-4781250</v>
      </c>
      <c r="ET262" s="40">
        <f t="shared" si="496"/>
        <v>0</v>
      </c>
      <c r="EU262" s="39">
        <f t="shared" si="551"/>
        <v>0</v>
      </c>
      <c r="EV262" s="39">
        <f t="shared" si="552"/>
        <v>0</v>
      </c>
      <c r="EW262" s="39">
        <f t="shared" si="553"/>
        <v>0</v>
      </c>
      <c r="EX262" s="53">
        <f t="shared" si="554"/>
        <v>0</v>
      </c>
      <c r="EY262" s="39">
        <f t="shared" si="555"/>
        <v>0</v>
      </c>
      <c r="EZ262" s="39">
        <f t="shared" si="556"/>
        <v>0</v>
      </c>
      <c r="FT262" s="21">
        <v>208</v>
      </c>
      <c r="FU262" s="39">
        <v>-75</v>
      </c>
      <c r="FV262" s="39">
        <v>575</v>
      </c>
      <c r="FW262" s="39">
        <v>2500</v>
      </c>
      <c r="FX262" s="50">
        <f t="shared" si="557"/>
        <v>3.0623730640146028E-3</v>
      </c>
      <c r="FY262" s="40">
        <f t="shared" si="497"/>
        <v>25.5</v>
      </c>
      <c r="FZ262" s="41">
        <f t="shared" si="558"/>
        <v>63750</v>
      </c>
      <c r="GA262" s="39">
        <f t="shared" si="559"/>
        <v>36656250</v>
      </c>
      <c r="GB262" s="39">
        <f t="shared" si="560"/>
        <v>-4781250</v>
      </c>
      <c r="GC262" s="40">
        <f t="shared" si="498"/>
        <v>0</v>
      </c>
      <c r="GD262" s="39">
        <f t="shared" si="561"/>
        <v>0</v>
      </c>
      <c r="GE262" s="39">
        <f t="shared" si="562"/>
        <v>0</v>
      </c>
      <c r="GF262" s="39">
        <f t="shared" si="563"/>
        <v>0</v>
      </c>
      <c r="GG262" s="53">
        <f t="shared" si="564"/>
        <v>0</v>
      </c>
      <c r="GH262" s="39">
        <f t="shared" si="565"/>
        <v>0</v>
      </c>
      <c r="GI262" s="39">
        <f t="shared" si="566"/>
        <v>0</v>
      </c>
      <c r="HC262" s="21">
        <v>208</v>
      </c>
      <c r="HD262" s="39">
        <v>-75</v>
      </c>
      <c r="HE262" s="39">
        <v>575</v>
      </c>
      <c r="HF262" s="39">
        <v>2500</v>
      </c>
      <c r="HG262" s="50">
        <f t="shared" si="567"/>
        <v>3.2039668016019636E-3</v>
      </c>
      <c r="HH262" s="40">
        <f t="shared" si="499"/>
        <v>25.5</v>
      </c>
      <c r="HI262" s="41">
        <f t="shared" si="568"/>
        <v>63750</v>
      </c>
      <c r="HJ262" s="39">
        <f t="shared" si="569"/>
        <v>36656250</v>
      </c>
      <c r="HK262" s="39">
        <f t="shared" si="570"/>
        <v>-4781250</v>
      </c>
      <c r="HL262" s="40">
        <f t="shared" si="500"/>
        <v>0</v>
      </c>
      <c r="HM262" s="39">
        <f t="shared" si="571"/>
        <v>0</v>
      </c>
      <c r="HN262" s="39">
        <f t="shared" si="572"/>
        <v>0</v>
      </c>
      <c r="HO262" s="39">
        <f t="shared" si="573"/>
        <v>0</v>
      </c>
      <c r="HP262" s="53">
        <f t="shared" si="574"/>
        <v>0</v>
      </c>
      <c r="HQ262" s="39">
        <f t="shared" si="575"/>
        <v>0</v>
      </c>
      <c r="HR262" s="39">
        <f t="shared" si="576"/>
        <v>0</v>
      </c>
      <c r="IL262" s="21">
        <v>208</v>
      </c>
      <c r="IM262" s="39">
        <v>-75</v>
      </c>
      <c r="IN262" s="39">
        <v>575</v>
      </c>
      <c r="IO262" s="39">
        <v>2500</v>
      </c>
      <c r="IP262" s="50">
        <f t="shared" si="577"/>
        <v>3.2306770184856492E-3</v>
      </c>
      <c r="IQ262" s="40">
        <f t="shared" si="501"/>
        <v>25.5</v>
      </c>
      <c r="IR262" s="41">
        <f t="shared" si="578"/>
        <v>63750</v>
      </c>
      <c r="IS262" s="39">
        <f t="shared" si="579"/>
        <v>36656250</v>
      </c>
      <c r="IT262" s="39">
        <f t="shared" si="580"/>
        <v>-4781250</v>
      </c>
      <c r="IU262" s="40">
        <f t="shared" si="502"/>
        <v>0</v>
      </c>
      <c r="IV262" s="39">
        <f t="shared" si="581"/>
        <v>0</v>
      </c>
      <c r="IW262" s="39">
        <f t="shared" si="582"/>
        <v>0</v>
      </c>
      <c r="IX262" s="39">
        <f t="shared" si="583"/>
        <v>0</v>
      </c>
      <c r="IY262" s="53">
        <f t="shared" si="584"/>
        <v>0</v>
      </c>
      <c r="IZ262" s="39">
        <f t="shared" si="585"/>
        <v>0</v>
      </c>
      <c r="JA262" s="39">
        <f t="shared" si="586"/>
        <v>0</v>
      </c>
      <c r="JU262" s="21">
        <v>208</v>
      </c>
      <c r="JV262" s="39">
        <v>-75</v>
      </c>
      <c r="JW262" s="39">
        <v>575</v>
      </c>
      <c r="JX262" s="39">
        <v>2500</v>
      </c>
      <c r="JY262" s="50">
        <f t="shared" si="587"/>
        <v>3.2309972491974424E-3</v>
      </c>
      <c r="JZ262" s="40">
        <f t="shared" si="503"/>
        <v>25.5</v>
      </c>
      <c r="KA262" s="41">
        <f t="shared" si="588"/>
        <v>63750</v>
      </c>
      <c r="KB262" s="39">
        <f t="shared" si="589"/>
        <v>36656250</v>
      </c>
      <c r="KC262" s="39">
        <f t="shared" si="590"/>
        <v>-4781250</v>
      </c>
      <c r="KD262" s="40">
        <f t="shared" si="504"/>
        <v>0</v>
      </c>
      <c r="KE262" s="39">
        <f t="shared" si="591"/>
        <v>0</v>
      </c>
      <c r="KF262" s="39">
        <f t="shared" si="592"/>
        <v>0</v>
      </c>
      <c r="KG262" s="39">
        <f t="shared" si="593"/>
        <v>0</v>
      </c>
      <c r="KH262" s="53">
        <f t="shared" si="594"/>
        <v>0</v>
      </c>
      <c r="KI262" s="39">
        <f t="shared" si="595"/>
        <v>0</v>
      </c>
      <c r="KJ262" s="39">
        <f t="shared" si="596"/>
        <v>0</v>
      </c>
      <c r="LD262" s="21">
        <v>208</v>
      </c>
      <c r="LE262" s="39">
        <v>-75</v>
      </c>
      <c r="LF262" s="39">
        <v>575</v>
      </c>
      <c r="LG262" s="39">
        <v>2500</v>
      </c>
      <c r="LH262" s="50">
        <f t="shared" si="597"/>
        <v>3.2309972965066012E-3</v>
      </c>
      <c r="LI262" s="40">
        <f t="shared" si="505"/>
        <v>25.5</v>
      </c>
      <c r="LJ262" s="41">
        <f t="shared" si="598"/>
        <v>63750</v>
      </c>
      <c r="LK262" s="39">
        <f t="shared" si="599"/>
        <v>36656250</v>
      </c>
      <c r="LL262" s="39">
        <f t="shared" si="600"/>
        <v>-4781250</v>
      </c>
      <c r="LM262" s="40">
        <f t="shared" si="506"/>
        <v>0</v>
      </c>
      <c r="LN262" s="39">
        <f t="shared" si="601"/>
        <v>0</v>
      </c>
      <c r="LO262" s="39">
        <f t="shared" si="602"/>
        <v>0</v>
      </c>
      <c r="LP262" s="39">
        <f t="shared" si="603"/>
        <v>0</v>
      </c>
      <c r="LQ262" s="53">
        <f t="shared" si="604"/>
        <v>0</v>
      </c>
      <c r="LR262" s="39">
        <f t="shared" si="605"/>
        <v>0</v>
      </c>
      <c r="LS262" s="39">
        <f t="shared" si="606"/>
        <v>0</v>
      </c>
    </row>
    <row r="263" spans="1:331" x14ac:dyDescent="0.25">
      <c r="A263" s="21">
        <v>209</v>
      </c>
      <c r="B263" s="39">
        <v>-25</v>
      </c>
      <c r="C263" s="39">
        <v>-575</v>
      </c>
      <c r="D263" s="39">
        <v>2500</v>
      </c>
      <c r="E263" s="50">
        <f t="shared" si="507"/>
        <v>9.1250000000000012E-4</v>
      </c>
      <c r="F263" s="40">
        <f t="shared" si="487"/>
        <v>17.960566406249999</v>
      </c>
      <c r="G263" s="41">
        <f t="shared" si="508"/>
        <v>44901.416015625</v>
      </c>
      <c r="H263" s="39">
        <f t="shared" si="509"/>
        <v>-25818314.208984375</v>
      </c>
      <c r="I263" s="39">
        <f t="shared" si="510"/>
        <v>-1122535.400390625</v>
      </c>
      <c r="J263" s="40">
        <f t="shared" si="488"/>
        <v>13865.624999999998</v>
      </c>
      <c r="K263" s="39">
        <f t="shared" si="511"/>
        <v>34664062.499999993</v>
      </c>
      <c r="L263" s="39">
        <f t="shared" si="512"/>
        <v>-19931835937.499996</v>
      </c>
      <c r="M263" s="39">
        <f t="shared" si="513"/>
        <v>-866601562.49999976</v>
      </c>
      <c r="N263" s="53">
        <f t="shared" si="514"/>
        <v>11460805664062.498</v>
      </c>
      <c r="O263" s="39">
        <f t="shared" si="515"/>
        <v>498295898437.49988</v>
      </c>
      <c r="P263" s="39">
        <f t="shared" si="516"/>
        <v>21665039062.499996</v>
      </c>
      <c r="AJ263" s="21">
        <v>209</v>
      </c>
      <c r="AK263" s="39">
        <v>-25</v>
      </c>
      <c r="AL263" s="39">
        <v>-575</v>
      </c>
      <c r="AM263" s="39">
        <v>2500</v>
      </c>
      <c r="AN263" s="50">
        <f t="shared" si="517"/>
        <v>1.2971794607141837E-3</v>
      </c>
      <c r="AO263" s="40">
        <f t="shared" si="489"/>
        <v>22.351025970932213</v>
      </c>
      <c r="AP263" s="41">
        <f t="shared" si="518"/>
        <v>55877.564927330532</v>
      </c>
      <c r="AQ263" s="39">
        <f t="shared" si="519"/>
        <v>-32129599.833215054</v>
      </c>
      <c r="AR263" s="39">
        <f t="shared" si="520"/>
        <v>-1396939.1231832632</v>
      </c>
      <c r="AS263" s="40">
        <f t="shared" si="490"/>
        <v>8960.9618758941597</v>
      </c>
      <c r="AT263" s="39">
        <f t="shared" si="521"/>
        <v>22402404.689735398</v>
      </c>
      <c r="AU263" s="39">
        <f t="shared" si="522"/>
        <v>-12881382696.597855</v>
      </c>
      <c r="AV263" s="39">
        <f t="shared" si="523"/>
        <v>-560060117.24338496</v>
      </c>
      <c r="AW263" s="53">
        <f t="shared" si="524"/>
        <v>7406795050543.7666</v>
      </c>
      <c r="AX263" s="39">
        <f t="shared" si="525"/>
        <v>322034567414.94635</v>
      </c>
      <c r="AY263" s="39">
        <f t="shared" si="526"/>
        <v>14001502931.084623</v>
      </c>
      <c r="BS263" s="21">
        <v>209</v>
      </c>
      <c r="BT263" s="39">
        <v>-25</v>
      </c>
      <c r="BU263" s="39">
        <v>-575</v>
      </c>
      <c r="BV263" s="39">
        <v>2500</v>
      </c>
      <c r="BW263" s="50">
        <f t="shared" si="527"/>
        <v>1.3667698437740635E-3</v>
      </c>
      <c r="BX263" s="40">
        <f t="shared" si="491"/>
        <v>22.943749753943735</v>
      </c>
      <c r="BY263" s="41">
        <f t="shared" si="528"/>
        <v>57359.374384859337</v>
      </c>
      <c r="BZ263" s="39">
        <f t="shared" si="529"/>
        <v>-32981640.271294117</v>
      </c>
      <c r="CA263" s="39">
        <f t="shared" si="530"/>
        <v>-1433984.3596214834</v>
      </c>
      <c r="CB263" s="40">
        <f t="shared" si="492"/>
        <v>8073.6844918806919</v>
      </c>
      <c r="CC263" s="39">
        <f t="shared" si="531"/>
        <v>20184211.229701731</v>
      </c>
      <c r="CD263" s="39">
        <f t="shared" si="532"/>
        <v>-11605921457.078495</v>
      </c>
      <c r="CE263" s="39">
        <f t="shared" si="533"/>
        <v>-504605280.74254328</v>
      </c>
      <c r="CF263" s="53">
        <f t="shared" si="534"/>
        <v>6673404837820.1348</v>
      </c>
      <c r="CG263" s="39">
        <f t="shared" si="535"/>
        <v>290148036426.9624</v>
      </c>
      <c r="CH263" s="39">
        <f t="shared" si="536"/>
        <v>12615132018.563581</v>
      </c>
      <c r="DB263" s="21">
        <v>209</v>
      </c>
      <c r="DC263" s="39">
        <v>-25</v>
      </c>
      <c r="DD263" s="39">
        <v>-575</v>
      </c>
      <c r="DE263" s="39">
        <v>2500</v>
      </c>
      <c r="DF263" s="50">
        <f t="shared" si="537"/>
        <v>1.3395728894747615E-3</v>
      </c>
      <c r="DG263" s="40">
        <f t="shared" si="493"/>
        <v>22.719454701980936</v>
      </c>
      <c r="DH263" s="41">
        <f t="shared" si="538"/>
        <v>56798.636754952342</v>
      </c>
      <c r="DI263" s="39">
        <f t="shared" si="539"/>
        <v>-32659216.134097598</v>
      </c>
      <c r="DJ263" s="39">
        <f t="shared" si="540"/>
        <v>-1419965.9188738086</v>
      </c>
      <c r="DK263" s="40">
        <f t="shared" si="494"/>
        <v>8420.4456591967919</v>
      </c>
      <c r="DL263" s="39">
        <f t="shared" si="541"/>
        <v>21051114.147991981</v>
      </c>
      <c r="DM263" s="39">
        <f t="shared" si="542"/>
        <v>-12104390635.095388</v>
      </c>
      <c r="DN263" s="39">
        <f t="shared" si="543"/>
        <v>-526277853.69979954</v>
      </c>
      <c r="DO263" s="53">
        <f t="shared" si="544"/>
        <v>6960024615179.8486</v>
      </c>
      <c r="DP263" s="39">
        <f t="shared" si="545"/>
        <v>302609765877.3847</v>
      </c>
      <c r="DQ263" s="39">
        <f t="shared" si="546"/>
        <v>13156946342.494987</v>
      </c>
      <c r="EK263" s="21">
        <v>209</v>
      </c>
      <c r="EL263" s="39">
        <v>-25</v>
      </c>
      <c r="EM263" s="39">
        <v>-575</v>
      </c>
      <c r="EN263" s="39">
        <v>2500</v>
      </c>
      <c r="EO263" s="50">
        <f t="shared" si="547"/>
        <v>1.268439225239478E-3</v>
      </c>
      <c r="EP263" s="40">
        <f t="shared" si="495"/>
        <v>22.088220059302628</v>
      </c>
      <c r="EQ263" s="41">
        <f t="shared" si="548"/>
        <v>55220.550148256574</v>
      </c>
      <c r="ER263" s="39">
        <f t="shared" si="549"/>
        <v>-31751816.335247532</v>
      </c>
      <c r="ES263" s="39">
        <f t="shared" si="550"/>
        <v>-1380513.7537064143</v>
      </c>
      <c r="ET263" s="40">
        <f t="shared" si="496"/>
        <v>9327.3998781966548</v>
      </c>
      <c r="EU263" s="39">
        <f t="shared" si="551"/>
        <v>23318499.695491638</v>
      </c>
      <c r="EV263" s="39">
        <f t="shared" si="552"/>
        <v>-13408137324.907692</v>
      </c>
      <c r="EW263" s="39">
        <f t="shared" si="553"/>
        <v>-582962492.38729095</v>
      </c>
      <c r="EX263" s="53">
        <f t="shared" si="554"/>
        <v>7709678961821.9229</v>
      </c>
      <c r="EY263" s="39">
        <f t="shared" si="555"/>
        <v>335203433122.69232</v>
      </c>
      <c r="EZ263" s="39">
        <f t="shared" si="556"/>
        <v>14574062309.682274</v>
      </c>
      <c r="FT263" s="21">
        <v>209</v>
      </c>
      <c r="FU263" s="39">
        <v>-25</v>
      </c>
      <c r="FV263" s="39">
        <v>-575</v>
      </c>
      <c r="FW263" s="39">
        <v>2500</v>
      </c>
      <c r="FX263" s="50">
        <f t="shared" si="557"/>
        <v>1.2314600058805653E-3</v>
      </c>
      <c r="FY263" s="40">
        <f t="shared" si="497"/>
        <v>21.734582518672987</v>
      </c>
      <c r="FZ263" s="41">
        <f t="shared" si="558"/>
        <v>54336.456296682467</v>
      </c>
      <c r="GA263" s="39">
        <f t="shared" si="559"/>
        <v>-31243462.370592419</v>
      </c>
      <c r="GB263" s="39">
        <f t="shared" si="560"/>
        <v>-1358411.4074170617</v>
      </c>
      <c r="GC263" s="40">
        <f t="shared" si="498"/>
        <v>9798.8849250227922</v>
      </c>
      <c r="GD263" s="39">
        <f t="shared" si="561"/>
        <v>24497212.312556982</v>
      </c>
      <c r="GE263" s="39">
        <f t="shared" si="562"/>
        <v>-14085897079.720264</v>
      </c>
      <c r="GF263" s="39">
        <f t="shared" si="563"/>
        <v>-612430307.81392455</v>
      </c>
      <c r="GG263" s="53">
        <f t="shared" si="564"/>
        <v>8099390820839.1523</v>
      </c>
      <c r="GH263" s="39">
        <f t="shared" si="565"/>
        <v>352147426993.00659</v>
      </c>
      <c r="GI263" s="39">
        <f t="shared" si="566"/>
        <v>15310757695.348114</v>
      </c>
      <c r="HC263" s="21">
        <v>209</v>
      </c>
      <c r="HD263" s="39">
        <v>-25</v>
      </c>
      <c r="HE263" s="39">
        <v>-575</v>
      </c>
      <c r="HF263" s="39">
        <v>2500</v>
      </c>
      <c r="HG263" s="50">
        <f t="shared" si="567"/>
        <v>1.2201542533396093E-3</v>
      </c>
      <c r="HH263" s="40">
        <f t="shared" si="499"/>
        <v>21.622983897775072</v>
      </c>
      <c r="HI263" s="41">
        <f t="shared" si="568"/>
        <v>54057.459744437678</v>
      </c>
      <c r="HJ263" s="39">
        <f t="shared" si="569"/>
        <v>-31083039.353051666</v>
      </c>
      <c r="HK263" s="39">
        <f t="shared" si="570"/>
        <v>-1351436.493610942</v>
      </c>
      <c r="HL263" s="40">
        <f t="shared" si="500"/>
        <v>9943.0332699199826</v>
      </c>
      <c r="HM263" s="39">
        <f t="shared" si="571"/>
        <v>24857583.174799956</v>
      </c>
      <c r="HN263" s="39">
        <f t="shared" si="572"/>
        <v>-14293110325.509975</v>
      </c>
      <c r="HO263" s="39">
        <f t="shared" si="573"/>
        <v>-621439579.36999893</v>
      </c>
      <c r="HP263" s="53">
        <f t="shared" si="574"/>
        <v>8218538437168.2363</v>
      </c>
      <c r="HQ263" s="39">
        <f t="shared" si="575"/>
        <v>357327758137.74939</v>
      </c>
      <c r="HR263" s="39">
        <f t="shared" si="576"/>
        <v>15535989484.249973</v>
      </c>
      <c r="IL263" s="21">
        <v>209</v>
      </c>
      <c r="IM263" s="39">
        <v>-25</v>
      </c>
      <c r="IN263" s="39">
        <v>-575</v>
      </c>
      <c r="IO263" s="39">
        <v>2500</v>
      </c>
      <c r="IP263" s="50">
        <f t="shared" si="577"/>
        <v>1.2192672667891266E-3</v>
      </c>
      <c r="IQ263" s="40">
        <f t="shared" si="501"/>
        <v>21.614159545493379</v>
      </c>
      <c r="IR263" s="41">
        <f t="shared" si="578"/>
        <v>54035.398863733448</v>
      </c>
      <c r="IS263" s="39">
        <f t="shared" si="579"/>
        <v>-31070354.346646734</v>
      </c>
      <c r="IT263" s="39">
        <f t="shared" si="580"/>
        <v>-1350884.9715933362</v>
      </c>
      <c r="IU263" s="40">
        <f t="shared" si="502"/>
        <v>9954.3423484386349</v>
      </c>
      <c r="IV263" s="39">
        <f t="shared" si="581"/>
        <v>24885855.871096589</v>
      </c>
      <c r="IW263" s="39">
        <f t="shared" si="582"/>
        <v>-14309367125.880539</v>
      </c>
      <c r="IX263" s="39">
        <f t="shared" si="583"/>
        <v>-622146396.77741468</v>
      </c>
      <c r="IY263" s="53">
        <f t="shared" si="584"/>
        <v>8227886097381.3096</v>
      </c>
      <c r="IZ263" s="39">
        <f t="shared" si="585"/>
        <v>357734178147.01343</v>
      </c>
      <c r="JA263" s="39">
        <f t="shared" si="586"/>
        <v>15553659919.435368</v>
      </c>
      <c r="JU263" s="21">
        <v>209</v>
      </c>
      <c r="JV263" s="39">
        <v>-25</v>
      </c>
      <c r="JW263" s="39">
        <v>-575</v>
      </c>
      <c r="JX263" s="39">
        <v>2500</v>
      </c>
      <c r="JY263" s="50">
        <f t="shared" si="587"/>
        <v>1.2192608349984038E-3</v>
      </c>
      <c r="JZ263" s="40">
        <f t="shared" si="503"/>
        <v>21.61409552098289</v>
      </c>
      <c r="KA263" s="41">
        <f t="shared" si="588"/>
        <v>54035.238802457221</v>
      </c>
      <c r="KB263" s="39">
        <f t="shared" si="589"/>
        <v>-31070262.311412901</v>
      </c>
      <c r="KC263" s="39">
        <f t="shared" si="590"/>
        <v>-1350880.9700614305</v>
      </c>
      <c r="KD263" s="40">
        <f t="shared" si="504"/>
        <v>9954.4243537703514</v>
      </c>
      <c r="KE263" s="39">
        <f t="shared" si="591"/>
        <v>24886060.884425879</v>
      </c>
      <c r="KF263" s="39">
        <f t="shared" si="592"/>
        <v>-14309485008.54488</v>
      </c>
      <c r="KG263" s="39">
        <f t="shared" si="593"/>
        <v>-622151522.11064696</v>
      </c>
      <c r="KH263" s="53">
        <f t="shared" si="594"/>
        <v>8227953879913.3057</v>
      </c>
      <c r="KI263" s="39">
        <f t="shared" si="595"/>
        <v>357737125213.62201</v>
      </c>
      <c r="KJ263" s="39">
        <f t="shared" si="596"/>
        <v>15553788052.766174</v>
      </c>
      <c r="LD263" s="21">
        <v>209</v>
      </c>
      <c r="LE263" s="39">
        <v>-25</v>
      </c>
      <c r="LF263" s="39">
        <v>-575</v>
      </c>
      <c r="LG263" s="39">
        <v>2500</v>
      </c>
      <c r="LH263" s="50">
        <f t="shared" si="597"/>
        <v>1.2192608338124934E-3</v>
      </c>
      <c r="LI263" s="40">
        <f t="shared" si="505"/>
        <v>21.614095509177833</v>
      </c>
      <c r="LJ263" s="41">
        <f t="shared" si="598"/>
        <v>54035.238772944584</v>
      </c>
      <c r="LK263" s="39">
        <f t="shared" si="599"/>
        <v>-31070262.294443134</v>
      </c>
      <c r="LL263" s="39">
        <f t="shared" si="600"/>
        <v>-1350880.9693236146</v>
      </c>
      <c r="LM263" s="40">
        <f t="shared" si="506"/>
        <v>9954.4243688907081</v>
      </c>
      <c r="LN263" s="39">
        <f t="shared" si="601"/>
        <v>24886060.922226772</v>
      </c>
      <c r="LO263" s="39">
        <f t="shared" si="602"/>
        <v>-14309485030.280394</v>
      </c>
      <c r="LP263" s="39">
        <f t="shared" si="603"/>
        <v>-622151523.05566931</v>
      </c>
      <c r="LQ263" s="53">
        <f t="shared" si="604"/>
        <v>8227953892411.2266</v>
      </c>
      <c r="LR263" s="39">
        <f t="shared" si="605"/>
        <v>357737125757.00983</v>
      </c>
      <c r="LS263" s="39">
        <f t="shared" si="606"/>
        <v>15553788076.391733</v>
      </c>
    </row>
    <row r="264" spans="1:331" x14ac:dyDescent="0.25">
      <c r="A264" s="21">
        <v>210</v>
      </c>
      <c r="B264" s="39">
        <v>-25</v>
      </c>
      <c r="C264" s="39">
        <v>-525</v>
      </c>
      <c r="D264" s="39">
        <v>2500</v>
      </c>
      <c r="E264" s="50">
        <f t="shared" si="507"/>
        <v>9.2000000000000003E-4</v>
      </c>
      <c r="F264" s="40">
        <f t="shared" si="487"/>
        <v>18.064199999999996</v>
      </c>
      <c r="G264" s="41">
        <f t="shared" si="508"/>
        <v>45160.499999999993</v>
      </c>
      <c r="H264" s="39">
        <f t="shared" si="509"/>
        <v>-23709262.499999996</v>
      </c>
      <c r="I264" s="39">
        <f t="shared" si="510"/>
        <v>-1129012.4999999998</v>
      </c>
      <c r="J264" s="40">
        <f t="shared" si="488"/>
        <v>13770</v>
      </c>
      <c r="K264" s="39">
        <f t="shared" si="511"/>
        <v>34425000</v>
      </c>
      <c r="L264" s="39">
        <f t="shared" si="512"/>
        <v>-18073125000</v>
      </c>
      <c r="M264" s="39">
        <f t="shared" si="513"/>
        <v>-860625000</v>
      </c>
      <c r="N264" s="53">
        <f t="shared" si="514"/>
        <v>9488390625000</v>
      </c>
      <c r="O264" s="39">
        <f t="shared" si="515"/>
        <v>451828125000</v>
      </c>
      <c r="P264" s="39">
        <f t="shared" si="516"/>
        <v>21515625000</v>
      </c>
      <c r="AJ264" s="21">
        <v>210</v>
      </c>
      <c r="AK264" s="39">
        <v>-25</v>
      </c>
      <c r="AL264" s="39">
        <v>-525</v>
      </c>
      <c r="AM264" s="39">
        <v>2500</v>
      </c>
      <c r="AN264" s="50">
        <f t="shared" si="517"/>
        <v>1.3144927473040997E-3</v>
      </c>
      <c r="AO264" s="40">
        <f t="shared" si="489"/>
        <v>22.504258766445911</v>
      </c>
      <c r="AP264" s="41">
        <f t="shared" si="518"/>
        <v>56260.646916114776</v>
      </c>
      <c r="AQ264" s="39">
        <f t="shared" si="519"/>
        <v>-29536839.630960256</v>
      </c>
      <c r="AR264" s="39">
        <f t="shared" si="520"/>
        <v>-1406516.1729028693</v>
      </c>
      <c r="AS264" s="40">
        <f t="shared" si="490"/>
        <v>8740.2174718727292</v>
      </c>
      <c r="AT264" s="39">
        <f t="shared" si="521"/>
        <v>21850543.679681823</v>
      </c>
      <c r="AU264" s="39">
        <f t="shared" si="522"/>
        <v>-11471535431.832956</v>
      </c>
      <c r="AV264" s="39">
        <f t="shared" si="523"/>
        <v>-546263591.99204552</v>
      </c>
      <c r="AW264" s="53">
        <f t="shared" si="524"/>
        <v>6022556101712.3018</v>
      </c>
      <c r="AX264" s="39">
        <f t="shared" si="525"/>
        <v>286788385795.82391</v>
      </c>
      <c r="AY264" s="39">
        <f t="shared" si="526"/>
        <v>13656589799.80114</v>
      </c>
      <c r="BS264" s="21">
        <v>210</v>
      </c>
      <c r="BT264" s="39">
        <v>-25</v>
      </c>
      <c r="BU264" s="39">
        <v>-525</v>
      </c>
      <c r="BV264" s="39">
        <v>2500</v>
      </c>
      <c r="BW264" s="50">
        <f t="shared" si="527"/>
        <v>1.3951871368862064E-3</v>
      </c>
      <c r="BX264" s="40">
        <f t="shared" si="491"/>
        <v>23.168033928902108</v>
      </c>
      <c r="BY264" s="41">
        <f t="shared" si="528"/>
        <v>57920.084822255274</v>
      </c>
      <c r="BZ264" s="39">
        <f t="shared" si="529"/>
        <v>-30408044.531684019</v>
      </c>
      <c r="CA264" s="39">
        <f t="shared" si="530"/>
        <v>-1448002.1205563818</v>
      </c>
      <c r="CB264" s="40">
        <f t="shared" si="492"/>
        <v>7711.3640047008694</v>
      </c>
      <c r="CC264" s="39">
        <f t="shared" si="531"/>
        <v>19278410.011752173</v>
      </c>
      <c r="CD264" s="39">
        <f t="shared" si="532"/>
        <v>-10121165256.169891</v>
      </c>
      <c r="CE264" s="39">
        <f t="shared" si="533"/>
        <v>-481960250.29380435</v>
      </c>
      <c r="CF264" s="53">
        <f t="shared" si="534"/>
        <v>5313611759489.1934</v>
      </c>
      <c r="CG264" s="39">
        <f t="shared" si="535"/>
        <v>253029131404.24728</v>
      </c>
      <c r="CH264" s="39">
        <f t="shared" si="536"/>
        <v>12049006257.345108</v>
      </c>
      <c r="DB264" s="21">
        <v>210</v>
      </c>
      <c r="DC264" s="39">
        <v>-25</v>
      </c>
      <c r="DD264" s="39">
        <v>-525</v>
      </c>
      <c r="DE264" s="39">
        <v>2500</v>
      </c>
      <c r="DF264" s="50">
        <f t="shared" si="537"/>
        <v>1.3786052293773038E-3</v>
      </c>
      <c r="DG264" s="40">
        <f t="shared" si="493"/>
        <v>23.038411936397637</v>
      </c>
      <c r="DH264" s="41">
        <f t="shared" si="538"/>
        <v>57596.029840994095</v>
      </c>
      <c r="DI264" s="39">
        <f t="shared" si="539"/>
        <v>-30237915.666521899</v>
      </c>
      <c r="DJ264" s="39">
        <f t="shared" si="540"/>
        <v>-1439900.7460248524</v>
      </c>
      <c r="DK264" s="40">
        <f t="shared" si="494"/>
        <v>7922.7833254393781</v>
      </c>
      <c r="DL264" s="39">
        <f t="shared" si="541"/>
        <v>19806958.313598447</v>
      </c>
      <c r="DM264" s="39">
        <f t="shared" si="542"/>
        <v>-10398653114.639185</v>
      </c>
      <c r="DN264" s="39">
        <f t="shared" si="543"/>
        <v>-495173957.83996117</v>
      </c>
      <c r="DO264" s="53">
        <f t="shared" si="544"/>
        <v>5459292885185.5723</v>
      </c>
      <c r="DP264" s="39">
        <f t="shared" si="545"/>
        <v>259966327865.97961</v>
      </c>
      <c r="DQ264" s="39">
        <f t="shared" si="546"/>
        <v>12379348945.999029</v>
      </c>
      <c r="EK264" s="21">
        <v>210</v>
      </c>
      <c r="EL264" s="39">
        <v>-25</v>
      </c>
      <c r="EM264" s="39">
        <v>-525</v>
      </c>
      <c r="EN264" s="39">
        <v>2500</v>
      </c>
      <c r="EO264" s="50">
        <f t="shared" si="547"/>
        <v>1.329989090881928E-3</v>
      </c>
      <c r="EP264" s="40">
        <f t="shared" si="495"/>
        <v>22.638169308100188</v>
      </c>
      <c r="EQ264" s="41">
        <f t="shared" si="548"/>
        <v>56595.423270250474</v>
      </c>
      <c r="ER264" s="39">
        <f t="shared" si="549"/>
        <v>-29712597.216881499</v>
      </c>
      <c r="ES264" s="39">
        <f t="shared" si="550"/>
        <v>-1414885.5817562619</v>
      </c>
      <c r="ET264" s="40">
        <f t="shared" si="496"/>
        <v>8542.639091255418</v>
      </c>
      <c r="EU264" s="39">
        <f t="shared" si="551"/>
        <v>21356597.728138544</v>
      </c>
      <c r="EV264" s="39">
        <f t="shared" si="552"/>
        <v>-11212213807.272736</v>
      </c>
      <c r="EW264" s="39">
        <f t="shared" si="553"/>
        <v>-533914943.20346361</v>
      </c>
      <c r="EX264" s="53">
        <f t="shared" si="554"/>
        <v>5886412248818.1865</v>
      </c>
      <c r="EY264" s="39">
        <f t="shared" si="555"/>
        <v>280305345181.81842</v>
      </c>
      <c r="EZ264" s="39">
        <f t="shared" si="556"/>
        <v>13347873580.08659</v>
      </c>
      <c r="FT264" s="21">
        <v>210</v>
      </c>
      <c r="FU264" s="39">
        <v>-25</v>
      </c>
      <c r="FV264" s="39">
        <v>-525</v>
      </c>
      <c r="FW264" s="39">
        <v>2500</v>
      </c>
      <c r="FX264" s="50">
        <f t="shared" si="557"/>
        <v>1.3120181111151402E-3</v>
      </c>
      <c r="FY264" s="40">
        <f t="shared" si="497"/>
        <v>22.482590868610927</v>
      </c>
      <c r="FZ264" s="41">
        <f t="shared" si="558"/>
        <v>56206.477171527316</v>
      </c>
      <c r="GA264" s="39">
        <f t="shared" si="559"/>
        <v>-29508400.515051842</v>
      </c>
      <c r="GB264" s="39">
        <f t="shared" si="560"/>
        <v>-1405161.9292881829</v>
      </c>
      <c r="GC264" s="40">
        <f t="shared" si="498"/>
        <v>8771.7690832819644</v>
      </c>
      <c r="GD264" s="39">
        <f t="shared" si="561"/>
        <v>21929422.70820491</v>
      </c>
      <c r="GE264" s="39">
        <f t="shared" si="562"/>
        <v>-11512946921.807577</v>
      </c>
      <c r="GF264" s="39">
        <f t="shared" si="563"/>
        <v>-548235567.70512271</v>
      </c>
      <c r="GG264" s="53">
        <f t="shared" si="564"/>
        <v>6044297133948.9775</v>
      </c>
      <c r="GH264" s="39">
        <f t="shared" si="565"/>
        <v>287823673045.18939</v>
      </c>
      <c r="GI264" s="39">
        <f t="shared" si="566"/>
        <v>13705889192.628069</v>
      </c>
      <c r="HC264" s="21">
        <v>210</v>
      </c>
      <c r="HD264" s="39">
        <v>-25</v>
      </c>
      <c r="HE264" s="39">
        <v>-525</v>
      </c>
      <c r="HF264" s="39">
        <v>2500</v>
      </c>
      <c r="HG264" s="50">
        <f t="shared" si="567"/>
        <v>1.3073852850408313E-3</v>
      </c>
      <c r="HH264" s="40">
        <f t="shared" si="499"/>
        <v>22.441815960965439</v>
      </c>
      <c r="HI264" s="41">
        <f t="shared" si="568"/>
        <v>56104.539902413599</v>
      </c>
      <c r="HJ264" s="39">
        <f t="shared" si="569"/>
        <v>-29454883.448767141</v>
      </c>
      <c r="HK264" s="39">
        <f t="shared" si="570"/>
        <v>-1402613.49756034</v>
      </c>
      <c r="HL264" s="40">
        <f t="shared" si="500"/>
        <v>8830.8376157294024</v>
      </c>
      <c r="HM264" s="39">
        <f t="shared" si="571"/>
        <v>22077094.039323505</v>
      </c>
      <c r="HN264" s="39">
        <f t="shared" si="572"/>
        <v>-11590474370.64484</v>
      </c>
      <c r="HO264" s="39">
        <f t="shared" si="573"/>
        <v>-551927350.98308766</v>
      </c>
      <c r="HP264" s="53">
        <f t="shared" si="574"/>
        <v>6084999044588.541</v>
      </c>
      <c r="HQ264" s="39">
        <f t="shared" si="575"/>
        <v>289761859266.12103</v>
      </c>
      <c r="HR264" s="39">
        <f t="shared" si="576"/>
        <v>13798183774.57719</v>
      </c>
      <c r="IL264" s="21">
        <v>210</v>
      </c>
      <c r="IM264" s="39">
        <v>-25</v>
      </c>
      <c r="IN264" s="39">
        <v>-525</v>
      </c>
      <c r="IO264" s="39">
        <v>2500</v>
      </c>
      <c r="IP264" s="50">
        <f t="shared" si="577"/>
        <v>1.3077150507951225E-3</v>
      </c>
      <c r="IQ264" s="40">
        <f t="shared" si="501"/>
        <v>22.444727375540552</v>
      </c>
      <c r="IR264" s="41">
        <f t="shared" si="578"/>
        <v>56111.818438851376</v>
      </c>
      <c r="IS264" s="39">
        <f t="shared" si="579"/>
        <v>-29458704.680396974</v>
      </c>
      <c r="IT264" s="39">
        <f t="shared" si="580"/>
        <v>-1402795.4609712844</v>
      </c>
      <c r="IU264" s="40">
        <f t="shared" si="502"/>
        <v>8826.6331023621879</v>
      </c>
      <c r="IV264" s="39">
        <f t="shared" si="581"/>
        <v>22066582.755905468</v>
      </c>
      <c r="IW264" s="39">
        <f t="shared" si="582"/>
        <v>-11584955946.85037</v>
      </c>
      <c r="IX264" s="39">
        <f t="shared" si="583"/>
        <v>-551664568.89763665</v>
      </c>
      <c r="IY264" s="53">
        <f t="shared" si="584"/>
        <v>6082101872096.4443</v>
      </c>
      <c r="IZ264" s="39">
        <f t="shared" si="585"/>
        <v>289623898671.25922</v>
      </c>
      <c r="JA264" s="39">
        <f t="shared" si="586"/>
        <v>13791614222.440918</v>
      </c>
      <c r="JU264" s="21">
        <v>210</v>
      </c>
      <c r="JV264" s="39">
        <v>-25</v>
      </c>
      <c r="JW264" s="39">
        <v>-525</v>
      </c>
      <c r="JX264" s="39">
        <v>2500</v>
      </c>
      <c r="JY264" s="50">
        <f t="shared" si="587"/>
        <v>1.307723000156312E-3</v>
      </c>
      <c r="JZ264" s="40">
        <f t="shared" si="503"/>
        <v>22.444797541232319</v>
      </c>
      <c r="KA264" s="41">
        <f t="shared" si="588"/>
        <v>56111.993853080799</v>
      </c>
      <c r="KB264" s="39">
        <f t="shared" si="589"/>
        <v>-29458796.772867419</v>
      </c>
      <c r="KC264" s="39">
        <f t="shared" si="590"/>
        <v>-1402799.8463270201</v>
      </c>
      <c r="KD264" s="40">
        <f t="shared" si="504"/>
        <v>8826.5317480070207</v>
      </c>
      <c r="KE264" s="39">
        <f t="shared" si="591"/>
        <v>22066329.370017551</v>
      </c>
      <c r="KF264" s="39">
        <f t="shared" si="592"/>
        <v>-11584822919.259214</v>
      </c>
      <c r="KG264" s="39">
        <f t="shared" si="593"/>
        <v>-551658234.25043881</v>
      </c>
      <c r="KH264" s="53">
        <f t="shared" si="594"/>
        <v>6082032032611.0879</v>
      </c>
      <c r="KI264" s="39">
        <f t="shared" si="595"/>
        <v>289620572981.48035</v>
      </c>
      <c r="KJ264" s="39">
        <f t="shared" si="596"/>
        <v>13791455856.260969</v>
      </c>
      <c r="LD264" s="21">
        <v>210</v>
      </c>
      <c r="LE264" s="39">
        <v>-25</v>
      </c>
      <c r="LF264" s="39">
        <v>-525</v>
      </c>
      <c r="LG264" s="39">
        <v>2500</v>
      </c>
      <c r="LH264" s="50">
        <f t="shared" si="597"/>
        <v>1.3077230011033017E-3</v>
      </c>
      <c r="LI264" s="40">
        <f t="shared" si="505"/>
        <v>22.444797549590948</v>
      </c>
      <c r="LJ264" s="41">
        <f t="shared" si="598"/>
        <v>56111.993873977372</v>
      </c>
      <c r="LK264" s="39">
        <f t="shared" si="599"/>
        <v>-29458796.783838119</v>
      </c>
      <c r="LL264" s="39">
        <f t="shared" si="600"/>
        <v>-1402799.8468494343</v>
      </c>
      <c r="LM264" s="40">
        <f t="shared" si="506"/>
        <v>8826.5317359329038</v>
      </c>
      <c r="LN264" s="39">
        <f t="shared" si="601"/>
        <v>22066329.339832261</v>
      </c>
      <c r="LO264" s="39">
        <f t="shared" si="602"/>
        <v>-11584822903.411938</v>
      </c>
      <c r="LP264" s="39">
        <f t="shared" si="603"/>
        <v>-551658233.49580657</v>
      </c>
      <c r="LQ264" s="53">
        <f t="shared" si="604"/>
        <v>6082032024291.2676</v>
      </c>
      <c r="LR264" s="39">
        <f t="shared" si="605"/>
        <v>289620572585.29846</v>
      </c>
      <c r="LS264" s="39">
        <f t="shared" si="606"/>
        <v>13791455837.395163</v>
      </c>
    </row>
    <row r="265" spans="1:331" x14ac:dyDescent="0.25">
      <c r="A265" s="21">
        <v>211</v>
      </c>
      <c r="B265" s="39">
        <v>-25</v>
      </c>
      <c r="C265" s="39">
        <v>-475</v>
      </c>
      <c r="D265" s="39">
        <v>2500</v>
      </c>
      <c r="E265" s="50">
        <f t="shared" si="507"/>
        <v>9.2750000000000005E-4</v>
      </c>
      <c r="F265" s="40">
        <f t="shared" si="487"/>
        <v>18.167116406249999</v>
      </c>
      <c r="G265" s="41">
        <f t="shared" si="508"/>
        <v>45417.791015625</v>
      </c>
      <c r="H265" s="39">
        <f t="shared" si="509"/>
        <v>-21573450.732421875</v>
      </c>
      <c r="I265" s="39">
        <f t="shared" si="510"/>
        <v>-1135444.775390625</v>
      </c>
      <c r="J265" s="40">
        <f t="shared" si="488"/>
        <v>13674.375</v>
      </c>
      <c r="K265" s="39">
        <f t="shared" si="511"/>
        <v>34185937.5</v>
      </c>
      <c r="L265" s="39">
        <f t="shared" si="512"/>
        <v>-16238320312.5</v>
      </c>
      <c r="M265" s="39">
        <f t="shared" si="513"/>
        <v>-854648437.5</v>
      </c>
      <c r="N265" s="53">
        <f t="shared" si="514"/>
        <v>7713202148437.5</v>
      </c>
      <c r="O265" s="39">
        <f t="shared" si="515"/>
        <v>405958007812.5</v>
      </c>
      <c r="P265" s="39">
        <f t="shared" si="516"/>
        <v>21366210937.5</v>
      </c>
      <c r="AJ265" s="21">
        <v>211</v>
      </c>
      <c r="AK265" s="39">
        <v>-25</v>
      </c>
      <c r="AL265" s="39">
        <v>-475</v>
      </c>
      <c r="AM265" s="39">
        <v>2500</v>
      </c>
      <c r="AN265" s="50">
        <f t="shared" si="517"/>
        <v>1.3318060338940155E-3</v>
      </c>
      <c r="AO265" s="40">
        <f t="shared" si="489"/>
        <v>22.653669750829661</v>
      </c>
      <c r="AP265" s="41">
        <f t="shared" si="518"/>
        <v>56634.174377074152</v>
      </c>
      <c r="AQ265" s="39">
        <f t="shared" si="519"/>
        <v>-26901232.829110224</v>
      </c>
      <c r="AR265" s="39">
        <f t="shared" si="520"/>
        <v>-1415854.3594268537</v>
      </c>
      <c r="AS265" s="40">
        <f t="shared" si="490"/>
        <v>8519.4730678513042</v>
      </c>
      <c r="AT265" s="39">
        <f t="shared" si="521"/>
        <v>21298682.669628259</v>
      </c>
      <c r="AU265" s="39">
        <f t="shared" si="522"/>
        <v>-10116874268.073423</v>
      </c>
      <c r="AV265" s="39">
        <f t="shared" si="523"/>
        <v>-532467066.74070644</v>
      </c>
      <c r="AW265" s="53">
        <f t="shared" si="524"/>
        <v>4805515277334.876</v>
      </c>
      <c r="AX265" s="39">
        <f t="shared" si="525"/>
        <v>252921856701.83557</v>
      </c>
      <c r="AY265" s="39">
        <f t="shared" si="526"/>
        <v>13311676668.517662</v>
      </c>
      <c r="BS265" s="21">
        <v>211</v>
      </c>
      <c r="BT265" s="39">
        <v>-25</v>
      </c>
      <c r="BU265" s="39">
        <v>-475</v>
      </c>
      <c r="BV265" s="39">
        <v>2500</v>
      </c>
      <c r="BW265" s="50">
        <f t="shared" si="527"/>
        <v>1.4236044299983494E-3</v>
      </c>
      <c r="BX265" s="40">
        <f t="shared" si="491"/>
        <v>23.382021936375761</v>
      </c>
      <c r="BY265" s="41">
        <f t="shared" si="528"/>
        <v>58455.054840939403</v>
      </c>
      <c r="BZ265" s="39">
        <f t="shared" si="529"/>
        <v>-27766151.049446218</v>
      </c>
      <c r="CA265" s="39">
        <f t="shared" si="530"/>
        <v>-1461376.371023485</v>
      </c>
      <c r="CB265" s="40">
        <f t="shared" si="492"/>
        <v>7349.0435175210441</v>
      </c>
      <c r="CC265" s="39">
        <f t="shared" si="531"/>
        <v>18372608.793802612</v>
      </c>
      <c r="CD265" s="39">
        <f t="shared" si="532"/>
        <v>-8726989177.0562401</v>
      </c>
      <c r="CE265" s="39">
        <f t="shared" si="533"/>
        <v>-459315219.8450653</v>
      </c>
      <c r="CF265" s="53">
        <f t="shared" si="534"/>
        <v>4145319859101.7139</v>
      </c>
      <c r="CG265" s="39">
        <f t="shared" si="535"/>
        <v>218174729426.40601</v>
      </c>
      <c r="CH265" s="39">
        <f t="shared" si="536"/>
        <v>11482880496.126633</v>
      </c>
      <c r="DB265" s="21">
        <v>211</v>
      </c>
      <c r="DC265" s="39">
        <v>-25</v>
      </c>
      <c r="DD265" s="39">
        <v>-475</v>
      </c>
      <c r="DE265" s="39">
        <v>2500</v>
      </c>
      <c r="DF265" s="50">
        <f t="shared" si="537"/>
        <v>1.4176375692798464E-3</v>
      </c>
      <c r="DG265" s="40">
        <f t="shared" si="493"/>
        <v>23.337944245446426</v>
      </c>
      <c r="DH265" s="41">
        <f t="shared" si="538"/>
        <v>58344.860613616067</v>
      </c>
      <c r="DI265" s="39">
        <f t="shared" si="539"/>
        <v>-27713808.791467633</v>
      </c>
      <c r="DJ265" s="39">
        <f t="shared" si="540"/>
        <v>-1458621.5153404018</v>
      </c>
      <c r="DK265" s="40">
        <f t="shared" si="494"/>
        <v>7425.120991681958</v>
      </c>
      <c r="DL265" s="39">
        <f t="shared" si="541"/>
        <v>18562802.479204897</v>
      </c>
      <c r="DM265" s="39">
        <f t="shared" si="542"/>
        <v>-8817331177.6223259</v>
      </c>
      <c r="DN265" s="39">
        <f t="shared" si="543"/>
        <v>-464070061.98012245</v>
      </c>
      <c r="DO265" s="53">
        <f t="shared" si="544"/>
        <v>4188232309370.605</v>
      </c>
      <c r="DP265" s="39">
        <f t="shared" si="545"/>
        <v>220433279440.55817</v>
      </c>
      <c r="DQ265" s="39">
        <f t="shared" si="546"/>
        <v>11601751549.503061</v>
      </c>
      <c r="EK265" s="21">
        <v>211</v>
      </c>
      <c r="EL265" s="39">
        <v>-25</v>
      </c>
      <c r="EM265" s="39">
        <v>-475</v>
      </c>
      <c r="EN265" s="39">
        <v>2500</v>
      </c>
      <c r="EO265" s="50">
        <f t="shared" si="547"/>
        <v>1.391538956524378E-3</v>
      </c>
      <c r="EP265" s="40">
        <f t="shared" si="495"/>
        <v>23.139816635900054</v>
      </c>
      <c r="EQ265" s="41">
        <f t="shared" si="548"/>
        <v>57849.541589750137</v>
      </c>
      <c r="ER265" s="39">
        <f t="shared" si="549"/>
        <v>-27478532.255131315</v>
      </c>
      <c r="ES265" s="39">
        <f t="shared" si="550"/>
        <v>-1446238.5397437534</v>
      </c>
      <c r="ET265" s="40">
        <f t="shared" si="496"/>
        <v>7757.8783043141793</v>
      </c>
      <c r="EU265" s="39">
        <f t="shared" si="551"/>
        <v>19394695.760785449</v>
      </c>
      <c r="EV265" s="39">
        <f t="shared" si="552"/>
        <v>-9212480486.3730888</v>
      </c>
      <c r="EW265" s="39">
        <f t="shared" si="553"/>
        <v>-484867394.01963621</v>
      </c>
      <c r="EX265" s="53">
        <f t="shared" si="554"/>
        <v>4375928231027.2173</v>
      </c>
      <c r="EY265" s="39">
        <f t="shared" si="555"/>
        <v>230312012159.32721</v>
      </c>
      <c r="EZ265" s="39">
        <f t="shared" si="556"/>
        <v>12121684850.490906</v>
      </c>
      <c r="FT265" s="21">
        <v>211</v>
      </c>
      <c r="FU265" s="39">
        <v>-25</v>
      </c>
      <c r="FV265" s="39">
        <v>-475</v>
      </c>
      <c r="FW265" s="39">
        <v>2500</v>
      </c>
      <c r="FX265" s="50">
        <f t="shared" si="557"/>
        <v>1.392576216349715E-3</v>
      </c>
      <c r="FY265" s="40">
        <f t="shared" si="497"/>
        <v>23.147856712481822</v>
      </c>
      <c r="FZ265" s="41">
        <f t="shared" si="558"/>
        <v>57869.641781204555</v>
      </c>
      <c r="GA265" s="39">
        <f t="shared" si="559"/>
        <v>-27488079.846072163</v>
      </c>
      <c r="GB265" s="39">
        <f t="shared" si="560"/>
        <v>-1446741.0445301139</v>
      </c>
      <c r="GC265" s="40">
        <f t="shared" si="498"/>
        <v>7744.653241541133</v>
      </c>
      <c r="GD265" s="39">
        <f t="shared" si="561"/>
        <v>19361633.103852831</v>
      </c>
      <c r="GE265" s="39">
        <f t="shared" si="562"/>
        <v>-9196775724.3300953</v>
      </c>
      <c r="GF265" s="39">
        <f t="shared" si="563"/>
        <v>-484040827.59632075</v>
      </c>
      <c r="GG265" s="53">
        <f t="shared" si="564"/>
        <v>4368468469056.7954</v>
      </c>
      <c r="GH265" s="39">
        <f t="shared" si="565"/>
        <v>229919393108.25235</v>
      </c>
      <c r="GI265" s="39">
        <f t="shared" si="566"/>
        <v>12101020689.90802</v>
      </c>
      <c r="HC265" s="21">
        <v>211</v>
      </c>
      <c r="HD265" s="39">
        <v>-25</v>
      </c>
      <c r="HE265" s="39">
        <v>-475</v>
      </c>
      <c r="HF265" s="39">
        <v>2500</v>
      </c>
      <c r="HG265" s="50">
        <f t="shared" si="567"/>
        <v>1.3946163167420529E-3</v>
      </c>
      <c r="HH265" s="40">
        <f t="shared" si="499"/>
        <v>23.163630049787141</v>
      </c>
      <c r="HI265" s="41">
        <f t="shared" si="568"/>
        <v>57909.075124467854</v>
      </c>
      <c r="HJ265" s="39">
        <f t="shared" si="569"/>
        <v>-27506810.684122231</v>
      </c>
      <c r="HK265" s="39">
        <f t="shared" si="570"/>
        <v>-1447726.8781116963</v>
      </c>
      <c r="HL265" s="40">
        <f t="shared" si="500"/>
        <v>7718.6419615388259</v>
      </c>
      <c r="HM265" s="39">
        <f t="shared" si="571"/>
        <v>19296604.903847065</v>
      </c>
      <c r="HN265" s="39">
        <f t="shared" si="572"/>
        <v>-9165887329.3273563</v>
      </c>
      <c r="HO265" s="39">
        <f t="shared" si="573"/>
        <v>-482415122.59617662</v>
      </c>
      <c r="HP265" s="53">
        <f t="shared" si="574"/>
        <v>4353796481430.4941</v>
      </c>
      <c r="HQ265" s="39">
        <f t="shared" si="575"/>
        <v>229147183233.1839</v>
      </c>
      <c r="HR265" s="39">
        <f t="shared" si="576"/>
        <v>12060378064.904415</v>
      </c>
      <c r="IL265" s="21">
        <v>211</v>
      </c>
      <c r="IM265" s="39">
        <v>-25</v>
      </c>
      <c r="IN265" s="39">
        <v>-475</v>
      </c>
      <c r="IO265" s="39">
        <v>2500</v>
      </c>
      <c r="IP265" s="50">
        <f t="shared" si="577"/>
        <v>1.3961628348011183E-3</v>
      </c>
      <c r="IQ265" s="40">
        <f t="shared" si="501"/>
        <v>23.175551821769183</v>
      </c>
      <c r="IR265" s="41">
        <f t="shared" si="578"/>
        <v>57938.879554422958</v>
      </c>
      <c r="IS265" s="39">
        <f t="shared" si="579"/>
        <v>-27520967.788350906</v>
      </c>
      <c r="IT265" s="39">
        <f t="shared" si="580"/>
        <v>-1448471.9888605739</v>
      </c>
      <c r="IU265" s="40">
        <f t="shared" si="502"/>
        <v>7698.9238562857436</v>
      </c>
      <c r="IV265" s="39">
        <f t="shared" si="581"/>
        <v>19247309.640714359</v>
      </c>
      <c r="IW265" s="39">
        <f t="shared" si="582"/>
        <v>-9142472079.3393211</v>
      </c>
      <c r="IX265" s="39">
        <f t="shared" si="583"/>
        <v>-481182741.01785898</v>
      </c>
      <c r="IY265" s="53">
        <f t="shared" si="584"/>
        <v>4342674237686.1777</v>
      </c>
      <c r="IZ265" s="39">
        <f t="shared" si="585"/>
        <v>228561801983.483</v>
      </c>
      <c r="JA265" s="39">
        <f t="shared" si="586"/>
        <v>12029568525.446474</v>
      </c>
      <c r="JU265" s="21">
        <v>211</v>
      </c>
      <c r="JV265" s="39">
        <v>-25</v>
      </c>
      <c r="JW265" s="39">
        <v>-475</v>
      </c>
      <c r="JX265" s="39">
        <v>2500</v>
      </c>
      <c r="JY265" s="50">
        <f t="shared" si="587"/>
        <v>1.3961851653142203E-3</v>
      </c>
      <c r="JZ265" s="40">
        <f t="shared" si="503"/>
        <v>23.175723739510328</v>
      </c>
      <c r="KA265" s="41">
        <f t="shared" si="588"/>
        <v>57939.309348775823</v>
      </c>
      <c r="KB265" s="39">
        <f t="shared" si="589"/>
        <v>-27521171.940668516</v>
      </c>
      <c r="KC265" s="39">
        <f t="shared" si="590"/>
        <v>-1448482.7337193955</v>
      </c>
      <c r="KD265" s="40">
        <f t="shared" si="504"/>
        <v>7698.6391422436909</v>
      </c>
      <c r="KE265" s="39">
        <f t="shared" si="591"/>
        <v>19246597.855609227</v>
      </c>
      <c r="KF265" s="39">
        <f t="shared" si="592"/>
        <v>-9142133981.4143829</v>
      </c>
      <c r="KG265" s="39">
        <f t="shared" si="593"/>
        <v>-481164946.39023066</v>
      </c>
      <c r="KH265" s="53">
        <f t="shared" si="594"/>
        <v>4342513641171.832</v>
      </c>
      <c r="KI265" s="39">
        <f t="shared" si="595"/>
        <v>228553349535.35956</v>
      </c>
      <c r="KJ265" s="39">
        <f t="shared" si="596"/>
        <v>12029123659.755766</v>
      </c>
      <c r="LD265" s="21">
        <v>211</v>
      </c>
      <c r="LE265" s="39">
        <v>-25</v>
      </c>
      <c r="LF265" s="39">
        <v>-475</v>
      </c>
      <c r="LG265" s="39">
        <v>2500</v>
      </c>
      <c r="LH265" s="50">
        <f t="shared" si="597"/>
        <v>1.3961851683941099E-3</v>
      </c>
      <c r="LI265" s="40">
        <f t="shared" si="505"/>
        <v>23.175723763221288</v>
      </c>
      <c r="LJ265" s="41">
        <f t="shared" si="598"/>
        <v>57939.309408053225</v>
      </c>
      <c r="LK265" s="39">
        <f t="shared" si="599"/>
        <v>-27521171.968825281</v>
      </c>
      <c r="LL265" s="39">
        <f t="shared" si="600"/>
        <v>-1448482.7352013306</v>
      </c>
      <c r="LM265" s="40">
        <f t="shared" si="506"/>
        <v>7698.6391029750976</v>
      </c>
      <c r="LN265" s="39">
        <f t="shared" si="601"/>
        <v>19246597.757437743</v>
      </c>
      <c r="LO265" s="39">
        <f t="shared" si="602"/>
        <v>-9142133934.7829285</v>
      </c>
      <c r="LP265" s="39">
        <f t="shared" si="603"/>
        <v>-481164943.9359436</v>
      </c>
      <c r="LQ265" s="53">
        <f t="shared" si="604"/>
        <v>4342513619021.8911</v>
      </c>
      <c r="LR265" s="39">
        <f t="shared" si="605"/>
        <v>228553348369.57321</v>
      </c>
      <c r="LS265" s="39">
        <f t="shared" si="606"/>
        <v>12029123598.39859</v>
      </c>
    </row>
    <row r="266" spans="1:331" x14ac:dyDescent="0.25">
      <c r="A266" s="21">
        <v>212</v>
      </c>
      <c r="B266" s="39">
        <v>-25</v>
      </c>
      <c r="C266" s="39">
        <v>-425</v>
      </c>
      <c r="D266" s="39">
        <v>2500</v>
      </c>
      <c r="E266" s="50">
        <f t="shared" si="507"/>
        <v>9.3500000000000007E-4</v>
      </c>
      <c r="F266" s="40">
        <f t="shared" si="487"/>
        <v>18.269315625000001</v>
      </c>
      <c r="G266" s="41">
        <f t="shared" si="508"/>
        <v>45673.2890625</v>
      </c>
      <c r="H266" s="39">
        <f t="shared" si="509"/>
        <v>-19411147.8515625</v>
      </c>
      <c r="I266" s="39">
        <f t="shared" si="510"/>
        <v>-1141832.2265625</v>
      </c>
      <c r="J266" s="40">
        <f t="shared" si="488"/>
        <v>13578.75</v>
      </c>
      <c r="K266" s="39">
        <f t="shared" si="511"/>
        <v>33946875</v>
      </c>
      <c r="L266" s="39">
        <f t="shared" si="512"/>
        <v>-14427421875</v>
      </c>
      <c r="M266" s="39">
        <f t="shared" si="513"/>
        <v>-848671875</v>
      </c>
      <c r="N266" s="53">
        <f t="shared" si="514"/>
        <v>6131654296875</v>
      </c>
      <c r="O266" s="39">
        <f t="shared" si="515"/>
        <v>360685546875</v>
      </c>
      <c r="P266" s="39">
        <f t="shared" si="516"/>
        <v>21216796875</v>
      </c>
      <c r="AJ266" s="21">
        <v>212</v>
      </c>
      <c r="AK266" s="39">
        <v>-25</v>
      </c>
      <c r="AL266" s="39">
        <v>-425</v>
      </c>
      <c r="AM266" s="39">
        <v>2500</v>
      </c>
      <c r="AN266" s="50">
        <f t="shared" si="517"/>
        <v>1.3491193204839315E-3</v>
      </c>
      <c r="AO266" s="40">
        <f t="shared" si="489"/>
        <v>22.799258924083464</v>
      </c>
      <c r="AP266" s="41">
        <f t="shared" si="518"/>
        <v>56998.14731020866</v>
      </c>
      <c r="AQ266" s="39">
        <f t="shared" si="519"/>
        <v>-24224212.606838681</v>
      </c>
      <c r="AR266" s="39">
        <f t="shared" si="520"/>
        <v>-1424953.6827552165</v>
      </c>
      <c r="AS266" s="40">
        <f t="shared" si="490"/>
        <v>8298.7286638298756</v>
      </c>
      <c r="AT266" s="39">
        <f t="shared" si="521"/>
        <v>20746821.659574687</v>
      </c>
      <c r="AU266" s="39">
        <f t="shared" si="522"/>
        <v>-8817399205.3192425</v>
      </c>
      <c r="AV266" s="39">
        <f t="shared" si="523"/>
        <v>-518670541.48936719</v>
      </c>
      <c r="AW266" s="53">
        <f t="shared" si="524"/>
        <v>3747394662260.6782</v>
      </c>
      <c r="AX266" s="39">
        <f t="shared" si="525"/>
        <v>220434980132.98105</v>
      </c>
      <c r="AY266" s="39">
        <f t="shared" si="526"/>
        <v>12966763537.23418</v>
      </c>
      <c r="BS266" s="21">
        <v>212</v>
      </c>
      <c r="BT266" s="39">
        <v>-25</v>
      </c>
      <c r="BU266" s="39">
        <v>-425</v>
      </c>
      <c r="BV266" s="39">
        <v>2500</v>
      </c>
      <c r="BW266" s="50">
        <f t="shared" si="527"/>
        <v>1.4520217231104924E-3</v>
      </c>
      <c r="BX266" s="40">
        <f t="shared" si="491"/>
        <v>23.585713776364688</v>
      </c>
      <c r="BY266" s="41">
        <f t="shared" si="528"/>
        <v>58964.284440911724</v>
      </c>
      <c r="BZ266" s="39">
        <f t="shared" si="529"/>
        <v>-25059820.887387484</v>
      </c>
      <c r="CA266" s="39">
        <f t="shared" si="530"/>
        <v>-1474107.1110227932</v>
      </c>
      <c r="CB266" s="40">
        <f t="shared" si="492"/>
        <v>6986.7230303412225</v>
      </c>
      <c r="CC266" s="39">
        <f t="shared" si="531"/>
        <v>17466807.575853057</v>
      </c>
      <c r="CD266" s="39">
        <f t="shared" si="532"/>
        <v>-7423393219.7375498</v>
      </c>
      <c r="CE266" s="39">
        <f t="shared" si="533"/>
        <v>-436670189.39632642</v>
      </c>
      <c r="CF266" s="53">
        <f t="shared" si="534"/>
        <v>3154942118388.4585</v>
      </c>
      <c r="CG266" s="39">
        <f t="shared" si="535"/>
        <v>185584830493.43872</v>
      </c>
      <c r="CH266" s="39">
        <f t="shared" si="536"/>
        <v>10916754734.908161</v>
      </c>
      <c r="DB266" s="21">
        <v>212</v>
      </c>
      <c r="DC266" s="39">
        <v>-25</v>
      </c>
      <c r="DD266" s="39">
        <v>-425</v>
      </c>
      <c r="DE266" s="39">
        <v>2500</v>
      </c>
      <c r="DF266" s="50">
        <f t="shared" si="537"/>
        <v>1.4566699091823887E-3</v>
      </c>
      <c r="DG266" s="40">
        <f t="shared" si="493"/>
        <v>23.618051629127304</v>
      </c>
      <c r="DH266" s="41">
        <f t="shared" si="538"/>
        <v>59045.129072818258</v>
      </c>
      <c r="DI266" s="39">
        <f t="shared" si="539"/>
        <v>-25094179.855947759</v>
      </c>
      <c r="DJ266" s="39">
        <f t="shared" si="540"/>
        <v>-1476128.2268204563</v>
      </c>
      <c r="DK266" s="40">
        <f t="shared" si="494"/>
        <v>6927.4586579245442</v>
      </c>
      <c r="DL266" s="39">
        <f t="shared" si="541"/>
        <v>17318646.644811362</v>
      </c>
      <c r="DM266" s="39">
        <f t="shared" si="542"/>
        <v>-7360424824.0448284</v>
      </c>
      <c r="DN266" s="39">
        <f t="shared" si="543"/>
        <v>-432966166.12028408</v>
      </c>
      <c r="DO266" s="53">
        <f t="shared" si="544"/>
        <v>3128180550219.0522</v>
      </c>
      <c r="DP266" s="39">
        <f t="shared" si="545"/>
        <v>184010620601.12073</v>
      </c>
      <c r="DQ266" s="39">
        <f t="shared" si="546"/>
        <v>10824154153.007101</v>
      </c>
      <c r="EK266" s="21">
        <v>212</v>
      </c>
      <c r="EL266" s="39">
        <v>-25</v>
      </c>
      <c r="EM266" s="39">
        <v>-425</v>
      </c>
      <c r="EN266" s="39">
        <v>2500</v>
      </c>
      <c r="EO266" s="50">
        <f t="shared" si="547"/>
        <v>1.4530888221668283E-3</v>
      </c>
      <c r="EP266" s="40">
        <f t="shared" si="495"/>
        <v>23.593162042702222</v>
      </c>
      <c r="EQ266" s="41">
        <f t="shared" si="548"/>
        <v>58982.905106755556</v>
      </c>
      <c r="ER266" s="39">
        <f t="shared" si="549"/>
        <v>-25067734.670371111</v>
      </c>
      <c r="ES266" s="39">
        <f t="shared" si="550"/>
        <v>-1474572.6276688888</v>
      </c>
      <c r="ET266" s="40">
        <f t="shared" si="496"/>
        <v>6973.1175173729389</v>
      </c>
      <c r="EU266" s="39">
        <f t="shared" si="551"/>
        <v>17432793.793432347</v>
      </c>
      <c r="EV266" s="39">
        <f t="shared" si="552"/>
        <v>-7408937362.2087479</v>
      </c>
      <c r="EW266" s="39">
        <f t="shared" si="553"/>
        <v>-435819844.83580869</v>
      </c>
      <c r="EX266" s="53">
        <f t="shared" si="554"/>
        <v>3148798378938.7178</v>
      </c>
      <c r="EY266" s="39">
        <f t="shared" si="555"/>
        <v>185223434055.21869</v>
      </c>
      <c r="EZ266" s="39">
        <f t="shared" si="556"/>
        <v>10895496120.895218</v>
      </c>
      <c r="FT266" s="21">
        <v>212</v>
      </c>
      <c r="FU266" s="39">
        <v>-25</v>
      </c>
      <c r="FV266" s="39">
        <v>-425</v>
      </c>
      <c r="FW266" s="39">
        <v>2500</v>
      </c>
      <c r="FX266" s="50">
        <f t="shared" si="557"/>
        <v>1.4731343215842897E-3</v>
      </c>
      <c r="FY266" s="40">
        <f t="shared" si="497"/>
        <v>23.73038005028565</v>
      </c>
      <c r="FZ266" s="41">
        <f t="shared" si="558"/>
        <v>59325.950125714124</v>
      </c>
      <c r="GA266" s="39">
        <f t="shared" si="559"/>
        <v>-25213528.803428501</v>
      </c>
      <c r="GB266" s="39">
        <f t="shared" si="560"/>
        <v>-1483148.753142853</v>
      </c>
      <c r="GC266" s="40">
        <f t="shared" si="498"/>
        <v>6717.5373998003079</v>
      </c>
      <c r="GD266" s="39">
        <f t="shared" si="561"/>
        <v>16793843.49950077</v>
      </c>
      <c r="GE266" s="39">
        <f t="shared" si="562"/>
        <v>-7137383487.2878275</v>
      </c>
      <c r="GF266" s="39">
        <f t="shared" si="563"/>
        <v>-419846087.48751926</v>
      </c>
      <c r="GG266" s="53">
        <f t="shared" si="564"/>
        <v>3033387982097.3267</v>
      </c>
      <c r="GH266" s="39">
        <f t="shared" si="565"/>
        <v>178434587182.19568</v>
      </c>
      <c r="GI266" s="39">
        <f t="shared" si="566"/>
        <v>10496152187.187981</v>
      </c>
      <c r="HC266" s="21">
        <v>212</v>
      </c>
      <c r="HD266" s="39">
        <v>-25</v>
      </c>
      <c r="HE266" s="39">
        <v>-425</v>
      </c>
      <c r="HF266" s="39">
        <v>2500</v>
      </c>
      <c r="HG266" s="50">
        <f t="shared" si="567"/>
        <v>1.481847348443275E-3</v>
      </c>
      <c r="HH266" s="40">
        <f t="shared" si="499"/>
        <v>23.788426164240189</v>
      </c>
      <c r="HI266" s="41">
        <f t="shared" si="568"/>
        <v>59471.065410600473</v>
      </c>
      <c r="HJ266" s="39">
        <f t="shared" si="569"/>
        <v>-25275202.7995052</v>
      </c>
      <c r="HK266" s="39">
        <f t="shared" si="570"/>
        <v>-1486776.6352650118</v>
      </c>
      <c r="HL266" s="40">
        <f t="shared" si="500"/>
        <v>6606.446307348243</v>
      </c>
      <c r="HM266" s="39">
        <f t="shared" si="571"/>
        <v>16516115.768370608</v>
      </c>
      <c r="HN266" s="39">
        <f t="shared" si="572"/>
        <v>-7019349201.5575085</v>
      </c>
      <c r="HO266" s="39">
        <f t="shared" si="573"/>
        <v>-412902894.20926517</v>
      </c>
      <c r="HP266" s="53">
        <f t="shared" si="574"/>
        <v>2983223410661.9409</v>
      </c>
      <c r="HQ266" s="39">
        <f t="shared" si="575"/>
        <v>175483730038.93768</v>
      </c>
      <c r="HR266" s="39">
        <f t="shared" si="576"/>
        <v>10322572355.23163</v>
      </c>
      <c r="IL266" s="21">
        <v>212</v>
      </c>
      <c r="IM266" s="39">
        <v>-25</v>
      </c>
      <c r="IN266" s="39">
        <v>-425</v>
      </c>
      <c r="IO266" s="39">
        <v>2500</v>
      </c>
      <c r="IP266" s="50">
        <f t="shared" si="577"/>
        <v>1.484610618807114E-3</v>
      </c>
      <c r="IQ266" s="40">
        <f t="shared" si="501"/>
        <v>23.80663288417929</v>
      </c>
      <c r="IR266" s="41">
        <f t="shared" si="578"/>
        <v>59516.582210448229</v>
      </c>
      <c r="IS266" s="39">
        <f t="shared" si="579"/>
        <v>-25294547.439440496</v>
      </c>
      <c r="IT266" s="39">
        <f t="shared" si="580"/>
        <v>-1487914.5552612056</v>
      </c>
      <c r="IU266" s="40">
        <f t="shared" si="502"/>
        <v>6571.2146102092966</v>
      </c>
      <c r="IV266" s="39">
        <f t="shared" si="581"/>
        <v>16428036.525523242</v>
      </c>
      <c r="IW266" s="39">
        <f t="shared" si="582"/>
        <v>-6981915523.3473778</v>
      </c>
      <c r="IX266" s="39">
        <f t="shared" si="583"/>
        <v>-410700913.13808101</v>
      </c>
      <c r="IY266" s="53">
        <f t="shared" si="584"/>
        <v>2967314097422.6357</v>
      </c>
      <c r="IZ266" s="39">
        <f t="shared" si="585"/>
        <v>174547888083.68442</v>
      </c>
      <c r="JA266" s="39">
        <f t="shared" si="586"/>
        <v>10267522828.452026</v>
      </c>
      <c r="JU266" s="21">
        <v>212</v>
      </c>
      <c r="JV266" s="39">
        <v>-25</v>
      </c>
      <c r="JW266" s="39">
        <v>-425</v>
      </c>
      <c r="JX266" s="39">
        <v>2500</v>
      </c>
      <c r="JY266" s="50">
        <f t="shared" si="587"/>
        <v>1.4846473304721286E-3</v>
      </c>
      <c r="JZ266" s="40">
        <f t="shared" si="503"/>
        <v>23.806874115816914</v>
      </c>
      <c r="KA266" s="41">
        <f t="shared" si="588"/>
        <v>59517.185289542285</v>
      </c>
      <c r="KB266" s="39">
        <f t="shared" si="589"/>
        <v>-25294803.748055473</v>
      </c>
      <c r="KC266" s="39">
        <f t="shared" si="590"/>
        <v>-1487929.6322385571</v>
      </c>
      <c r="KD266" s="40">
        <f t="shared" si="504"/>
        <v>6570.7465364803602</v>
      </c>
      <c r="KE266" s="39">
        <f t="shared" si="591"/>
        <v>16426866.341200901</v>
      </c>
      <c r="KF266" s="39">
        <f t="shared" si="592"/>
        <v>-6981418195.0103827</v>
      </c>
      <c r="KG266" s="39">
        <f t="shared" si="593"/>
        <v>-410671658.5300225</v>
      </c>
      <c r="KH266" s="53">
        <f t="shared" si="594"/>
        <v>2967102732879.4126</v>
      </c>
      <c r="KI266" s="39">
        <f t="shared" si="595"/>
        <v>174535454875.25955</v>
      </c>
      <c r="KJ266" s="39">
        <f t="shared" si="596"/>
        <v>10266791463.250563</v>
      </c>
      <c r="LD266" s="21">
        <v>212</v>
      </c>
      <c r="LE266" s="39">
        <v>-25</v>
      </c>
      <c r="LF266" s="39">
        <v>-425</v>
      </c>
      <c r="LG266" s="39">
        <v>2500</v>
      </c>
      <c r="LH266" s="50">
        <f t="shared" si="597"/>
        <v>1.4846473356849184E-3</v>
      </c>
      <c r="LI266" s="40">
        <f t="shared" si="505"/>
        <v>23.806874150068833</v>
      </c>
      <c r="LJ266" s="41">
        <f t="shared" si="598"/>
        <v>59517.185375172085</v>
      </c>
      <c r="LK266" s="39">
        <f t="shared" si="599"/>
        <v>-25294803.784448136</v>
      </c>
      <c r="LL266" s="39">
        <f t="shared" si="600"/>
        <v>-1487929.6343793022</v>
      </c>
      <c r="LM266" s="40">
        <f t="shared" si="506"/>
        <v>6570.7464700172914</v>
      </c>
      <c r="LN266" s="39">
        <f t="shared" si="601"/>
        <v>16426866.175043229</v>
      </c>
      <c r="LO266" s="39">
        <f t="shared" si="602"/>
        <v>-6981418124.3933725</v>
      </c>
      <c r="LP266" s="39">
        <f t="shared" si="603"/>
        <v>-410671654.37608075</v>
      </c>
      <c r="LQ266" s="53">
        <f t="shared" si="604"/>
        <v>2967102702867.1831</v>
      </c>
      <c r="LR266" s="39">
        <f t="shared" si="605"/>
        <v>174535453109.83432</v>
      </c>
      <c r="LS266" s="39">
        <f t="shared" si="606"/>
        <v>10266791359.402018</v>
      </c>
    </row>
    <row r="267" spans="1:331" x14ac:dyDescent="0.25">
      <c r="A267" s="21">
        <v>213</v>
      </c>
      <c r="B267" s="39">
        <v>-25</v>
      </c>
      <c r="C267" s="39">
        <v>-375</v>
      </c>
      <c r="D267" s="39">
        <v>2500</v>
      </c>
      <c r="E267" s="50">
        <f t="shared" si="507"/>
        <v>9.4250000000000009E-4</v>
      </c>
      <c r="F267" s="40">
        <f t="shared" si="487"/>
        <v>18.370797656249998</v>
      </c>
      <c r="G267" s="41">
        <f t="shared" si="508"/>
        <v>45926.994140624993</v>
      </c>
      <c r="H267" s="39">
        <f t="shared" si="509"/>
        <v>-17222622.802734371</v>
      </c>
      <c r="I267" s="39">
        <f t="shared" si="510"/>
        <v>-1148174.8535156248</v>
      </c>
      <c r="J267" s="40">
        <f t="shared" si="488"/>
        <v>13483.124999999998</v>
      </c>
      <c r="K267" s="39">
        <f t="shared" si="511"/>
        <v>33707812.499999993</v>
      </c>
      <c r="L267" s="39">
        <f t="shared" si="512"/>
        <v>-12640429687.499998</v>
      </c>
      <c r="M267" s="39">
        <f t="shared" si="513"/>
        <v>-842695312.49999976</v>
      </c>
      <c r="N267" s="53">
        <f t="shared" si="514"/>
        <v>4740161132812.499</v>
      </c>
      <c r="O267" s="39">
        <f t="shared" si="515"/>
        <v>316010742187.49994</v>
      </c>
      <c r="P267" s="39">
        <f t="shared" si="516"/>
        <v>21067382812.499996</v>
      </c>
      <c r="AJ267" s="21">
        <v>213</v>
      </c>
      <c r="AK267" s="39">
        <v>-25</v>
      </c>
      <c r="AL267" s="39">
        <v>-375</v>
      </c>
      <c r="AM267" s="39">
        <v>2500</v>
      </c>
      <c r="AN267" s="50">
        <f t="shared" si="517"/>
        <v>1.3664326070738472E-3</v>
      </c>
      <c r="AO267" s="40">
        <f t="shared" si="489"/>
        <v>22.941026286207332</v>
      </c>
      <c r="AP267" s="41">
        <f t="shared" si="518"/>
        <v>57352.565715518329</v>
      </c>
      <c r="AQ267" s="39">
        <f t="shared" si="519"/>
        <v>-21507212.143319372</v>
      </c>
      <c r="AR267" s="39">
        <f t="shared" si="520"/>
        <v>-1433814.1428879583</v>
      </c>
      <c r="AS267" s="40">
        <f t="shared" si="490"/>
        <v>8077.984259808447</v>
      </c>
      <c r="AT267" s="39">
        <f t="shared" si="521"/>
        <v>20194960.649521116</v>
      </c>
      <c r="AU267" s="39">
        <f t="shared" si="522"/>
        <v>-7573110243.5704184</v>
      </c>
      <c r="AV267" s="39">
        <f t="shared" si="523"/>
        <v>-504874016.23802793</v>
      </c>
      <c r="AW267" s="53">
        <f t="shared" si="524"/>
        <v>2839916341338.9067</v>
      </c>
      <c r="AX267" s="39">
        <f t="shared" si="525"/>
        <v>189327756089.26047</v>
      </c>
      <c r="AY267" s="39">
        <f t="shared" si="526"/>
        <v>12621850405.950697</v>
      </c>
      <c r="BS267" s="21">
        <v>213</v>
      </c>
      <c r="BT267" s="39">
        <v>-25</v>
      </c>
      <c r="BU267" s="39">
        <v>-375</v>
      </c>
      <c r="BV267" s="39">
        <v>2500</v>
      </c>
      <c r="BW267" s="50">
        <f t="shared" si="527"/>
        <v>1.4804390162226353E-3</v>
      </c>
      <c r="BX267" s="40">
        <f t="shared" si="491"/>
        <v>23.779109448868891</v>
      </c>
      <c r="BY267" s="41">
        <f t="shared" si="528"/>
        <v>59447.77362217223</v>
      </c>
      <c r="BZ267" s="39">
        <f t="shared" si="529"/>
        <v>-22292915.108314585</v>
      </c>
      <c r="CA267" s="39">
        <f t="shared" si="530"/>
        <v>-1486194.3405543058</v>
      </c>
      <c r="CB267" s="40">
        <f t="shared" si="492"/>
        <v>6624.4025431614</v>
      </c>
      <c r="CC267" s="39">
        <f t="shared" si="531"/>
        <v>16561006.357903499</v>
      </c>
      <c r="CD267" s="39">
        <f t="shared" si="532"/>
        <v>-6210377384.2138119</v>
      </c>
      <c r="CE267" s="39">
        <f t="shared" si="533"/>
        <v>-414025158.94758749</v>
      </c>
      <c r="CF267" s="53">
        <f t="shared" si="534"/>
        <v>2328891519080.1797</v>
      </c>
      <c r="CG267" s="39">
        <f t="shared" si="535"/>
        <v>155259434605.34531</v>
      </c>
      <c r="CH267" s="39">
        <f t="shared" si="536"/>
        <v>10350628973.689688</v>
      </c>
      <c r="DB267" s="21">
        <v>213</v>
      </c>
      <c r="DC267" s="39">
        <v>-25</v>
      </c>
      <c r="DD267" s="39">
        <v>-375</v>
      </c>
      <c r="DE267" s="39">
        <v>2500</v>
      </c>
      <c r="DF267" s="50">
        <f t="shared" si="537"/>
        <v>1.4957022490849313E-3</v>
      </c>
      <c r="DG267" s="40">
        <f t="shared" si="493"/>
        <v>23.878734087440272</v>
      </c>
      <c r="DH267" s="41">
        <f t="shared" si="538"/>
        <v>59696.835218600681</v>
      </c>
      <c r="DI267" s="39">
        <f t="shared" si="539"/>
        <v>-22386313.206975255</v>
      </c>
      <c r="DJ267" s="39">
        <f t="shared" si="540"/>
        <v>-1492420.8804650169</v>
      </c>
      <c r="DK267" s="40">
        <f t="shared" si="494"/>
        <v>6429.7963241671268</v>
      </c>
      <c r="DL267" s="39">
        <f t="shared" si="541"/>
        <v>16074490.810417818</v>
      </c>
      <c r="DM267" s="39">
        <f t="shared" si="542"/>
        <v>-6027934053.906682</v>
      </c>
      <c r="DN267" s="39">
        <f t="shared" si="543"/>
        <v>-401862270.26044548</v>
      </c>
      <c r="DO267" s="53">
        <f t="shared" si="544"/>
        <v>2260475270215.0059</v>
      </c>
      <c r="DP267" s="39">
        <f t="shared" si="545"/>
        <v>150698351347.66705</v>
      </c>
      <c r="DQ267" s="39">
        <f t="shared" si="546"/>
        <v>10046556756.511137</v>
      </c>
      <c r="EK267" s="21">
        <v>213</v>
      </c>
      <c r="EL267" s="39">
        <v>-25</v>
      </c>
      <c r="EM267" s="39">
        <v>-375</v>
      </c>
      <c r="EN267" s="39">
        <v>2500</v>
      </c>
      <c r="EO267" s="50">
        <f t="shared" si="547"/>
        <v>1.5146386878092781E-3</v>
      </c>
      <c r="EP267" s="40">
        <f t="shared" si="495"/>
        <v>23.998205528506691</v>
      </c>
      <c r="EQ267" s="41">
        <f t="shared" si="548"/>
        <v>59995.51382126673</v>
      </c>
      <c r="ER267" s="39">
        <f t="shared" si="549"/>
        <v>-22498317.682975024</v>
      </c>
      <c r="ES267" s="39">
        <f t="shared" si="550"/>
        <v>-1499887.8455316683</v>
      </c>
      <c r="ET267" s="40">
        <f t="shared" si="496"/>
        <v>6188.3567304317039</v>
      </c>
      <c r="EU267" s="39">
        <f t="shared" si="551"/>
        <v>15470891.826079261</v>
      </c>
      <c r="EV267" s="39">
        <f t="shared" si="552"/>
        <v>-5801584434.7797232</v>
      </c>
      <c r="EW267" s="39">
        <f t="shared" si="553"/>
        <v>-386772295.65198153</v>
      </c>
      <c r="EX267" s="53">
        <f t="shared" si="554"/>
        <v>2175594163042.3962</v>
      </c>
      <c r="EY267" s="39">
        <f t="shared" si="555"/>
        <v>145039610869.49307</v>
      </c>
      <c r="EZ267" s="39">
        <f t="shared" si="556"/>
        <v>9669307391.2995377</v>
      </c>
      <c r="FT267" s="21">
        <v>213</v>
      </c>
      <c r="FU267" s="39">
        <v>-25</v>
      </c>
      <c r="FV267" s="39">
        <v>-375</v>
      </c>
      <c r="FW267" s="39">
        <v>2500</v>
      </c>
      <c r="FX267" s="50">
        <f t="shared" si="557"/>
        <v>1.5536924268188643E-3</v>
      </c>
      <c r="FY267" s="40">
        <f t="shared" si="497"/>
        <v>24.230160882022428</v>
      </c>
      <c r="FZ267" s="41">
        <f t="shared" si="558"/>
        <v>60575.402205056067</v>
      </c>
      <c r="GA267" s="39">
        <f t="shared" si="559"/>
        <v>-22715775.826896027</v>
      </c>
      <c r="GB267" s="39">
        <f t="shared" si="560"/>
        <v>-1514385.0551264016</v>
      </c>
      <c r="GC267" s="40">
        <f t="shared" si="498"/>
        <v>5690.42155805948</v>
      </c>
      <c r="GD267" s="39">
        <f t="shared" si="561"/>
        <v>14226053.8951487</v>
      </c>
      <c r="GE267" s="39">
        <f t="shared" si="562"/>
        <v>-5334770210.6807623</v>
      </c>
      <c r="GF267" s="39">
        <f t="shared" si="563"/>
        <v>-355651347.37871748</v>
      </c>
      <c r="GG267" s="53">
        <f t="shared" si="564"/>
        <v>2000538829005.2859</v>
      </c>
      <c r="GH267" s="39">
        <f t="shared" si="565"/>
        <v>133369255267.01906</v>
      </c>
      <c r="GI267" s="39">
        <f t="shared" si="566"/>
        <v>8891283684.4679375</v>
      </c>
      <c r="HC267" s="21">
        <v>213</v>
      </c>
      <c r="HD267" s="39">
        <v>-25</v>
      </c>
      <c r="HE267" s="39">
        <v>-375</v>
      </c>
      <c r="HF267" s="39">
        <v>2500</v>
      </c>
      <c r="HG267" s="50">
        <f t="shared" si="567"/>
        <v>1.5690783801444968E-3</v>
      </c>
      <c r="HH267" s="40">
        <f t="shared" si="499"/>
        <v>24.316204304324568</v>
      </c>
      <c r="HI267" s="41">
        <f t="shared" si="568"/>
        <v>60790.510760811419</v>
      </c>
      <c r="HJ267" s="39">
        <f t="shared" si="569"/>
        <v>-22796441.535304282</v>
      </c>
      <c r="HK267" s="39">
        <f t="shared" si="570"/>
        <v>-1519762.7690202855</v>
      </c>
      <c r="HL267" s="40">
        <f t="shared" si="500"/>
        <v>5494.2506531576664</v>
      </c>
      <c r="HM267" s="39">
        <f t="shared" si="571"/>
        <v>13735626.632894166</v>
      </c>
      <c r="HN267" s="39">
        <f t="shared" si="572"/>
        <v>-5150859987.3353119</v>
      </c>
      <c r="HO267" s="39">
        <f t="shared" si="573"/>
        <v>-343390665.82235414</v>
      </c>
      <c r="HP267" s="53">
        <f t="shared" si="574"/>
        <v>1931572495250.7419</v>
      </c>
      <c r="HQ267" s="39">
        <f t="shared" si="575"/>
        <v>128771499683.3828</v>
      </c>
      <c r="HR267" s="39">
        <f t="shared" si="576"/>
        <v>8584766645.5588541</v>
      </c>
      <c r="IL267" s="21">
        <v>213</v>
      </c>
      <c r="IM267" s="39">
        <v>-25</v>
      </c>
      <c r="IN267" s="39">
        <v>-375</v>
      </c>
      <c r="IO267" s="39">
        <v>2500</v>
      </c>
      <c r="IP267" s="50">
        <f t="shared" si="577"/>
        <v>1.5730584028131101E-3</v>
      </c>
      <c r="IQ267" s="40">
        <f t="shared" si="501"/>
        <v>24.33797056277086</v>
      </c>
      <c r="IR267" s="41">
        <f t="shared" si="578"/>
        <v>60844.926406927152</v>
      </c>
      <c r="IS267" s="39">
        <f t="shared" si="579"/>
        <v>-22816847.402597681</v>
      </c>
      <c r="IT267" s="39">
        <f t="shared" si="580"/>
        <v>-1521123.1601731789</v>
      </c>
      <c r="IU267" s="40">
        <f t="shared" si="502"/>
        <v>5443.5053641328468</v>
      </c>
      <c r="IV267" s="39">
        <f t="shared" si="581"/>
        <v>13608763.410332117</v>
      </c>
      <c r="IW267" s="39">
        <f t="shared" si="582"/>
        <v>-5103286278.8745441</v>
      </c>
      <c r="IX267" s="39">
        <f t="shared" si="583"/>
        <v>-340219085.25830293</v>
      </c>
      <c r="IY267" s="53">
        <f t="shared" si="584"/>
        <v>1913732354577.9541</v>
      </c>
      <c r="IZ267" s="39">
        <f t="shared" si="585"/>
        <v>127582156971.8636</v>
      </c>
      <c r="JA267" s="39">
        <f t="shared" si="586"/>
        <v>8505477131.4575729</v>
      </c>
      <c r="JU267" s="21">
        <v>213</v>
      </c>
      <c r="JV267" s="39">
        <v>-25</v>
      </c>
      <c r="JW267" s="39">
        <v>-375</v>
      </c>
      <c r="JX267" s="39">
        <v>2500</v>
      </c>
      <c r="JY267" s="50">
        <f t="shared" si="587"/>
        <v>1.5731094956300368E-3</v>
      </c>
      <c r="JZ267" s="40">
        <f t="shared" si="503"/>
        <v>24.338248670152083</v>
      </c>
      <c r="KA267" s="41">
        <f t="shared" si="588"/>
        <v>60845.621675380207</v>
      </c>
      <c r="KB267" s="39">
        <f t="shared" si="589"/>
        <v>-22817108.128267579</v>
      </c>
      <c r="KC267" s="39">
        <f t="shared" si="590"/>
        <v>-1521140.5418845052</v>
      </c>
      <c r="KD267" s="40">
        <f t="shared" si="504"/>
        <v>5442.8539307170295</v>
      </c>
      <c r="KE267" s="39">
        <f t="shared" si="591"/>
        <v>13607134.826792574</v>
      </c>
      <c r="KF267" s="39">
        <f t="shared" si="592"/>
        <v>-5102675560.0472155</v>
      </c>
      <c r="KG267" s="39">
        <f t="shared" si="593"/>
        <v>-340178370.66981435</v>
      </c>
      <c r="KH267" s="53">
        <f t="shared" si="594"/>
        <v>1913503335017.7058</v>
      </c>
      <c r="KI267" s="39">
        <f t="shared" si="595"/>
        <v>127566889001.18037</v>
      </c>
      <c r="KJ267" s="39">
        <f t="shared" si="596"/>
        <v>8504459266.7453585</v>
      </c>
      <c r="LD267" s="21">
        <v>213</v>
      </c>
      <c r="LE267" s="39">
        <v>-25</v>
      </c>
      <c r="LF267" s="39">
        <v>-375</v>
      </c>
      <c r="LG267" s="39">
        <v>2500</v>
      </c>
      <c r="LH267" s="50">
        <f t="shared" si="597"/>
        <v>1.5731095029757267E-3</v>
      </c>
      <c r="LI267" s="40">
        <f t="shared" si="505"/>
        <v>24.338248710133602</v>
      </c>
      <c r="LJ267" s="41">
        <f t="shared" si="598"/>
        <v>60845.621775334002</v>
      </c>
      <c r="LK267" s="39">
        <f t="shared" si="599"/>
        <v>-22817108.16575025</v>
      </c>
      <c r="LL267" s="39">
        <f t="shared" si="600"/>
        <v>-1521140.5443833501</v>
      </c>
      <c r="LM267" s="40">
        <f t="shared" si="506"/>
        <v>5442.8538370594842</v>
      </c>
      <c r="LN267" s="39">
        <f t="shared" si="601"/>
        <v>13607134.592648711</v>
      </c>
      <c r="LO267" s="39">
        <f t="shared" si="602"/>
        <v>-5102675472.2432671</v>
      </c>
      <c r="LP267" s="39">
        <f t="shared" si="603"/>
        <v>-340178364.81621778</v>
      </c>
      <c r="LQ267" s="53">
        <f t="shared" si="604"/>
        <v>1913503302091.2251</v>
      </c>
      <c r="LR267" s="39">
        <f t="shared" si="605"/>
        <v>127566886806.08167</v>
      </c>
      <c r="LS267" s="39">
        <f t="shared" si="606"/>
        <v>8504459120.4054441</v>
      </c>
    </row>
    <row r="268" spans="1:331" x14ac:dyDescent="0.25">
      <c r="A268" s="21">
        <v>214</v>
      </c>
      <c r="B268" s="39">
        <v>-25</v>
      </c>
      <c r="C268" s="39">
        <v>-325</v>
      </c>
      <c r="D268" s="39">
        <v>2500</v>
      </c>
      <c r="E268" s="50">
        <f t="shared" si="507"/>
        <v>9.5000000000000011E-4</v>
      </c>
      <c r="F268" s="40">
        <f t="shared" si="487"/>
        <v>18.471562500000005</v>
      </c>
      <c r="G268" s="41">
        <f t="shared" si="508"/>
        <v>46178.906250000015</v>
      </c>
      <c r="H268" s="39">
        <f t="shared" si="509"/>
        <v>-15008144.531250006</v>
      </c>
      <c r="I268" s="39">
        <f t="shared" si="510"/>
        <v>-1154472.6562500005</v>
      </c>
      <c r="J268" s="40">
        <f t="shared" si="488"/>
        <v>13387.499999999998</v>
      </c>
      <c r="K268" s="39">
        <f t="shared" si="511"/>
        <v>33468749.999999996</v>
      </c>
      <c r="L268" s="39">
        <f t="shared" si="512"/>
        <v>-10877343749.999998</v>
      </c>
      <c r="M268" s="39">
        <f t="shared" si="513"/>
        <v>-836718749.99999988</v>
      </c>
      <c r="N268" s="53">
        <f t="shared" si="514"/>
        <v>3535136718749.9995</v>
      </c>
      <c r="O268" s="39">
        <f t="shared" si="515"/>
        <v>271933593749.99997</v>
      </c>
      <c r="P268" s="39">
        <f t="shared" si="516"/>
        <v>20917968749.999996</v>
      </c>
      <c r="AJ268" s="21">
        <v>214</v>
      </c>
      <c r="AK268" s="39">
        <v>-25</v>
      </c>
      <c r="AL268" s="39">
        <v>-325</v>
      </c>
      <c r="AM268" s="39">
        <v>2500</v>
      </c>
      <c r="AN268" s="50">
        <f t="shared" si="517"/>
        <v>1.3837458936637632E-3</v>
      </c>
      <c r="AO268" s="40">
        <f t="shared" si="489"/>
        <v>23.078971837201252</v>
      </c>
      <c r="AP268" s="41">
        <f t="shared" si="518"/>
        <v>57697.429593003129</v>
      </c>
      <c r="AQ268" s="39">
        <f t="shared" si="519"/>
        <v>-18751664.617726017</v>
      </c>
      <c r="AR268" s="39">
        <f t="shared" si="520"/>
        <v>-1442435.7398250783</v>
      </c>
      <c r="AS268" s="40">
        <f t="shared" si="490"/>
        <v>7857.2398557870192</v>
      </c>
      <c r="AT268" s="39">
        <f t="shared" si="521"/>
        <v>19643099.639467549</v>
      </c>
      <c r="AU268" s="39">
        <f t="shared" si="522"/>
        <v>-6384007382.8269529</v>
      </c>
      <c r="AV268" s="39">
        <f t="shared" si="523"/>
        <v>-491077490.98668873</v>
      </c>
      <c r="AW268" s="53">
        <f t="shared" si="524"/>
        <v>2074802399418.7598</v>
      </c>
      <c r="AX268" s="39">
        <f t="shared" si="525"/>
        <v>159600184570.67383</v>
      </c>
      <c r="AY268" s="39">
        <f t="shared" si="526"/>
        <v>12276937274.667217</v>
      </c>
      <c r="BS268" s="21">
        <v>214</v>
      </c>
      <c r="BT268" s="39">
        <v>-25</v>
      </c>
      <c r="BU268" s="39">
        <v>-325</v>
      </c>
      <c r="BV268" s="39">
        <v>2500</v>
      </c>
      <c r="BW268" s="50">
        <f t="shared" si="527"/>
        <v>1.5088563093347783E-3</v>
      </c>
      <c r="BX268" s="40">
        <f t="shared" si="491"/>
        <v>23.962208953888375</v>
      </c>
      <c r="BY268" s="41">
        <f t="shared" si="528"/>
        <v>59905.522384720934</v>
      </c>
      <c r="BZ268" s="39">
        <f t="shared" si="529"/>
        <v>-19469294.775034305</v>
      </c>
      <c r="CA268" s="39">
        <f t="shared" si="530"/>
        <v>-1497638.0596180235</v>
      </c>
      <c r="CB268" s="40">
        <f t="shared" si="492"/>
        <v>6262.0820559815775</v>
      </c>
      <c r="CC268" s="39">
        <f t="shared" si="531"/>
        <v>15655205.139953943</v>
      </c>
      <c r="CD268" s="39">
        <f t="shared" si="532"/>
        <v>-5087941670.4850311</v>
      </c>
      <c r="CE268" s="39">
        <f t="shared" si="533"/>
        <v>-391380128.49884856</v>
      </c>
      <c r="CF268" s="53">
        <f t="shared" si="534"/>
        <v>1653581042907.635</v>
      </c>
      <c r="CG268" s="39">
        <f t="shared" si="535"/>
        <v>127198541762.12578</v>
      </c>
      <c r="CH268" s="39">
        <f t="shared" si="536"/>
        <v>9784503212.4712143</v>
      </c>
      <c r="DB268" s="21">
        <v>214</v>
      </c>
      <c r="DC268" s="39">
        <v>-25</v>
      </c>
      <c r="DD268" s="39">
        <v>-325</v>
      </c>
      <c r="DE268" s="39">
        <v>2500</v>
      </c>
      <c r="DF268" s="50">
        <f t="shared" si="537"/>
        <v>1.5347345889874739E-3</v>
      </c>
      <c r="DG268" s="40">
        <f t="shared" si="493"/>
        <v>24.119991620385328</v>
      </c>
      <c r="DH268" s="41">
        <f t="shared" si="538"/>
        <v>60299.979050963317</v>
      </c>
      <c r="DI268" s="39">
        <f t="shared" si="539"/>
        <v>-19597493.191563077</v>
      </c>
      <c r="DJ268" s="39">
        <f t="shared" si="540"/>
        <v>-1507499.4762740829</v>
      </c>
      <c r="DK268" s="40">
        <f t="shared" si="494"/>
        <v>5932.1339904097103</v>
      </c>
      <c r="DL268" s="39">
        <f t="shared" si="541"/>
        <v>14830334.976024276</v>
      </c>
      <c r="DM268" s="39">
        <f t="shared" si="542"/>
        <v>-4819858867.2078896</v>
      </c>
      <c r="DN268" s="39">
        <f t="shared" si="543"/>
        <v>-370758374.40060687</v>
      </c>
      <c r="DO268" s="53">
        <f t="shared" si="544"/>
        <v>1566454131842.5642</v>
      </c>
      <c r="DP268" s="39">
        <f t="shared" si="545"/>
        <v>120496471680.19724</v>
      </c>
      <c r="DQ268" s="39">
        <f t="shared" si="546"/>
        <v>9268959360.015173</v>
      </c>
      <c r="EK268" s="21">
        <v>214</v>
      </c>
      <c r="EL268" s="39">
        <v>-25</v>
      </c>
      <c r="EM268" s="39">
        <v>-325</v>
      </c>
      <c r="EN268" s="39">
        <v>2500</v>
      </c>
      <c r="EO268" s="50">
        <f t="shared" si="547"/>
        <v>1.5761885534517283E-3</v>
      </c>
      <c r="EP268" s="40">
        <f t="shared" si="495"/>
        <v>24.354947093313466</v>
      </c>
      <c r="EQ268" s="41">
        <f t="shared" si="548"/>
        <v>60887.367733283667</v>
      </c>
      <c r="ER268" s="39">
        <f t="shared" si="549"/>
        <v>-19788394.51331719</v>
      </c>
      <c r="ES268" s="39">
        <f t="shared" si="550"/>
        <v>-1522184.1933320917</v>
      </c>
      <c r="ET268" s="40">
        <f t="shared" si="496"/>
        <v>5403.5959434904635</v>
      </c>
      <c r="EU268" s="39">
        <f t="shared" si="551"/>
        <v>13508989.858726159</v>
      </c>
      <c r="EV268" s="39">
        <f t="shared" si="552"/>
        <v>-4390421704.0860014</v>
      </c>
      <c r="EW268" s="39">
        <f t="shared" si="553"/>
        <v>-337724746.46815395</v>
      </c>
      <c r="EX268" s="53">
        <f t="shared" si="554"/>
        <v>1426887053827.9504</v>
      </c>
      <c r="EY268" s="39">
        <f t="shared" si="555"/>
        <v>109760542602.15004</v>
      </c>
      <c r="EZ268" s="39">
        <f t="shared" si="556"/>
        <v>8443118661.7038488</v>
      </c>
      <c r="FT268" s="21">
        <v>214</v>
      </c>
      <c r="FU268" s="39">
        <v>-25</v>
      </c>
      <c r="FV268" s="39">
        <v>-325</v>
      </c>
      <c r="FW268" s="39">
        <v>2500</v>
      </c>
      <c r="FX268" s="50">
        <f t="shared" si="557"/>
        <v>1.6342505320534394E-3</v>
      </c>
      <c r="FY268" s="40">
        <f t="shared" si="497"/>
        <v>24.64719920769215</v>
      </c>
      <c r="FZ268" s="41">
        <f t="shared" si="558"/>
        <v>61617.998019230377</v>
      </c>
      <c r="GA268" s="39">
        <f t="shared" si="559"/>
        <v>-20025849.356249873</v>
      </c>
      <c r="GB268" s="39">
        <f t="shared" si="560"/>
        <v>-1540449.9504807594</v>
      </c>
      <c r="GC268" s="40">
        <f t="shared" si="498"/>
        <v>4663.3057163186495</v>
      </c>
      <c r="GD268" s="39">
        <f t="shared" si="561"/>
        <v>11658264.290796624</v>
      </c>
      <c r="GE268" s="39">
        <f t="shared" si="562"/>
        <v>-3788935894.508903</v>
      </c>
      <c r="GF268" s="39">
        <f t="shared" si="563"/>
        <v>-291456607.26991564</v>
      </c>
      <c r="GG268" s="53">
        <f t="shared" si="564"/>
        <v>1231404165715.3936</v>
      </c>
      <c r="GH268" s="39">
        <f t="shared" si="565"/>
        <v>94723397362.72258</v>
      </c>
      <c r="GI268" s="39">
        <f t="shared" si="566"/>
        <v>7286415181.7478905</v>
      </c>
      <c r="HC268" s="21">
        <v>214</v>
      </c>
      <c r="HD268" s="39">
        <v>-25</v>
      </c>
      <c r="HE268" s="39">
        <v>-325</v>
      </c>
      <c r="HF268" s="39">
        <v>2500</v>
      </c>
      <c r="HG268" s="50">
        <f t="shared" si="567"/>
        <v>1.6563094118457187E-3</v>
      </c>
      <c r="HH268" s="40">
        <f t="shared" si="499"/>
        <v>24.746964470040293</v>
      </c>
      <c r="HI268" s="41">
        <f t="shared" si="568"/>
        <v>61867.411175100729</v>
      </c>
      <c r="HJ268" s="39">
        <f t="shared" si="569"/>
        <v>-20106908.631907739</v>
      </c>
      <c r="HK268" s="39">
        <f t="shared" si="570"/>
        <v>-1546685.2793775182</v>
      </c>
      <c r="HL268" s="40">
        <f t="shared" si="500"/>
        <v>4382.0549989670872</v>
      </c>
      <c r="HM268" s="39">
        <f t="shared" si="571"/>
        <v>10955137.497417718</v>
      </c>
      <c r="HN268" s="39">
        <f t="shared" si="572"/>
        <v>-3560419686.6607585</v>
      </c>
      <c r="HO268" s="39">
        <f t="shared" si="573"/>
        <v>-273878437.43544292</v>
      </c>
      <c r="HP268" s="53">
        <f t="shared" si="574"/>
        <v>1157136398164.7466</v>
      </c>
      <c r="HQ268" s="39">
        <f t="shared" si="575"/>
        <v>89010492166.518951</v>
      </c>
      <c r="HR268" s="39">
        <f t="shared" si="576"/>
        <v>6846960935.8860741</v>
      </c>
      <c r="IL268" s="21">
        <v>214</v>
      </c>
      <c r="IM268" s="39">
        <v>-25</v>
      </c>
      <c r="IN268" s="39">
        <v>-325</v>
      </c>
      <c r="IO268" s="39">
        <v>2500</v>
      </c>
      <c r="IP268" s="50">
        <f t="shared" si="577"/>
        <v>1.6615061868191059E-3</v>
      </c>
      <c r="IQ268" s="40">
        <f t="shared" si="501"/>
        <v>24.769564857543891</v>
      </c>
      <c r="IR268" s="41">
        <f t="shared" si="578"/>
        <v>61923.912143859729</v>
      </c>
      <c r="IS268" s="39">
        <f t="shared" si="579"/>
        <v>-20125271.446754411</v>
      </c>
      <c r="IT268" s="39">
        <f t="shared" si="580"/>
        <v>-1548097.8035964933</v>
      </c>
      <c r="IU268" s="40">
        <f t="shared" si="502"/>
        <v>4315.7961180563998</v>
      </c>
      <c r="IV268" s="39">
        <f t="shared" si="581"/>
        <v>10789490.295141</v>
      </c>
      <c r="IW268" s="39">
        <f t="shared" si="582"/>
        <v>-3506584345.920825</v>
      </c>
      <c r="IX268" s="39">
        <f t="shared" si="583"/>
        <v>-269737257.37852502</v>
      </c>
      <c r="IY268" s="53">
        <f t="shared" si="584"/>
        <v>1139639912424.2681</v>
      </c>
      <c r="IZ268" s="39">
        <f t="shared" si="585"/>
        <v>87664608648.02063</v>
      </c>
      <c r="JA268" s="39">
        <f t="shared" si="586"/>
        <v>6743431434.4631252</v>
      </c>
      <c r="JU268" s="21">
        <v>214</v>
      </c>
      <c r="JV268" s="39">
        <v>-25</v>
      </c>
      <c r="JW268" s="39">
        <v>-325</v>
      </c>
      <c r="JX268" s="39">
        <v>2500</v>
      </c>
      <c r="JY268" s="50">
        <f t="shared" si="587"/>
        <v>1.6615716607879449E-3</v>
      </c>
      <c r="JZ268" s="40">
        <f t="shared" si="503"/>
        <v>24.769847402515836</v>
      </c>
      <c r="KA268" s="41">
        <f t="shared" si="588"/>
        <v>61924.618506289589</v>
      </c>
      <c r="KB268" s="39">
        <f t="shared" si="589"/>
        <v>-20125501.014544118</v>
      </c>
      <c r="KC268" s="39">
        <f t="shared" si="590"/>
        <v>-1548115.4626572398</v>
      </c>
      <c r="KD268" s="40">
        <f t="shared" si="504"/>
        <v>4314.9613249537024</v>
      </c>
      <c r="KE268" s="39">
        <f t="shared" si="591"/>
        <v>10787403.312384255</v>
      </c>
      <c r="KF268" s="39">
        <f t="shared" si="592"/>
        <v>-3505906076.5248828</v>
      </c>
      <c r="KG268" s="39">
        <f t="shared" si="593"/>
        <v>-269685082.80960637</v>
      </c>
      <c r="KH268" s="53">
        <f t="shared" si="594"/>
        <v>1139419474870.5869</v>
      </c>
      <c r="KI268" s="39">
        <f t="shared" si="595"/>
        <v>87647651913.12207</v>
      </c>
      <c r="KJ268" s="39">
        <f t="shared" si="596"/>
        <v>6742127070.24016</v>
      </c>
      <c r="LD268" s="21">
        <v>214</v>
      </c>
      <c r="LE268" s="39">
        <v>-25</v>
      </c>
      <c r="LF268" s="39">
        <v>-325</v>
      </c>
      <c r="LG268" s="39">
        <v>2500</v>
      </c>
      <c r="LH268" s="50">
        <f t="shared" si="597"/>
        <v>1.6615716702665349E-3</v>
      </c>
      <c r="LI268" s="40">
        <f t="shared" si="505"/>
        <v>24.769847443415582</v>
      </c>
      <c r="LJ268" s="41">
        <f t="shared" si="598"/>
        <v>61924.618608538956</v>
      </c>
      <c r="LK268" s="39">
        <f t="shared" si="599"/>
        <v>-20125501.047775161</v>
      </c>
      <c r="LL268" s="39">
        <f t="shared" si="600"/>
        <v>-1548115.4652134739</v>
      </c>
      <c r="LM268" s="40">
        <f t="shared" si="506"/>
        <v>4314.9612041016808</v>
      </c>
      <c r="LN268" s="39">
        <f t="shared" si="601"/>
        <v>10787403.010254202</v>
      </c>
      <c r="LO268" s="39">
        <f t="shared" si="602"/>
        <v>-3505905978.3326159</v>
      </c>
      <c r="LP268" s="39">
        <f t="shared" si="603"/>
        <v>-269685075.25635505</v>
      </c>
      <c r="LQ268" s="53">
        <f t="shared" si="604"/>
        <v>1139419442958.1001</v>
      </c>
      <c r="LR268" s="39">
        <f t="shared" si="605"/>
        <v>87647649458.315384</v>
      </c>
      <c r="LS268" s="39">
        <f t="shared" si="606"/>
        <v>6742126881.4088764</v>
      </c>
    </row>
    <row r="269" spans="1:331" x14ac:dyDescent="0.25">
      <c r="A269" s="21">
        <v>215</v>
      </c>
      <c r="B269" s="39">
        <v>-25</v>
      </c>
      <c r="C269" s="39">
        <v>-275</v>
      </c>
      <c r="D269" s="39">
        <v>2500</v>
      </c>
      <c r="E269" s="50">
        <f t="shared" si="507"/>
        <v>9.5750000000000002E-4</v>
      </c>
      <c r="F269" s="40">
        <f t="shared" si="487"/>
        <v>18.571610156250003</v>
      </c>
      <c r="G269" s="41">
        <f t="shared" si="508"/>
        <v>46429.025390625007</v>
      </c>
      <c r="H269" s="39">
        <f t="shared" si="509"/>
        <v>-12767981.982421877</v>
      </c>
      <c r="I269" s="39">
        <f t="shared" si="510"/>
        <v>-1160725.6347656252</v>
      </c>
      <c r="J269" s="40">
        <f t="shared" si="488"/>
        <v>13291.875</v>
      </c>
      <c r="K269" s="39">
        <f t="shared" si="511"/>
        <v>33229687.5</v>
      </c>
      <c r="L269" s="39">
        <f t="shared" si="512"/>
        <v>-9138164062.5</v>
      </c>
      <c r="M269" s="39">
        <f t="shared" si="513"/>
        <v>-830742187.5</v>
      </c>
      <c r="N269" s="53">
        <f t="shared" si="514"/>
        <v>2512995117187.5</v>
      </c>
      <c r="O269" s="39">
        <f t="shared" si="515"/>
        <v>228454101562.5</v>
      </c>
      <c r="P269" s="39">
        <f t="shared" si="516"/>
        <v>20768554687.5</v>
      </c>
      <c r="AJ269" s="21">
        <v>215</v>
      </c>
      <c r="AK269" s="39">
        <v>-25</v>
      </c>
      <c r="AL269" s="39">
        <v>-275</v>
      </c>
      <c r="AM269" s="39">
        <v>2500</v>
      </c>
      <c r="AN269" s="50">
        <f t="shared" si="517"/>
        <v>1.401059180253679E-3</v>
      </c>
      <c r="AO269" s="40">
        <f t="shared" si="489"/>
        <v>23.213095577065232</v>
      </c>
      <c r="AP269" s="41">
        <f t="shared" si="518"/>
        <v>58032.738942663083</v>
      </c>
      <c r="AQ269" s="39">
        <f t="shared" si="519"/>
        <v>-15959003.209232347</v>
      </c>
      <c r="AR269" s="39">
        <f t="shared" si="520"/>
        <v>-1450818.4735665771</v>
      </c>
      <c r="AS269" s="40">
        <f t="shared" si="490"/>
        <v>7636.4954517655933</v>
      </c>
      <c r="AT269" s="39">
        <f t="shared" si="521"/>
        <v>19091238.629413985</v>
      </c>
      <c r="AU269" s="39">
        <f t="shared" si="522"/>
        <v>-5250090623.0888462</v>
      </c>
      <c r="AV269" s="39">
        <f t="shared" si="523"/>
        <v>-477280965.7353496</v>
      </c>
      <c r="AW269" s="53">
        <f t="shared" si="524"/>
        <v>1443774921349.4326</v>
      </c>
      <c r="AX269" s="39">
        <f t="shared" si="525"/>
        <v>131252265577.22115</v>
      </c>
      <c r="AY269" s="39">
        <f t="shared" si="526"/>
        <v>11932024143.383741</v>
      </c>
      <c r="BS269" s="21">
        <v>215</v>
      </c>
      <c r="BT269" s="39">
        <v>-25</v>
      </c>
      <c r="BU269" s="39">
        <v>-275</v>
      </c>
      <c r="BV269" s="39">
        <v>2500</v>
      </c>
      <c r="BW269" s="50">
        <f t="shared" si="527"/>
        <v>1.5372736024469212E-3</v>
      </c>
      <c r="BX269" s="40">
        <f t="shared" si="491"/>
        <v>24.135012291423131</v>
      </c>
      <c r="BY269" s="41">
        <f t="shared" si="528"/>
        <v>60337.530728557824</v>
      </c>
      <c r="BZ269" s="39">
        <f t="shared" si="529"/>
        <v>-16592820.950353401</v>
      </c>
      <c r="CA269" s="39">
        <f t="shared" si="530"/>
        <v>-1508438.2682139457</v>
      </c>
      <c r="CB269" s="40">
        <f t="shared" si="492"/>
        <v>5899.7615688017559</v>
      </c>
      <c r="CC269" s="39">
        <f t="shared" si="531"/>
        <v>14749403.922004391</v>
      </c>
      <c r="CD269" s="39">
        <f t="shared" si="532"/>
        <v>-4056086078.5512075</v>
      </c>
      <c r="CE269" s="39">
        <f t="shared" si="533"/>
        <v>-368735098.05010974</v>
      </c>
      <c r="CF269" s="53">
        <f t="shared" si="534"/>
        <v>1115423671601.582</v>
      </c>
      <c r="CG269" s="39">
        <f t="shared" si="535"/>
        <v>101402151963.78018</v>
      </c>
      <c r="CH269" s="39">
        <f t="shared" si="536"/>
        <v>9218377451.2527447</v>
      </c>
      <c r="DB269" s="21">
        <v>215</v>
      </c>
      <c r="DC269" s="39">
        <v>-25</v>
      </c>
      <c r="DD269" s="39">
        <v>-275</v>
      </c>
      <c r="DE269" s="39">
        <v>2500</v>
      </c>
      <c r="DF269" s="50">
        <f t="shared" si="537"/>
        <v>1.5737669288900162E-3</v>
      </c>
      <c r="DG269" s="40">
        <f t="shared" si="493"/>
        <v>24.341824227962466</v>
      </c>
      <c r="DH269" s="41">
        <f t="shared" si="538"/>
        <v>60854.560569906163</v>
      </c>
      <c r="DI269" s="39">
        <f t="shared" si="539"/>
        <v>-16735004.156724194</v>
      </c>
      <c r="DJ269" s="39">
        <f t="shared" si="540"/>
        <v>-1521364.014247654</v>
      </c>
      <c r="DK269" s="40">
        <f t="shared" si="494"/>
        <v>5434.4716566522929</v>
      </c>
      <c r="DL269" s="39">
        <f t="shared" si="541"/>
        <v>13586179.141630732</v>
      </c>
      <c r="DM269" s="39">
        <f t="shared" si="542"/>
        <v>-3736199263.948451</v>
      </c>
      <c r="DN269" s="39">
        <f t="shared" si="543"/>
        <v>-339654478.54076827</v>
      </c>
      <c r="DO269" s="53">
        <f t="shared" si="544"/>
        <v>1027454797585.8241</v>
      </c>
      <c r="DP269" s="39">
        <f t="shared" si="545"/>
        <v>93404981598.711273</v>
      </c>
      <c r="DQ269" s="39">
        <f t="shared" si="546"/>
        <v>8491361963.519207</v>
      </c>
      <c r="EK269" s="21">
        <v>215</v>
      </c>
      <c r="EL269" s="39">
        <v>-25</v>
      </c>
      <c r="EM269" s="39">
        <v>-275</v>
      </c>
      <c r="EN269" s="39">
        <v>2500</v>
      </c>
      <c r="EO269" s="50">
        <f t="shared" si="547"/>
        <v>1.6377384190941783E-3</v>
      </c>
      <c r="EP269" s="40">
        <f t="shared" si="495"/>
        <v>24.663386737122543</v>
      </c>
      <c r="EQ269" s="41">
        <f t="shared" si="548"/>
        <v>61658.46684280636</v>
      </c>
      <c r="ER269" s="39">
        <f t="shared" si="549"/>
        <v>-16956078.381771751</v>
      </c>
      <c r="ES269" s="39">
        <f t="shared" si="550"/>
        <v>-1541461.6710701589</v>
      </c>
      <c r="ET269" s="40">
        <f t="shared" si="496"/>
        <v>4618.8351565492258</v>
      </c>
      <c r="EU269" s="39">
        <f t="shared" si="551"/>
        <v>11547087.891373064</v>
      </c>
      <c r="EV269" s="39">
        <f t="shared" si="552"/>
        <v>-3175449170.1275926</v>
      </c>
      <c r="EW269" s="39">
        <f t="shared" si="553"/>
        <v>-288677197.28432661</v>
      </c>
      <c r="EX269" s="53">
        <f t="shared" si="554"/>
        <v>873248521785.08801</v>
      </c>
      <c r="EY269" s="39">
        <f t="shared" si="555"/>
        <v>79386229253.189819</v>
      </c>
      <c r="EZ269" s="39">
        <f t="shared" si="556"/>
        <v>7216929932.1081648</v>
      </c>
      <c r="FT269" s="21">
        <v>215</v>
      </c>
      <c r="FU269" s="39">
        <v>-25</v>
      </c>
      <c r="FV269" s="39">
        <v>-275</v>
      </c>
      <c r="FW269" s="39">
        <v>2500</v>
      </c>
      <c r="FX269" s="50">
        <f t="shared" si="557"/>
        <v>1.714808637288014E-3</v>
      </c>
      <c r="FY269" s="40">
        <f t="shared" si="497"/>
        <v>24.981495027294812</v>
      </c>
      <c r="FZ269" s="41">
        <f t="shared" si="558"/>
        <v>62453.737568237033</v>
      </c>
      <c r="GA269" s="39">
        <f t="shared" si="559"/>
        <v>-17174777.831265185</v>
      </c>
      <c r="GB269" s="39">
        <f t="shared" si="560"/>
        <v>-1561343.4392059259</v>
      </c>
      <c r="GC269" s="40">
        <f t="shared" si="498"/>
        <v>3636.1898745778212</v>
      </c>
      <c r="GD269" s="39">
        <f t="shared" si="561"/>
        <v>9090474.6864445526</v>
      </c>
      <c r="GE269" s="39">
        <f t="shared" si="562"/>
        <v>-2499880538.7722521</v>
      </c>
      <c r="GF269" s="39">
        <f t="shared" si="563"/>
        <v>-227261867.16111383</v>
      </c>
      <c r="GG269" s="53">
        <f t="shared" si="564"/>
        <v>687467148162.36926</v>
      </c>
      <c r="GH269" s="39">
        <f t="shared" si="565"/>
        <v>62497013469.306305</v>
      </c>
      <c r="GI269" s="39">
        <f t="shared" si="566"/>
        <v>5681546679.0278454</v>
      </c>
      <c r="HC269" s="21">
        <v>215</v>
      </c>
      <c r="HD269" s="39">
        <v>-25</v>
      </c>
      <c r="HE269" s="39">
        <v>-275</v>
      </c>
      <c r="HF269" s="39">
        <v>2500</v>
      </c>
      <c r="HG269" s="50">
        <f t="shared" si="567"/>
        <v>1.7435404435469407E-3</v>
      </c>
      <c r="HH269" s="40">
        <f t="shared" si="499"/>
        <v>25.08070666138736</v>
      </c>
      <c r="HI269" s="41">
        <f t="shared" si="568"/>
        <v>62701.766653468403</v>
      </c>
      <c r="HJ269" s="39">
        <f t="shared" si="569"/>
        <v>-17242985.829703812</v>
      </c>
      <c r="HK269" s="39">
        <f t="shared" si="570"/>
        <v>-1567544.1663367101</v>
      </c>
      <c r="HL269" s="40">
        <f t="shared" si="500"/>
        <v>3269.8593447765074</v>
      </c>
      <c r="HM269" s="39">
        <f t="shared" si="571"/>
        <v>8174648.3619412687</v>
      </c>
      <c r="HN269" s="39">
        <f t="shared" si="572"/>
        <v>-2248028299.5338488</v>
      </c>
      <c r="HO269" s="39">
        <f t="shared" si="573"/>
        <v>-204366209.04853171</v>
      </c>
      <c r="HP269" s="53">
        <f t="shared" si="574"/>
        <v>618207782371.80835</v>
      </c>
      <c r="HQ269" s="39">
        <f t="shared" si="575"/>
        <v>56200707488.346222</v>
      </c>
      <c r="HR269" s="39">
        <f t="shared" si="576"/>
        <v>5109155226.2132931</v>
      </c>
      <c r="IL269" s="21">
        <v>215</v>
      </c>
      <c r="IM269" s="39">
        <v>-25</v>
      </c>
      <c r="IN269" s="39">
        <v>-275</v>
      </c>
      <c r="IO269" s="39">
        <v>2500</v>
      </c>
      <c r="IP269" s="50">
        <f t="shared" si="577"/>
        <v>1.7499539708251016E-3</v>
      </c>
      <c r="IQ269" s="40">
        <f t="shared" si="501"/>
        <v>25.101415768498391</v>
      </c>
      <c r="IR269" s="41">
        <f t="shared" si="578"/>
        <v>62753.53942124598</v>
      </c>
      <c r="IS269" s="39">
        <f t="shared" si="579"/>
        <v>-17257223.340842646</v>
      </c>
      <c r="IT269" s="39">
        <f t="shared" si="580"/>
        <v>-1568838.4855311494</v>
      </c>
      <c r="IU269" s="40">
        <f t="shared" si="502"/>
        <v>3188.0868719799555</v>
      </c>
      <c r="IV269" s="39">
        <f t="shared" si="581"/>
        <v>7970217.179949889</v>
      </c>
      <c r="IW269" s="39">
        <f t="shared" si="582"/>
        <v>-2191809724.4862194</v>
      </c>
      <c r="IX269" s="39">
        <f t="shared" si="583"/>
        <v>-199255429.49874723</v>
      </c>
      <c r="IY269" s="53">
        <f t="shared" si="584"/>
        <v>602747674233.71033</v>
      </c>
      <c r="IZ269" s="39">
        <f t="shared" si="585"/>
        <v>54795243112.155487</v>
      </c>
      <c r="JA269" s="39">
        <f t="shared" si="586"/>
        <v>4981385737.4686804</v>
      </c>
      <c r="JU269" s="21">
        <v>215</v>
      </c>
      <c r="JV269" s="39">
        <v>-25</v>
      </c>
      <c r="JW269" s="39">
        <v>-275</v>
      </c>
      <c r="JX269" s="39">
        <v>2500</v>
      </c>
      <c r="JY269" s="50">
        <f t="shared" si="587"/>
        <v>1.7500338259458532E-3</v>
      </c>
      <c r="JZ269" s="40">
        <f t="shared" si="503"/>
        <v>25.101670312908166</v>
      </c>
      <c r="KA269" s="41">
        <f t="shared" si="588"/>
        <v>62754.175782270417</v>
      </c>
      <c r="KB269" s="39">
        <f t="shared" si="589"/>
        <v>-17257398.340124365</v>
      </c>
      <c r="KC269" s="39">
        <f t="shared" si="590"/>
        <v>-1568854.3945567603</v>
      </c>
      <c r="KD269" s="40">
        <f t="shared" si="504"/>
        <v>3187.0687191903717</v>
      </c>
      <c r="KE269" s="39">
        <f t="shared" si="591"/>
        <v>7967671.7979759295</v>
      </c>
      <c r="KF269" s="39">
        <f t="shared" si="592"/>
        <v>-2191109744.4433808</v>
      </c>
      <c r="KG269" s="39">
        <f t="shared" si="593"/>
        <v>-199191794.94939825</v>
      </c>
      <c r="KH269" s="53">
        <f t="shared" si="594"/>
        <v>602555179721.92969</v>
      </c>
      <c r="KI269" s="39">
        <f t="shared" si="595"/>
        <v>54777743611.084518</v>
      </c>
      <c r="KJ269" s="39">
        <f t="shared" si="596"/>
        <v>4979794873.7349558</v>
      </c>
      <c r="LD269" s="21">
        <v>215</v>
      </c>
      <c r="LE269" s="39">
        <v>-25</v>
      </c>
      <c r="LF269" s="39">
        <v>-275</v>
      </c>
      <c r="LG269" s="39">
        <v>2500</v>
      </c>
      <c r="LH269" s="50">
        <f t="shared" si="597"/>
        <v>1.7500338375573432E-3</v>
      </c>
      <c r="LI269" s="40">
        <f t="shared" si="505"/>
        <v>25.10167034991478</v>
      </c>
      <c r="LJ269" s="41">
        <f t="shared" si="598"/>
        <v>62754.175874786954</v>
      </c>
      <c r="LK269" s="39">
        <f t="shared" si="599"/>
        <v>-17257398.365566414</v>
      </c>
      <c r="LL269" s="39">
        <f t="shared" si="600"/>
        <v>-1568854.3968696739</v>
      </c>
      <c r="LM269" s="40">
        <f t="shared" si="506"/>
        <v>3187.0685711438741</v>
      </c>
      <c r="LN269" s="39">
        <f t="shared" si="601"/>
        <v>7967671.4278596854</v>
      </c>
      <c r="LO269" s="39">
        <f t="shared" si="602"/>
        <v>-2191109642.6614137</v>
      </c>
      <c r="LP269" s="39">
        <f t="shared" si="603"/>
        <v>-199191785.69649214</v>
      </c>
      <c r="LQ269" s="53">
        <f t="shared" si="604"/>
        <v>602555151731.88879</v>
      </c>
      <c r="LR269" s="39">
        <f t="shared" si="605"/>
        <v>54777741066.535339</v>
      </c>
      <c r="LS269" s="39">
        <f t="shared" si="606"/>
        <v>4979794642.412303</v>
      </c>
    </row>
    <row r="270" spans="1:331" x14ac:dyDescent="0.25">
      <c r="A270" s="21">
        <v>216</v>
      </c>
      <c r="B270" s="39">
        <v>-25</v>
      </c>
      <c r="C270" s="39">
        <v>-225</v>
      </c>
      <c r="D270" s="39">
        <v>2500</v>
      </c>
      <c r="E270" s="50">
        <f t="shared" si="507"/>
        <v>9.6500000000000004E-4</v>
      </c>
      <c r="F270" s="40">
        <f t="shared" si="487"/>
        <v>18.670940625</v>
      </c>
      <c r="G270" s="41">
        <f t="shared" si="508"/>
        <v>46677.3515625</v>
      </c>
      <c r="H270" s="39">
        <f t="shared" si="509"/>
        <v>-10502404.1015625</v>
      </c>
      <c r="I270" s="39">
        <f t="shared" si="510"/>
        <v>-1166933.7890625</v>
      </c>
      <c r="J270" s="40">
        <f t="shared" si="488"/>
        <v>13196.250000000002</v>
      </c>
      <c r="K270" s="39">
        <f t="shared" si="511"/>
        <v>32990625.000000004</v>
      </c>
      <c r="L270" s="39">
        <f t="shared" si="512"/>
        <v>-7422890625.000001</v>
      </c>
      <c r="M270" s="39">
        <f t="shared" si="513"/>
        <v>-824765625.00000012</v>
      </c>
      <c r="N270" s="53">
        <f t="shared" si="514"/>
        <v>1670150390625.0002</v>
      </c>
      <c r="O270" s="39">
        <f t="shared" si="515"/>
        <v>185572265625.00003</v>
      </c>
      <c r="P270" s="39">
        <f t="shared" si="516"/>
        <v>20619140625.000004</v>
      </c>
      <c r="AJ270" s="21">
        <v>216</v>
      </c>
      <c r="AK270" s="39">
        <v>-25</v>
      </c>
      <c r="AL270" s="39">
        <v>-225</v>
      </c>
      <c r="AM270" s="39">
        <v>2500</v>
      </c>
      <c r="AN270" s="50">
        <f t="shared" si="517"/>
        <v>1.418372466843595E-3</v>
      </c>
      <c r="AO270" s="40">
        <f t="shared" si="489"/>
        <v>23.34339750579927</v>
      </c>
      <c r="AP270" s="41">
        <f t="shared" si="518"/>
        <v>58358.493764498176</v>
      </c>
      <c r="AQ270" s="39">
        <f t="shared" si="519"/>
        <v>-13130661.09701209</v>
      </c>
      <c r="AR270" s="39">
        <f t="shared" si="520"/>
        <v>-1458962.3441124544</v>
      </c>
      <c r="AS270" s="40">
        <f t="shared" si="490"/>
        <v>7415.7510477441629</v>
      </c>
      <c r="AT270" s="39">
        <f t="shared" si="521"/>
        <v>18539377.619360406</v>
      </c>
      <c r="AU270" s="39">
        <f t="shared" si="522"/>
        <v>-4171359964.3560915</v>
      </c>
      <c r="AV270" s="39">
        <f t="shared" si="523"/>
        <v>-463484440.48401016</v>
      </c>
      <c r="AW270" s="53">
        <f t="shared" si="524"/>
        <v>938555991980.12061</v>
      </c>
      <c r="AX270" s="39">
        <f t="shared" si="525"/>
        <v>104283999108.90228</v>
      </c>
      <c r="AY270" s="39">
        <f t="shared" si="526"/>
        <v>11587111012.100254</v>
      </c>
      <c r="BS270" s="21">
        <v>216</v>
      </c>
      <c r="BT270" s="39">
        <v>-25</v>
      </c>
      <c r="BU270" s="39">
        <v>-225</v>
      </c>
      <c r="BV270" s="39">
        <v>2500</v>
      </c>
      <c r="BW270" s="50">
        <f t="shared" si="527"/>
        <v>1.5656908955590642E-3</v>
      </c>
      <c r="BX270" s="40">
        <f t="shared" si="491"/>
        <v>24.297519461473165</v>
      </c>
      <c r="BY270" s="41">
        <f t="shared" si="528"/>
        <v>60743.798653682912</v>
      </c>
      <c r="BZ270" s="39">
        <f t="shared" si="529"/>
        <v>-13667354.697078655</v>
      </c>
      <c r="CA270" s="39">
        <f t="shared" si="530"/>
        <v>-1518594.9663420727</v>
      </c>
      <c r="CB270" s="40">
        <f t="shared" si="492"/>
        <v>5537.4410816219306</v>
      </c>
      <c r="CC270" s="39">
        <f t="shared" si="531"/>
        <v>13843602.704054827</v>
      </c>
      <c r="CD270" s="39">
        <f t="shared" si="532"/>
        <v>-3114810608.4123359</v>
      </c>
      <c r="CE270" s="39">
        <f t="shared" si="533"/>
        <v>-346090067.60137069</v>
      </c>
      <c r="CF270" s="53">
        <f t="shared" si="534"/>
        <v>700832386892.77551</v>
      </c>
      <c r="CG270" s="39">
        <f t="shared" si="535"/>
        <v>77870265210.308411</v>
      </c>
      <c r="CH270" s="39">
        <f t="shared" si="536"/>
        <v>8652251690.0342674</v>
      </c>
      <c r="DB270" s="21">
        <v>216</v>
      </c>
      <c r="DC270" s="39">
        <v>-25</v>
      </c>
      <c r="DD270" s="39">
        <v>-225</v>
      </c>
      <c r="DE270" s="39">
        <v>2500</v>
      </c>
      <c r="DF270" s="50">
        <f t="shared" si="537"/>
        <v>1.6127992687925586E-3</v>
      </c>
      <c r="DG270" s="40">
        <f t="shared" si="493"/>
        <v>24.544231910171696</v>
      </c>
      <c r="DH270" s="41">
        <f t="shared" si="538"/>
        <v>61360.579775429243</v>
      </c>
      <c r="DI270" s="39">
        <f t="shared" si="539"/>
        <v>-13806130.44947158</v>
      </c>
      <c r="DJ270" s="39">
        <f t="shared" si="540"/>
        <v>-1534014.4943857312</v>
      </c>
      <c r="DK270" s="40">
        <f t="shared" si="494"/>
        <v>4936.8093228948792</v>
      </c>
      <c r="DL270" s="39">
        <f t="shared" si="541"/>
        <v>12342023.307237199</v>
      </c>
      <c r="DM270" s="39">
        <f t="shared" si="542"/>
        <v>-2776955244.1283698</v>
      </c>
      <c r="DN270" s="39">
        <f t="shared" si="543"/>
        <v>-308550582.68092996</v>
      </c>
      <c r="DO270" s="53">
        <f t="shared" si="544"/>
        <v>624814929928.88318</v>
      </c>
      <c r="DP270" s="39">
        <f t="shared" si="545"/>
        <v>69423881103.209244</v>
      </c>
      <c r="DQ270" s="39">
        <f t="shared" si="546"/>
        <v>7713764567.0232487</v>
      </c>
      <c r="EK270" s="21">
        <v>216</v>
      </c>
      <c r="EL270" s="39">
        <v>-25</v>
      </c>
      <c r="EM270" s="39">
        <v>-225</v>
      </c>
      <c r="EN270" s="39">
        <v>2500</v>
      </c>
      <c r="EO270" s="50">
        <f t="shared" si="547"/>
        <v>1.6992882847366283E-3</v>
      </c>
      <c r="EP270" s="40">
        <f t="shared" si="495"/>
        <v>24.923524459933926</v>
      </c>
      <c r="EQ270" s="41">
        <f t="shared" si="548"/>
        <v>62308.811149834815</v>
      </c>
      <c r="ER270" s="39">
        <f t="shared" si="549"/>
        <v>-14019482.508712834</v>
      </c>
      <c r="ES270" s="39">
        <f t="shared" si="550"/>
        <v>-1557720.2787458703</v>
      </c>
      <c r="ET270" s="40">
        <f t="shared" si="496"/>
        <v>3834.0743696079876</v>
      </c>
      <c r="EU270" s="39">
        <f t="shared" si="551"/>
        <v>9585185.9240199681</v>
      </c>
      <c r="EV270" s="39">
        <f t="shared" si="552"/>
        <v>-2156666832.9044929</v>
      </c>
      <c r="EW270" s="39">
        <f t="shared" si="553"/>
        <v>-239629648.10049921</v>
      </c>
      <c r="EX270" s="53">
        <f t="shared" si="554"/>
        <v>485250037403.51086</v>
      </c>
      <c r="EY270" s="39">
        <f t="shared" si="555"/>
        <v>53916670822.61232</v>
      </c>
      <c r="EZ270" s="39">
        <f t="shared" si="556"/>
        <v>5990741202.5124798</v>
      </c>
      <c r="FT270" s="21">
        <v>216</v>
      </c>
      <c r="FU270" s="39">
        <v>-25</v>
      </c>
      <c r="FV270" s="39">
        <v>-225</v>
      </c>
      <c r="FW270" s="39">
        <v>2500</v>
      </c>
      <c r="FX270" s="50">
        <f t="shared" si="557"/>
        <v>1.7953667425225886E-3</v>
      </c>
      <c r="FY270" s="40">
        <f t="shared" si="497"/>
        <v>25.233048340830422</v>
      </c>
      <c r="FZ270" s="41">
        <f t="shared" si="558"/>
        <v>63082.620852076056</v>
      </c>
      <c r="GA270" s="39">
        <f t="shared" si="559"/>
        <v>-14193589.691717112</v>
      </c>
      <c r="GB270" s="39">
        <f t="shared" si="560"/>
        <v>-1577065.5213019014</v>
      </c>
      <c r="GC270" s="40">
        <f t="shared" si="498"/>
        <v>2609.0740328369961</v>
      </c>
      <c r="GD270" s="39">
        <f t="shared" si="561"/>
        <v>6522685.08209249</v>
      </c>
      <c r="GE270" s="39">
        <f t="shared" si="562"/>
        <v>-1467604143.4708102</v>
      </c>
      <c r="GF270" s="39">
        <f t="shared" si="563"/>
        <v>-163067127.05231225</v>
      </c>
      <c r="GG270" s="53">
        <f t="shared" si="564"/>
        <v>330210932280.93231</v>
      </c>
      <c r="GH270" s="39">
        <f t="shared" si="565"/>
        <v>36690103586.770256</v>
      </c>
      <c r="GI270" s="39">
        <f t="shared" si="566"/>
        <v>4076678176.3078065</v>
      </c>
      <c r="HC270" s="21">
        <v>216</v>
      </c>
      <c r="HD270" s="39">
        <v>-25</v>
      </c>
      <c r="HE270" s="39">
        <v>-225</v>
      </c>
      <c r="HF270" s="39">
        <v>2500</v>
      </c>
      <c r="HG270" s="50">
        <f t="shared" si="567"/>
        <v>1.8307714752481626E-3</v>
      </c>
      <c r="HH270" s="40">
        <f t="shared" si="499"/>
        <v>25.317430878365769</v>
      </c>
      <c r="HI270" s="41">
        <f t="shared" si="568"/>
        <v>63293.577195914426</v>
      </c>
      <c r="HJ270" s="39">
        <f t="shared" si="569"/>
        <v>-14241054.869080747</v>
      </c>
      <c r="HK270" s="39">
        <f t="shared" si="570"/>
        <v>-1582339.4298978606</v>
      </c>
      <c r="HL270" s="40">
        <f t="shared" si="500"/>
        <v>2157.6636905859277</v>
      </c>
      <c r="HM270" s="39">
        <f t="shared" si="571"/>
        <v>5394159.2264648192</v>
      </c>
      <c r="HN270" s="39">
        <f t="shared" si="572"/>
        <v>-1213685825.9545844</v>
      </c>
      <c r="HO270" s="39">
        <f t="shared" si="573"/>
        <v>-134853980.66162047</v>
      </c>
      <c r="HP270" s="53">
        <f t="shared" si="574"/>
        <v>273079310839.78149</v>
      </c>
      <c r="HQ270" s="39">
        <f t="shared" si="575"/>
        <v>30342145648.864605</v>
      </c>
      <c r="HR270" s="39">
        <f t="shared" si="576"/>
        <v>3371349516.5405121</v>
      </c>
      <c r="IL270" s="21">
        <v>216</v>
      </c>
      <c r="IM270" s="39">
        <v>-25</v>
      </c>
      <c r="IN270" s="39">
        <v>-225</v>
      </c>
      <c r="IO270" s="39">
        <v>2500</v>
      </c>
      <c r="IP270" s="50">
        <f t="shared" si="577"/>
        <v>1.8384017548310975E-3</v>
      </c>
      <c r="IQ270" s="40">
        <f t="shared" si="501"/>
        <v>25.333523295634361</v>
      </c>
      <c r="IR270" s="41">
        <f t="shared" si="578"/>
        <v>63333.808239085905</v>
      </c>
      <c r="IS270" s="39">
        <f t="shared" si="579"/>
        <v>-14250106.853794329</v>
      </c>
      <c r="IT270" s="39">
        <f t="shared" si="580"/>
        <v>-1583345.2059771477</v>
      </c>
      <c r="IU270" s="40">
        <f t="shared" si="502"/>
        <v>2060.3776259035058</v>
      </c>
      <c r="IV270" s="39">
        <f t="shared" si="581"/>
        <v>5150944.0647587646</v>
      </c>
      <c r="IW270" s="39">
        <f t="shared" si="582"/>
        <v>-1158962414.5707221</v>
      </c>
      <c r="IX270" s="39">
        <f t="shared" si="583"/>
        <v>-128773601.61896911</v>
      </c>
      <c r="IY270" s="53">
        <f t="shared" si="584"/>
        <v>260766543278.41248</v>
      </c>
      <c r="IZ270" s="39">
        <f t="shared" si="585"/>
        <v>28974060364.268051</v>
      </c>
      <c r="JA270" s="39">
        <f t="shared" si="586"/>
        <v>3219340040.4742279</v>
      </c>
      <c r="JU270" s="21">
        <v>216</v>
      </c>
      <c r="JV270" s="39">
        <v>-25</v>
      </c>
      <c r="JW270" s="39">
        <v>-225</v>
      </c>
      <c r="JX270" s="39">
        <v>2500</v>
      </c>
      <c r="JY270" s="50">
        <f t="shared" si="587"/>
        <v>1.8384959911037614E-3</v>
      </c>
      <c r="JZ270" s="40">
        <f t="shared" si="503"/>
        <v>25.333717401329075</v>
      </c>
      <c r="KA270" s="41">
        <f t="shared" si="588"/>
        <v>63334.29350332269</v>
      </c>
      <c r="KB270" s="39">
        <f t="shared" si="589"/>
        <v>-14250216.038247606</v>
      </c>
      <c r="KC270" s="39">
        <f t="shared" si="590"/>
        <v>-1583357.3375830671</v>
      </c>
      <c r="KD270" s="40">
        <f t="shared" si="504"/>
        <v>2059.1761134270409</v>
      </c>
      <c r="KE270" s="39">
        <f t="shared" si="591"/>
        <v>5147940.2835676027</v>
      </c>
      <c r="KF270" s="39">
        <f t="shared" si="592"/>
        <v>-1158286563.8027105</v>
      </c>
      <c r="KG270" s="39">
        <f t="shared" si="593"/>
        <v>-128698507.08919007</v>
      </c>
      <c r="KH270" s="53">
        <f t="shared" si="594"/>
        <v>260614476855.60986</v>
      </c>
      <c r="KI270" s="39">
        <f t="shared" si="595"/>
        <v>28957164095.067764</v>
      </c>
      <c r="KJ270" s="39">
        <f t="shared" si="596"/>
        <v>3217462677.2297516</v>
      </c>
      <c r="LD270" s="21">
        <v>216</v>
      </c>
      <c r="LE270" s="39">
        <v>-25</v>
      </c>
      <c r="LF270" s="39">
        <v>-225</v>
      </c>
      <c r="LG270" s="39">
        <v>2500</v>
      </c>
      <c r="LH270" s="50">
        <f t="shared" si="597"/>
        <v>1.8384960048481514E-3</v>
      </c>
      <c r="LI270" s="40">
        <f t="shared" si="505"/>
        <v>25.333717429631196</v>
      </c>
      <c r="LJ270" s="41">
        <f t="shared" si="598"/>
        <v>63334.293574077994</v>
      </c>
      <c r="LK270" s="39">
        <f t="shared" si="599"/>
        <v>-14250216.054167548</v>
      </c>
      <c r="LL270" s="39">
        <f t="shared" si="600"/>
        <v>-1583357.3393519497</v>
      </c>
      <c r="LM270" s="40">
        <f t="shared" si="506"/>
        <v>2059.1759381860702</v>
      </c>
      <c r="LN270" s="39">
        <f t="shared" si="601"/>
        <v>5147939.8454651758</v>
      </c>
      <c r="LO270" s="39">
        <f t="shared" si="602"/>
        <v>-1158286465.2296646</v>
      </c>
      <c r="LP270" s="39">
        <f t="shared" si="603"/>
        <v>-128698496.1366294</v>
      </c>
      <c r="LQ270" s="53">
        <f t="shared" si="604"/>
        <v>260614454676.67453</v>
      </c>
      <c r="LR270" s="39">
        <f t="shared" si="605"/>
        <v>28957161630.741615</v>
      </c>
      <c r="LS270" s="39">
        <f t="shared" si="606"/>
        <v>3217462403.4157348</v>
      </c>
    </row>
    <row r="271" spans="1:331" x14ac:dyDescent="0.25">
      <c r="A271" s="21">
        <v>217</v>
      </c>
      <c r="B271" s="39">
        <v>-25</v>
      </c>
      <c r="C271" s="39">
        <v>-175</v>
      </c>
      <c r="D271" s="39">
        <v>2500</v>
      </c>
      <c r="E271" s="50">
        <f t="shared" si="507"/>
        <v>9.7250000000000006E-4</v>
      </c>
      <c r="F271" s="40">
        <f t="shared" si="487"/>
        <v>18.76955390625</v>
      </c>
      <c r="G271" s="41">
        <f t="shared" si="508"/>
        <v>46923.884765625</v>
      </c>
      <c r="H271" s="39">
        <f t="shared" si="509"/>
        <v>-8211679.833984375</v>
      </c>
      <c r="I271" s="39">
        <f t="shared" si="510"/>
        <v>-1173097.119140625</v>
      </c>
      <c r="J271" s="40">
        <f t="shared" si="488"/>
        <v>13100.624999999998</v>
      </c>
      <c r="K271" s="39">
        <f t="shared" si="511"/>
        <v>32751562.499999996</v>
      </c>
      <c r="L271" s="39">
        <f t="shared" si="512"/>
        <v>-5731523437.499999</v>
      </c>
      <c r="M271" s="39">
        <f t="shared" si="513"/>
        <v>-818789062.49999988</v>
      </c>
      <c r="N271" s="53">
        <f t="shared" si="514"/>
        <v>1003016601562.4999</v>
      </c>
      <c r="O271" s="39">
        <f t="shared" si="515"/>
        <v>143288085937.49997</v>
      </c>
      <c r="P271" s="39">
        <f t="shared" si="516"/>
        <v>20469726562.499996</v>
      </c>
      <c r="AJ271" s="21">
        <v>217</v>
      </c>
      <c r="AK271" s="39">
        <v>-25</v>
      </c>
      <c r="AL271" s="39">
        <v>-175</v>
      </c>
      <c r="AM271" s="39">
        <v>2500</v>
      </c>
      <c r="AN271" s="50">
        <f t="shared" si="517"/>
        <v>1.4356857534335108E-3</v>
      </c>
      <c r="AO271" s="40">
        <f t="shared" si="489"/>
        <v>23.469877623403359</v>
      </c>
      <c r="AP271" s="41">
        <f t="shared" si="518"/>
        <v>58674.694058508401</v>
      </c>
      <c r="AQ271" s="39">
        <f t="shared" si="519"/>
        <v>-10268071.460238971</v>
      </c>
      <c r="AR271" s="39">
        <f t="shared" si="520"/>
        <v>-1466867.35146271</v>
      </c>
      <c r="AS271" s="40">
        <f t="shared" si="490"/>
        <v>7195.006643722737</v>
      </c>
      <c r="AT271" s="39">
        <f t="shared" si="521"/>
        <v>17987516.609306842</v>
      </c>
      <c r="AU271" s="39">
        <f t="shared" si="522"/>
        <v>-3147815406.6286974</v>
      </c>
      <c r="AV271" s="39">
        <f t="shared" si="523"/>
        <v>-449687915.23267102</v>
      </c>
      <c r="AW271" s="53">
        <f t="shared" si="524"/>
        <v>550867696160.02209</v>
      </c>
      <c r="AX271" s="39">
        <f t="shared" si="525"/>
        <v>78695385165.717422</v>
      </c>
      <c r="AY271" s="39">
        <f t="shared" si="526"/>
        <v>11242197880.816776</v>
      </c>
      <c r="BS271" s="21">
        <v>217</v>
      </c>
      <c r="BT271" s="39">
        <v>-25</v>
      </c>
      <c r="BU271" s="39">
        <v>-175</v>
      </c>
      <c r="BV271" s="39">
        <v>2500</v>
      </c>
      <c r="BW271" s="50">
        <f t="shared" si="527"/>
        <v>1.5941081886712072E-3</v>
      </c>
      <c r="BX271" s="40">
        <f t="shared" si="491"/>
        <v>24.449730464038478</v>
      </c>
      <c r="BY271" s="41">
        <f t="shared" si="528"/>
        <v>61124.326160096192</v>
      </c>
      <c r="BZ271" s="39">
        <f t="shared" si="529"/>
        <v>-10696757.078016834</v>
      </c>
      <c r="CA271" s="39">
        <f t="shared" si="530"/>
        <v>-1528108.1540024048</v>
      </c>
      <c r="CB271" s="40">
        <f t="shared" si="492"/>
        <v>5175.1205944421081</v>
      </c>
      <c r="CC271" s="39">
        <f t="shared" si="531"/>
        <v>12937801.486105271</v>
      </c>
      <c r="CD271" s="39">
        <f t="shared" si="532"/>
        <v>-2264115260.0684223</v>
      </c>
      <c r="CE271" s="39">
        <f t="shared" si="533"/>
        <v>-323445037.15263176</v>
      </c>
      <c r="CF271" s="53">
        <f t="shared" si="534"/>
        <v>396220170511.97388</v>
      </c>
      <c r="CG271" s="39">
        <f t="shared" si="535"/>
        <v>56602881501.710556</v>
      </c>
      <c r="CH271" s="39">
        <f t="shared" si="536"/>
        <v>8086125928.815794</v>
      </c>
      <c r="DB271" s="21">
        <v>217</v>
      </c>
      <c r="DC271" s="39">
        <v>-25</v>
      </c>
      <c r="DD271" s="39">
        <v>-175</v>
      </c>
      <c r="DE271" s="39">
        <v>2500</v>
      </c>
      <c r="DF271" s="50">
        <f t="shared" si="537"/>
        <v>1.6518316086951011E-3</v>
      </c>
      <c r="DG271" s="40">
        <f t="shared" si="493"/>
        <v>24.727214667013008</v>
      </c>
      <c r="DH271" s="41">
        <f t="shared" si="538"/>
        <v>61818.03666753252</v>
      </c>
      <c r="DI271" s="39">
        <f t="shared" si="539"/>
        <v>-10818156.41681819</v>
      </c>
      <c r="DJ271" s="39">
        <f t="shared" si="540"/>
        <v>-1545450.916688313</v>
      </c>
      <c r="DK271" s="40">
        <f t="shared" si="494"/>
        <v>4439.1469891374618</v>
      </c>
      <c r="DL271" s="39">
        <f t="shared" si="541"/>
        <v>11097867.472843654</v>
      </c>
      <c r="DM271" s="39">
        <f t="shared" si="542"/>
        <v>-1942126807.7476394</v>
      </c>
      <c r="DN271" s="39">
        <f t="shared" si="543"/>
        <v>-277446686.82109135</v>
      </c>
      <c r="DO271" s="53">
        <f t="shared" si="544"/>
        <v>339872191355.83691</v>
      </c>
      <c r="DP271" s="39">
        <f t="shared" si="545"/>
        <v>48553170193.690987</v>
      </c>
      <c r="DQ271" s="39">
        <f t="shared" si="546"/>
        <v>6936167170.5272837</v>
      </c>
      <c r="EK271" s="21">
        <v>217</v>
      </c>
      <c r="EL271" s="39">
        <v>-25</v>
      </c>
      <c r="EM271" s="39">
        <v>-175</v>
      </c>
      <c r="EN271" s="39">
        <v>2500</v>
      </c>
      <c r="EO271" s="50">
        <f t="shared" si="547"/>
        <v>1.7608381503790784E-3</v>
      </c>
      <c r="EP271" s="40">
        <f t="shared" si="495"/>
        <v>25.135360261747611</v>
      </c>
      <c r="EQ271" s="41">
        <f t="shared" si="548"/>
        <v>62838.400654369027</v>
      </c>
      <c r="ER271" s="39">
        <f t="shared" si="549"/>
        <v>-10996720.11451458</v>
      </c>
      <c r="ES271" s="39">
        <f t="shared" si="550"/>
        <v>-1570960.0163592256</v>
      </c>
      <c r="ET271" s="40">
        <f t="shared" si="496"/>
        <v>3049.3135826667499</v>
      </c>
      <c r="EU271" s="39">
        <f t="shared" si="551"/>
        <v>7623283.9566668747</v>
      </c>
      <c r="EV271" s="39">
        <f t="shared" si="552"/>
        <v>-1334074692.416703</v>
      </c>
      <c r="EW271" s="39">
        <f t="shared" si="553"/>
        <v>-190582098.91667187</v>
      </c>
      <c r="EX271" s="53">
        <f t="shared" si="554"/>
        <v>233463071172.92303</v>
      </c>
      <c r="EY271" s="39">
        <f t="shared" si="555"/>
        <v>33351867310.417576</v>
      </c>
      <c r="EZ271" s="39">
        <f t="shared" si="556"/>
        <v>4764552472.9167967</v>
      </c>
      <c r="FT271" s="21">
        <v>217</v>
      </c>
      <c r="FU271" s="39">
        <v>-25</v>
      </c>
      <c r="FV271" s="39">
        <v>-175</v>
      </c>
      <c r="FW271" s="39">
        <v>2500</v>
      </c>
      <c r="FX271" s="50">
        <f t="shared" si="557"/>
        <v>1.8759248477571635E-3</v>
      </c>
      <c r="FY271" s="40">
        <f t="shared" si="497"/>
        <v>25.401859148298971</v>
      </c>
      <c r="FZ271" s="41">
        <f t="shared" si="558"/>
        <v>63504.647870747431</v>
      </c>
      <c r="GA271" s="39">
        <f t="shared" si="559"/>
        <v>-11113313.3773808</v>
      </c>
      <c r="GB271" s="39">
        <f t="shared" si="560"/>
        <v>-1587616.1967686857</v>
      </c>
      <c r="GC271" s="40">
        <f t="shared" si="498"/>
        <v>1581.9581910961654</v>
      </c>
      <c r="GD271" s="39">
        <f t="shared" si="561"/>
        <v>3954895.4777404135</v>
      </c>
      <c r="GE271" s="39">
        <f t="shared" si="562"/>
        <v>-692106708.60457242</v>
      </c>
      <c r="GF271" s="39">
        <f t="shared" si="563"/>
        <v>-98872386.943510339</v>
      </c>
      <c r="GG271" s="53">
        <f t="shared" si="564"/>
        <v>121118674005.80017</v>
      </c>
      <c r="GH271" s="39">
        <f t="shared" si="565"/>
        <v>17302667715.114307</v>
      </c>
      <c r="GI271" s="39">
        <f t="shared" si="566"/>
        <v>2471809673.5877585</v>
      </c>
      <c r="HC271" s="21">
        <v>217</v>
      </c>
      <c r="HD271" s="39">
        <v>-25</v>
      </c>
      <c r="HE271" s="39">
        <v>-175</v>
      </c>
      <c r="HF271" s="39">
        <v>2500</v>
      </c>
      <c r="HG271" s="50">
        <f t="shared" si="567"/>
        <v>1.9180025069493844E-3</v>
      </c>
      <c r="HH271" s="40">
        <f t="shared" si="499"/>
        <v>25.457137120975514</v>
      </c>
      <c r="HI271" s="41">
        <f t="shared" si="568"/>
        <v>63642.842802438783</v>
      </c>
      <c r="HJ271" s="39">
        <f t="shared" si="569"/>
        <v>-11137497.490426786</v>
      </c>
      <c r="HK271" s="39">
        <f t="shared" si="570"/>
        <v>-1591071.0700609696</v>
      </c>
      <c r="HL271" s="40">
        <f t="shared" si="500"/>
        <v>1045.4680363953482</v>
      </c>
      <c r="HM271" s="39">
        <f t="shared" si="571"/>
        <v>2613670.0909883706</v>
      </c>
      <c r="HN271" s="39">
        <f t="shared" si="572"/>
        <v>-457392265.92296487</v>
      </c>
      <c r="HO271" s="39">
        <f t="shared" si="573"/>
        <v>-65341752.274709262</v>
      </c>
      <c r="HP271" s="53">
        <f t="shared" si="574"/>
        <v>80043646536.51886</v>
      </c>
      <c r="HQ271" s="39">
        <f t="shared" si="575"/>
        <v>11434806648.074121</v>
      </c>
      <c r="HR271" s="39">
        <f t="shared" si="576"/>
        <v>1633543806.8677316</v>
      </c>
      <c r="IL271" s="21">
        <v>217</v>
      </c>
      <c r="IM271" s="39">
        <v>-25</v>
      </c>
      <c r="IN271" s="39">
        <v>-175</v>
      </c>
      <c r="IO271" s="39">
        <v>2500</v>
      </c>
      <c r="IP271" s="50">
        <f t="shared" si="577"/>
        <v>1.9268495388370934E-3</v>
      </c>
      <c r="IQ271" s="40">
        <f t="shared" si="501"/>
        <v>25.465887438951793</v>
      </c>
      <c r="IR271" s="41">
        <f t="shared" si="578"/>
        <v>63664.718597379484</v>
      </c>
      <c r="IS271" s="39">
        <f t="shared" si="579"/>
        <v>-11141325.75454141</v>
      </c>
      <c r="IT271" s="39">
        <f t="shared" si="580"/>
        <v>-1591617.9649344871</v>
      </c>
      <c r="IU271" s="40">
        <f t="shared" si="502"/>
        <v>932.66837982705886</v>
      </c>
      <c r="IV271" s="39">
        <f t="shared" si="581"/>
        <v>2331670.9495676472</v>
      </c>
      <c r="IW271" s="39">
        <f t="shared" si="582"/>
        <v>-408042416.17433828</v>
      </c>
      <c r="IX271" s="39">
        <f t="shared" si="583"/>
        <v>-58291773.739191182</v>
      </c>
      <c r="IY271" s="53">
        <f t="shared" si="584"/>
        <v>71407422830.509201</v>
      </c>
      <c r="IZ271" s="39">
        <f t="shared" si="585"/>
        <v>10201060404.358458</v>
      </c>
      <c r="JA271" s="39">
        <f t="shared" si="586"/>
        <v>1457294343.4797795</v>
      </c>
      <c r="JU271" s="21">
        <v>217</v>
      </c>
      <c r="JV271" s="39">
        <v>-25</v>
      </c>
      <c r="JW271" s="39">
        <v>-175</v>
      </c>
      <c r="JX271" s="39">
        <v>2500</v>
      </c>
      <c r="JY271" s="50">
        <f t="shared" si="587"/>
        <v>1.9269581562616697E-3</v>
      </c>
      <c r="JZ271" s="40">
        <f t="shared" si="503"/>
        <v>25.465988667778571</v>
      </c>
      <c r="KA271" s="41">
        <f t="shared" si="588"/>
        <v>63664.97166944643</v>
      </c>
      <c r="KB271" s="39">
        <f t="shared" si="589"/>
        <v>-11141370.042153126</v>
      </c>
      <c r="KC271" s="39">
        <f t="shared" si="590"/>
        <v>-1591624.2917361606</v>
      </c>
      <c r="KD271" s="40">
        <f t="shared" si="504"/>
        <v>931.28350766371034</v>
      </c>
      <c r="KE271" s="39">
        <f t="shared" si="591"/>
        <v>2328208.769159276</v>
      </c>
      <c r="KF271" s="39">
        <f t="shared" si="592"/>
        <v>-407436534.60287333</v>
      </c>
      <c r="KG271" s="39">
        <f t="shared" si="593"/>
        <v>-58205219.228981897</v>
      </c>
      <c r="KH271" s="53">
        <f t="shared" si="594"/>
        <v>71301393555.502838</v>
      </c>
      <c r="KI271" s="39">
        <f t="shared" si="595"/>
        <v>10185913365.071833</v>
      </c>
      <c r="KJ271" s="39">
        <f t="shared" si="596"/>
        <v>1455130480.7245476</v>
      </c>
      <c r="LD271" s="21">
        <v>217</v>
      </c>
      <c r="LE271" s="39">
        <v>-25</v>
      </c>
      <c r="LF271" s="39">
        <v>-175</v>
      </c>
      <c r="LG271" s="39">
        <v>2500</v>
      </c>
      <c r="LH271" s="50">
        <f t="shared" si="597"/>
        <v>1.9269581721389599E-3</v>
      </c>
      <c r="LI271" s="40">
        <f t="shared" si="505"/>
        <v>25.465988682564827</v>
      </c>
      <c r="LJ271" s="41">
        <f t="shared" si="598"/>
        <v>63664.97170641207</v>
      </c>
      <c r="LK271" s="39">
        <f t="shared" si="599"/>
        <v>-11141370.048622113</v>
      </c>
      <c r="LL271" s="39">
        <f t="shared" si="600"/>
        <v>-1591624.2926603018</v>
      </c>
      <c r="LM271" s="40">
        <f t="shared" si="506"/>
        <v>931.28330522826093</v>
      </c>
      <c r="LN271" s="39">
        <f t="shared" si="601"/>
        <v>2328208.2630706523</v>
      </c>
      <c r="LO271" s="39">
        <f t="shared" si="602"/>
        <v>-407436446.03736413</v>
      </c>
      <c r="LP271" s="39">
        <f t="shared" si="603"/>
        <v>-58205206.576766305</v>
      </c>
      <c r="LQ271" s="53">
        <f t="shared" si="604"/>
        <v>71301378056.538727</v>
      </c>
      <c r="LR271" s="39">
        <f t="shared" si="605"/>
        <v>10185911150.934103</v>
      </c>
      <c r="LS271" s="39">
        <f t="shared" si="606"/>
        <v>1455130164.4191577</v>
      </c>
    </row>
    <row r="272" spans="1:331" x14ac:dyDescent="0.25">
      <c r="A272" s="21">
        <v>218</v>
      </c>
      <c r="B272" s="39">
        <v>-25</v>
      </c>
      <c r="C272" s="39">
        <v>-125</v>
      </c>
      <c r="D272" s="39">
        <v>2500</v>
      </c>
      <c r="E272" s="50">
        <f t="shared" si="507"/>
        <v>9.7999999999999997E-4</v>
      </c>
      <c r="F272" s="40">
        <f t="shared" si="487"/>
        <v>18.867450000000002</v>
      </c>
      <c r="G272" s="41">
        <f t="shared" si="508"/>
        <v>47168.625000000007</v>
      </c>
      <c r="H272" s="39">
        <f t="shared" si="509"/>
        <v>-5896078.1250000009</v>
      </c>
      <c r="I272" s="39">
        <f t="shared" si="510"/>
        <v>-1179215.6250000002</v>
      </c>
      <c r="J272" s="40">
        <f t="shared" si="488"/>
        <v>13005</v>
      </c>
      <c r="K272" s="39">
        <f t="shared" si="511"/>
        <v>32512500</v>
      </c>
      <c r="L272" s="39">
        <f t="shared" si="512"/>
        <v>-4064062500</v>
      </c>
      <c r="M272" s="39">
        <f t="shared" si="513"/>
        <v>-812812500</v>
      </c>
      <c r="N272" s="53">
        <f t="shared" si="514"/>
        <v>508007812500</v>
      </c>
      <c r="O272" s="39">
        <f t="shared" si="515"/>
        <v>101601562500</v>
      </c>
      <c r="P272" s="39">
        <f t="shared" si="516"/>
        <v>20320312500</v>
      </c>
      <c r="AJ272" s="21">
        <v>218</v>
      </c>
      <c r="AK272" s="39">
        <v>-25</v>
      </c>
      <c r="AL272" s="39">
        <v>-125</v>
      </c>
      <c r="AM272" s="39">
        <v>2500</v>
      </c>
      <c r="AN272" s="50">
        <f t="shared" si="517"/>
        <v>1.4529990400234266E-3</v>
      </c>
      <c r="AO272" s="40">
        <f t="shared" si="489"/>
        <v>23.59253592987751</v>
      </c>
      <c r="AP272" s="41">
        <f t="shared" si="518"/>
        <v>58981.339824693772</v>
      </c>
      <c r="AQ272" s="39">
        <f t="shared" si="519"/>
        <v>-7372667.4780867212</v>
      </c>
      <c r="AR272" s="39">
        <f t="shared" si="520"/>
        <v>-1474533.4956173443</v>
      </c>
      <c r="AS272" s="40">
        <f t="shared" si="490"/>
        <v>6974.262239701312</v>
      </c>
      <c r="AT272" s="39">
        <f t="shared" si="521"/>
        <v>17435655.599253278</v>
      </c>
      <c r="AU272" s="39">
        <f t="shared" si="522"/>
        <v>-2179456949.9066596</v>
      </c>
      <c r="AV272" s="39">
        <f t="shared" si="523"/>
        <v>-435891389.98133194</v>
      </c>
      <c r="AW272" s="53">
        <f t="shared" si="524"/>
        <v>272432118738.33246</v>
      </c>
      <c r="AX272" s="39">
        <f t="shared" si="525"/>
        <v>54486423747.666496</v>
      </c>
      <c r="AY272" s="39">
        <f t="shared" si="526"/>
        <v>10897284749.533298</v>
      </c>
      <c r="BS272" s="21">
        <v>218</v>
      </c>
      <c r="BT272" s="39">
        <v>-25</v>
      </c>
      <c r="BU272" s="39">
        <v>-125</v>
      </c>
      <c r="BV272" s="39">
        <v>2500</v>
      </c>
      <c r="BW272" s="50">
        <f t="shared" si="527"/>
        <v>1.6225254817833501E-3</v>
      </c>
      <c r="BX272" s="40">
        <f t="shared" si="491"/>
        <v>24.591645299119062</v>
      </c>
      <c r="BY272" s="41">
        <f t="shared" si="528"/>
        <v>61479.113247797657</v>
      </c>
      <c r="BZ272" s="39">
        <f t="shared" si="529"/>
        <v>-7684889.1559747076</v>
      </c>
      <c r="CA272" s="39">
        <f t="shared" si="530"/>
        <v>-1536977.8311949414</v>
      </c>
      <c r="CB272" s="40">
        <f t="shared" si="492"/>
        <v>4812.8001072622865</v>
      </c>
      <c r="CC272" s="39">
        <f t="shared" si="531"/>
        <v>12032000.268155716</v>
      </c>
      <c r="CD272" s="39">
        <f t="shared" si="532"/>
        <v>-1504000033.5194645</v>
      </c>
      <c r="CE272" s="39">
        <f t="shared" si="533"/>
        <v>-300800006.70389289</v>
      </c>
      <c r="CF272" s="53">
        <f t="shared" si="534"/>
        <v>188000004189.93307</v>
      </c>
      <c r="CG272" s="39">
        <f t="shared" si="535"/>
        <v>37600000837.98661</v>
      </c>
      <c r="CH272" s="39">
        <f t="shared" si="536"/>
        <v>7520000167.5973225</v>
      </c>
      <c r="DB272" s="21">
        <v>218</v>
      </c>
      <c r="DC272" s="39">
        <v>-25</v>
      </c>
      <c r="DD272" s="39">
        <v>-125</v>
      </c>
      <c r="DE272" s="39">
        <v>2500</v>
      </c>
      <c r="DF272" s="50">
        <f t="shared" si="537"/>
        <v>1.6908639485976437E-3</v>
      </c>
      <c r="DG272" s="40">
        <f t="shared" si="493"/>
        <v>24.89077249848642</v>
      </c>
      <c r="DH272" s="41">
        <f t="shared" si="538"/>
        <v>62226.931246216052</v>
      </c>
      <c r="DI272" s="39">
        <f t="shared" si="539"/>
        <v>-7778366.4057770064</v>
      </c>
      <c r="DJ272" s="39">
        <f t="shared" si="540"/>
        <v>-1555673.2811554014</v>
      </c>
      <c r="DK272" s="40">
        <f t="shared" si="494"/>
        <v>3941.4846553800421</v>
      </c>
      <c r="DL272" s="39">
        <f t="shared" si="541"/>
        <v>9853711.6384501047</v>
      </c>
      <c r="DM272" s="39">
        <f t="shared" si="542"/>
        <v>-1231713954.8062632</v>
      </c>
      <c r="DN272" s="39">
        <f t="shared" si="543"/>
        <v>-246342790.96125263</v>
      </c>
      <c r="DO272" s="53">
        <f t="shared" si="544"/>
        <v>153964244350.7829</v>
      </c>
      <c r="DP272" s="39">
        <f t="shared" si="545"/>
        <v>30792848870.156578</v>
      </c>
      <c r="DQ272" s="39">
        <f t="shared" si="546"/>
        <v>6158569774.0313158</v>
      </c>
      <c r="EK272" s="21">
        <v>218</v>
      </c>
      <c r="EL272" s="39">
        <v>-25</v>
      </c>
      <c r="EM272" s="39">
        <v>-125</v>
      </c>
      <c r="EN272" s="39">
        <v>2500</v>
      </c>
      <c r="EO272" s="50">
        <f t="shared" si="547"/>
        <v>1.8223880160215284E-3</v>
      </c>
      <c r="EP272" s="40">
        <f t="shared" si="495"/>
        <v>25.298894142563597</v>
      </c>
      <c r="EQ272" s="41">
        <f t="shared" si="548"/>
        <v>63247.235356408994</v>
      </c>
      <c r="ER272" s="39">
        <f t="shared" si="549"/>
        <v>-7905904.4195511239</v>
      </c>
      <c r="ES272" s="39">
        <f t="shared" si="550"/>
        <v>-1581180.8839102248</v>
      </c>
      <c r="ET272" s="40">
        <f t="shared" si="496"/>
        <v>2264.5527957255122</v>
      </c>
      <c r="EU272" s="39">
        <f t="shared" si="551"/>
        <v>5661381.9893137803</v>
      </c>
      <c r="EV272" s="39">
        <f t="shared" si="552"/>
        <v>-707672748.6642226</v>
      </c>
      <c r="EW272" s="39">
        <f t="shared" si="553"/>
        <v>-141534549.7328445</v>
      </c>
      <c r="EX272" s="53">
        <f t="shared" si="554"/>
        <v>88459093583.027832</v>
      </c>
      <c r="EY272" s="39">
        <f t="shared" si="555"/>
        <v>17691818716.605564</v>
      </c>
      <c r="EZ272" s="39">
        <f t="shared" si="556"/>
        <v>3538363743.3211126</v>
      </c>
      <c r="FT272" s="21">
        <v>218</v>
      </c>
      <c r="FU272" s="39">
        <v>-25</v>
      </c>
      <c r="FV272" s="39">
        <v>-125</v>
      </c>
      <c r="FW272" s="39">
        <v>2500</v>
      </c>
      <c r="FX272" s="50">
        <f t="shared" si="557"/>
        <v>1.9564829529917383E-3</v>
      </c>
      <c r="FY272" s="40">
        <f t="shared" si="497"/>
        <v>25.487927449700464</v>
      </c>
      <c r="FZ272" s="41">
        <f t="shared" si="558"/>
        <v>63719.818624251158</v>
      </c>
      <c r="GA272" s="39">
        <f t="shared" si="559"/>
        <v>-7964977.3280313946</v>
      </c>
      <c r="GB272" s="39">
        <f t="shared" si="560"/>
        <v>-1592995.465606279</v>
      </c>
      <c r="GC272" s="40">
        <f t="shared" si="498"/>
        <v>554.84234935533743</v>
      </c>
      <c r="GD272" s="39">
        <f t="shared" si="561"/>
        <v>1387105.8733883435</v>
      </c>
      <c r="GE272" s="39">
        <f t="shared" si="562"/>
        <v>-173388234.17354295</v>
      </c>
      <c r="GF272" s="39">
        <f t="shared" si="563"/>
        <v>-34677646.834708586</v>
      </c>
      <c r="GG272" s="53">
        <f t="shared" si="564"/>
        <v>21673529271.692867</v>
      </c>
      <c r="GH272" s="39">
        <f t="shared" si="565"/>
        <v>4334705854.3385735</v>
      </c>
      <c r="GI272" s="39">
        <f t="shared" si="566"/>
        <v>866941170.86771464</v>
      </c>
      <c r="HC272" s="21">
        <v>218</v>
      </c>
      <c r="HD272" s="39">
        <v>-25</v>
      </c>
      <c r="HE272" s="39">
        <v>-125</v>
      </c>
      <c r="HF272" s="39">
        <v>2500</v>
      </c>
      <c r="HG272" s="50">
        <f t="shared" si="567"/>
        <v>2.0052335386506063E-3</v>
      </c>
      <c r="HH272" s="40">
        <f t="shared" si="499"/>
        <v>25.5</v>
      </c>
      <c r="HI272" s="41">
        <f t="shared" si="568"/>
        <v>63750</v>
      </c>
      <c r="HJ272" s="39">
        <f t="shared" si="569"/>
        <v>-7968750</v>
      </c>
      <c r="HK272" s="39">
        <f t="shared" si="570"/>
        <v>-1593750</v>
      </c>
      <c r="HL272" s="40">
        <f t="shared" si="500"/>
        <v>0</v>
      </c>
      <c r="HM272" s="39">
        <f t="shared" si="571"/>
        <v>0</v>
      </c>
      <c r="HN272" s="39">
        <f t="shared" si="572"/>
        <v>0</v>
      </c>
      <c r="HO272" s="39">
        <f t="shared" si="573"/>
        <v>0</v>
      </c>
      <c r="HP272" s="53">
        <f t="shared" si="574"/>
        <v>0</v>
      </c>
      <c r="HQ272" s="39">
        <f t="shared" si="575"/>
        <v>0</v>
      </c>
      <c r="HR272" s="39">
        <f t="shared" si="576"/>
        <v>0</v>
      </c>
      <c r="IL272" s="21">
        <v>218</v>
      </c>
      <c r="IM272" s="39">
        <v>-25</v>
      </c>
      <c r="IN272" s="39">
        <v>-125</v>
      </c>
      <c r="IO272" s="39">
        <v>2500</v>
      </c>
      <c r="IP272" s="50">
        <f t="shared" si="577"/>
        <v>2.0152973228430892E-3</v>
      </c>
      <c r="IQ272" s="40">
        <f t="shared" si="501"/>
        <v>25.5</v>
      </c>
      <c r="IR272" s="41">
        <f t="shared" si="578"/>
        <v>63750</v>
      </c>
      <c r="IS272" s="39">
        <f t="shared" si="579"/>
        <v>-7968750</v>
      </c>
      <c r="IT272" s="39">
        <f t="shared" si="580"/>
        <v>-1593750</v>
      </c>
      <c r="IU272" s="40">
        <f t="shared" si="502"/>
        <v>0</v>
      </c>
      <c r="IV272" s="39">
        <f t="shared" si="581"/>
        <v>0</v>
      </c>
      <c r="IW272" s="39">
        <f t="shared" si="582"/>
        <v>0</v>
      </c>
      <c r="IX272" s="39">
        <f t="shared" si="583"/>
        <v>0</v>
      </c>
      <c r="IY272" s="53">
        <f t="shared" si="584"/>
        <v>0</v>
      </c>
      <c r="IZ272" s="39">
        <f t="shared" si="585"/>
        <v>0</v>
      </c>
      <c r="JA272" s="39">
        <f t="shared" si="586"/>
        <v>0</v>
      </c>
      <c r="JU272" s="21">
        <v>218</v>
      </c>
      <c r="JV272" s="39">
        <v>-25</v>
      </c>
      <c r="JW272" s="39">
        <v>-125</v>
      </c>
      <c r="JX272" s="39">
        <v>2500</v>
      </c>
      <c r="JY272" s="50">
        <f t="shared" si="587"/>
        <v>2.015420321419578E-3</v>
      </c>
      <c r="JZ272" s="40">
        <f t="shared" si="503"/>
        <v>25.5</v>
      </c>
      <c r="KA272" s="41">
        <f t="shared" si="588"/>
        <v>63750</v>
      </c>
      <c r="KB272" s="39">
        <f t="shared" si="589"/>
        <v>-7968750</v>
      </c>
      <c r="KC272" s="39">
        <f t="shared" si="590"/>
        <v>-1593750</v>
      </c>
      <c r="KD272" s="40">
        <f t="shared" si="504"/>
        <v>0</v>
      </c>
      <c r="KE272" s="39">
        <f t="shared" si="591"/>
        <v>0</v>
      </c>
      <c r="KF272" s="39">
        <f t="shared" si="592"/>
        <v>0</v>
      </c>
      <c r="KG272" s="39">
        <f t="shared" si="593"/>
        <v>0</v>
      </c>
      <c r="KH272" s="53">
        <f t="shared" si="594"/>
        <v>0</v>
      </c>
      <c r="KI272" s="39">
        <f t="shared" si="595"/>
        <v>0</v>
      </c>
      <c r="KJ272" s="39">
        <f t="shared" si="596"/>
        <v>0</v>
      </c>
      <c r="LD272" s="21">
        <v>218</v>
      </c>
      <c r="LE272" s="39">
        <v>-25</v>
      </c>
      <c r="LF272" s="39">
        <v>-125</v>
      </c>
      <c r="LG272" s="39">
        <v>2500</v>
      </c>
      <c r="LH272" s="50">
        <f t="shared" si="597"/>
        <v>2.0154203394297681E-3</v>
      </c>
      <c r="LI272" s="40">
        <f t="shared" si="505"/>
        <v>25.5</v>
      </c>
      <c r="LJ272" s="41">
        <f t="shared" si="598"/>
        <v>63750</v>
      </c>
      <c r="LK272" s="39">
        <f t="shared" si="599"/>
        <v>-7968750</v>
      </c>
      <c r="LL272" s="39">
        <f t="shared" si="600"/>
        <v>-1593750</v>
      </c>
      <c r="LM272" s="40">
        <f t="shared" si="506"/>
        <v>0</v>
      </c>
      <c r="LN272" s="39">
        <f t="shared" si="601"/>
        <v>0</v>
      </c>
      <c r="LO272" s="39">
        <f t="shared" si="602"/>
        <v>0</v>
      </c>
      <c r="LP272" s="39">
        <f t="shared" si="603"/>
        <v>0</v>
      </c>
      <c r="LQ272" s="53">
        <f t="shared" si="604"/>
        <v>0</v>
      </c>
      <c r="LR272" s="39">
        <f t="shared" si="605"/>
        <v>0</v>
      </c>
      <c r="LS272" s="39">
        <f t="shared" si="606"/>
        <v>0</v>
      </c>
    </row>
    <row r="273" spans="1:331" x14ac:dyDescent="0.25">
      <c r="A273" s="21">
        <v>219</v>
      </c>
      <c r="B273" s="39">
        <v>-25</v>
      </c>
      <c r="C273" s="39">
        <v>-75</v>
      </c>
      <c r="D273" s="39">
        <v>2500</v>
      </c>
      <c r="E273" s="50">
        <f t="shared" si="507"/>
        <v>9.875000000000001E-4</v>
      </c>
      <c r="F273" s="40">
        <f t="shared" si="487"/>
        <v>18.964628906249999</v>
      </c>
      <c r="G273" s="41">
        <f t="shared" si="508"/>
        <v>47411.572265625</v>
      </c>
      <c r="H273" s="39">
        <f t="shared" si="509"/>
        <v>-3555867.919921875</v>
      </c>
      <c r="I273" s="39">
        <f t="shared" si="510"/>
        <v>-1185289.306640625</v>
      </c>
      <c r="J273" s="40">
        <f t="shared" si="488"/>
        <v>12909.375</v>
      </c>
      <c r="K273" s="39">
        <f t="shared" si="511"/>
        <v>32273437.5</v>
      </c>
      <c r="L273" s="39">
        <f t="shared" si="512"/>
        <v>-2420507812.5</v>
      </c>
      <c r="M273" s="39">
        <f t="shared" si="513"/>
        <v>-806835937.5</v>
      </c>
      <c r="N273" s="53">
        <f t="shared" si="514"/>
        <v>181538085937.5</v>
      </c>
      <c r="O273" s="39">
        <f t="shared" si="515"/>
        <v>60512695312.5</v>
      </c>
      <c r="P273" s="39">
        <f t="shared" si="516"/>
        <v>20170898437.5</v>
      </c>
      <c r="AJ273" s="21">
        <v>219</v>
      </c>
      <c r="AK273" s="39">
        <v>-25</v>
      </c>
      <c r="AL273" s="39">
        <v>-75</v>
      </c>
      <c r="AM273" s="39">
        <v>2500</v>
      </c>
      <c r="AN273" s="50">
        <f t="shared" si="517"/>
        <v>1.4703123266133426E-3</v>
      </c>
      <c r="AO273" s="40">
        <f t="shared" si="489"/>
        <v>23.711372425221715</v>
      </c>
      <c r="AP273" s="41">
        <f t="shared" si="518"/>
        <v>59278.43106305429</v>
      </c>
      <c r="AQ273" s="39">
        <f t="shared" si="519"/>
        <v>-4445882.3297290718</v>
      </c>
      <c r="AR273" s="39">
        <f t="shared" si="520"/>
        <v>-1481960.7765763572</v>
      </c>
      <c r="AS273" s="40">
        <f t="shared" si="490"/>
        <v>6753.5178356798815</v>
      </c>
      <c r="AT273" s="39">
        <f t="shared" si="521"/>
        <v>16883794.589199703</v>
      </c>
      <c r="AU273" s="39">
        <f t="shared" si="522"/>
        <v>-1266284594.1899776</v>
      </c>
      <c r="AV273" s="39">
        <f t="shared" si="523"/>
        <v>-422094864.72999257</v>
      </c>
      <c r="AW273" s="53">
        <f t="shared" si="524"/>
        <v>94971344564.248322</v>
      </c>
      <c r="AX273" s="39">
        <f t="shared" si="525"/>
        <v>31657114854.749443</v>
      </c>
      <c r="AY273" s="39">
        <f t="shared" si="526"/>
        <v>10552371618.249815</v>
      </c>
      <c r="BS273" s="21">
        <v>219</v>
      </c>
      <c r="BT273" s="39">
        <v>-25</v>
      </c>
      <c r="BU273" s="39">
        <v>-75</v>
      </c>
      <c r="BV273" s="39">
        <v>2500</v>
      </c>
      <c r="BW273" s="50">
        <f t="shared" si="527"/>
        <v>1.6509427748954931E-3</v>
      </c>
      <c r="BX273" s="40">
        <f t="shared" si="491"/>
        <v>24.723263966714924</v>
      </c>
      <c r="BY273" s="41">
        <f t="shared" si="528"/>
        <v>61808.159916787314</v>
      </c>
      <c r="BZ273" s="39">
        <f t="shared" si="529"/>
        <v>-4635611.9937590482</v>
      </c>
      <c r="CA273" s="39">
        <f t="shared" si="530"/>
        <v>-1545203.9979196829</v>
      </c>
      <c r="CB273" s="40">
        <f t="shared" si="492"/>
        <v>4450.479620082464</v>
      </c>
      <c r="CC273" s="39">
        <f t="shared" si="531"/>
        <v>11126199.05020616</v>
      </c>
      <c r="CD273" s="39">
        <f t="shared" si="532"/>
        <v>-834464928.76546204</v>
      </c>
      <c r="CE273" s="39">
        <f t="shared" si="533"/>
        <v>-278154976.25515401</v>
      </c>
      <c r="CF273" s="53">
        <f t="shared" si="534"/>
        <v>62584869657.409653</v>
      </c>
      <c r="CG273" s="39">
        <f t="shared" si="535"/>
        <v>20861623219.136551</v>
      </c>
      <c r="CH273" s="39">
        <f t="shared" si="536"/>
        <v>6953874406.37885</v>
      </c>
      <c r="DB273" s="21">
        <v>219</v>
      </c>
      <c r="DC273" s="39">
        <v>-25</v>
      </c>
      <c r="DD273" s="39">
        <v>-75</v>
      </c>
      <c r="DE273" s="39">
        <v>2500</v>
      </c>
      <c r="DF273" s="50">
        <f t="shared" si="537"/>
        <v>1.7298962885001861E-3</v>
      </c>
      <c r="DG273" s="40">
        <f t="shared" si="493"/>
        <v>25.03490540459191</v>
      </c>
      <c r="DH273" s="41">
        <f t="shared" si="538"/>
        <v>62587.263511479774</v>
      </c>
      <c r="DI273" s="39">
        <f t="shared" si="539"/>
        <v>-4694044.7633609828</v>
      </c>
      <c r="DJ273" s="39">
        <f t="shared" si="540"/>
        <v>-1564681.5877869944</v>
      </c>
      <c r="DK273" s="40">
        <f t="shared" si="494"/>
        <v>3443.8223216226279</v>
      </c>
      <c r="DL273" s="39">
        <f t="shared" si="541"/>
        <v>8609555.8040565699</v>
      </c>
      <c r="DM273" s="39">
        <f t="shared" si="542"/>
        <v>-645716685.30424273</v>
      </c>
      <c r="DN273" s="39">
        <f t="shared" si="543"/>
        <v>-215238895.10141426</v>
      </c>
      <c r="DO273" s="53">
        <f t="shared" si="544"/>
        <v>48428751397.818207</v>
      </c>
      <c r="DP273" s="39">
        <f t="shared" si="545"/>
        <v>16142917132.60607</v>
      </c>
      <c r="DQ273" s="39">
        <f t="shared" si="546"/>
        <v>5380972377.5353565</v>
      </c>
      <c r="EK273" s="21">
        <v>219</v>
      </c>
      <c r="EL273" s="39">
        <v>-25</v>
      </c>
      <c r="EM273" s="39">
        <v>-75</v>
      </c>
      <c r="EN273" s="39">
        <v>2500</v>
      </c>
      <c r="EO273" s="50">
        <f t="shared" si="547"/>
        <v>1.8839378816639784E-3</v>
      </c>
      <c r="EP273" s="40">
        <f t="shared" si="495"/>
        <v>25.414126102381889</v>
      </c>
      <c r="EQ273" s="41">
        <f t="shared" si="548"/>
        <v>63535.315255954723</v>
      </c>
      <c r="ER273" s="39">
        <f t="shared" si="549"/>
        <v>-4765148.6441966044</v>
      </c>
      <c r="ES273" s="39">
        <f t="shared" si="550"/>
        <v>-1588382.881398868</v>
      </c>
      <c r="ET273" s="40">
        <f t="shared" si="496"/>
        <v>1479.7920087842747</v>
      </c>
      <c r="EU273" s="39">
        <f t="shared" si="551"/>
        <v>3699480.0219606869</v>
      </c>
      <c r="EV273" s="39">
        <f t="shared" si="552"/>
        <v>-277461001.64705151</v>
      </c>
      <c r="EW273" s="39">
        <f t="shared" si="553"/>
        <v>-92487000.549017176</v>
      </c>
      <c r="EX273" s="53">
        <f t="shared" si="554"/>
        <v>20809575123.528862</v>
      </c>
      <c r="EY273" s="39">
        <f t="shared" si="555"/>
        <v>6936525041.1762886</v>
      </c>
      <c r="EZ273" s="39">
        <f t="shared" si="556"/>
        <v>2312175013.7254295</v>
      </c>
      <c r="FT273" s="21">
        <v>219</v>
      </c>
      <c r="FU273" s="39">
        <v>-25</v>
      </c>
      <c r="FV273" s="39">
        <v>-75</v>
      </c>
      <c r="FW273" s="39">
        <v>2500</v>
      </c>
      <c r="FX273" s="50">
        <f t="shared" si="557"/>
        <v>2.0370410582263129E-3</v>
      </c>
      <c r="FY273" s="40">
        <f t="shared" si="497"/>
        <v>25.5</v>
      </c>
      <c r="FZ273" s="41">
        <f t="shared" si="558"/>
        <v>63750</v>
      </c>
      <c r="GA273" s="39">
        <f t="shared" si="559"/>
        <v>-4781250</v>
      </c>
      <c r="GB273" s="39">
        <f t="shared" si="560"/>
        <v>-1593750</v>
      </c>
      <c r="GC273" s="40">
        <f t="shared" si="498"/>
        <v>0</v>
      </c>
      <c r="GD273" s="39">
        <f t="shared" si="561"/>
        <v>0</v>
      </c>
      <c r="GE273" s="39">
        <f t="shared" si="562"/>
        <v>0</v>
      </c>
      <c r="GF273" s="39">
        <f t="shared" si="563"/>
        <v>0</v>
      </c>
      <c r="GG273" s="53">
        <f t="shared" si="564"/>
        <v>0</v>
      </c>
      <c r="GH273" s="39">
        <f t="shared" si="565"/>
        <v>0</v>
      </c>
      <c r="GI273" s="39">
        <f t="shared" si="566"/>
        <v>0</v>
      </c>
      <c r="HC273" s="21">
        <v>219</v>
      </c>
      <c r="HD273" s="39">
        <v>-25</v>
      </c>
      <c r="HE273" s="39">
        <v>-75</v>
      </c>
      <c r="HF273" s="39">
        <v>2500</v>
      </c>
      <c r="HG273" s="50">
        <f t="shared" si="567"/>
        <v>2.0924645703518283E-3</v>
      </c>
      <c r="HH273" s="40">
        <f t="shared" si="499"/>
        <v>25.5</v>
      </c>
      <c r="HI273" s="41">
        <f t="shared" si="568"/>
        <v>63750</v>
      </c>
      <c r="HJ273" s="39">
        <f t="shared" si="569"/>
        <v>-4781250</v>
      </c>
      <c r="HK273" s="39">
        <f t="shared" si="570"/>
        <v>-1593750</v>
      </c>
      <c r="HL273" s="40">
        <f t="shared" si="500"/>
        <v>0</v>
      </c>
      <c r="HM273" s="39">
        <f t="shared" si="571"/>
        <v>0</v>
      </c>
      <c r="HN273" s="39">
        <f t="shared" si="572"/>
        <v>0</v>
      </c>
      <c r="HO273" s="39">
        <f t="shared" si="573"/>
        <v>0</v>
      </c>
      <c r="HP273" s="53">
        <f t="shared" si="574"/>
        <v>0</v>
      </c>
      <c r="HQ273" s="39">
        <f t="shared" si="575"/>
        <v>0</v>
      </c>
      <c r="HR273" s="39">
        <f t="shared" si="576"/>
        <v>0</v>
      </c>
      <c r="IL273" s="21">
        <v>219</v>
      </c>
      <c r="IM273" s="39">
        <v>-25</v>
      </c>
      <c r="IN273" s="39">
        <v>-75</v>
      </c>
      <c r="IO273" s="39">
        <v>2500</v>
      </c>
      <c r="IP273" s="50">
        <f t="shared" si="577"/>
        <v>2.1037451068490853E-3</v>
      </c>
      <c r="IQ273" s="40">
        <f t="shared" si="501"/>
        <v>25.5</v>
      </c>
      <c r="IR273" s="41">
        <f t="shared" si="578"/>
        <v>63750</v>
      </c>
      <c r="IS273" s="39">
        <f t="shared" si="579"/>
        <v>-4781250</v>
      </c>
      <c r="IT273" s="39">
        <f t="shared" si="580"/>
        <v>-1593750</v>
      </c>
      <c r="IU273" s="40">
        <f t="shared" si="502"/>
        <v>0</v>
      </c>
      <c r="IV273" s="39">
        <f t="shared" si="581"/>
        <v>0</v>
      </c>
      <c r="IW273" s="39">
        <f t="shared" si="582"/>
        <v>0</v>
      </c>
      <c r="IX273" s="39">
        <f t="shared" si="583"/>
        <v>0</v>
      </c>
      <c r="IY273" s="53">
        <f t="shared" si="584"/>
        <v>0</v>
      </c>
      <c r="IZ273" s="39">
        <f t="shared" si="585"/>
        <v>0</v>
      </c>
      <c r="JA273" s="39">
        <f t="shared" si="586"/>
        <v>0</v>
      </c>
      <c r="JU273" s="21">
        <v>219</v>
      </c>
      <c r="JV273" s="39">
        <v>-25</v>
      </c>
      <c r="JW273" s="39">
        <v>-75</v>
      </c>
      <c r="JX273" s="39">
        <v>2500</v>
      </c>
      <c r="JY273" s="50">
        <f t="shared" si="587"/>
        <v>2.1038824865774863E-3</v>
      </c>
      <c r="JZ273" s="40">
        <f t="shared" si="503"/>
        <v>25.5</v>
      </c>
      <c r="KA273" s="41">
        <f t="shared" si="588"/>
        <v>63750</v>
      </c>
      <c r="KB273" s="39">
        <f t="shared" si="589"/>
        <v>-4781250</v>
      </c>
      <c r="KC273" s="39">
        <f t="shared" si="590"/>
        <v>-1593750</v>
      </c>
      <c r="KD273" s="40">
        <f t="shared" si="504"/>
        <v>0</v>
      </c>
      <c r="KE273" s="39">
        <f t="shared" si="591"/>
        <v>0</v>
      </c>
      <c r="KF273" s="39">
        <f t="shared" si="592"/>
        <v>0</v>
      </c>
      <c r="KG273" s="39">
        <f t="shared" si="593"/>
        <v>0</v>
      </c>
      <c r="KH273" s="53">
        <f t="shared" si="594"/>
        <v>0</v>
      </c>
      <c r="KI273" s="39">
        <f t="shared" si="595"/>
        <v>0</v>
      </c>
      <c r="KJ273" s="39">
        <f t="shared" si="596"/>
        <v>0</v>
      </c>
      <c r="LD273" s="21">
        <v>219</v>
      </c>
      <c r="LE273" s="39">
        <v>-25</v>
      </c>
      <c r="LF273" s="39">
        <v>-75</v>
      </c>
      <c r="LG273" s="39">
        <v>2500</v>
      </c>
      <c r="LH273" s="50">
        <f t="shared" si="597"/>
        <v>2.1038825067205766E-3</v>
      </c>
      <c r="LI273" s="40">
        <f t="shared" si="505"/>
        <v>25.5</v>
      </c>
      <c r="LJ273" s="41">
        <f t="shared" si="598"/>
        <v>63750</v>
      </c>
      <c r="LK273" s="39">
        <f t="shared" si="599"/>
        <v>-4781250</v>
      </c>
      <c r="LL273" s="39">
        <f t="shared" si="600"/>
        <v>-1593750</v>
      </c>
      <c r="LM273" s="40">
        <f t="shared" si="506"/>
        <v>0</v>
      </c>
      <c r="LN273" s="39">
        <f t="shared" si="601"/>
        <v>0</v>
      </c>
      <c r="LO273" s="39">
        <f t="shared" si="602"/>
        <v>0</v>
      </c>
      <c r="LP273" s="39">
        <f t="shared" si="603"/>
        <v>0</v>
      </c>
      <c r="LQ273" s="53">
        <f t="shared" si="604"/>
        <v>0</v>
      </c>
      <c r="LR273" s="39">
        <f t="shared" si="605"/>
        <v>0</v>
      </c>
      <c r="LS273" s="39">
        <f t="shared" si="606"/>
        <v>0</v>
      </c>
    </row>
    <row r="274" spans="1:331" x14ac:dyDescent="0.25">
      <c r="A274" s="21">
        <v>220</v>
      </c>
      <c r="B274" s="39">
        <v>-25</v>
      </c>
      <c r="C274" s="39">
        <v>-25</v>
      </c>
      <c r="D274" s="39">
        <v>2500</v>
      </c>
      <c r="E274" s="50">
        <f t="shared" si="507"/>
        <v>9.9500000000000001E-4</v>
      </c>
      <c r="F274" s="40">
        <f t="shared" si="487"/>
        <v>19.061090624999999</v>
      </c>
      <c r="G274" s="41">
        <f t="shared" si="508"/>
        <v>47652.726562499993</v>
      </c>
      <c r="H274" s="39">
        <f t="shared" si="509"/>
        <v>-1191318.1640624998</v>
      </c>
      <c r="I274" s="39">
        <f t="shared" si="510"/>
        <v>-1191318.1640624998</v>
      </c>
      <c r="J274" s="40">
        <f t="shared" si="488"/>
        <v>12813.749999999998</v>
      </c>
      <c r="K274" s="39">
        <f t="shared" si="511"/>
        <v>32034374.999999996</v>
      </c>
      <c r="L274" s="39">
        <f t="shared" si="512"/>
        <v>-800859374.99999988</v>
      </c>
      <c r="M274" s="39">
        <f t="shared" si="513"/>
        <v>-800859374.99999988</v>
      </c>
      <c r="N274" s="53">
        <f t="shared" si="514"/>
        <v>20021484374.999996</v>
      </c>
      <c r="O274" s="39">
        <f t="shared" si="515"/>
        <v>20021484374.999996</v>
      </c>
      <c r="P274" s="39">
        <f t="shared" si="516"/>
        <v>20021484374.999996</v>
      </c>
      <c r="AJ274" s="21">
        <v>220</v>
      </c>
      <c r="AK274" s="39">
        <v>-25</v>
      </c>
      <c r="AL274" s="39">
        <v>-25</v>
      </c>
      <c r="AM274" s="39">
        <v>2500</v>
      </c>
      <c r="AN274" s="50">
        <f t="shared" si="517"/>
        <v>1.4876256132032584E-3</v>
      </c>
      <c r="AO274" s="40">
        <f t="shared" si="489"/>
        <v>23.826387109435974</v>
      </c>
      <c r="AP274" s="41">
        <f t="shared" si="518"/>
        <v>59565.967773589931</v>
      </c>
      <c r="AQ274" s="39">
        <f t="shared" si="519"/>
        <v>-1489149.1943397482</v>
      </c>
      <c r="AR274" s="39">
        <f t="shared" si="520"/>
        <v>-1489149.1943397482</v>
      </c>
      <c r="AS274" s="40">
        <f t="shared" si="490"/>
        <v>6532.7734316584556</v>
      </c>
      <c r="AT274" s="39">
        <f t="shared" si="521"/>
        <v>16331933.579146139</v>
      </c>
      <c r="AU274" s="39">
        <f t="shared" si="522"/>
        <v>-408298339.47865349</v>
      </c>
      <c r="AV274" s="39">
        <f t="shared" si="523"/>
        <v>-408298339.47865349</v>
      </c>
      <c r="AW274" s="53">
        <f t="shared" si="524"/>
        <v>10207458486.966337</v>
      </c>
      <c r="AX274" s="39">
        <f t="shared" si="525"/>
        <v>10207458486.966337</v>
      </c>
      <c r="AY274" s="39">
        <f t="shared" si="526"/>
        <v>10207458486.966337</v>
      </c>
      <c r="BS274" s="21">
        <v>220</v>
      </c>
      <c r="BT274" s="39">
        <v>-25</v>
      </c>
      <c r="BU274" s="39">
        <v>-25</v>
      </c>
      <c r="BV274" s="39">
        <v>2500</v>
      </c>
      <c r="BW274" s="50">
        <f t="shared" si="527"/>
        <v>1.6793600680076362E-3</v>
      </c>
      <c r="BX274" s="40">
        <f t="shared" si="491"/>
        <v>24.844586466826069</v>
      </c>
      <c r="BY274" s="41">
        <f t="shared" si="528"/>
        <v>62111.466167065169</v>
      </c>
      <c r="BZ274" s="39">
        <f t="shared" si="529"/>
        <v>-1552786.6541766291</v>
      </c>
      <c r="CA274" s="39">
        <f t="shared" si="530"/>
        <v>-1552786.6541766291</v>
      </c>
      <c r="CB274" s="40">
        <f t="shared" si="492"/>
        <v>4088.1591329026392</v>
      </c>
      <c r="CC274" s="39">
        <f t="shared" si="531"/>
        <v>10220397.832256598</v>
      </c>
      <c r="CD274" s="39">
        <f t="shared" si="532"/>
        <v>-255509945.80641496</v>
      </c>
      <c r="CE274" s="39">
        <f t="shared" si="533"/>
        <v>-255509945.80641496</v>
      </c>
      <c r="CF274" s="53">
        <f t="shared" si="534"/>
        <v>6387748645.1603737</v>
      </c>
      <c r="CG274" s="39">
        <f t="shared" si="535"/>
        <v>6387748645.1603737</v>
      </c>
      <c r="CH274" s="39">
        <f t="shared" si="536"/>
        <v>6387748645.1603737</v>
      </c>
      <c r="DB274" s="21">
        <v>220</v>
      </c>
      <c r="DC274" s="39">
        <v>-25</v>
      </c>
      <c r="DD274" s="39">
        <v>-25</v>
      </c>
      <c r="DE274" s="39">
        <v>2500</v>
      </c>
      <c r="DF274" s="50">
        <f t="shared" si="537"/>
        <v>1.7689286284027286E-3</v>
      </c>
      <c r="DG274" s="40">
        <f t="shared" si="493"/>
        <v>25.159613385329493</v>
      </c>
      <c r="DH274" s="41">
        <f t="shared" si="538"/>
        <v>62899.033463323729</v>
      </c>
      <c r="DI274" s="39">
        <f t="shared" si="539"/>
        <v>-1572475.8365830933</v>
      </c>
      <c r="DJ274" s="39">
        <f t="shared" si="540"/>
        <v>-1572475.8365830933</v>
      </c>
      <c r="DK274" s="40">
        <f t="shared" si="494"/>
        <v>2946.1599878652105</v>
      </c>
      <c r="DL274" s="39">
        <f t="shared" si="541"/>
        <v>7365399.9696630258</v>
      </c>
      <c r="DM274" s="39">
        <f t="shared" si="542"/>
        <v>-184134999.24157566</v>
      </c>
      <c r="DN274" s="39">
        <f t="shared" si="543"/>
        <v>-184134999.24157566</v>
      </c>
      <c r="DO274" s="53">
        <f t="shared" si="544"/>
        <v>4603374981.0393915</v>
      </c>
      <c r="DP274" s="39">
        <f t="shared" si="545"/>
        <v>4603374981.0393915</v>
      </c>
      <c r="DQ274" s="39">
        <f t="shared" si="546"/>
        <v>4603374981.0393915</v>
      </c>
      <c r="EK274" s="21">
        <v>220</v>
      </c>
      <c r="EL274" s="39">
        <v>-25</v>
      </c>
      <c r="EM274" s="39">
        <v>-25</v>
      </c>
      <c r="EN274" s="39">
        <v>2500</v>
      </c>
      <c r="EO274" s="50">
        <f t="shared" si="547"/>
        <v>1.9454877473064284E-3</v>
      </c>
      <c r="EP274" s="40">
        <f t="shared" si="495"/>
        <v>25.481056141202487</v>
      </c>
      <c r="EQ274" s="41">
        <f t="shared" si="548"/>
        <v>63702.640353006216</v>
      </c>
      <c r="ER274" s="39">
        <f t="shared" si="549"/>
        <v>-1592566.0088251554</v>
      </c>
      <c r="ES274" s="39">
        <f t="shared" si="550"/>
        <v>-1592566.0088251554</v>
      </c>
      <c r="ET274" s="40">
        <f t="shared" si="496"/>
        <v>695.0312218430397</v>
      </c>
      <c r="EU274" s="39">
        <f t="shared" si="551"/>
        <v>1737578.0546075993</v>
      </c>
      <c r="EV274" s="39">
        <f t="shared" si="552"/>
        <v>-43439451.365189984</v>
      </c>
      <c r="EW274" s="39">
        <f t="shared" si="553"/>
        <v>-43439451.365189984</v>
      </c>
      <c r="EX274" s="53">
        <f t="shared" si="554"/>
        <v>1085986284.1297495</v>
      </c>
      <c r="EY274" s="39">
        <f t="shared" si="555"/>
        <v>1085986284.1297495</v>
      </c>
      <c r="EZ274" s="39">
        <f t="shared" si="556"/>
        <v>1085986284.1297495</v>
      </c>
      <c r="FT274" s="21">
        <v>220</v>
      </c>
      <c r="FU274" s="39">
        <v>-25</v>
      </c>
      <c r="FV274" s="39">
        <v>-25</v>
      </c>
      <c r="FW274" s="39">
        <v>2500</v>
      </c>
      <c r="FX274" s="50">
        <f t="shared" si="557"/>
        <v>2.1175991634608876E-3</v>
      </c>
      <c r="FY274" s="40">
        <f t="shared" si="497"/>
        <v>25.5</v>
      </c>
      <c r="FZ274" s="41">
        <f t="shared" si="558"/>
        <v>63750</v>
      </c>
      <c r="GA274" s="39">
        <f t="shared" si="559"/>
        <v>-1593750</v>
      </c>
      <c r="GB274" s="39">
        <f t="shared" si="560"/>
        <v>-1593750</v>
      </c>
      <c r="GC274" s="40">
        <f t="shared" si="498"/>
        <v>0</v>
      </c>
      <c r="GD274" s="39">
        <f t="shared" si="561"/>
        <v>0</v>
      </c>
      <c r="GE274" s="39">
        <f t="shared" si="562"/>
        <v>0</v>
      </c>
      <c r="GF274" s="39">
        <f t="shared" si="563"/>
        <v>0</v>
      </c>
      <c r="GG274" s="53">
        <f t="shared" si="564"/>
        <v>0</v>
      </c>
      <c r="GH274" s="39">
        <f t="shared" si="565"/>
        <v>0</v>
      </c>
      <c r="GI274" s="39">
        <f t="shared" si="566"/>
        <v>0</v>
      </c>
      <c r="HC274" s="21">
        <v>220</v>
      </c>
      <c r="HD274" s="39">
        <v>-25</v>
      </c>
      <c r="HE274" s="39">
        <v>-25</v>
      </c>
      <c r="HF274" s="39">
        <v>2500</v>
      </c>
      <c r="HG274" s="50">
        <f t="shared" si="567"/>
        <v>2.1796956020530504E-3</v>
      </c>
      <c r="HH274" s="40">
        <f t="shared" si="499"/>
        <v>25.5</v>
      </c>
      <c r="HI274" s="41">
        <f t="shared" si="568"/>
        <v>63750</v>
      </c>
      <c r="HJ274" s="39">
        <f t="shared" si="569"/>
        <v>-1593750</v>
      </c>
      <c r="HK274" s="39">
        <f t="shared" si="570"/>
        <v>-1593750</v>
      </c>
      <c r="HL274" s="40">
        <f t="shared" si="500"/>
        <v>0</v>
      </c>
      <c r="HM274" s="39">
        <f t="shared" si="571"/>
        <v>0</v>
      </c>
      <c r="HN274" s="39">
        <f t="shared" si="572"/>
        <v>0</v>
      </c>
      <c r="HO274" s="39">
        <f t="shared" si="573"/>
        <v>0</v>
      </c>
      <c r="HP274" s="53">
        <f t="shared" si="574"/>
        <v>0</v>
      </c>
      <c r="HQ274" s="39">
        <f t="shared" si="575"/>
        <v>0</v>
      </c>
      <c r="HR274" s="39">
        <f t="shared" si="576"/>
        <v>0</v>
      </c>
      <c r="IL274" s="21">
        <v>220</v>
      </c>
      <c r="IM274" s="39">
        <v>-25</v>
      </c>
      <c r="IN274" s="39">
        <v>-25</v>
      </c>
      <c r="IO274" s="39">
        <v>2500</v>
      </c>
      <c r="IP274" s="50">
        <f t="shared" si="577"/>
        <v>2.192192890855081E-3</v>
      </c>
      <c r="IQ274" s="40">
        <f t="shared" si="501"/>
        <v>25.5</v>
      </c>
      <c r="IR274" s="41">
        <f t="shared" si="578"/>
        <v>63750</v>
      </c>
      <c r="IS274" s="39">
        <f t="shared" si="579"/>
        <v>-1593750</v>
      </c>
      <c r="IT274" s="39">
        <f t="shared" si="580"/>
        <v>-1593750</v>
      </c>
      <c r="IU274" s="40">
        <f t="shared" si="502"/>
        <v>0</v>
      </c>
      <c r="IV274" s="39">
        <f t="shared" si="581"/>
        <v>0</v>
      </c>
      <c r="IW274" s="39">
        <f t="shared" si="582"/>
        <v>0</v>
      </c>
      <c r="IX274" s="39">
        <f t="shared" si="583"/>
        <v>0</v>
      </c>
      <c r="IY274" s="53">
        <f t="shared" si="584"/>
        <v>0</v>
      </c>
      <c r="IZ274" s="39">
        <f t="shared" si="585"/>
        <v>0</v>
      </c>
      <c r="JA274" s="39">
        <f t="shared" si="586"/>
        <v>0</v>
      </c>
      <c r="JU274" s="21">
        <v>220</v>
      </c>
      <c r="JV274" s="39">
        <v>-25</v>
      </c>
      <c r="JW274" s="39">
        <v>-25</v>
      </c>
      <c r="JX274" s="39">
        <v>2500</v>
      </c>
      <c r="JY274" s="50">
        <f t="shared" si="587"/>
        <v>2.1923446517353945E-3</v>
      </c>
      <c r="JZ274" s="40">
        <f t="shared" si="503"/>
        <v>25.5</v>
      </c>
      <c r="KA274" s="41">
        <f t="shared" si="588"/>
        <v>63750</v>
      </c>
      <c r="KB274" s="39">
        <f t="shared" si="589"/>
        <v>-1593750</v>
      </c>
      <c r="KC274" s="39">
        <f t="shared" si="590"/>
        <v>-1593750</v>
      </c>
      <c r="KD274" s="40">
        <f t="shared" si="504"/>
        <v>0</v>
      </c>
      <c r="KE274" s="39">
        <f t="shared" si="591"/>
        <v>0</v>
      </c>
      <c r="KF274" s="39">
        <f t="shared" si="592"/>
        <v>0</v>
      </c>
      <c r="KG274" s="39">
        <f t="shared" si="593"/>
        <v>0</v>
      </c>
      <c r="KH274" s="53">
        <f t="shared" si="594"/>
        <v>0</v>
      </c>
      <c r="KI274" s="39">
        <f t="shared" si="595"/>
        <v>0</v>
      </c>
      <c r="KJ274" s="39">
        <f t="shared" si="596"/>
        <v>0</v>
      </c>
      <c r="LD274" s="21">
        <v>220</v>
      </c>
      <c r="LE274" s="39">
        <v>-25</v>
      </c>
      <c r="LF274" s="39">
        <v>-25</v>
      </c>
      <c r="LG274" s="39">
        <v>2500</v>
      </c>
      <c r="LH274" s="50">
        <f t="shared" si="597"/>
        <v>2.192344674011385E-3</v>
      </c>
      <c r="LI274" s="40">
        <f t="shared" si="505"/>
        <v>25.5</v>
      </c>
      <c r="LJ274" s="41">
        <f t="shared" si="598"/>
        <v>63750</v>
      </c>
      <c r="LK274" s="39">
        <f t="shared" si="599"/>
        <v>-1593750</v>
      </c>
      <c r="LL274" s="39">
        <f t="shared" si="600"/>
        <v>-1593750</v>
      </c>
      <c r="LM274" s="40">
        <f t="shared" si="506"/>
        <v>0</v>
      </c>
      <c r="LN274" s="39">
        <f t="shared" si="601"/>
        <v>0</v>
      </c>
      <c r="LO274" s="39">
        <f t="shared" si="602"/>
        <v>0</v>
      </c>
      <c r="LP274" s="39">
        <f t="shared" si="603"/>
        <v>0</v>
      </c>
      <c r="LQ274" s="53">
        <f t="shared" si="604"/>
        <v>0</v>
      </c>
      <c r="LR274" s="39">
        <f t="shared" si="605"/>
        <v>0</v>
      </c>
      <c r="LS274" s="39">
        <f t="shared" si="606"/>
        <v>0</v>
      </c>
    </row>
    <row r="275" spans="1:331" x14ac:dyDescent="0.25">
      <c r="A275" s="21">
        <v>221</v>
      </c>
      <c r="B275" s="39">
        <v>-25</v>
      </c>
      <c r="C275" s="39">
        <v>25</v>
      </c>
      <c r="D275" s="39">
        <v>2500</v>
      </c>
      <c r="E275" s="50">
        <f t="shared" si="507"/>
        <v>1.0025000000000001E-3</v>
      </c>
      <c r="F275" s="40">
        <f t="shared" si="487"/>
        <v>19.156835156250001</v>
      </c>
      <c r="G275" s="41">
        <f t="shared" si="508"/>
        <v>47892.087890625</v>
      </c>
      <c r="H275" s="39">
        <f t="shared" si="509"/>
        <v>1197302.197265625</v>
      </c>
      <c r="I275" s="39">
        <f t="shared" si="510"/>
        <v>-1197302.197265625</v>
      </c>
      <c r="J275" s="40">
        <f t="shared" si="488"/>
        <v>12718.124999999998</v>
      </c>
      <c r="K275" s="39">
        <f t="shared" si="511"/>
        <v>31795312.499999996</v>
      </c>
      <c r="L275" s="39">
        <f t="shared" si="512"/>
        <v>794882812.49999988</v>
      </c>
      <c r="M275" s="39">
        <f t="shared" si="513"/>
        <v>-794882812.49999988</v>
      </c>
      <c r="N275" s="53">
        <f t="shared" si="514"/>
        <v>19872070312.499996</v>
      </c>
      <c r="O275" s="39">
        <f t="shared" si="515"/>
        <v>-19872070312.499996</v>
      </c>
      <c r="P275" s="39">
        <f t="shared" si="516"/>
        <v>19872070312.499996</v>
      </c>
      <c r="AJ275" s="21">
        <v>221</v>
      </c>
      <c r="AK275" s="39">
        <v>-25</v>
      </c>
      <c r="AL275" s="39">
        <v>25</v>
      </c>
      <c r="AM275" s="39">
        <v>2500</v>
      </c>
      <c r="AN275" s="50">
        <f t="shared" si="517"/>
        <v>1.5049388997931744E-3</v>
      </c>
      <c r="AO275" s="40">
        <f t="shared" si="489"/>
        <v>23.937579982520294</v>
      </c>
      <c r="AP275" s="41">
        <f t="shared" si="518"/>
        <v>59843.949956300734</v>
      </c>
      <c r="AQ275" s="39">
        <f t="shared" si="519"/>
        <v>1496098.7489075183</v>
      </c>
      <c r="AR275" s="39">
        <f t="shared" si="520"/>
        <v>-1496098.7489075183</v>
      </c>
      <c r="AS275" s="40">
        <f t="shared" si="490"/>
        <v>6312.0290276370279</v>
      </c>
      <c r="AT275" s="39">
        <f t="shared" si="521"/>
        <v>15780072.56909257</v>
      </c>
      <c r="AU275" s="39">
        <f t="shared" si="522"/>
        <v>394501814.22731423</v>
      </c>
      <c r="AV275" s="39">
        <f t="shared" si="523"/>
        <v>-394501814.22731423</v>
      </c>
      <c r="AW275" s="53">
        <f t="shared" si="524"/>
        <v>9862545355.6828556</v>
      </c>
      <c r="AX275" s="39">
        <f t="shared" si="525"/>
        <v>-9862545355.6828556</v>
      </c>
      <c r="AY275" s="39">
        <f t="shared" si="526"/>
        <v>9862545355.6828556</v>
      </c>
      <c r="BS275" s="21">
        <v>221</v>
      </c>
      <c r="BT275" s="39">
        <v>-25</v>
      </c>
      <c r="BU275" s="39">
        <v>25</v>
      </c>
      <c r="BV275" s="39">
        <v>2500</v>
      </c>
      <c r="BW275" s="50">
        <f t="shared" si="527"/>
        <v>1.707777361119779E-3</v>
      </c>
      <c r="BX275" s="40">
        <f t="shared" si="491"/>
        <v>24.955612799452485</v>
      </c>
      <c r="BY275" s="41">
        <f t="shared" si="528"/>
        <v>62389.03199863121</v>
      </c>
      <c r="BZ275" s="39">
        <f t="shared" si="529"/>
        <v>1559725.7999657802</v>
      </c>
      <c r="CA275" s="39">
        <f t="shared" si="530"/>
        <v>-1559725.7999657802</v>
      </c>
      <c r="CB275" s="40">
        <f t="shared" si="492"/>
        <v>3725.8386457228171</v>
      </c>
      <c r="CC275" s="39">
        <f t="shared" si="531"/>
        <v>9314596.6143070422</v>
      </c>
      <c r="CD275" s="39">
        <f t="shared" si="532"/>
        <v>232864915.35767606</v>
      </c>
      <c r="CE275" s="39">
        <f t="shared" si="533"/>
        <v>-232864915.35767606</v>
      </c>
      <c r="CF275" s="53">
        <f t="shared" si="534"/>
        <v>5821622883.9419012</v>
      </c>
      <c r="CG275" s="39">
        <f t="shared" si="535"/>
        <v>-5821622883.9419012</v>
      </c>
      <c r="CH275" s="39">
        <f t="shared" si="536"/>
        <v>5821622883.9419012</v>
      </c>
      <c r="DB275" s="21">
        <v>221</v>
      </c>
      <c r="DC275" s="39">
        <v>-25</v>
      </c>
      <c r="DD275" s="39">
        <v>25</v>
      </c>
      <c r="DE275" s="39">
        <v>2500</v>
      </c>
      <c r="DF275" s="50">
        <f t="shared" si="537"/>
        <v>1.807960968305271E-3</v>
      </c>
      <c r="DG275" s="40">
        <f t="shared" si="493"/>
        <v>25.264896440699165</v>
      </c>
      <c r="DH275" s="41">
        <f t="shared" si="538"/>
        <v>63162.24110174791</v>
      </c>
      <c r="DI275" s="39">
        <f t="shared" si="539"/>
        <v>1579056.0275436977</v>
      </c>
      <c r="DJ275" s="39">
        <f t="shared" si="540"/>
        <v>-1579056.0275436977</v>
      </c>
      <c r="DK275" s="40">
        <f t="shared" si="494"/>
        <v>2448.4976541077963</v>
      </c>
      <c r="DL275" s="39">
        <f t="shared" si="541"/>
        <v>6121244.135269491</v>
      </c>
      <c r="DM275" s="39">
        <f t="shared" si="542"/>
        <v>153031103.38173726</v>
      </c>
      <c r="DN275" s="39">
        <f t="shared" si="543"/>
        <v>-153031103.38173726</v>
      </c>
      <c r="DO275" s="53">
        <f t="shared" si="544"/>
        <v>3825777584.5434318</v>
      </c>
      <c r="DP275" s="39">
        <f t="shared" si="545"/>
        <v>-3825777584.5434318</v>
      </c>
      <c r="DQ275" s="39">
        <f t="shared" si="546"/>
        <v>3825777584.5434318</v>
      </c>
      <c r="EK275" s="21">
        <v>221</v>
      </c>
      <c r="EL275" s="39">
        <v>-25</v>
      </c>
      <c r="EM275" s="39">
        <v>25</v>
      </c>
      <c r="EN275" s="39">
        <v>2500</v>
      </c>
      <c r="EO275" s="50">
        <f t="shared" si="547"/>
        <v>2.0070376129488784E-3</v>
      </c>
      <c r="EP275" s="40">
        <f t="shared" si="495"/>
        <v>25.5</v>
      </c>
      <c r="EQ275" s="41">
        <f t="shared" si="548"/>
        <v>63750</v>
      </c>
      <c r="ER275" s="39">
        <f t="shared" si="549"/>
        <v>1593750</v>
      </c>
      <c r="ES275" s="39">
        <f t="shared" si="550"/>
        <v>-1593750</v>
      </c>
      <c r="ET275" s="40">
        <f t="shared" si="496"/>
        <v>0</v>
      </c>
      <c r="EU275" s="39">
        <f t="shared" si="551"/>
        <v>0</v>
      </c>
      <c r="EV275" s="39">
        <f t="shared" si="552"/>
        <v>0</v>
      </c>
      <c r="EW275" s="39">
        <f t="shared" si="553"/>
        <v>0</v>
      </c>
      <c r="EX275" s="53">
        <f t="shared" si="554"/>
        <v>0</v>
      </c>
      <c r="EY275" s="39">
        <f t="shared" si="555"/>
        <v>0</v>
      </c>
      <c r="EZ275" s="39">
        <f t="shared" si="556"/>
        <v>0</v>
      </c>
      <c r="FT275" s="21">
        <v>221</v>
      </c>
      <c r="FU275" s="39">
        <v>-25</v>
      </c>
      <c r="FV275" s="39">
        <v>25</v>
      </c>
      <c r="FW275" s="39">
        <v>2500</v>
      </c>
      <c r="FX275" s="50">
        <f t="shared" si="557"/>
        <v>2.1981572686954626E-3</v>
      </c>
      <c r="FY275" s="40">
        <f t="shared" si="497"/>
        <v>25.5</v>
      </c>
      <c r="FZ275" s="41">
        <f t="shared" si="558"/>
        <v>63750</v>
      </c>
      <c r="GA275" s="39">
        <f t="shared" si="559"/>
        <v>1593750</v>
      </c>
      <c r="GB275" s="39">
        <f t="shared" si="560"/>
        <v>-1593750</v>
      </c>
      <c r="GC275" s="40">
        <f t="shared" si="498"/>
        <v>0</v>
      </c>
      <c r="GD275" s="39">
        <f t="shared" si="561"/>
        <v>0</v>
      </c>
      <c r="GE275" s="39">
        <f t="shared" si="562"/>
        <v>0</v>
      </c>
      <c r="GF275" s="39">
        <f t="shared" si="563"/>
        <v>0</v>
      </c>
      <c r="GG275" s="53">
        <f t="shared" si="564"/>
        <v>0</v>
      </c>
      <c r="GH275" s="39">
        <f t="shared" si="565"/>
        <v>0</v>
      </c>
      <c r="GI275" s="39">
        <f t="shared" si="566"/>
        <v>0</v>
      </c>
      <c r="HC275" s="21">
        <v>221</v>
      </c>
      <c r="HD275" s="39">
        <v>-25</v>
      </c>
      <c r="HE275" s="39">
        <v>25</v>
      </c>
      <c r="HF275" s="39">
        <v>2500</v>
      </c>
      <c r="HG275" s="50">
        <f t="shared" si="567"/>
        <v>2.266926633754272E-3</v>
      </c>
      <c r="HH275" s="40">
        <f t="shared" si="499"/>
        <v>25.5</v>
      </c>
      <c r="HI275" s="41">
        <f t="shared" si="568"/>
        <v>63750</v>
      </c>
      <c r="HJ275" s="39">
        <f t="shared" si="569"/>
        <v>1593750</v>
      </c>
      <c r="HK275" s="39">
        <f t="shared" si="570"/>
        <v>-1593750</v>
      </c>
      <c r="HL275" s="40">
        <f t="shared" si="500"/>
        <v>0</v>
      </c>
      <c r="HM275" s="39">
        <f t="shared" si="571"/>
        <v>0</v>
      </c>
      <c r="HN275" s="39">
        <f t="shared" si="572"/>
        <v>0</v>
      </c>
      <c r="HO275" s="39">
        <f t="shared" si="573"/>
        <v>0</v>
      </c>
      <c r="HP275" s="53">
        <f t="shared" si="574"/>
        <v>0</v>
      </c>
      <c r="HQ275" s="39">
        <f t="shared" si="575"/>
        <v>0</v>
      </c>
      <c r="HR275" s="39">
        <f t="shared" si="576"/>
        <v>0</v>
      </c>
      <c r="IL275" s="21">
        <v>221</v>
      </c>
      <c r="IM275" s="39">
        <v>-25</v>
      </c>
      <c r="IN275" s="39">
        <v>25</v>
      </c>
      <c r="IO275" s="39">
        <v>2500</v>
      </c>
      <c r="IP275" s="50">
        <f t="shared" si="577"/>
        <v>2.2806406748610768E-3</v>
      </c>
      <c r="IQ275" s="40">
        <f t="shared" si="501"/>
        <v>25.5</v>
      </c>
      <c r="IR275" s="41">
        <f t="shared" si="578"/>
        <v>63750</v>
      </c>
      <c r="IS275" s="39">
        <f t="shared" si="579"/>
        <v>1593750</v>
      </c>
      <c r="IT275" s="39">
        <f t="shared" si="580"/>
        <v>-1593750</v>
      </c>
      <c r="IU275" s="40">
        <f t="shared" si="502"/>
        <v>0</v>
      </c>
      <c r="IV275" s="39">
        <f t="shared" si="581"/>
        <v>0</v>
      </c>
      <c r="IW275" s="39">
        <f t="shared" si="582"/>
        <v>0</v>
      </c>
      <c r="IX275" s="39">
        <f t="shared" si="583"/>
        <v>0</v>
      </c>
      <c r="IY275" s="53">
        <f t="shared" si="584"/>
        <v>0</v>
      </c>
      <c r="IZ275" s="39">
        <f t="shared" si="585"/>
        <v>0</v>
      </c>
      <c r="JA275" s="39">
        <f t="shared" si="586"/>
        <v>0</v>
      </c>
      <c r="JU275" s="21">
        <v>221</v>
      </c>
      <c r="JV275" s="39">
        <v>-25</v>
      </c>
      <c r="JW275" s="39">
        <v>25</v>
      </c>
      <c r="JX275" s="39">
        <v>2500</v>
      </c>
      <c r="JY275" s="50">
        <f t="shared" si="587"/>
        <v>2.2808068168933028E-3</v>
      </c>
      <c r="JZ275" s="40">
        <f t="shared" si="503"/>
        <v>25.5</v>
      </c>
      <c r="KA275" s="41">
        <f t="shared" si="588"/>
        <v>63750</v>
      </c>
      <c r="KB275" s="39">
        <f t="shared" si="589"/>
        <v>1593750</v>
      </c>
      <c r="KC275" s="39">
        <f t="shared" si="590"/>
        <v>-1593750</v>
      </c>
      <c r="KD275" s="40">
        <f t="shared" si="504"/>
        <v>0</v>
      </c>
      <c r="KE275" s="39">
        <f t="shared" si="591"/>
        <v>0</v>
      </c>
      <c r="KF275" s="39">
        <f t="shared" si="592"/>
        <v>0</v>
      </c>
      <c r="KG275" s="39">
        <f t="shared" si="593"/>
        <v>0</v>
      </c>
      <c r="KH275" s="53">
        <f t="shared" si="594"/>
        <v>0</v>
      </c>
      <c r="KI275" s="39">
        <f t="shared" si="595"/>
        <v>0</v>
      </c>
      <c r="KJ275" s="39">
        <f t="shared" si="596"/>
        <v>0</v>
      </c>
      <c r="LD275" s="21">
        <v>221</v>
      </c>
      <c r="LE275" s="39">
        <v>-25</v>
      </c>
      <c r="LF275" s="39">
        <v>25</v>
      </c>
      <c r="LG275" s="39">
        <v>2500</v>
      </c>
      <c r="LH275" s="50">
        <f t="shared" si="597"/>
        <v>2.2808068413021931E-3</v>
      </c>
      <c r="LI275" s="40">
        <f t="shared" si="505"/>
        <v>25.5</v>
      </c>
      <c r="LJ275" s="41">
        <f t="shared" si="598"/>
        <v>63750</v>
      </c>
      <c r="LK275" s="39">
        <f t="shared" si="599"/>
        <v>1593750</v>
      </c>
      <c r="LL275" s="39">
        <f t="shared" si="600"/>
        <v>-1593750</v>
      </c>
      <c r="LM275" s="40">
        <f t="shared" si="506"/>
        <v>0</v>
      </c>
      <c r="LN275" s="39">
        <f t="shared" si="601"/>
        <v>0</v>
      </c>
      <c r="LO275" s="39">
        <f t="shared" si="602"/>
        <v>0</v>
      </c>
      <c r="LP275" s="39">
        <f t="shared" si="603"/>
        <v>0</v>
      </c>
      <c r="LQ275" s="53">
        <f t="shared" si="604"/>
        <v>0</v>
      </c>
      <c r="LR275" s="39">
        <f t="shared" si="605"/>
        <v>0</v>
      </c>
      <c r="LS275" s="39">
        <f t="shared" si="606"/>
        <v>0</v>
      </c>
    </row>
    <row r="276" spans="1:331" x14ac:dyDescent="0.25">
      <c r="A276" s="21">
        <v>222</v>
      </c>
      <c r="B276" s="39">
        <v>-25</v>
      </c>
      <c r="C276" s="39">
        <v>75</v>
      </c>
      <c r="D276" s="39">
        <v>2500</v>
      </c>
      <c r="E276" s="50">
        <f t="shared" si="507"/>
        <v>1.01E-3</v>
      </c>
      <c r="F276" s="40">
        <f t="shared" si="487"/>
        <v>19.251862499999998</v>
      </c>
      <c r="G276" s="41">
        <f t="shared" si="508"/>
        <v>48129.656249999993</v>
      </c>
      <c r="H276" s="39">
        <f t="shared" si="509"/>
        <v>3609724.2187499995</v>
      </c>
      <c r="I276" s="39">
        <f t="shared" si="510"/>
        <v>-1203241.4062499998</v>
      </c>
      <c r="J276" s="40">
        <f t="shared" si="488"/>
        <v>12622.5</v>
      </c>
      <c r="K276" s="39">
        <f t="shared" si="511"/>
        <v>31556250</v>
      </c>
      <c r="L276" s="39">
        <f t="shared" si="512"/>
        <v>2366718750</v>
      </c>
      <c r="M276" s="39">
        <f t="shared" si="513"/>
        <v>-788906250</v>
      </c>
      <c r="N276" s="53">
        <f t="shared" si="514"/>
        <v>177503906250</v>
      </c>
      <c r="O276" s="39">
        <f t="shared" si="515"/>
        <v>-59167968750</v>
      </c>
      <c r="P276" s="39">
        <f t="shared" si="516"/>
        <v>19722656250</v>
      </c>
      <c r="AJ276" s="21">
        <v>222</v>
      </c>
      <c r="AK276" s="39">
        <v>-25</v>
      </c>
      <c r="AL276" s="39">
        <v>75</v>
      </c>
      <c r="AM276" s="39">
        <v>2500</v>
      </c>
      <c r="AN276" s="50">
        <f t="shared" si="517"/>
        <v>1.5222521863830901E-3</v>
      </c>
      <c r="AO276" s="40">
        <f t="shared" si="489"/>
        <v>24.044951044474672</v>
      </c>
      <c r="AP276" s="41">
        <f t="shared" si="518"/>
        <v>60112.377611186683</v>
      </c>
      <c r="AQ276" s="39">
        <f t="shared" si="519"/>
        <v>4508428.3208390009</v>
      </c>
      <c r="AR276" s="39">
        <f t="shared" si="520"/>
        <v>-1502809.440279667</v>
      </c>
      <c r="AS276" s="40">
        <f t="shared" si="490"/>
        <v>6091.284623615602</v>
      </c>
      <c r="AT276" s="39">
        <f t="shared" si="521"/>
        <v>15228211.559039004</v>
      </c>
      <c r="AU276" s="39">
        <f t="shared" si="522"/>
        <v>1142115866.9279253</v>
      </c>
      <c r="AV276" s="39">
        <f t="shared" si="523"/>
        <v>-380705288.9759751</v>
      </c>
      <c r="AW276" s="53">
        <f t="shared" si="524"/>
        <v>85658690019.594406</v>
      </c>
      <c r="AX276" s="39">
        <f t="shared" si="525"/>
        <v>-28552896673.198132</v>
      </c>
      <c r="AY276" s="39">
        <f t="shared" si="526"/>
        <v>9517632224.3993778</v>
      </c>
      <c r="BS276" s="21">
        <v>222</v>
      </c>
      <c r="BT276" s="39">
        <v>-25</v>
      </c>
      <c r="BU276" s="39">
        <v>75</v>
      </c>
      <c r="BV276" s="39">
        <v>2500</v>
      </c>
      <c r="BW276" s="50">
        <f t="shared" si="527"/>
        <v>1.736194654231922E-3</v>
      </c>
      <c r="BX276" s="40">
        <f t="shared" si="491"/>
        <v>25.056342964594176</v>
      </c>
      <c r="BY276" s="41">
        <f t="shared" si="528"/>
        <v>62640.857411485442</v>
      </c>
      <c r="BZ276" s="39">
        <f t="shared" si="529"/>
        <v>4698064.3058614079</v>
      </c>
      <c r="CA276" s="39">
        <f t="shared" si="530"/>
        <v>-1566021.4352871361</v>
      </c>
      <c r="CB276" s="40">
        <f t="shared" si="492"/>
        <v>3363.5181585429946</v>
      </c>
      <c r="CC276" s="39">
        <f t="shared" si="531"/>
        <v>8408795.396357486</v>
      </c>
      <c r="CD276" s="39">
        <f t="shared" si="532"/>
        <v>630659654.72681141</v>
      </c>
      <c r="CE276" s="39">
        <f t="shared" si="533"/>
        <v>-210219884.90893716</v>
      </c>
      <c r="CF276" s="53">
        <f t="shared" si="534"/>
        <v>47299474104.510857</v>
      </c>
      <c r="CG276" s="39">
        <f t="shared" si="535"/>
        <v>-15766491368.170286</v>
      </c>
      <c r="CH276" s="39">
        <f t="shared" si="536"/>
        <v>5255497122.7234287</v>
      </c>
      <c r="DB276" s="21">
        <v>222</v>
      </c>
      <c r="DC276" s="39">
        <v>-25</v>
      </c>
      <c r="DD276" s="39">
        <v>75</v>
      </c>
      <c r="DE276" s="39">
        <v>2500</v>
      </c>
      <c r="DF276" s="50">
        <f t="shared" si="537"/>
        <v>1.8469933082078136E-3</v>
      </c>
      <c r="DG276" s="40">
        <f t="shared" si="493"/>
        <v>25.350754570700918</v>
      </c>
      <c r="DH276" s="41">
        <f t="shared" si="538"/>
        <v>63376.886426752295</v>
      </c>
      <c r="DI276" s="39">
        <f t="shared" si="539"/>
        <v>4753266.4820064222</v>
      </c>
      <c r="DJ276" s="39">
        <f t="shared" si="540"/>
        <v>-1584422.1606688073</v>
      </c>
      <c r="DK276" s="40">
        <f t="shared" si="494"/>
        <v>1950.8353203503766</v>
      </c>
      <c r="DL276" s="39">
        <f t="shared" si="541"/>
        <v>4877088.3008759413</v>
      </c>
      <c r="DM276" s="39">
        <f t="shared" si="542"/>
        <v>365781622.56569558</v>
      </c>
      <c r="DN276" s="39">
        <f t="shared" si="543"/>
        <v>-121927207.52189854</v>
      </c>
      <c r="DO276" s="53">
        <f t="shared" si="544"/>
        <v>27433621692.42717</v>
      </c>
      <c r="DP276" s="39">
        <f t="shared" si="545"/>
        <v>-9144540564.1423912</v>
      </c>
      <c r="DQ276" s="39">
        <f t="shared" si="546"/>
        <v>3048180188.0474634</v>
      </c>
      <c r="EK276" s="21">
        <v>222</v>
      </c>
      <c r="EL276" s="39">
        <v>-25</v>
      </c>
      <c r="EM276" s="39">
        <v>75</v>
      </c>
      <c r="EN276" s="39">
        <v>2500</v>
      </c>
      <c r="EO276" s="50">
        <f t="shared" si="547"/>
        <v>2.0685874785913282E-3</v>
      </c>
      <c r="EP276" s="40">
        <f t="shared" si="495"/>
        <v>25.5</v>
      </c>
      <c r="EQ276" s="41">
        <f t="shared" si="548"/>
        <v>63750</v>
      </c>
      <c r="ER276" s="39">
        <f t="shared" si="549"/>
        <v>4781250</v>
      </c>
      <c r="ES276" s="39">
        <f t="shared" si="550"/>
        <v>-1593750</v>
      </c>
      <c r="ET276" s="40">
        <f t="shared" si="496"/>
        <v>0</v>
      </c>
      <c r="EU276" s="39">
        <f t="shared" si="551"/>
        <v>0</v>
      </c>
      <c r="EV276" s="39">
        <f t="shared" si="552"/>
        <v>0</v>
      </c>
      <c r="EW276" s="39">
        <f t="shared" si="553"/>
        <v>0</v>
      </c>
      <c r="EX276" s="53">
        <f t="shared" si="554"/>
        <v>0</v>
      </c>
      <c r="EY276" s="39">
        <f t="shared" si="555"/>
        <v>0</v>
      </c>
      <c r="EZ276" s="39">
        <f t="shared" si="556"/>
        <v>0</v>
      </c>
      <c r="FT276" s="21">
        <v>222</v>
      </c>
      <c r="FU276" s="39">
        <v>-25</v>
      </c>
      <c r="FV276" s="39">
        <v>75</v>
      </c>
      <c r="FW276" s="39">
        <v>2500</v>
      </c>
      <c r="FX276" s="50">
        <f t="shared" si="557"/>
        <v>2.2787153739300373E-3</v>
      </c>
      <c r="FY276" s="40">
        <f t="shared" si="497"/>
        <v>25.5</v>
      </c>
      <c r="FZ276" s="41">
        <f t="shared" si="558"/>
        <v>63750</v>
      </c>
      <c r="GA276" s="39">
        <f t="shared" si="559"/>
        <v>4781250</v>
      </c>
      <c r="GB276" s="39">
        <f t="shared" si="560"/>
        <v>-1593750</v>
      </c>
      <c r="GC276" s="40">
        <f t="shared" si="498"/>
        <v>0</v>
      </c>
      <c r="GD276" s="39">
        <f t="shared" si="561"/>
        <v>0</v>
      </c>
      <c r="GE276" s="39">
        <f t="shared" si="562"/>
        <v>0</v>
      </c>
      <c r="GF276" s="39">
        <f t="shared" si="563"/>
        <v>0</v>
      </c>
      <c r="GG276" s="53">
        <f t="shared" si="564"/>
        <v>0</v>
      </c>
      <c r="GH276" s="39">
        <f t="shared" si="565"/>
        <v>0</v>
      </c>
      <c r="GI276" s="39">
        <f t="shared" si="566"/>
        <v>0</v>
      </c>
      <c r="HC276" s="21">
        <v>222</v>
      </c>
      <c r="HD276" s="39">
        <v>-25</v>
      </c>
      <c r="HE276" s="39">
        <v>75</v>
      </c>
      <c r="HF276" s="39">
        <v>2500</v>
      </c>
      <c r="HG276" s="50">
        <f t="shared" si="567"/>
        <v>2.354157665455494E-3</v>
      </c>
      <c r="HH276" s="40">
        <f t="shared" si="499"/>
        <v>25.5</v>
      </c>
      <c r="HI276" s="41">
        <f t="shared" si="568"/>
        <v>63750</v>
      </c>
      <c r="HJ276" s="39">
        <f t="shared" si="569"/>
        <v>4781250</v>
      </c>
      <c r="HK276" s="39">
        <f t="shared" si="570"/>
        <v>-1593750</v>
      </c>
      <c r="HL276" s="40">
        <f t="shared" si="500"/>
        <v>0</v>
      </c>
      <c r="HM276" s="39">
        <f t="shared" si="571"/>
        <v>0</v>
      </c>
      <c r="HN276" s="39">
        <f t="shared" si="572"/>
        <v>0</v>
      </c>
      <c r="HO276" s="39">
        <f t="shared" si="573"/>
        <v>0</v>
      </c>
      <c r="HP276" s="53">
        <f t="shared" si="574"/>
        <v>0</v>
      </c>
      <c r="HQ276" s="39">
        <f t="shared" si="575"/>
        <v>0</v>
      </c>
      <c r="HR276" s="39">
        <f t="shared" si="576"/>
        <v>0</v>
      </c>
      <c r="IL276" s="21">
        <v>222</v>
      </c>
      <c r="IM276" s="39">
        <v>-25</v>
      </c>
      <c r="IN276" s="39">
        <v>75</v>
      </c>
      <c r="IO276" s="39">
        <v>2500</v>
      </c>
      <c r="IP276" s="50">
        <f t="shared" si="577"/>
        <v>2.3690884588670725E-3</v>
      </c>
      <c r="IQ276" s="40">
        <f t="shared" si="501"/>
        <v>25.5</v>
      </c>
      <c r="IR276" s="41">
        <f t="shared" si="578"/>
        <v>63750</v>
      </c>
      <c r="IS276" s="39">
        <f t="shared" si="579"/>
        <v>4781250</v>
      </c>
      <c r="IT276" s="39">
        <f t="shared" si="580"/>
        <v>-1593750</v>
      </c>
      <c r="IU276" s="40">
        <f t="shared" si="502"/>
        <v>0</v>
      </c>
      <c r="IV276" s="39">
        <f t="shared" si="581"/>
        <v>0</v>
      </c>
      <c r="IW276" s="39">
        <f t="shared" si="582"/>
        <v>0</v>
      </c>
      <c r="IX276" s="39">
        <f t="shared" si="583"/>
        <v>0</v>
      </c>
      <c r="IY276" s="53">
        <f t="shared" si="584"/>
        <v>0</v>
      </c>
      <c r="IZ276" s="39">
        <f t="shared" si="585"/>
        <v>0</v>
      </c>
      <c r="JA276" s="39">
        <f t="shared" si="586"/>
        <v>0</v>
      </c>
      <c r="JU276" s="21">
        <v>222</v>
      </c>
      <c r="JV276" s="39">
        <v>-25</v>
      </c>
      <c r="JW276" s="39">
        <v>75</v>
      </c>
      <c r="JX276" s="39">
        <v>2500</v>
      </c>
      <c r="JY276" s="50">
        <f t="shared" si="587"/>
        <v>2.3692689820512111E-3</v>
      </c>
      <c r="JZ276" s="40">
        <f t="shared" si="503"/>
        <v>25.5</v>
      </c>
      <c r="KA276" s="41">
        <f t="shared" si="588"/>
        <v>63750</v>
      </c>
      <c r="KB276" s="39">
        <f t="shared" si="589"/>
        <v>4781250</v>
      </c>
      <c r="KC276" s="39">
        <f t="shared" si="590"/>
        <v>-1593750</v>
      </c>
      <c r="KD276" s="40">
        <f t="shared" si="504"/>
        <v>0</v>
      </c>
      <c r="KE276" s="39">
        <f t="shared" si="591"/>
        <v>0</v>
      </c>
      <c r="KF276" s="39">
        <f t="shared" si="592"/>
        <v>0</v>
      </c>
      <c r="KG276" s="39">
        <f t="shared" si="593"/>
        <v>0</v>
      </c>
      <c r="KH276" s="53">
        <f t="shared" si="594"/>
        <v>0</v>
      </c>
      <c r="KI276" s="39">
        <f t="shared" si="595"/>
        <v>0</v>
      </c>
      <c r="KJ276" s="39">
        <f t="shared" si="596"/>
        <v>0</v>
      </c>
      <c r="LD276" s="21">
        <v>222</v>
      </c>
      <c r="LE276" s="39">
        <v>-25</v>
      </c>
      <c r="LF276" s="39">
        <v>75</v>
      </c>
      <c r="LG276" s="39">
        <v>2500</v>
      </c>
      <c r="LH276" s="50">
        <f t="shared" si="597"/>
        <v>2.3692690085930015E-3</v>
      </c>
      <c r="LI276" s="40">
        <f t="shared" si="505"/>
        <v>25.5</v>
      </c>
      <c r="LJ276" s="41">
        <f t="shared" si="598"/>
        <v>63750</v>
      </c>
      <c r="LK276" s="39">
        <f t="shared" si="599"/>
        <v>4781250</v>
      </c>
      <c r="LL276" s="39">
        <f t="shared" si="600"/>
        <v>-1593750</v>
      </c>
      <c r="LM276" s="40">
        <f t="shared" si="506"/>
        <v>0</v>
      </c>
      <c r="LN276" s="39">
        <f t="shared" si="601"/>
        <v>0</v>
      </c>
      <c r="LO276" s="39">
        <f t="shared" si="602"/>
        <v>0</v>
      </c>
      <c r="LP276" s="39">
        <f t="shared" si="603"/>
        <v>0</v>
      </c>
      <c r="LQ276" s="53">
        <f t="shared" si="604"/>
        <v>0</v>
      </c>
      <c r="LR276" s="39">
        <f t="shared" si="605"/>
        <v>0</v>
      </c>
      <c r="LS276" s="39">
        <f t="shared" si="606"/>
        <v>0</v>
      </c>
    </row>
    <row r="277" spans="1:331" x14ac:dyDescent="0.25">
      <c r="A277" s="21">
        <v>223</v>
      </c>
      <c r="B277" s="39">
        <v>-25</v>
      </c>
      <c r="C277" s="39">
        <v>125</v>
      </c>
      <c r="D277" s="39">
        <v>2500</v>
      </c>
      <c r="E277" s="50">
        <f t="shared" si="507"/>
        <v>1.0175000000000002E-3</v>
      </c>
      <c r="F277" s="40">
        <f t="shared" si="487"/>
        <v>19.346172656250001</v>
      </c>
      <c r="G277" s="41">
        <f t="shared" si="508"/>
        <v>48365.431640625</v>
      </c>
      <c r="H277" s="39">
        <f t="shared" si="509"/>
        <v>6045678.955078125</v>
      </c>
      <c r="I277" s="39">
        <f t="shared" si="510"/>
        <v>-1209135.791015625</v>
      </c>
      <c r="J277" s="40">
        <f t="shared" si="488"/>
        <v>12526.875</v>
      </c>
      <c r="K277" s="39">
        <f t="shared" si="511"/>
        <v>31317187.5</v>
      </c>
      <c r="L277" s="39">
        <f t="shared" si="512"/>
        <v>3914648437.5</v>
      </c>
      <c r="M277" s="39">
        <f t="shared" si="513"/>
        <v>-782929687.5</v>
      </c>
      <c r="N277" s="53">
        <f t="shared" si="514"/>
        <v>489331054687.5</v>
      </c>
      <c r="O277" s="39">
        <f t="shared" si="515"/>
        <v>-97866210937.5</v>
      </c>
      <c r="P277" s="39">
        <f t="shared" si="516"/>
        <v>19573242187.5</v>
      </c>
      <c r="AJ277" s="21">
        <v>223</v>
      </c>
      <c r="AK277" s="39">
        <v>-25</v>
      </c>
      <c r="AL277" s="39">
        <v>125</v>
      </c>
      <c r="AM277" s="39">
        <v>2500</v>
      </c>
      <c r="AN277" s="50">
        <f t="shared" si="517"/>
        <v>1.5395654729730061E-3</v>
      </c>
      <c r="AO277" s="40">
        <f t="shared" si="489"/>
        <v>24.148500295299105</v>
      </c>
      <c r="AP277" s="41">
        <f t="shared" si="518"/>
        <v>60371.250738247763</v>
      </c>
      <c r="AQ277" s="39">
        <f t="shared" si="519"/>
        <v>7546406.3422809709</v>
      </c>
      <c r="AR277" s="39">
        <f t="shared" si="520"/>
        <v>-1509281.2684561941</v>
      </c>
      <c r="AS277" s="40">
        <f t="shared" si="490"/>
        <v>5870.5402195941715</v>
      </c>
      <c r="AT277" s="39">
        <f t="shared" si="521"/>
        <v>14676350.548985429</v>
      </c>
      <c r="AU277" s="39">
        <f t="shared" si="522"/>
        <v>1834543818.6231787</v>
      </c>
      <c r="AV277" s="39">
        <f t="shared" si="523"/>
        <v>-366908763.72463572</v>
      </c>
      <c r="AW277" s="53">
        <f t="shared" si="524"/>
        <v>229317977327.89734</v>
      </c>
      <c r="AX277" s="39">
        <f t="shared" si="525"/>
        <v>-45863595465.579468</v>
      </c>
      <c r="AY277" s="39">
        <f t="shared" si="526"/>
        <v>9172719093.1158924</v>
      </c>
      <c r="BS277" s="21">
        <v>223</v>
      </c>
      <c r="BT277" s="39">
        <v>-25</v>
      </c>
      <c r="BU277" s="39">
        <v>125</v>
      </c>
      <c r="BV277" s="39">
        <v>2500</v>
      </c>
      <c r="BW277" s="50">
        <f t="shared" si="527"/>
        <v>1.7646119473440651E-3</v>
      </c>
      <c r="BX277" s="40">
        <f t="shared" si="491"/>
        <v>25.146776962251149</v>
      </c>
      <c r="BY277" s="41">
        <f t="shared" si="528"/>
        <v>62866.942405627873</v>
      </c>
      <c r="BZ277" s="39">
        <f t="shared" si="529"/>
        <v>7858367.8007034846</v>
      </c>
      <c r="CA277" s="39">
        <f t="shared" si="530"/>
        <v>-1571673.5601406968</v>
      </c>
      <c r="CB277" s="40">
        <f t="shared" si="492"/>
        <v>3001.1976713631698</v>
      </c>
      <c r="CC277" s="39">
        <f t="shared" si="531"/>
        <v>7502994.1784079242</v>
      </c>
      <c r="CD277" s="39">
        <f t="shared" si="532"/>
        <v>937874272.30099058</v>
      </c>
      <c r="CE277" s="39">
        <f t="shared" si="533"/>
        <v>-187574854.4601981</v>
      </c>
      <c r="CF277" s="53">
        <f t="shared" si="534"/>
        <v>117234284037.62383</v>
      </c>
      <c r="CG277" s="39">
        <f t="shared" si="535"/>
        <v>-23446856807.524761</v>
      </c>
      <c r="CH277" s="39">
        <f t="shared" si="536"/>
        <v>4689371361.5049524</v>
      </c>
      <c r="DB277" s="21">
        <v>223</v>
      </c>
      <c r="DC277" s="39">
        <v>-25</v>
      </c>
      <c r="DD277" s="39">
        <v>125</v>
      </c>
      <c r="DE277" s="39">
        <v>2500</v>
      </c>
      <c r="DF277" s="50">
        <f t="shared" si="537"/>
        <v>1.8860256481103559E-3</v>
      </c>
      <c r="DG277" s="40">
        <f t="shared" si="493"/>
        <v>25.417187775334767</v>
      </c>
      <c r="DH277" s="41">
        <f t="shared" si="538"/>
        <v>63542.969438336921</v>
      </c>
      <c r="DI277" s="39">
        <f t="shared" si="539"/>
        <v>7942871.1797921155</v>
      </c>
      <c r="DJ277" s="39">
        <f t="shared" si="540"/>
        <v>-1588574.235958423</v>
      </c>
      <c r="DK277" s="40">
        <f t="shared" si="494"/>
        <v>1453.1729865929624</v>
      </c>
      <c r="DL277" s="39">
        <f t="shared" si="541"/>
        <v>3632932.466482406</v>
      </c>
      <c r="DM277" s="39">
        <f t="shared" si="542"/>
        <v>454116558.31030077</v>
      </c>
      <c r="DN277" s="39">
        <f t="shared" si="543"/>
        <v>-90823311.662060156</v>
      </c>
      <c r="DO277" s="53">
        <f t="shared" si="544"/>
        <v>56764569788.787598</v>
      </c>
      <c r="DP277" s="39">
        <f t="shared" si="545"/>
        <v>-11352913957.757519</v>
      </c>
      <c r="DQ277" s="39">
        <f t="shared" si="546"/>
        <v>2270582791.5515037</v>
      </c>
      <c r="EK277" s="21">
        <v>223</v>
      </c>
      <c r="EL277" s="39">
        <v>-25</v>
      </c>
      <c r="EM277" s="39">
        <v>125</v>
      </c>
      <c r="EN277" s="39">
        <v>2500</v>
      </c>
      <c r="EO277" s="50">
        <f t="shared" si="547"/>
        <v>2.1301373442337785E-3</v>
      </c>
      <c r="EP277" s="40">
        <f t="shared" si="495"/>
        <v>25.5</v>
      </c>
      <c r="EQ277" s="41">
        <f t="shared" si="548"/>
        <v>63750</v>
      </c>
      <c r="ER277" s="39">
        <f t="shared" si="549"/>
        <v>7968750</v>
      </c>
      <c r="ES277" s="39">
        <f t="shared" si="550"/>
        <v>-1593750</v>
      </c>
      <c r="ET277" s="40">
        <f t="shared" si="496"/>
        <v>0</v>
      </c>
      <c r="EU277" s="39">
        <f t="shared" si="551"/>
        <v>0</v>
      </c>
      <c r="EV277" s="39">
        <f t="shared" si="552"/>
        <v>0</v>
      </c>
      <c r="EW277" s="39">
        <f t="shared" si="553"/>
        <v>0</v>
      </c>
      <c r="EX277" s="53">
        <f t="shared" si="554"/>
        <v>0</v>
      </c>
      <c r="EY277" s="39">
        <f t="shared" si="555"/>
        <v>0</v>
      </c>
      <c r="EZ277" s="39">
        <f t="shared" si="556"/>
        <v>0</v>
      </c>
      <c r="FT277" s="21">
        <v>223</v>
      </c>
      <c r="FU277" s="39">
        <v>-25</v>
      </c>
      <c r="FV277" s="39">
        <v>125</v>
      </c>
      <c r="FW277" s="39">
        <v>2500</v>
      </c>
      <c r="FX277" s="50">
        <f t="shared" si="557"/>
        <v>2.3592734791646119E-3</v>
      </c>
      <c r="FY277" s="40">
        <f t="shared" si="497"/>
        <v>25.5</v>
      </c>
      <c r="FZ277" s="41">
        <f t="shared" si="558"/>
        <v>63750</v>
      </c>
      <c r="GA277" s="39">
        <f t="shared" si="559"/>
        <v>7968750</v>
      </c>
      <c r="GB277" s="39">
        <f t="shared" si="560"/>
        <v>-1593750</v>
      </c>
      <c r="GC277" s="40">
        <f t="shared" si="498"/>
        <v>0</v>
      </c>
      <c r="GD277" s="39">
        <f t="shared" si="561"/>
        <v>0</v>
      </c>
      <c r="GE277" s="39">
        <f t="shared" si="562"/>
        <v>0</v>
      </c>
      <c r="GF277" s="39">
        <f t="shared" si="563"/>
        <v>0</v>
      </c>
      <c r="GG277" s="53">
        <f t="shared" si="564"/>
        <v>0</v>
      </c>
      <c r="GH277" s="39">
        <f t="shared" si="565"/>
        <v>0</v>
      </c>
      <c r="GI277" s="39">
        <f t="shared" si="566"/>
        <v>0</v>
      </c>
      <c r="HC277" s="21">
        <v>223</v>
      </c>
      <c r="HD277" s="39">
        <v>-25</v>
      </c>
      <c r="HE277" s="39">
        <v>125</v>
      </c>
      <c r="HF277" s="39">
        <v>2500</v>
      </c>
      <c r="HG277" s="50">
        <f t="shared" si="567"/>
        <v>2.4413886971567161E-3</v>
      </c>
      <c r="HH277" s="40">
        <f t="shared" si="499"/>
        <v>25.5</v>
      </c>
      <c r="HI277" s="41">
        <f t="shared" si="568"/>
        <v>63750</v>
      </c>
      <c r="HJ277" s="39">
        <f t="shared" si="569"/>
        <v>7968750</v>
      </c>
      <c r="HK277" s="39">
        <f t="shared" si="570"/>
        <v>-1593750</v>
      </c>
      <c r="HL277" s="40">
        <f t="shared" si="500"/>
        <v>0</v>
      </c>
      <c r="HM277" s="39">
        <f t="shared" si="571"/>
        <v>0</v>
      </c>
      <c r="HN277" s="39">
        <f t="shared" si="572"/>
        <v>0</v>
      </c>
      <c r="HO277" s="39">
        <f t="shared" si="573"/>
        <v>0</v>
      </c>
      <c r="HP277" s="53">
        <f t="shared" si="574"/>
        <v>0</v>
      </c>
      <c r="HQ277" s="39">
        <f t="shared" si="575"/>
        <v>0</v>
      </c>
      <c r="HR277" s="39">
        <f t="shared" si="576"/>
        <v>0</v>
      </c>
      <c r="IL277" s="21">
        <v>223</v>
      </c>
      <c r="IM277" s="39">
        <v>-25</v>
      </c>
      <c r="IN277" s="39">
        <v>125</v>
      </c>
      <c r="IO277" s="39">
        <v>2500</v>
      </c>
      <c r="IP277" s="50">
        <f t="shared" si="577"/>
        <v>2.4575362428730686E-3</v>
      </c>
      <c r="IQ277" s="40">
        <f t="shared" si="501"/>
        <v>25.5</v>
      </c>
      <c r="IR277" s="41">
        <f t="shared" si="578"/>
        <v>63750</v>
      </c>
      <c r="IS277" s="39">
        <f t="shared" si="579"/>
        <v>7968750</v>
      </c>
      <c r="IT277" s="39">
        <f t="shared" si="580"/>
        <v>-1593750</v>
      </c>
      <c r="IU277" s="40">
        <f t="shared" si="502"/>
        <v>0</v>
      </c>
      <c r="IV277" s="39">
        <f t="shared" si="581"/>
        <v>0</v>
      </c>
      <c r="IW277" s="39">
        <f t="shared" si="582"/>
        <v>0</v>
      </c>
      <c r="IX277" s="39">
        <f t="shared" si="583"/>
        <v>0</v>
      </c>
      <c r="IY277" s="53">
        <f t="shared" si="584"/>
        <v>0</v>
      </c>
      <c r="IZ277" s="39">
        <f t="shared" si="585"/>
        <v>0</v>
      </c>
      <c r="JA277" s="39">
        <f t="shared" si="586"/>
        <v>0</v>
      </c>
      <c r="JU277" s="21">
        <v>223</v>
      </c>
      <c r="JV277" s="39">
        <v>-25</v>
      </c>
      <c r="JW277" s="39">
        <v>125</v>
      </c>
      <c r="JX277" s="39">
        <v>2500</v>
      </c>
      <c r="JY277" s="50">
        <f t="shared" si="587"/>
        <v>2.4577311472091194E-3</v>
      </c>
      <c r="JZ277" s="40">
        <f t="shared" si="503"/>
        <v>25.5</v>
      </c>
      <c r="KA277" s="41">
        <f t="shared" si="588"/>
        <v>63750</v>
      </c>
      <c r="KB277" s="39">
        <f t="shared" si="589"/>
        <v>7968750</v>
      </c>
      <c r="KC277" s="39">
        <f t="shared" si="590"/>
        <v>-1593750</v>
      </c>
      <c r="KD277" s="40">
        <f t="shared" si="504"/>
        <v>0</v>
      </c>
      <c r="KE277" s="39">
        <f t="shared" si="591"/>
        <v>0</v>
      </c>
      <c r="KF277" s="39">
        <f t="shared" si="592"/>
        <v>0</v>
      </c>
      <c r="KG277" s="39">
        <f t="shared" si="593"/>
        <v>0</v>
      </c>
      <c r="KH277" s="53">
        <f t="shared" si="594"/>
        <v>0</v>
      </c>
      <c r="KI277" s="39">
        <f t="shared" si="595"/>
        <v>0</v>
      </c>
      <c r="KJ277" s="39">
        <f t="shared" si="596"/>
        <v>0</v>
      </c>
      <c r="LD277" s="21">
        <v>223</v>
      </c>
      <c r="LE277" s="39">
        <v>-25</v>
      </c>
      <c r="LF277" s="39">
        <v>125</v>
      </c>
      <c r="LG277" s="39">
        <v>2500</v>
      </c>
      <c r="LH277" s="50">
        <f t="shared" si="597"/>
        <v>2.45773117588381E-3</v>
      </c>
      <c r="LI277" s="40">
        <f t="shared" si="505"/>
        <v>25.5</v>
      </c>
      <c r="LJ277" s="41">
        <f t="shared" si="598"/>
        <v>63750</v>
      </c>
      <c r="LK277" s="39">
        <f t="shared" si="599"/>
        <v>7968750</v>
      </c>
      <c r="LL277" s="39">
        <f t="shared" si="600"/>
        <v>-1593750</v>
      </c>
      <c r="LM277" s="40">
        <f t="shared" si="506"/>
        <v>0</v>
      </c>
      <c r="LN277" s="39">
        <f t="shared" si="601"/>
        <v>0</v>
      </c>
      <c r="LO277" s="39">
        <f t="shared" si="602"/>
        <v>0</v>
      </c>
      <c r="LP277" s="39">
        <f t="shared" si="603"/>
        <v>0</v>
      </c>
      <c r="LQ277" s="53">
        <f t="shared" si="604"/>
        <v>0</v>
      </c>
      <c r="LR277" s="39">
        <f t="shared" si="605"/>
        <v>0</v>
      </c>
      <c r="LS277" s="39">
        <f t="shared" si="606"/>
        <v>0</v>
      </c>
    </row>
    <row r="278" spans="1:331" x14ac:dyDescent="0.25">
      <c r="A278" s="21">
        <v>224</v>
      </c>
      <c r="B278" s="39">
        <v>-25</v>
      </c>
      <c r="C278" s="39">
        <v>175</v>
      </c>
      <c r="D278" s="39">
        <v>2500</v>
      </c>
      <c r="E278" s="50">
        <f t="shared" si="507"/>
        <v>1.0250000000000001E-3</v>
      </c>
      <c r="F278" s="40">
        <f t="shared" si="487"/>
        <v>19.439765625000003</v>
      </c>
      <c r="G278" s="41">
        <f t="shared" si="508"/>
        <v>48599.414062500007</v>
      </c>
      <c r="H278" s="39">
        <f t="shared" si="509"/>
        <v>8504897.4609375019</v>
      </c>
      <c r="I278" s="39">
        <f t="shared" si="510"/>
        <v>-1214985.3515625002</v>
      </c>
      <c r="J278" s="40">
        <f t="shared" si="488"/>
        <v>12431.249999999998</v>
      </c>
      <c r="K278" s="39">
        <f t="shared" si="511"/>
        <v>31078124.999999996</v>
      </c>
      <c r="L278" s="39">
        <f t="shared" si="512"/>
        <v>5438671874.999999</v>
      </c>
      <c r="M278" s="39">
        <f t="shared" si="513"/>
        <v>-776953124.99999988</v>
      </c>
      <c r="N278" s="53">
        <f t="shared" si="514"/>
        <v>951767578124.99988</v>
      </c>
      <c r="O278" s="39">
        <f t="shared" si="515"/>
        <v>-135966796874.99998</v>
      </c>
      <c r="P278" s="39">
        <f t="shared" si="516"/>
        <v>19423828124.999996</v>
      </c>
      <c r="AJ278" s="21">
        <v>224</v>
      </c>
      <c r="AK278" s="39">
        <v>-25</v>
      </c>
      <c r="AL278" s="39">
        <v>175</v>
      </c>
      <c r="AM278" s="39">
        <v>2500</v>
      </c>
      <c r="AN278" s="50">
        <f t="shared" si="517"/>
        <v>1.5568787595629219E-3</v>
      </c>
      <c r="AO278" s="40">
        <f t="shared" si="489"/>
        <v>24.248227734993595</v>
      </c>
      <c r="AP278" s="41">
        <f t="shared" si="518"/>
        <v>60620.56933748399</v>
      </c>
      <c r="AQ278" s="39">
        <f t="shared" si="519"/>
        <v>10608599.634059697</v>
      </c>
      <c r="AR278" s="39">
        <f t="shared" si="520"/>
        <v>-1515514.2334370997</v>
      </c>
      <c r="AS278" s="40">
        <f t="shared" si="490"/>
        <v>5649.7958155727465</v>
      </c>
      <c r="AT278" s="39">
        <f t="shared" si="521"/>
        <v>14124489.538931867</v>
      </c>
      <c r="AU278" s="39">
        <f t="shared" si="522"/>
        <v>2471785669.313077</v>
      </c>
      <c r="AV278" s="39">
        <f t="shared" si="523"/>
        <v>-353112238.4732967</v>
      </c>
      <c r="AW278" s="53">
        <f t="shared" si="524"/>
        <v>432562492129.78845</v>
      </c>
      <c r="AX278" s="39">
        <f t="shared" si="525"/>
        <v>-61794641732.82692</v>
      </c>
      <c r="AY278" s="39">
        <f t="shared" si="526"/>
        <v>8827805961.8324165</v>
      </c>
      <c r="BS278" s="21">
        <v>224</v>
      </c>
      <c r="BT278" s="39">
        <v>-25</v>
      </c>
      <c r="BU278" s="39">
        <v>175</v>
      </c>
      <c r="BV278" s="39">
        <v>2500</v>
      </c>
      <c r="BW278" s="50">
        <f t="shared" si="527"/>
        <v>1.7930292404562079E-3</v>
      </c>
      <c r="BX278" s="40">
        <f t="shared" si="491"/>
        <v>25.226914792423393</v>
      </c>
      <c r="BY278" s="41">
        <f t="shared" si="528"/>
        <v>63067.286981058482</v>
      </c>
      <c r="BZ278" s="39">
        <f t="shared" si="529"/>
        <v>11036775.221685234</v>
      </c>
      <c r="CA278" s="39">
        <f t="shared" si="530"/>
        <v>-1576682.1745264621</v>
      </c>
      <c r="CB278" s="40">
        <f t="shared" si="492"/>
        <v>2638.8771841833504</v>
      </c>
      <c r="CC278" s="39">
        <f t="shared" si="531"/>
        <v>6597192.9604583764</v>
      </c>
      <c r="CD278" s="39">
        <f t="shared" si="532"/>
        <v>1154508768.0802159</v>
      </c>
      <c r="CE278" s="39">
        <f t="shared" si="533"/>
        <v>-164929824.01145941</v>
      </c>
      <c r="CF278" s="53">
        <f t="shared" si="534"/>
        <v>202039034414.03778</v>
      </c>
      <c r="CG278" s="39">
        <f t="shared" si="535"/>
        <v>-28862719202.005398</v>
      </c>
      <c r="CH278" s="39">
        <f t="shared" si="536"/>
        <v>4123245600.2864852</v>
      </c>
      <c r="DB278" s="21">
        <v>224</v>
      </c>
      <c r="DC278" s="39">
        <v>-25</v>
      </c>
      <c r="DD278" s="39">
        <v>175</v>
      </c>
      <c r="DE278" s="39">
        <v>2500</v>
      </c>
      <c r="DF278" s="50">
        <f t="shared" si="537"/>
        <v>1.9250579880128985E-3</v>
      </c>
      <c r="DG278" s="40">
        <f t="shared" si="493"/>
        <v>25.464196054600698</v>
      </c>
      <c r="DH278" s="41">
        <f t="shared" si="538"/>
        <v>63660.490136501743</v>
      </c>
      <c r="DI278" s="39">
        <f t="shared" si="539"/>
        <v>11140585.773887806</v>
      </c>
      <c r="DJ278" s="39">
        <f t="shared" si="540"/>
        <v>-1591512.2534125436</v>
      </c>
      <c r="DK278" s="40">
        <f t="shared" si="494"/>
        <v>955.51065283554533</v>
      </c>
      <c r="DL278" s="39">
        <f t="shared" si="541"/>
        <v>2388776.6320888633</v>
      </c>
      <c r="DM278" s="39">
        <f t="shared" si="542"/>
        <v>418035910.61555105</v>
      </c>
      <c r="DN278" s="39">
        <f t="shared" si="543"/>
        <v>-59719415.802221581</v>
      </c>
      <c r="DO278" s="53">
        <f t="shared" si="544"/>
        <v>73156284357.721436</v>
      </c>
      <c r="DP278" s="39">
        <f t="shared" si="545"/>
        <v>-10450897765.388777</v>
      </c>
      <c r="DQ278" s="39">
        <f t="shared" si="546"/>
        <v>1492985395.0555396</v>
      </c>
      <c r="EK278" s="21">
        <v>224</v>
      </c>
      <c r="EL278" s="39">
        <v>-25</v>
      </c>
      <c r="EM278" s="39">
        <v>175</v>
      </c>
      <c r="EN278" s="39">
        <v>2500</v>
      </c>
      <c r="EO278" s="50">
        <f t="shared" si="547"/>
        <v>2.1916872098762287E-3</v>
      </c>
      <c r="EP278" s="40">
        <f t="shared" si="495"/>
        <v>25.5</v>
      </c>
      <c r="EQ278" s="41">
        <f t="shared" si="548"/>
        <v>63750</v>
      </c>
      <c r="ER278" s="39">
        <f t="shared" si="549"/>
        <v>11156250</v>
      </c>
      <c r="ES278" s="39">
        <f t="shared" si="550"/>
        <v>-1593750</v>
      </c>
      <c r="ET278" s="40">
        <f t="shared" si="496"/>
        <v>0</v>
      </c>
      <c r="EU278" s="39">
        <f t="shared" si="551"/>
        <v>0</v>
      </c>
      <c r="EV278" s="39">
        <f t="shared" si="552"/>
        <v>0</v>
      </c>
      <c r="EW278" s="39">
        <f t="shared" si="553"/>
        <v>0</v>
      </c>
      <c r="EX278" s="53">
        <f t="shared" si="554"/>
        <v>0</v>
      </c>
      <c r="EY278" s="39">
        <f t="shared" si="555"/>
        <v>0</v>
      </c>
      <c r="EZ278" s="39">
        <f t="shared" si="556"/>
        <v>0</v>
      </c>
      <c r="FT278" s="21">
        <v>224</v>
      </c>
      <c r="FU278" s="39">
        <v>-25</v>
      </c>
      <c r="FV278" s="39">
        <v>175</v>
      </c>
      <c r="FW278" s="39">
        <v>2500</v>
      </c>
      <c r="FX278" s="50">
        <f t="shared" si="557"/>
        <v>2.4398315843991865E-3</v>
      </c>
      <c r="FY278" s="40">
        <f t="shared" si="497"/>
        <v>25.5</v>
      </c>
      <c r="FZ278" s="41">
        <f t="shared" si="558"/>
        <v>63750</v>
      </c>
      <c r="GA278" s="39">
        <f t="shared" si="559"/>
        <v>11156250</v>
      </c>
      <c r="GB278" s="39">
        <f t="shared" si="560"/>
        <v>-1593750</v>
      </c>
      <c r="GC278" s="40">
        <f t="shared" si="498"/>
        <v>0</v>
      </c>
      <c r="GD278" s="39">
        <f t="shared" si="561"/>
        <v>0</v>
      </c>
      <c r="GE278" s="39">
        <f t="shared" si="562"/>
        <v>0</v>
      </c>
      <c r="GF278" s="39">
        <f t="shared" si="563"/>
        <v>0</v>
      </c>
      <c r="GG278" s="53">
        <f t="shared" si="564"/>
        <v>0</v>
      </c>
      <c r="GH278" s="39">
        <f t="shared" si="565"/>
        <v>0</v>
      </c>
      <c r="GI278" s="39">
        <f t="shared" si="566"/>
        <v>0</v>
      </c>
      <c r="HC278" s="21">
        <v>224</v>
      </c>
      <c r="HD278" s="39">
        <v>-25</v>
      </c>
      <c r="HE278" s="39">
        <v>175</v>
      </c>
      <c r="HF278" s="39">
        <v>2500</v>
      </c>
      <c r="HG278" s="50">
        <f t="shared" si="567"/>
        <v>2.5286197288579377E-3</v>
      </c>
      <c r="HH278" s="40">
        <f t="shared" si="499"/>
        <v>25.5</v>
      </c>
      <c r="HI278" s="41">
        <f t="shared" si="568"/>
        <v>63750</v>
      </c>
      <c r="HJ278" s="39">
        <f t="shared" si="569"/>
        <v>11156250</v>
      </c>
      <c r="HK278" s="39">
        <f t="shared" si="570"/>
        <v>-1593750</v>
      </c>
      <c r="HL278" s="40">
        <f t="shared" si="500"/>
        <v>0</v>
      </c>
      <c r="HM278" s="39">
        <f t="shared" si="571"/>
        <v>0</v>
      </c>
      <c r="HN278" s="39">
        <f t="shared" si="572"/>
        <v>0</v>
      </c>
      <c r="HO278" s="39">
        <f t="shared" si="573"/>
        <v>0</v>
      </c>
      <c r="HP278" s="53">
        <f t="shared" si="574"/>
        <v>0</v>
      </c>
      <c r="HQ278" s="39">
        <f t="shared" si="575"/>
        <v>0</v>
      </c>
      <c r="HR278" s="39">
        <f t="shared" si="576"/>
        <v>0</v>
      </c>
      <c r="IL278" s="21">
        <v>224</v>
      </c>
      <c r="IM278" s="39">
        <v>-25</v>
      </c>
      <c r="IN278" s="39">
        <v>175</v>
      </c>
      <c r="IO278" s="39">
        <v>2500</v>
      </c>
      <c r="IP278" s="50">
        <f t="shared" si="577"/>
        <v>2.5459840268790643E-3</v>
      </c>
      <c r="IQ278" s="40">
        <f t="shared" si="501"/>
        <v>25.5</v>
      </c>
      <c r="IR278" s="41">
        <f t="shared" si="578"/>
        <v>63750</v>
      </c>
      <c r="IS278" s="39">
        <f t="shared" si="579"/>
        <v>11156250</v>
      </c>
      <c r="IT278" s="39">
        <f t="shared" si="580"/>
        <v>-1593750</v>
      </c>
      <c r="IU278" s="40">
        <f t="shared" si="502"/>
        <v>0</v>
      </c>
      <c r="IV278" s="39">
        <f t="shared" si="581"/>
        <v>0</v>
      </c>
      <c r="IW278" s="39">
        <f t="shared" si="582"/>
        <v>0</v>
      </c>
      <c r="IX278" s="39">
        <f t="shared" si="583"/>
        <v>0</v>
      </c>
      <c r="IY278" s="53">
        <f t="shared" si="584"/>
        <v>0</v>
      </c>
      <c r="IZ278" s="39">
        <f t="shared" si="585"/>
        <v>0</v>
      </c>
      <c r="JA278" s="39">
        <f t="shared" si="586"/>
        <v>0</v>
      </c>
      <c r="JU278" s="21">
        <v>224</v>
      </c>
      <c r="JV278" s="39">
        <v>-25</v>
      </c>
      <c r="JW278" s="39">
        <v>175</v>
      </c>
      <c r="JX278" s="39">
        <v>2500</v>
      </c>
      <c r="JY278" s="50">
        <f t="shared" si="587"/>
        <v>2.5461933123670276E-3</v>
      </c>
      <c r="JZ278" s="40">
        <f t="shared" si="503"/>
        <v>25.5</v>
      </c>
      <c r="KA278" s="41">
        <f t="shared" si="588"/>
        <v>63750</v>
      </c>
      <c r="KB278" s="39">
        <f t="shared" si="589"/>
        <v>11156250</v>
      </c>
      <c r="KC278" s="39">
        <f t="shared" si="590"/>
        <v>-1593750</v>
      </c>
      <c r="KD278" s="40">
        <f t="shared" si="504"/>
        <v>0</v>
      </c>
      <c r="KE278" s="39">
        <f t="shared" si="591"/>
        <v>0</v>
      </c>
      <c r="KF278" s="39">
        <f t="shared" si="592"/>
        <v>0</v>
      </c>
      <c r="KG278" s="39">
        <f t="shared" si="593"/>
        <v>0</v>
      </c>
      <c r="KH278" s="53">
        <f t="shared" si="594"/>
        <v>0</v>
      </c>
      <c r="KI278" s="39">
        <f t="shared" si="595"/>
        <v>0</v>
      </c>
      <c r="KJ278" s="39">
        <f t="shared" si="596"/>
        <v>0</v>
      </c>
      <c r="LD278" s="21">
        <v>224</v>
      </c>
      <c r="LE278" s="39">
        <v>-25</v>
      </c>
      <c r="LF278" s="39">
        <v>175</v>
      </c>
      <c r="LG278" s="39">
        <v>2500</v>
      </c>
      <c r="LH278" s="50">
        <f t="shared" si="597"/>
        <v>2.546193343174618E-3</v>
      </c>
      <c r="LI278" s="40">
        <f t="shared" si="505"/>
        <v>25.5</v>
      </c>
      <c r="LJ278" s="41">
        <f t="shared" si="598"/>
        <v>63750</v>
      </c>
      <c r="LK278" s="39">
        <f t="shared" si="599"/>
        <v>11156250</v>
      </c>
      <c r="LL278" s="39">
        <f t="shared" si="600"/>
        <v>-1593750</v>
      </c>
      <c r="LM278" s="40">
        <f t="shared" si="506"/>
        <v>0</v>
      </c>
      <c r="LN278" s="39">
        <f t="shared" si="601"/>
        <v>0</v>
      </c>
      <c r="LO278" s="39">
        <f t="shared" si="602"/>
        <v>0</v>
      </c>
      <c r="LP278" s="39">
        <f t="shared" si="603"/>
        <v>0</v>
      </c>
      <c r="LQ278" s="53">
        <f t="shared" si="604"/>
        <v>0</v>
      </c>
      <c r="LR278" s="39">
        <f t="shared" si="605"/>
        <v>0</v>
      </c>
      <c r="LS278" s="39">
        <f t="shared" si="606"/>
        <v>0</v>
      </c>
    </row>
    <row r="279" spans="1:331" x14ac:dyDescent="0.25">
      <c r="A279" s="21">
        <v>225</v>
      </c>
      <c r="B279" s="39">
        <v>-25</v>
      </c>
      <c r="C279" s="39">
        <v>225</v>
      </c>
      <c r="D279" s="39">
        <v>2500</v>
      </c>
      <c r="E279" s="50">
        <f t="shared" si="507"/>
        <v>1.0325E-3</v>
      </c>
      <c r="F279" s="40">
        <f t="shared" si="487"/>
        <v>19.532641406250001</v>
      </c>
      <c r="G279" s="41">
        <f t="shared" si="508"/>
        <v>48831.603515625</v>
      </c>
      <c r="H279" s="39">
        <f t="shared" si="509"/>
        <v>10987110.791015625</v>
      </c>
      <c r="I279" s="39">
        <f t="shared" si="510"/>
        <v>-1220790.087890625</v>
      </c>
      <c r="J279" s="40">
        <f t="shared" si="488"/>
        <v>12335.625</v>
      </c>
      <c r="K279" s="39">
        <f t="shared" si="511"/>
        <v>30839062.5</v>
      </c>
      <c r="L279" s="39">
        <f t="shared" si="512"/>
        <v>6938789062.5</v>
      </c>
      <c r="M279" s="39">
        <f t="shared" si="513"/>
        <v>-770976562.5</v>
      </c>
      <c r="N279" s="53">
        <f t="shared" si="514"/>
        <v>1561227539062.5</v>
      </c>
      <c r="O279" s="39">
        <f t="shared" si="515"/>
        <v>-173469726562.5</v>
      </c>
      <c r="P279" s="39">
        <f t="shared" si="516"/>
        <v>19274414062.5</v>
      </c>
      <c r="AJ279" s="21">
        <v>225</v>
      </c>
      <c r="AK279" s="39">
        <v>-25</v>
      </c>
      <c r="AL279" s="39">
        <v>225</v>
      </c>
      <c r="AM279" s="39">
        <v>2500</v>
      </c>
      <c r="AN279" s="50">
        <f t="shared" si="517"/>
        <v>1.5741920461528377E-3</v>
      </c>
      <c r="AO279" s="40">
        <f t="shared" si="489"/>
        <v>24.344133363558139</v>
      </c>
      <c r="AP279" s="41">
        <f t="shared" si="518"/>
        <v>60860.333408895349</v>
      </c>
      <c r="AQ279" s="39">
        <f t="shared" si="519"/>
        <v>13693575.017001454</v>
      </c>
      <c r="AR279" s="39">
        <f t="shared" si="520"/>
        <v>-1521508.3352223837</v>
      </c>
      <c r="AS279" s="40">
        <f t="shared" si="490"/>
        <v>5429.0514115513206</v>
      </c>
      <c r="AT279" s="39">
        <f t="shared" si="521"/>
        <v>13572628.528878301</v>
      </c>
      <c r="AU279" s="39">
        <f t="shared" si="522"/>
        <v>3053841418.9976177</v>
      </c>
      <c r="AV279" s="39">
        <f t="shared" si="523"/>
        <v>-339315713.22195756</v>
      </c>
      <c r="AW279" s="53">
        <f t="shared" si="524"/>
        <v>687114319274.46399</v>
      </c>
      <c r="AX279" s="39">
        <f t="shared" si="525"/>
        <v>-76346035474.940445</v>
      </c>
      <c r="AY279" s="39">
        <f t="shared" si="526"/>
        <v>8482892830.5489388</v>
      </c>
      <c r="BS279" s="21">
        <v>225</v>
      </c>
      <c r="BT279" s="39">
        <v>-25</v>
      </c>
      <c r="BU279" s="39">
        <v>225</v>
      </c>
      <c r="BV279" s="39">
        <v>2500</v>
      </c>
      <c r="BW279" s="50">
        <f t="shared" si="527"/>
        <v>1.821446533568351E-3</v>
      </c>
      <c r="BX279" s="40">
        <f t="shared" si="491"/>
        <v>25.296756455110916</v>
      </c>
      <c r="BY279" s="41">
        <f t="shared" si="528"/>
        <v>63241.891137777289</v>
      </c>
      <c r="BZ279" s="39">
        <f t="shared" si="529"/>
        <v>14229425.505999889</v>
      </c>
      <c r="CA279" s="39">
        <f t="shared" si="530"/>
        <v>-1581047.2784444322</v>
      </c>
      <c r="CB279" s="40">
        <f t="shared" si="492"/>
        <v>2276.5566970035252</v>
      </c>
      <c r="CC279" s="39">
        <f t="shared" si="531"/>
        <v>5691391.7425088128</v>
      </c>
      <c r="CD279" s="39">
        <f t="shared" si="532"/>
        <v>1280563142.0644829</v>
      </c>
      <c r="CE279" s="39">
        <f t="shared" si="533"/>
        <v>-142284793.56272033</v>
      </c>
      <c r="CF279" s="53">
        <f t="shared" si="534"/>
        <v>288126706964.50867</v>
      </c>
      <c r="CG279" s="39">
        <f t="shared" si="535"/>
        <v>-32014078551.612076</v>
      </c>
      <c r="CH279" s="39">
        <f t="shared" si="536"/>
        <v>3557119839.0680079</v>
      </c>
      <c r="DB279" s="21">
        <v>225</v>
      </c>
      <c r="DC279" s="39">
        <v>-25</v>
      </c>
      <c r="DD279" s="39">
        <v>225</v>
      </c>
      <c r="DE279" s="39">
        <v>2500</v>
      </c>
      <c r="DF279" s="50">
        <f t="shared" si="537"/>
        <v>1.9640903279154408E-3</v>
      </c>
      <c r="DG279" s="40">
        <f t="shared" si="493"/>
        <v>25.491779408498719</v>
      </c>
      <c r="DH279" s="41">
        <f t="shared" si="538"/>
        <v>63729.448521246799</v>
      </c>
      <c r="DI279" s="39">
        <f t="shared" si="539"/>
        <v>14339125.917280531</v>
      </c>
      <c r="DJ279" s="39">
        <f t="shared" si="540"/>
        <v>-1593236.21303117</v>
      </c>
      <c r="DK279" s="40">
        <f t="shared" si="494"/>
        <v>457.84831907813117</v>
      </c>
      <c r="DL279" s="39">
        <f t="shared" si="541"/>
        <v>1144620.797695328</v>
      </c>
      <c r="DM279" s="39">
        <f t="shared" si="542"/>
        <v>257539679.4814488</v>
      </c>
      <c r="DN279" s="39">
        <f t="shared" si="543"/>
        <v>-28615519.9423832</v>
      </c>
      <c r="DO279" s="53">
        <f t="shared" si="544"/>
        <v>57946427883.325981</v>
      </c>
      <c r="DP279" s="39">
        <f t="shared" si="545"/>
        <v>-6438491987.0362196</v>
      </c>
      <c r="DQ279" s="39">
        <f t="shared" si="546"/>
        <v>715387998.55957997</v>
      </c>
      <c r="EK279" s="21">
        <v>225</v>
      </c>
      <c r="EL279" s="39">
        <v>-25</v>
      </c>
      <c r="EM279" s="39">
        <v>225</v>
      </c>
      <c r="EN279" s="39">
        <v>2500</v>
      </c>
      <c r="EO279" s="50">
        <f t="shared" si="547"/>
        <v>2.2532370755186785E-3</v>
      </c>
      <c r="EP279" s="40">
        <f t="shared" si="495"/>
        <v>25.5</v>
      </c>
      <c r="EQ279" s="41">
        <f t="shared" si="548"/>
        <v>63750</v>
      </c>
      <c r="ER279" s="39">
        <f t="shared" si="549"/>
        <v>14343750</v>
      </c>
      <c r="ES279" s="39">
        <f t="shared" si="550"/>
        <v>-1593750</v>
      </c>
      <c r="ET279" s="40">
        <f t="shared" si="496"/>
        <v>0</v>
      </c>
      <c r="EU279" s="39">
        <f t="shared" si="551"/>
        <v>0</v>
      </c>
      <c r="EV279" s="39">
        <f t="shared" si="552"/>
        <v>0</v>
      </c>
      <c r="EW279" s="39">
        <f t="shared" si="553"/>
        <v>0</v>
      </c>
      <c r="EX279" s="53">
        <f t="shared" si="554"/>
        <v>0</v>
      </c>
      <c r="EY279" s="39">
        <f t="shared" si="555"/>
        <v>0</v>
      </c>
      <c r="EZ279" s="39">
        <f t="shared" si="556"/>
        <v>0</v>
      </c>
      <c r="FT279" s="21">
        <v>225</v>
      </c>
      <c r="FU279" s="39">
        <v>-25</v>
      </c>
      <c r="FV279" s="39">
        <v>225</v>
      </c>
      <c r="FW279" s="39">
        <v>2500</v>
      </c>
      <c r="FX279" s="50">
        <f t="shared" si="557"/>
        <v>2.5203896896337616E-3</v>
      </c>
      <c r="FY279" s="40">
        <f t="shared" si="497"/>
        <v>25.5</v>
      </c>
      <c r="FZ279" s="41">
        <f t="shared" si="558"/>
        <v>63750</v>
      </c>
      <c r="GA279" s="39">
        <f t="shared" si="559"/>
        <v>14343750</v>
      </c>
      <c r="GB279" s="39">
        <f t="shared" si="560"/>
        <v>-1593750</v>
      </c>
      <c r="GC279" s="40">
        <f t="shared" si="498"/>
        <v>0</v>
      </c>
      <c r="GD279" s="39">
        <f t="shared" si="561"/>
        <v>0</v>
      </c>
      <c r="GE279" s="39">
        <f t="shared" si="562"/>
        <v>0</v>
      </c>
      <c r="GF279" s="39">
        <f t="shared" si="563"/>
        <v>0</v>
      </c>
      <c r="GG279" s="53">
        <f t="shared" si="564"/>
        <v>0</v>
      </c>
      <c r="GH279" s="39">
        <f t="shared" si="565"/>
        <v>0</v>
      </c>
      <c r="GI279" s="39">
        <f t="shared" si="566"/>
        <v>0</v>
      </c>
      <c r="HC279" s="21">
        <v>225</v>
      </c>
      <c r="HD279" s="39">
        <v>-25</v>
      </c>
      <c r="HE279" s="39">
        <v>225</v>
      </c>
      <c r="HF279" s="39">
        <v>2500</v>
      </c>
      <c r="HG279" s="50">
        <f t="shared" si="567"/>
        <v>2.6158507605591598E-3</v>
      </c>
      <c r="HH279" s="40">
        <f t="shared" si="499"/>
        <v>25.5</v>
      </c>
      <c r="HI279" s="41">
        <f t="shared" si="568"/>
        <v>63750</v>
      </c>
      <c r="HJ279" s="39">
        <f t="shared" si="569"/>
        <v>14343750</v>
      </c>
      <c r="HK279" s="39">
        <f t="shared" si="570"/>
        <v>-1593750</v>
      </c>
      <c r="HL279" s="40">
        <f t="shared" si="500"/>
        <v>0</v>
      </c>
      <c r="HM279" s="39">
        <f t="shared" si="571"/>
        <v>0</v>
      </c>
      <c r="HN279" s="39">
        <f t="shared" si="572"/>
        <v>0</v>
      </c>
      <c r="HO279" s="39">
        <f t="shared" si="573"/>
        <v>0</v>
      </c>
      <c r="HP279" s="53">
        <f t="shared" si="574"/>
        <v>0</v>
      </c>
      <c r="HQ279" s="39">
        <f t="shared" si="575"/>
        <v>0</v>
      </c>
      <c r="HR279" s="39">
        <f t="shared" si="576"/>
        <v>0</v>
      </c>
      <c r="IL279" s="21">
        <v>225</v>
      </c>
      <c r="IM279" s="39">
        <v>-25</v>
      </c>
      <c r="IN279" s="39">
        <v>225</v>
      </c>
      <c r="IO279" s="39">
        <v>2500</v>
      </c>
      <c r="IP279" s="50">
        <f t="shared" si="577"/>
        <v>2.6344318108850601E-3</v>
      </c>
      <c r="IQ279" s="40">
        <f t="shared" si="501"/>
        <v>25.5</v>
      </c>
      <c r="IR279" s="41">
        <f t="shared" si="578"/>
        <v>63750</v>
      </c>
      <c r="IS279" s="39">
        <f t="shared" si="579"/>
        <v>14343750</v>
      </c>
      <c r="IT279" s="39">
        <f t="shared" si="580"/>
        <v>-1593750</v>
      </c>
      <c r="IU279" s="40">
        <f t="shared" si="502"/>
        <v>0</v>
      </c>
      <c r="IV279" s="39">
        <f t="shared" si="581"/>
        <v>0</v>
      </c>
      <c r="IW279" s="39">
        <f t="shared" si="582"/>
        <v>0</v>
      </c>
      <c r="IX279" s="39">
        <f t="shared" si="583"/>
        <v>0</v>
      </c>
      <c r="IY279" s="53">
        <f t="shared" si="584"/>
        <v>0</v>
      </c>
      <c r="IZ279" s="39">
        <f t="shared" si="585"/>
        <v>0</v>
      </c>
      <c r="JA279" s="39">
        <f t="shared" si="586"/>
        <v>0</v>
      </c>
      <c r="JU279" s="21">
        <v>225</v>
      </c>
      <c r="JV279" s="39">
        <v>-25</v>
      </c>
      <c r="JW279" s="39">
        <v>225</v>
      </c>
      <c r="JX279" s="39">
        <v>2500</v>
      </c>
      <c r="JY279" s="50">
        <f t="shared" si="587"/>
        <v>2.6346554775249359E-3</v>
      </c>
      <c r="JZ279" s="40">
        <f t="shared" si="503"/>
        <v>25.5</v>
      </c>
      <c r="KA279" s="41">
        <f t="shared" si="588"/>
        <v>63750</v>
      </c>
      <c r="KB279" s="39">
        <f t="shared" si="589"/>
        <v>14343750</v>
      </c>
      <c r="KC279" s="39">
        <f t="shared" si="590"/>
        <v>-1593750</v>
      </c>
      <c r="KD279" s="40">
        <f t="shared" si="504"/>
        <v>0</v>
      </c>
      <c r="KE279" s="39">
        <f t="shared" si="591"/>
        <v>0</v>
      </c>
      <c r="KF279" s="39">
        <f t="shared" si="592"/>
        <v>0</v>
      </c>
      <c r="KG279" s="39">
        <f t="shared" si="593"/>
        <v>0</v>
      </c>
      <c r="KH279" s="53">
        <f t="shared" si="594"/>
        <v>0</v>
      </c>
      <c r="KI279" s="39">
        <f t="shared" si="595"/>
        <v>0</v>
      </c>
      <c r="KJ279" s="39">
        <f t="shared" si="596"/>
        <v>0</v>
      </c>
      <c r="LD279" s="21">
        <v>225</v>
      </c>
      <c r="LE279" s="39">
        <v>-25</v>
      </c>
      <c r="LF279" s="39">
        <v>225</v>
      </c>
      <c r="LG279" s="39">
        <v>2500</v>
      </c>
      <c r="LH279" s="50">
        <f t="shared" si="597"/>
        <v>2.6346555104654265E-3</v>
      </c>
      <c r="LI279" s="40">
        <f t="shared" si="505"/>
        <v>25.5</v>
      </c>
      <c r="LJ279" s="41">
        <f t="shared" si="598"/>
        <v>63750</v>
      </c>
      <c r="LK279" s="39">
        <f t="shared" si="599"/>
        <v>14343750</v>
      </c>
      <c r="LL279" s="39">
        <f t="shared" si="600"/>
        <v>-1593750</v>
      </c>
      <c r="LM279" s="40">
        <f t="shared" si="506"/>
        <v>0</v>
      </c>
      <c r="LN279" s="39">
        <f t="shared" si="601"/>
        <v>0</v>
      </c>
      <c r="LO279" s="39">
        <f t="shared" si="602"/>
        <v>0</v>
      </c>
      <c r="LP279" s="39">
        <f t="shared" si="603"/>
        <v>0</v>
      </c>
      <c r="LQ279" s="53">
        <f t="shared" si="604"/>
        <v>0</v>
      </c>
      <c r="LR279" s="39">
        <f t="shared" si="605"/>
        <v>0</v>
      </c>
      <c r="LS279" s="39">
        <f t="shared" si="606"/>
        <v>0</v>
      </c>
    </row>
    <row r="280" spans="1:331" x14ac:dyDescent="0.25">
      <c r="A280" s="21">
        <v>226</v>
      </c>
      <c r="B280" s="39">
        <v>-25</v>
      </c>
      <c r="C280" s="39">
        <v>275</v>
      </c>
      <c r="D280" s="39">
        <v>2500</v>
      </c>
      <c r="E280" s="50">
        <f t="shared" si="507"/>
        <v>1.0400000000000001E-3</v>
      </c>
      <c r="F280" s="40">
        <f t="shared" si="487"/>
        <v>19.6248</v>
      </c>
      <c r="G280" s="41">
        <f t="shared" si="508"/>
        <v>49062</v>
      </c>
      <c r="H280" s="39">
        <f t="shared" si="509"/>
        <v>13492050</v>
      </c>
      <c r="I280" s="39">
        <f t="shared" si="510"/>
        <v>-1226550</v>
      </c>
      <c r="J280" s="40">
        <f t="shared" si="488"/>
        <v>12240</v>
      </c>
      <c r="K280" s="39">
        <f t="shared" si="511"/>
        <v>30600000</v>
      </c>
      <c r="L280" s="39">
        <f t="shared" si="512"/>
        <v>8415000000</v>
      </c>
      <c r="M280" s="39">
        <f t="shared" si="513"/>
        <v>-765000000</v>
      </c>
      <c r="N280" s="53">
        <f t="shared" si="514"/>
        <v>2314125000000</v>
      </c>
      <c r="O280" s="39">
        <f t="shared" si="515"/>
        <v>-210375000000</v>
      </c>
      <c r="P280" s="39">
        <f t="shared" si="516"/>
        <v>19125000000</v>
      </c>
      <c r="AJ280" s="21">
        <v>226</v>
      </c>
      <c r="AK280" s="39">
        <v>-25</v>
      </c>
      <c r="AL280" s="39">
        <v>275</v>
      </c>
      <c r="AM280" s="39">
        <v>2500</v>
      </c>
      <c r="AN280" s="50">
        <f t="shared" si="517"/>
        <v>1.5915053327427537E-3</v>
      </c>
      <c r="AO280" s="40">
        <f t="shared" si="489"/>
        <v>24.436217180992745</v>
      </c>
      <c r="AP280" s="41">
        <f t="shared" si="518"/>
        <v>61090.542952481861</v>
      </c>
      <c r="AQ280" s="39">
        <f t="shared" si="519"/>
        <v>16799899.311932512</v>
      </c>
      <c r="AR280" s="39">
        <f t="shared" si="520"/>
        <v>-1527263.5738120466</v>
      </c>
      <c r="AS280" s="40">
        <f t="shared" si="490"/>
        <v>5208.3070075298901</v>
      </c>
      <c r="AT280" s="39">
        <f t="shared" si="521"/>
        <v>13020767.518824724</v>
      </c>
      <c r="AU280" s="39">
        <f t="shared" si="522"/>
        <v>3580711067.6767993</v>
      </c>
      <c r="AV280" s="39">
        <f t="shared" si="523"/>
        <v>-325519187.97061813</v>
      </c>
      <c r="AW280" s="53">
        <f t="shared" si="524"/>
        <v>984695543611.11975</v>
      </c>
      <c r="AX280" s="39">
        <f t="shared" si="525"/>
        <v>-89517776691.919983</v>
      </c>
      <c r="AY280" s="39">
        <f t="shared" si="526"/>
        <v>8137979699.2654524</v>
      </c>
      <c r="BS280" s="21">
        <v>226</v>
      </c>
      <c r="BT280" s="39">
        <v>-25</v>
      </c>
      <c r="BU280" s="39">
        <v>275</v>
      </c>
      <c r="BV280" s="39">
        <v>2500</v>
      </c>
      <c r="BW280" s="50">
        <f t="shared" si="527"/>
        <v>1.849863826680494E-3</v>
      </c>
      <c r="BX280" s="40">
        <f t="shared" si="491"/>
        <v>25.356301950313718</v>
      </c>
      <c r="BY280" s="41">
        <f t="shared" si="528"/>
        <v>63390.754875784296</v>
      </c>
      <c r="BZ280" s="39">
        <f t="shared" si="529"/>
        <v>17432457.590840682</v>
      </c>
      <c r="CA280" s="39">
        <f t="shared" si="530"/>
        <v>-1584768.8718946073</v>
      </c>
      <c r="CB280" s="40">
        <f t="shared" si="492"/>
        <v>1914.2362098237031</v>
      </c>
      <c r="CC280" s="39">
        <f t="shared" si="531"/>
        <v>4785590.5245592576</v>
      </c>
      <c r="CD280" s="39">
        <f t="shared" si="532"/>
        <v>1316037394.2537959</v>
      </c>
      <c r="CE280" s="39">
        <f t="shared" si="533"/>
        <v>-119639763.11398144</v>
      </c>
      <c r="CF280" s="53">
        <f t="shared" si="534"/>
        <v>361910283419.79388</v>
      </c>
      <c r="CG280" s="39">
        <f t="shared" si="535"/>
        <v>-32900934856.344894</v>
      </c>
      <c r="CH280" s="39">
        <f t="shared" si="536"/>
        <v>2990994077.8495359</v>
      </c>
      <c r="DB280" s="21">
        <v>226</v>
      </c>
      <c r="DC280" s="39">
        <v>-25</v>
      </c>
      <c r="DD280" s="39">
        <v>275</v>
      </c>
      <c r="DE280" s="39">
        <v>2500</v>
      </c>
      <c r="DF280" s="50">
        <f t="shared" si="537"/>
        <v>2.0031226678179832E-3</v>
      </c>
      <c r="DG280" s="40">
        <f t="shared" si="493"/>
        <v>25.5</v>
      </c>
      <c r="DH280" s="41">
        <f t="shared" si="538"/>
        <v>63750</v>
      </c>
      <c r="DI280" s="39">
        <f t="shared" si="539"/>
        <v>17531250</v>
      </c>
      <c r="DJ280" s="39">
        <f t="shared" si="540"/>
        <v>-1593750</v>
      </c>
      <c r="DK280" s="40">
        <f t="shared" si="494"/>
        <v>0</v>
      </c>
      <c r="DL280" s="39">
        <f t="shared" si="541"/>
        <v>0</v>
      </c>
      <c r="DM280" s="39">
        <f t="shared" si="542"/>
        <v>0</v>
      </c>
      <c r="DN280" s="39">
        <f t="shared" si="543"/>
        <v>0</v>
      </c>
      <c r="DO280" s="53">
        <f t="shared" si="544"/>
        <v>0</v>
      </c>
      <c r="DP280" s="39">
        <f t="shared" si="545"/>
        <v>0</v>
      </c>
      <c r="DQ280" s="39">
        <f t="shared" si="546"/>
        <v>0</v>
      </c>
      <c r="EK280" s="21">
        <v>226</v>
      </c>
      <c r="EL280" s="39">
        <v>-25</v>
      </c>
      <c r="EM280" s="39">
        <v>275</v>
      </c>
      <c r="EN280" s="39">
        <v>2500</v>
      </c>
      <c r="EO280" s="50">
        <f t="shared" si="547"/>
        <v>2.3147869411611287E-3</v>
      </c>
      <c r="EP280" s="40">
        <f t="shared" si="495"/>
        <v>25.5</v>
      </c>
      <c r="EQ280" s="41">
        <f t="shared" si="548"/>
        <v>63750</v>
      </c>
      <c r="ER280" s="39">
        <f t="shared" si="549"/>
        <v>17531250</v>
      </c>
      <c r="ES280" s="39">
        <f t="shared" si="550"/>
        <v>-1593750</v>
      </c>
      <c r="ET280" s="40">
        <f t="shared" si="496"/>
        <v>0</v>
      </c>
      <c r="EU280" s="39">
        <f t="shared" si="551"/>
        <v>0</v>
      </c>
      <c r="EV280" s="39">
        <f t="shared" si="552"/>
        <v>0</v>
      </c>
      <c r="EW280" s="39">
        <f t="shared" si="553"/>
        <v>0</v>
      </c>
      <c r="EX280" s="53">
        <f t="shared" si="554"/>
        <v>0</v>
      </c>
      <c r="EY280" s="39">
        <f t="shared" si="555"/>
        <v>0</v>
      </c>
      <c r="EZ280" s="39">
        <f t="shared" si="556"/>
        <v>0</v>
      </c>
      <c r="FT280" s="21">
        <v>226</v>
      </c>
      <c r="FU280" s="39">
        <v>-25</v>
      </c>
      <c r="FV280" s="39">
        <v>275</v>
      </c>
      <c r="FW280" s="39">
        <v>2500</v>
      </c>
      <c r="FX280" s="50">
        <f t="shared" si="557"/>
        <v>2.6009477948683362E-3</v>
      </c>
      <c r="FY280" s="40">
        <f t="shared" si="497"/>
        <v>25.5</v>
      </c>
      <c r="FZ280" s="41">
        <f t="shared" si="558"/>
        <v>63750</v>
      </c>
      <c r="GA280" s="39">
        <f t="shared" si="559"/>
        <v>17531250</v>
      </c>
      <c r="GB280" s="39">
        <f t="shared" si="560"/>
        <v>-1593750</v>
      </c>
      <c r="GC280" s="40">
        <f t="shared" si="498"/>
        <v>0</v>
      </c>
      <c r="GD280" s="39">
        <f t="shared" si="561"/>
        <v>0</v>
      </c>
      <c r="GE280" s="39">
        <f t="shared" si="562"/>
        <v>0</v>
      </c>
      <c r="GF280" s="39">
        <f t="shared" si="563"/>
        <v>0</v>
      </c>
      <c r="GG280" s="53">
        <f t="shared" si="564"/>
        <v>0</v>
      </c>
      <c r="GH280" s="39">
        <f t="shared" si="565"/>
        <v>0</v>
      </c>
      <c r="GI280" s="39">
        <f t="shared" si="566"/>
        <v>0</v>
      </c>
      <c r="HC280" s="21">
        <v>226</v>
      </c>
      <c r="HD280" s="39">
        <v>-25</v>
      </c>
      <c r="HE280" s="39">
        <v>275</v>
      </c>
      <c r="HF280" s="39">
        <v>2500</v>
      </c>
      <c r="HG280" s="50">
        <f t="shared" si="567"/>
        <v>2.7030817922603814E-3</v>
      </c>
      <c r="HH280" s="40">
        <f t="shared" si="499"/>
        <v>25.5</v>
      </c>
      <c r="HI280" s="41">
        <f t="shared" si="568"/>
        <v>63750</v>
      </c>
      <c r="HJ280" s="39">
        <f t="shared" si="569"/>
        <v>17531250</v>
      </c>
      <c r="HK280" s="39">
        <f t="shared" si="570"/>
        <v>-1593750</v>
      </c>
      <c r="HL280" s="40">
        <f t="shared" si="500"/>
        <v>0</v>
      </c>
      <c r="HM280" s="39">
        <f t="shared" si="571"/>
        <v>0</v>
      </c>
      <c r="HN280" s="39">
        <f t="shared" si="572"/>
        <v>0</v>
      </c>
      <c r="HO280" s="39">
        <f t="shared" si="573"/>
        <v>0</v>
      </c>
      <c r="HP280" s="53">
        <f t="shared" si="574"/>
        <v>0</v>
      </c>
      <c r="HQ280" s="39">
        <f t="shared" si="575"/>
        <v>0</v>
      </c>
      <c r="HR280" s="39">
        <f t="shared" si="576"/>
        <v>0</v>
      </c>
      <c r="IL280" s="21">
        <v>226</v>
      </c>
      <c r="IM280" s="39">
        <v>-25</v>
      </c>
      <c r="IN280" s="39">
        <v>275</v>
      </c>
      <c r="IO280" s="39">
        <v>2500</v>
      </c>
      <c r="IP280" s="50">
        <f t="shared" si="577"/>
        <v>2.7228795948910562E-3</v>
      </c>
      <c r="IQ280" s="40">
        <f t="shared" si="501"/>
        <v>25.5</v>
      </c>
      <c r="IR280" s="41">
        <f t="shared" si="578"/>
        <v>63750</v>
      </c>
      <c r="IS280" s="39">
        <f t="shared" si="579"/>
        <v>17531250</v>
      </c>
      <c r="IT280" s="39">
        <f t="shared" si="580"/>
        <v>-1593750</v>
      </c>
      <c r="IU280" s="40">
        <f t="shared" si="502"/>
        <v>0</v>
      </c>
      <c r="IV280" s="39">
        <f t="shared" si="581"/>
        <v>0</v>
      </c>
      <c r="IW280" s="39">
        <f t="shared" si="582"/>
        <v>0</v>
      </c>
      <c r="IX280" s="39">
        <f t="shared" si="583"/>
        <v>0</v>
      </c>
      <c r="IY280" s="53">
        <f t="shared" si="584"/>
        <v>0</v>
      </c>
      <c r="IZ280" s="39">
        <f t="shared" si="585"/>
        <v>0</v>
      </c>
      <c r="JA280" s="39">
        <f t="shared" si="586"/>
        <v>0</v>
      </c>
      <c r="JU280" s="21">
        <v>226</v>
      </c>
      <c r="JV280" s="39">
        <v>-25</v>
      </c>
      <c r="JW280" s="39">
        <v>275</v>
      </c>
      <c r="JX280" s="39">
        <v>2500</v>
      </c>
      <c r="JY280" s="50">
        <f t="shared" si="587"/>
        <v>2.7231176426828442E-3</v>
      </c>
      <c r="JZ280" s="40">
        <f t="shared" si="503"/>
        <v>25.5</v>
      </c>
      <c r="KA280" s="41">
        <f t="shared" si="588"/>
        <v>63750</v>
      </c>
      <c r="KB280" s="39">
        <f t="shared" si="589"/>
        <v>17531250</v>
      </c>
      <c r="KC280" s="39">
        <f t="shared" si="590"/>
        <v>-1593750</v>
      </c>
      <c r="KD280" s="40">
        <f t="shared" si="504"/>
        <v>0</v>
      </c>
      <c r="KE280" s="39">
        <f t="shared" si="591"/>
        <v>0</v>
      </c>
      <c r="KF280" s="39">
        <f t="shared" si="592"/>
        <v>0</v>
      </c>
      <c r="KG280" s="39">
        <f t="shared" si="593"/>
        <v>0</v>
      </c>
      <c r="KH280" s="53">
        <f t="shared" si="594"/>
        <v>0</v>
      </c>
      <c r="KI280" s="39">
        <f t="shared" si="595"/>
        <v>0</v>
      </c>
      <c r="KJ280" s="39">
        <f t="shared" si="596"/>
        <v>0</v>
      </c>
      <c r="LD280" s="21">
        <v>226</v>
      </c>
      <c r="LE280" s="39">
        <v>-25</v>
      </c>
      <c r="LF280" s="39">
        <v>275</v>
      </c>
      <c r="LG280" s="39">
        <v>2500</v>
      </c>
      <c r="LH280" s="50">
        <f t="shared" si="597"/>
        <v>2.7231176777562345E-3</v>
      </c>
      <c r="LI280" s="40">
        <f t="shared" si="505"/>
        <v>25.5</v>
      </c>
      <c r="LJ280" s="41">
        <f t="shared" si="598"/>
        <v>63750</v>
      </c>
      <c r="LK280" s="39">
        <f t="shared" si="599"/>
        <v>17531250</v>
      </c>
      <c r="LL280" s="39">
        <f t="shared" si="600"/>
        <v>-1593750</v>
      </c>
      <c r="LM280" s="40">
        <f t="shared" si="506"/>
        <v>0</v>
      </c>
      <c r="LN280" s="39">
        <f t="shared" si="601"/>
        <v>0</v>
      </c>
      <c r="LO280" s="39">
        <f t="shared" si="602"/>
        <v>0</v>
      </c>
      <c r="LP280" s="39">
        <f t="shared" si="603"/>
        <v>0</v>
      </c>
      <c r="LQ280" s="53">
        <f t="shared" si="604"/>
        <v>0</v>
      </c>
      <c r="LR280" s="39">
        <f t="shared" si="605"/>
        <v>0</v>
      </c>
      <c r="LS280" s="39">
        <f t="shared" si="606"/>
        <v>0</v>
      </c>
    </row>
    <row r="281" spans="1:331" x14ac:dyDescent="0.25">
      <c r="A281" s="21">
        <v>227</v>
      </c>
      <c r="B281" s="39">
        <v>-25</v>
      </c>
      <c r="C281" s="39">
        <v>325</v>
      </c>
      <c r="D281" s="39">
        <v>2500</v>
      </c>
      <c r="E281" s="50">
        <f t="shared" si="507"/>
        <v>1.0475E-3</v>
      </c>
      <c r="F281" s="40">
        <f t="shared" si="487"/>
        <v>19.716241406249999</v>
      </c>
      <c r="G281" s="41">
        <f t="shared" si="508"/>
        <v>49290.603515625</v>
      </c>
      <c r="H281" s="39">
        <f t="shared" si="509"/>
        <v>16019446.142578125</v>
      </c>
      <c r="I281" s="39">
        <f t="shared" si="510"/>
        <v>-1232265.087890625</v>
      </c>
      <c r="J281" s="40">
        <f t="shared" si="488"/>
        <v>12144.374999999998</v>
      </c>
      <c r="K281" s="39">
        <f t="shared" si="511"/>
        <v>30360937.499999996</v>
      </c>
      <c r="L281" s="39">
        <f t="shared" si="512"/>
        <v>9867304687.4999981</v>
      </c>
      <c r="M281" s="39">
        <f t="shared" si="513"/>
        <v>-759023437.49999988</v>
      </c>
      <c r="N281" s="53">
        <f t="shared" si="514"/>
        <v>3206874023437.4995</v>
      </c>
      <c r="O281" s="39">
        <f t="shared" si="515"/>
        <v>-246682617187.49997</v>
      </c>
      <c r="P281" s="39">
        <f t="shared" si="516"/>
        <v>18975585937.499996</v>
      </c>
      <c r="AJ281" s="21">
        <v>227</v>
      </c>
      <c r="AK281" s="39">
        <v>-25</v>
      </c>
      <c r="AL281" s="39">
        <v>325</v>
      </c>
      <c r="AM281" s="39">
        <v>2500</v>
      </c>
      <c r="AN281" s="50">
        <f t="shared" si="517"/>
        <v>1.6088186193326695E-3</v>
      </c>
      <c r="AO281" s="40">
        <f t="shared" si="489"/>
        <v>24.524479187297406</v>
      </c>
      <c r="AP281" s="41">
        <f t="shared" si="518"/>
        <v>61311.197968243512</v>
      </c>
      <c r="AQ281" s="39">
        <f t="shared" si="519"/>
        <v>19926139.339679141</v>
      </c>
      <c r="AR281" s="39">
        <f t="shared" si="520"/>
        <v>-1532779.9492060877</v>
      </c>
      <c r="AS281" s="40">
        <f t="shared" si="490"/>
        <v>4987.5626035084642</v>
      </c>
      <c r="AT281" s="39">
        <f t="shared" si="521"/>
        <v>12468906.508771161</v>
      </c>
      <c r="AU281" s="39">
        <f t="shared" si="522"/>
        <v>4052394615.3506274</v>
      </c>
      <c r="AV281" s="39">
        <f t="shared" si="523"/>
        <v>-311722662.71927899</v>
      </c>
      <c r="AW281" s="53">
        <f t="shared" si="524"/>
        <v>1317028249988.9539</v>
      </c>
      <c r="AX281" s="39">
        <f t="shared" si="525"/>
        <v>-101309865383.76567</v>
      </c>
      <c r="AY281" s="39">
        <f t="shared" si="526"/>
        <v>7793066567.9819756</v>
      </c>
      <c r="BS281" s="21">
        <v>227</v>
      </c>
      <c r="BT281" s="39">
        <v>-25</v>
      </c>
      <c r="BU281" s="39">
        <v>325</v>
      </c>
      <c r="BV281" s="39">
        <v>2500</v>
      </c>
      <c r="BW281" s="50">
        <f t="shared" si="527"/>
        <v>1.8782811197926368E-3</v>
      </c>
      <c r="BX281" s="40">
        <f t="shared" si="491"/>
        <v>25.405551278031794</v>
      </c>
      <c r="BY281" s="41">
        <f t="shared" si="528"/>
        <v>63513.878195079487</v>
      </c>
      <c r="BZ281" s="39">
        <f t="shared" si="529"/>
        <v>20642010.413400833</v>
      </c>
      <c r="CA281" s="39">
        <f t="shared" si="530"/>
        <v>-1587846.9548769873</v>
      </c>
      <c r="CB281" s="40">
        <f t="shared" si="492"/>
        <v>1551.9157226438811</v>
      </c>
      <c r="CC281" s="39">
        <f t="shared" si="531"/>
        <v>3879789.3066097028</v>
      </c>
      <c r="CD281" s="39">
        <f t="shared" si="532"/>
        <v>1260931524.6481533</v>
      </c>
      <c r="CE281" s="39">
        <f t="shared" si="533"/>
        <v>-96994732.665242568</v>
      </c>
      <c r="CF281" s="53">
        <f t="shared" si="534"/>
        <v>409802745510.64984</v>
      </c>
      <c r="CG281" s="39">
        <f t="shared" si="535"/>
        <v>-31523288116.203835</v>
      </c>
      <c r="CH281" s="39">
        <f t="shared" si="536"/>
        <v>2424868316.6310644</v>
      </c>
      <c r="DB281" s="21">
        <v>227</v>
      </c>
      <c r="DC281" s="39">
        <v>-25</v>
      </c>
      <c r="DD281" s="39">
        <v>325</v>
      </c>
      <c r="DE281" s="39">
        <v>2500</v>
      </c>
      <c r="DF281" s="50">
        <f t="shared" si="537"/>
        <v>2.0421550077205255E-3</v>
      </c>
      <c r="DG281" s="40">
        <f t="shared" si="493"/>
        <v>25.5</v>
      </c>
      <c r="DH281" s="41">
        <f t="shared" si="538"/>
        <v>63750</v>
      </c>
      <c r="DI281" s="39">
        <f t="shared" si="539"/>
        <v>20718750</v>
      </c>
      <c r="DJ281" s="39">
        <f t="shared" si="540"/>
        <v>-1593750</v>
      </c>
      <c r="DK281" s="40">
        <f t="shared" si="494"/>
        <v>0</v>
      </c>
      <c r="DL281" s="39">
        <f t="shared" si="541"/>
        <v>0</v>
      </c>
      <c r="DM281" s="39">
        <f t="shared" si="542"/>
        <v>0</v>
      </c>
      <c r="DN281" s="39">
        <f t="shared" si="543"/>
        <v>0</v>
      </c>
      <c r="DO281" s="53">
        <f t="shared" si="544"/>
        <v>0</v>
      </c>
      <c r="DP281" s="39">
        <f t="shared" si="545"/>
        <v>0</v>
      </c>
      <c r="DQ281" s="39">
        <f t="shared" si="546"/>
        <v>0</v>
      </c>
      <c r="EK281" s="21">
        <v>227</v>
      </c>
      <c r="EL281" s="39">
        <v>-25</v>
      </c>
      <c r="EM281" s="39">
        <v>325</v>
      </c>
      <c r="EN281" s="39">
        <v>2500</v>
      </c>
      <c r="EO281" s="50">
        <f t="shared" si="547"/>
        <v>2.3763368068035785E-3</v>
      </c>
      <c r="EP281" s="40">
        <f t="shared" si="495"/>
        <v>25.5</v>
      </c>
      <c r="EQ281" s="41">
        <f t="shared" si="548"/>
        <v>63750</v>
      </c>
      <c r="ER281" s="39">
        <f t="shared" si="549"/>
        <v>20718750</v>
      </c>
      <c r="ES281" s="39">
        <f t="shared" si="550"/>
        <v>-1593750</v>
      </c>
      <c r="ET281" s="40">
        <f t="shared" si="496"/>
        <v>0</v>
      </c>
      <c r="EU281" s="39">
        <f t="shared" si="551"/>
        <v>0</v>
      </c>
      <c r="EV281" s="39">
        <f t="shared" si="552"/>
        <v>0</v>
      </c>
      <c r="EW281" s="39">
        <f t="shared" si="553"/>
        <v>0</v>
      </c>
      <c r="EX281" s="53">
        <f t="shared" si="554"/>
        <v>0</v>
      </c>
      <c r="EY281" s="39">
        <f t="shared" si="555"/>
        <v>0</v>
      </c>
      <c r="EZ281" s="39">
        <f t="shared" si="556"/>
        <v>0</v>
      </c>
      <c r="FT281" s="21">
        <v>227</v>
      </c>
      <c r="FU281" s="39">
        <v>-25</v>
      </c>
      <c r="FV281" s="39">
        <v>325</v>
      </c>
      <c r="FW281" s="39">
        <v>2500</v>
      </c>
      <c r="FX281" s="50">
        <f t="shared" si="557"/>
        <v>2.6815059001029109E-3</v>
      </c>
      <c r="FY281" s="40">
        <f t="shared" si="497"/>
        <v>25.5</v>
      </c>
      <c r="FZ281" s="41">
        <f t="shared" si="558"/>
        <v>63750</v>
      </c>
      <c r="GA281" s="39">
        <f t="shared" si="559"/>
        <v>20718750</v>
      </c>
      <c r="GB281" s="39">
        <f t="shared" si="560"/>
        <v>-1593750</v>
      </c>
      <c r="GC281" s="40">
        <f t="shared" si="498"/>
        <v>0</v>
      </c>
      <c r="GD281" s="39">
        <f t="shared" si="561"/>
        <v>0</v>
      </c>
      <c r="GE281" s="39">
        <f t="shared" si="562"/>
        <v>0</v>
      </c>
      <c r="GF281" s="39">
        <f t="shared" si="563"/>
        <v>0</v>
      </c>
      <c r="GG281" s="53">
        <f t="shared" si="564"/>
        <v>0</v>
      </c>
      <c r="GH281" s="39">
        <f t="shared" si="565"/>
        <v>0</v>
      </c>
      <c r="GI281" s="39">
        <f t="shared" si="566"/>
        <v>0</v>
      </c>
      <c r="HC281" s="21">
        <v>227</v>
      </c>
      <c r="HD281" s="39">
        <v>-25</v>
      </c>
      <c r="HE281" s="39">
        <v>325</v>
      </c>
      <c r="HF281" s="39">
        <v>2500</v>
      </c>
      <c r="HG281" s="50">
        <f t="shared" si="567"/>
        <v>2.7903128239616035E-3</v>
      </c>
      <c r="HH281" s="40">
        <f t="shared" si="499"/>
        <v>25.5</v>
      </c>
      <c r="HI281" s="41">
        <f t="shared" si="568"/>
        <v>63750</v>
      </c>
      <c r="HJ281" s="39">
        <f t="shared" si="569"/>
        <v>20718750</v>
      </c>
      <c r="HK281" s="39">
        <f t="shared" si="570"/>
        <v>-1593750</v>
      </c>
      <c r="HL281" s="40">
        <f t="shared" si="500"/>
        <v>0</v>
      </c>
      <c r="HM281" s="39">
        <f t="shared" si="571"/>
        <v>0</v>
      </c>
      <c r="HN281" s="39">
        <f t="shared" si="572"/>
        <v>0</v>
      </c>
      <c r="HO281" s="39">
        <f t="shared" si="573"/>
        <v>0</v>
      </c>
      <c r="HP281" s="53">
        <f t="shared" si="574"/>
        <v>0</v>
      </c>
      <c r="HQ281" s="39">
        <f t="shared" si="575"/>
        <v>0</v>
      </c>
      <c r="HR281" s="39">
        <f t="shared" si="576"/>
        <v>0</v>
      </c>
      <c r="IL281" s="21">
        <v>227</v>
      </c>
      <c r="IM281" s="39">
        <v>-25</v>
      </c>
      <c r="IN281" s="39">
        <v>325</v>
      </c>
      <c r="IO281" s="39">
        <v>2500</v>
      </c>
      <c r="IP281" s="50">
        <f t="shared" si="577"/>
        <v>2.8113273788970519E-3</v>
      </c>
      <c r="IQ281" s="40">
        <f t="shared" si="501"/>
        <v>25.5</v>
      </c>
      <c r="IR281" s="41">
        <f t="shared" si="578"/>
        <v>63750</v>
      </c>
      <c r="IS281" s="39">
        <f t="shared" si="579"/>
        <v>20718750</v>
      </c>
      <c r="IT281" s="39">
        <f t="shared" si="580"/>
        <v>-1593750</v>
      </c>
      <c r="IU281" s="40">
        <f t="shared" si="502"/>
        <v>0</v>
      </c>
      <c r="IV281" s="39">
        <f t="shared" si="581"/>
        <v>0</v>
      </c>
      <c r="IW281" s="39">
        <f t="shared" si="582"/>
        <v>0</v>
      </c>
      <c r="IX281" s="39">
        <f t="shared" si="583"/>
        <v>0</v>
      </c>
      <c r="IY281" s="53">
        <f t="shared" si="584"/>
        <v>0</v>
      </c>
      <c r="IZ281" s="39">
        <f t="shared" si="585"/>
        <v>0</v>
      </c>
      <c r="JA281" s="39">
        <f t="shared" si="586"/>
        <v>0</v>
      </c>
      <c r="JU281" s="21">
        <v>227</v>
      </c>
      <c r="JV281" s="39">
        <v>-25</v>
      </c>
      <c r="JW281" s="39">
        <v>325</v>
      </c>
      <c r="JX281" s="39">
        <v>2500</v>
      </c>
      <c r="JY281" s="50">
        <f t="shared" si="587"/>
        <v>2.8115798078407524E-3</v>
      </c>
      <c r="JZ281" s="40">
        <f t="shared" si="503"/>
        <v>25.5</v>
      </c>
      <c r="KA281" s="41">
        <f t="shared" si="588"/>
        <v>63750</v>
      </c>
      <c r="KB281" s="39">
        <f t="shared" si="589"/>
        <v>20718750</v>
      </c>
      <c r="KC281" s="39">
        <f t="shared" si="590"/>
        <v>-1593750</v>
      </c>
      <c r="KD281" s="40">
        <f t="shared" si="504"/>
        <v>0</v>
      </c>
      <c r="KE281" s="39">
        <f t="shared" si="591"/>
        <v>0</v>
      </c>
      <c r="KF281" s="39">
        <f t="shared" si="592"/>
        <v>0</v>
      </c>
      <c r="KG281" s="39">
        <f t="shared" si="593"/>
        <v>0</v>
      </c>
      <c r="KH281" s="53">
        <f t="shared" si="594"/>
        <v>0</v>
      </c>
      <c r="KI281" s="39">
        <f t="shared" si="595"/>
        <v>0</v>
      </c>
      <c r="KJ281" s="39">
        <f t="shared" si="596"/>
        <v>0</v>
      </c>
      <c r="LD281" s="21">
        <v>227</v>
      </c>
      <c r="LE281" s="39">
        <v>-25</v>
      </c>
      <c r="LF281" s="39">
        <v>325</v>
      </c>
      <c r="LG281" s="39">
        <v>2500</v>
      </c>
      <c r="LH281" s="50">
        <f t="shared" si="597"/>
        <v>2.811579845047043E-3</v>
      </c>
      <c r="LI281" s="40">
        <f t="shared" si="505"/>
        <v>25.5</v>
      </c>
      <c r="LJ281" s="41">
        <f t="shared" si="598"/>
        <v>63750</v>
      </c>
      <c r="LK281" s="39">
        <f t="shared" si="599"/>
        <v>20718750</v>
      </c>
      <c r="LL281" s="39">
        <f t="shared" si="600"/>
        <v>-1593750</v>
      </c>
      <c r="LM281" s="40">
        <f t="shared" si="506"/>
        <v>0</v>
      </c>
      <c r="LN281" s="39">
        <f t="shared" si="601"/>
        <v>0</v>
      </c>
      <c r="LO281" s="39">
        <f t="shared" si="602"/>
        <v>0</v>
      </c>
      <c r="LP281" s="39">
        <f t="shared" si="603"/>
        <v>0</v>
      </c>
      <c r="LQ281" s="53">
        <f t="shared" si="604"/>
        <v>0</v>
      </c>
      <c r="LR281" s="39">
        <f t="shared" si="605"/>
        <v>0</v>
      </c>
      <c r="LS281" s="39">
        <f t="shared" si="606"/>
        <v>0</v>
      </c>
    </row>
    <row r="282" spans="1:331" x14ac:dyDescent="0.25">
      <c r="A282" s="21">
        <v>228</v>
      </c>
      <c r="B282" s="39">
        <v>-25</v>
      </c>
      <c r="C282" s="39">
        <v>375</v>
      </c>
      <c r="D282" s="39">
        <v>2500</v>
      </c>
      <c r="E282" s="50">
        <f t="shared" si="507"/>
        <v>1.0550000000000002E-3</v>
      </c>
      <c r="F282" s="40">
        <f t="shared" si="487"/>
        <v>19.806965625</v>
      </c>
      <c r="G282" s="41">
        <f t="shared" si="508"/>
        <v>49517.4140625</v>
      </c>
      <c r="H282" s="39">
        <f t="shared" si="509"/>
        <v>18569030.2734375</v>
      </c>
      <c r="I282" s="39">
        <f t="shared" si="510"/>
        <v>-1237935.3515625</v>
      </c>
      <c r="J282" s="40">
        <f t="shared" si="488"/>
        <v>12048.749999999998</v>
      </c>
      <c r="K282" s="39">
        <f t="shared" si="511"/>
        <v>30121874.999999996</v>
      </c>
      <c r="L282" s="39">
        <f t="shared" si="512"/>
        <v>11295703124.999998</v>
      </c>
      <c r="M282" s="39">
        <f t="shared" si="513"/>
        <v>-753046874.99999988</v>
      </c>
      <c r="N282" s="53">
        <f t="shared" si="514"/>
        <v>4235888671874.9995</v>
      </c>
      <c r="O282" s="39">
        <f t="shared" si="515"/>
        <v>-282392578124.99994</v>
      </c>
      <c r="P282" s="39">
        <f t="shared" si="516"/>
        <v>18826171874.999996</v>
      </c>
      <c r="AJ282" s="21">
        <v>228</v>
      </c>
      <c r="AK282" s="39">
        <v>-25</v>
      </c>
      <c r="AL282" s="39">
        <v>375</v>
      </c>
      <c r="AM282" s="39">
        <v>2500</v>
      </c>
      <c r="AN282" s="50">
        <f t="shared" si="517"/>
        <v>1.6261319059225855E-3</v>
      </c>
      <c r="AO282" s="40">
        <f t="shared" si="489"/>
        <v>24.608919382472124</v>
      </c>
      <c r="AP282" s="41">
        <f t="shared" si="518"/>
        <v>61522.29845618031</v>
      </c>
      <c r="AQ282" s="39">
        <f t="shared" si="519"/>
        <v>23070861.921067618</v>
      </c>
      <c r="AR282" s="39">
        <f t="shared" si="520"/>
        <v>-1538057.4614045077</v>
      </c>
      <c r="AS282" s="40">
        <f t="shared" si="490"/>
        <v>4766.8181994870365</v>
      </c>
      <c r="AT282" s="39">
        <f t="shared" si="521"/>
        <v>11917045.498717591</v>
      </c>
      <c r="AU282" s="39">
        <f t="shared" si="522"/>
        <v>4468892062.0190964</v>
      </c>
      <c r="AV282" s="39">
        <f t="shared" si="523"/>
        <v>-297926137.46793979</v>
      </c>
      <c r="AW282" s="53">
        <f t="shared" si="524"/>
        <v>1675834523257.1611</v>
      </c>
      <c r="AX282" s="39">
        <f t="shared" si="525"/>
        <v>-111722301550.47742</v>
      </c>
      <c r="AY282" s="39">
        <f t="shared" si="526"/>
        <v>7448153436.6984949</v>
      </c>
      <c r="BS282" s="21">
        <v>228</v>
      </c>
      <c r="BT282" s="39">
        <v>-25</v>
      </c>
      <c r="BU282" s="39">
        <v>375</v>
      </c>
      <c r="BV282" s="39">
        <v>2500</v>
      </c>
      <c r="BW282" s="50">
        <f t="shared" si="527"/>
        <v>1.9066984129047799E-3</v>
      </c>
      <c r="BX282" s="40">
        <f t="shared" si="491"/>
        <v>25.444504438265145</v>
      </c>
      <c r="BY282" s="41">
        <f t="shared" si="528"/>
        <v>63611.261095662863</v>
      </c>
      <c r="BZ282" s="39">
        <f t="shared" si="529"/>
        <v>23854222.910873573</v>
      </c>
      <c r="CA282" s="39">
        <f t="shared" si="530"/>
        <v>-1590281.5273915716</v>
      </c>
      <c r="CB282" s="40">
        <f t="shared" si="492"/>
        <v>1189.595235464056</v>
      </c>
      <c r="CC282" s="39">
        <f t="shared" si="531"/>
        <v>2973988.0886601401</v>
      </c>
      <c r="CD282" s="39">
        <f t="shared" si="532"/>
        <v>1115245533.2475526</v>
      </c>
      <c r="CE282" s="39">
        <f t="shared" si="533"/>
        <v>-74349702.216503501</v>
      </c>
      <c r="CF282" s="53">
        <f t="shared" si="534"/>
        <v>418217074967.83221</v>
      </c>
      <c r="CG282" s="39">
        <f t="shared" si="535"/>
        <v>-27881138331.188812</v>
      </c>
      <c r="CH282" s="39">
        <f t="shared" si="536"/>
        <v>1858742555.4125876</v>
      </c>
      <c r="DB282" s="21">
        <v>228</v>
      </c>
      <c r="DC282" s="39">
        <v>-25</v>
      </c>
      <c r="DD282" s="39">
        <v>375</v>
      </c>
      <c r="DE282" s="39">
        <v>2500</v>
      </c>
      <c r="DF282" s="50">
        <f t="shared" si="537"/>
        <v>2.0811873476230679E-3</v>
      </c>
      <c r="DG282" s="40">
        <f t="shared" si="493"/>
        <v>25.5</v>
      </c>
      <c r="DH282" s="41">
        <f t="shared" si="538"/>
        <v>63750</v>
      </c>
      <c r="DI282" s="39">
        <f t="shared" si="539"/>
        <v>23906250</v>
      </c>
      <c r="DJ282" s="39">
        <f t="shared" si="540"/>
        <v>-1593750</v>
      </c>
      <c r="DK282" s="40">
        <f t="shared" si="494"/>
        <v>0</v>
      </c>
      <c r="DL282" s="39">
        <f t="shared" si="541"/>
        <v>0</v>
      </c>
      <c r="DM282" s="39">
        <f t="shared" si="542"/>
        <v>0</v>
      </c>
      <c r="DN282" s="39">
        <f t="shared" si="543"/>
        <v>0</v>
      </c>
      <c r="DO282" s="53">
        <f t="shared" si="544"/>
        <v>0</v>
      </c>
      <c r="DP282" s="39">
        <f t="shared" si="545"/>
        <v>0</v>
      </c>
      <c r="DQ282" s="39">
        <f t="shared" si="546"/>
        <v>0</v>
      </c>
      <c r="EK282" s="21">
        <v>228</v>
      </c>
      <c r="EL282" s="39">
        <v>-25</v>
      </c>
      <c r="EM282" s="39">
        <v>375</v>
      </c>
      <c r="EN282" s="39">
        <v>2500</v>
      </c>
      <c r="EO282" s="50">
        <f t="shared" si="547"/>
        <v>2.4378866724460288E-3</v>
      </c>
      <c r="EP282" s="40">
        <f t="shared" si="495"/>
        <v>25.5</v>
      </c>
      <c r="EQ282" s="41">
        <f t="shared" si="548"/>
        <v>63750</v>
      </c>
      <c r="ER282" s="39">
        <f t="shared" si="549"/>
        <v>23906250</v>
      </c>
      <c r="ES282" s="39">
        <f t="shared" si="550"/>
        <v>-1593750</v>
      </c>
      <c r="ET282" s="40">
        <f t="shared" si="496"/>
        <v>0</v>
      </c>
      <c r="EU282" s="39">
        <f t="shared" si="551"/>
        <v>0</v>
      </c>
      <c r="EV282" s="39">
        <f t="shared" si="552"/>
        <v>0</v>
      </c>
      <c r="EW282" s="39">
        <f t="shared" si="553"/>
        <v>0</v>
      </c>
      <c r="EX282" s="53">
        <f t="shared" si="554"/>
        <v>0</v>
      </c>
      <c r="EY282" s="39">
        <f t="shared" si="555"/>
        <v>0</v>
      </c>
      <c r="EZ282" s="39">
        <f t="shared" si="556"/>
        <v>0</v>
      </c>
      <c r="FT282" s="21">
        <v>228</v>
      </c>
      <c r="FU282" s="39">
        <v>-25</v>
      </c>
      <c r="FV282" s="39">
        <v>375</v>
      </c>
      <c r="FW282" s="39">
        <v>2500</v>
      </c>
      <c r="FX282" s="50">
        <f t="shared" si="557"/>
        <v>2.7620640053374859E-3</v>
      </c>
      <c r="FY282" s="40">
        <f t="shared" si="497"/>
        <v>25.5</v>
      </c>
      <c r="FZ282" s="41">
        <f t="shared" si="558"/>
        <v>63750</v>
      </c>
      <c r="GA282" s="39">
        <f t="shared" si="559"/>
        <v>23906250</v>
      </c>
      <c r="GB282" s="39">
        <f t="shared" si="560"/>
        <v>-1593750</v>
      </c>
      <c r="GC282" s="40">
        <f t="shared" si="498"/>
        <v>0</v>
      </c>
      <c r="GD282" s="39">
        <f t="shared" si="561"/>
        <v>0</v>
      </c>
      <c r="GE282" s="39">
        <f t="shared" si="562"/>
        <v>0</v>
      </c>
      <c r="GF282" s="39">
        <f t="shared" si="563"/>
        <v>0</v>
      </c>
      <c r="GG282" s="53">
        <f t="shared" si="564"/>
        <v>0</v>
      </c>
      <c r="GH282" s="39">
        <f t="shared" si="565"/>
        <v>0</v>
      </c>
      <c r="GI282" s="39">
        <f t="shared" si="566"/>
        <v>0</v>
      </c>
      <c r="HC282" s="21">
        <v>228</v>
      </c>
      <c r="HD282" s="39">
        <v>-25</v>
      </c>
      <c r="HE282" s="39">
        <v>375</v>
      </c>
      <c r="HF282" s="39">
        <v>2500</v>
      </c>
      <c r="HG282" s="50">
        <f t="shared" si="567"/>
        <v>2.8775438556628251E-3</v>
      </c>
      <c r="HH282" s="40">
        <f t="shared" si="499"/>
        <v>25.5</v>
      </c>
      <c r="HI282" s="41">
        <f t="shared" si="568"/>
        <v>63750</v>
      </c>
      <c r="HJ282" s="39">
        <f t="shared" si="569"/>
        <v>23906250</v>
      </c>
      <c r="HK282" s="39">
        <f t="shared" si="570"/>
        <v>-1593750</v>
      </c>
      <c r="HL282" s="40">
        <f t="shared" si="500"/>
        <v>0</v>
      </c>
      <c r="HM282" s="39">
        <f t="shared" si="571"/>
        <v>0</v>
      </c>
      <c r="HN282" s="39">
        <f t="shared" si="572"/>
        <v>0</v>
      </c>
      <c r="HO282" s="39">
        <f t="shared" si="573"/>
        <v>0</v>
      </c>
      <c r="HP282" s="53">
        <f t="shared" si="574"/>
        <v>0</v>
      </c>
      <c r="HQ282" s="39">
        <f t="shared" si="575"/>
        <v>0</v>
      </c>
      <c r="HR282" s="39">
        <f t="shared" si="576"/>
        <v>0</v>
      </c>
      <c r="IL282" s="21">
        <v>228</v>
      </c>
      <c r="IM282" s="39">
        <v>-25</v>
      </c>
      <c r="IN282" s="39">
        <v>375</v>
      </c>
      <c r="IO282" s="39">
        <v>2500</v>
      </c>
      <c r="IP282" s="50">
        <f t="shared" si="577"/>
        <v>2.8997751629030477E-3</v>
      </c>
      <c r="IQ282" s="40">
        <f t="shared" si="501"/>
        <v>25.5</v>
      </c>
      <c r="IR282" s="41">
        <f t="shared" si="578"/>
        <v>63750</v>
      </c>
      <c r="IS282" s="39">
        <f t="shared" si="579"/>
        <v>23906250</v>
      </c>
      <c r="IT282" s="39">
        <f t="shared" si="580"/>
        <v>-1593750</v>
      </c>
      <c r="IU282" s="40">
        <f t="shared" si="502"/>
        <v>0</v>
      </c>
      <c r="IV282" s="39">
        <f t="shared" si="581"/>
        <v>0</v>
      </c>
      <c r="IW282" s="39">
        <f t="shared" si="582"/>
        <v>0</v>
      </c>
      <c r="IX282" s="39">
        <f t="shared" si="583"/>
        <v>0</v>
      </c>
      <c r="IY282" s="53">
        <f t="shared" si="584"/>
        <v>0</v>
      </c>
      <c r="IZ282" s="39">
        <f t="shared" si="585"/>
        <v>0</v>
      </c>
      <c r="JA282" s="39">
        <f t="shared" si="586"/>
        <v>0</v>
      </c>
      <c r="JU282" s="21">
        <v>228</v>
      </c>
      <c r="JV282" s="39">
        <v>-25</v>
      </c>
      <c r="JW282" s="39">
        <v>375</v>
      </c>
      <c r="JX282" s="39">
        <v>2500</v>
      </c>
      <c r="JY282" s="50">
        <f t="shared" si="587"/>
        <v>2.9000419729986607E-3</v>
      </c>
      <c r="JZ282" s="40">
        <f t="shared" si="503"/>
        <v>25.5</v>
      </c>
      <c r="KA282" s="41">
        <f t="shared" si="588"/>
        <v>63750</v>
      </c>
      <c r="KB282" s="39">
        <f t="shared" si="589"/>
        <v>23906250</v>
      </c>
      <c r="KC282" s="39">
        <f t="shared" si="590"/>
        <v>-1593750</v>
      </c>
      <c r="KD282" s="40">
        <f t="shared" si="504"/>
        <v>0</v>
      </c>
      <c r="KE282" s="39">
        <f t="shared" si="591"/>
        <v>0</v>
      </c>
      <c r="KF282" s="39">
        <f t="shared" si="592"/>
        <v>0</v>
      </c>
      <c r="KG282" s="39">
        <f t="shared" si="593"/>
        <v>0</v>
      </c>
      <c r="KH282" s="53">
        <f t="shared" si="594"/>
        <v>0</v>
      </c>
      <c r="KI282" s="39">
        <f t="shared" si="595"/>
        <v>0</v>
      </c>
      <c r="KJ282" s="39">
        <f t="shared" si="596"/>
        <v>0</v>
      </c>
      <c r="LD282" s="21">
        <v>228</v>
      </c>
      <c r="LE282" s="39">
        <v>-25</v>
      </c>
      <c r="LF282" s="39">
        <v>375</v>
      </c>
      <c r="LG282" s="39">
        <v>2500</v>
      </c>
      <c r="LH282" s="50">
        <f t="shared" si="597"/>
        <v>2.900042012337851E-3</v>
      </c>
      <c r="LI282" s="40">
        <f t="shared" si="505"/>
        <v>25.5</v>
      </c>
      <c r="LJ282" s="41">
        <f t="shared" si="598"/>
        <v>63750</v>
      </c>
      <c r="LK282" s="39">
        <f t="shared" si="599"/>
        <v>23906250</v>
      </c>
      <c r="LL282" s="39">
        <f t="shared" si="600"/>
        <v>-1593750</v>
      </c>
      <c r="LM282" s="40">
        <f t="shared" si="506"/>
        <v>0</v>
      </c>
      <c r="LN282" s="39">
        <f t="shared" si="601"/>
        <v>0</v>
      </c>
      <c r="LO282" s="39">
        <f t="shared" si="602"/>
        <v>0</v>
      </c>
      <c r="LP282" s="39">
        <f t="shared" si="603"/>
        <v>0</v>
      </c>
      <c r="LQ282" s="53">
        <f t="shared" si="604"/>
        <v>0</v>
      </c>
      <c r="LR282" s="39">
        <f t="shared" si="605"/>
        <v>0</v>
      </c>
      <c r="LS282" s="39">
        <f t="shared" si="606"/>
        <v>0</v>
      </c>
    </row>
    <row r="283" spans="1:331" x14ac:dyDescent="0.25">
      <c r="A283" s="21">
        <v>229</v>
      </c>
      <c r="B283" s="39">
        <v>-25</v>
      </c>
      <c r="C283" s="39">
        <v>425</v>
      </c>
      <c r="D283" s="39">
        <v>2500</v>
      </c>
      <c r="E283" s="50">
        <f t="shared" si="507"/>
        <v>1.0625000000000001E-3</v>
      </c>
      <c r="F283" s="40">
        <f t="shared" si="487"/>
        <v>19.89697265625</v>
      </c>
      <c r="G283" s="41">
        <f t="shared" si="508"/>
        <v>49742.431640625</v>
      </c>
      <c r="H283" s="39">
        <f t="shared" si="509"/>
        <v>21140533.447265625</v>
      </c>
      <c r="I283" s="39">
        <f t="shared" si="510"/>
        <v>-1243560.791015625</v>
      </c>
      <c r="J283" s="40">
        <f t="shared" si="488"/>
        <v>11953.125</v>
      </c>
      <c r="K283" s="39">
        <f t="shared" si="511"/>
        <v>29882812.5</v>
      </c>
      <c r="L283" s="39">
        <f t="shared" si="512"/>
        <v>12700195312.5</v>
      </c>
      <c r="M283" s="39">
        <f t="shared" si="513"/>
        <v>-747070312.5</v>
      </c>
      <c r="N283" s="53">
        <f t="shared" si="514"/>
        <v>5397583007812.5</v>
      </c>
      <c r="O283" s="39">
        <f t="shared" si="515"/>
        <v>-317504882812.5</v>
      </c>
      <c r="P283" s="39">
        <f t="shared" si="516"/>
        <v>18676757812.5</v>
      </c>
      <c r="AJ283" s="21">
        <v>229</v>
      </c>
      <c r="AK283" s="39">
        <v>-25</v>
      </c>
      <c r="AL283" s="39">
        <v>425</v>
      </c>
      <c r="AM283" s="39">
        <v>2500</v>
      </c>
      <c r="AN283" s="50">
        <f t="shared" si="517"/>
        <v>1.6434451925125013E-3</v>
      </c>
      <c r="AO283" s="40">
        <f t="shared" si="489"/>
        <v>24.689537766516899</v>
      </c>
      <c r="AP283" s="41">
        <f t="shared" si="518"/>
        <v>61723.844416292246</v>
      </c>
      <c r="AQ283" s="39">
        <f t="shared" si="519"/>
        <v>26232633.876924206</v>
      </c>
      <c r="AR283" s="39">
        <f t="shared" si="520"/>
        <v>-1543096.1104073061</v>
      </c>
      <c r="AS283" s="40">
        <f t="shared" si="490"/>
        <v>4546.0737954656079</v>
      </c>
      <c r="AT283" s="39">
        <f t="shared" si="521"/>
        <v>11365184.48866402</v>
      </c>
      <c r="AU283" s="39">
        <f t="shared" si="522"/>
        <v>4830203407.6822081</v>
      </c>
      <c r="AV283" s="39">
        <f t="shared" si="523"/>
        <v>-284129612.21660048</v>
      </c>
      <c r="AW283" s="53">
        <f t="shared" si="524"/>
        <v>2052836448264.9385</v>
      </c>
      <c r="AX283" s="39">
        <f t="shared" si="525"/>
        <v>-120755085192.05521</v>
      </c>
      <c r="AY283" s="39">
        <f t="shared" si="526"/>
        <v>7103240305.4150124</v>
      </c>
      <c r="BS283" s="21">
        <v>229</v>
      </c>
      <c r="BT283" s="39">
        <v>-25</v>
      </c>
      <c r="BU283" s="39">
        <v>425</v>
      </c>
      <c r="BV283" s="39">
        <v>2500</v>
      </c>
      <c r="BW283" s="50">
        <f t="shared" si="527"/>
        <v>1.9351157060169227E-3</v>
      </c>
      <c r="BX283" s="40">
        <f t="shared" si="491"/>
        <v>25.473161431013772</v>
      </c>
      <c r="BY283" s="41">
        <f t="shared" si="528"/>
        <v>63682.903577534431</v>
      </c>
      <c r="BZ283" s="39">
        <f t="shared" si="529"/>
        <v>27065234.020452134</v>
      </c>
      <c r="CA283" s="39">
        <f t="shared" si="530"/>
        <v>-1592072.5894383609</v>
      </c>
      <c r="CB283" s="40">
        <f t="shared" si="492"/>
        <v>827.27474828423658</v>
      </c>
      <c r="CC283" s="39">
        <f t="shared" si="531"/>
        <v>2068186.8707105916</v>
      </c>
      <c r="CD283" s="39">
        <f t="shared" si="532"/>
        <v>878979420.05200136</v>
      </c>
      <c r="CE283" s="39">
        <f t="shared" si="533"/>
        <v>-51704671.767764792</v>
      </c>
      <c r="CF283" s="53">
        <f t="shared" si="534"/>
        <v>373566253522.10059</v>
      </c>
      <c r="CG283" s="39">
        <f t="shared" si="535"/>
        <v>-21974485501.300037</v>
      </c>
      <c r="CH283" s="39">
        <f t="shared" si="536"/>
        <v>1292616794.1941197</v>
      </c>
      <c r="DB283" s="21">
        <v>229</v>
      </c>
      <c r="DC283" s="39">
        <v>-25</v>
      </c>
      <c r="DD283" s="39">
        <v>425</v>
      </c>
      <c r="DE283" s="39">
        <v>2500</v>
      </c>
      <c r="DF283" s="50">
        <f t="shared" si="537"/>
        <v>2.1202196875256107E-3</v>
      </c>
      <c r="DG283" s="40">
        <f t="shared" si="493"/>
        <v>25.5</v>
      </c>
      <c r="DH283" s="41">
        <f t="shared" si="538"/>
        <v>63750</v>
      </c>
      <c r="DI283" s="39">
        <f t="shared" si="539"/>
        <v>27093750</v>
      </c>
      <c r="DJ283" s="39">
        <f t="shared" si="540"/>
        <v>-1593750</v>
      </c>
      <c r="DK283" s="40">
        <f t="shared" si="494"/>
        <v>0</v>
      </c>
      <c r="DL283" s="39">
        <f t="shared" si="541"/>
        <v>0</v>
      </c>
      <c r="DM283" s="39">
        <f t="shared" si="542"/>
        <v>0</v>
      </c>
      <c r="DN283" s="39">
        <f t="shared" si="543"/>
        <v>0</v>
      </c>
      <c r="DO283" s="53">
        <f t="shared" si="544"/>
        <v>0</v>
      </c>
      <c r="DP283" s="39">
        <f t="shared" si="545"/>
        <v>0</v>
      </c>
      <c r="DQ283" s="39">
        <f t="shared" si="546"/>
        <v>0</v>
      </c>
      <c r="EK283" s="21">
        <v>229</v>
      </c>
      <c r="EL283" s="39">
        <v>-25</v>
      </c>
      <c r="EM283" s="39">
        <v>425</v>
      </c>
      <c r="EN283" s="39">
        <v>2500</v>
      </c>
      <c r="EO283" s="50">
        <f t="shared" si="547"/>
        <v>2.4994365380884786E-3</v>
      </c>
      <c r="EP283" s="40">
        <f t="shared" si="495"/>
        <v>25.5</v>
      </c>
      <c r="EQ283" s="41">
        <f t="shared" si="548"/>
        <v>63750</v>
      </c>
      <c r="ER283" s="39">
        <f t="shared" si="549"/>
        <v>27093750</v>
      </c>
      <c r="ES283" s="39">
        <f t="shared" si="550"/>
        <v>-1593750</v>
      </c>
      <c r="ET283" s="40">
        <f t="shared" si="496"/>
        <v>0</v>
      </c>
      <c r="EU283" s="39">
        <f t="shared" si="551"/>
        <v>0</v>
      </c>
      <c r="EV283" s="39">
        <f t="shared" si="552"/>
        <v>0</v>
      </c>
      <c r="EW283" s="39">
        <f t="shared" si="553"/>
        <v>0</v>
      </c>
      <c r="EX283" s="53">
        <f t="shared" si="554"/>
        <v>0</v>
      </c>
      <c r="EY283" s="39">
        <f t="shared" si="555"/>
        <v>0</v>
      </c>
      <c r="EZ283" s="39">
        <f t="shared" si="556"/>
        <v>0</v>
      </c>
      <c r="FT283" s="21">
        <v>229</v>
      </c>
      <c r="FU283" s="39">
        <v>-25</v>
      </c>
      <c r="FV283" s="39">
        <v>425</v>
      </c>
      <c r="FW283" s="39">
        <v>2500</v>
      </c>
      <c r="FX283" s="50">
        <f t="shared" si="557"/>
        <v>2.8426221105720606E-3</v>
      </c>
      <c r="FY283" s="40">
        <f t="shared" si="497"/>
        <v>25.5</v>
      </c>
      <c r="FZ283" s="41">
        <f t="shared" si="558"/>
        <v>63750</v>
      </c>
      <c r="GA283" s="39">
        <f t="shared" si="559"/>
        <v>27093750</v>
      </c>
      <c r="GB283" s="39">
        <f t="shared" si="560"/>
        <v>-1593750</v>
      </c>
      <c r="GC283" s="40">
        <f t="shared" si="498"/>
        <v>0</v>
      </c>
      <c r="GD283" s="39">
        <f t="shared" si="561"/>
        <v>0</v>
      </c>
      <c r="GE283" s="39">
        <f t="shared" si="562"/>
        <v>0</v>
      </c>
      <c r="GF283" s="39">
        <f t="shared" si="563"/>
        <v>0</v>
      </c>
      <c r="GG283" s="53">
        <f t="shared" si="564"/>
        <v>0</v>
      </c>
      <c r="GH283" s="39">
        <f t="shared" si="565"/>
        <v>0</v>
      </c>
      <c r="GI283" s="39">
        <f t="shared" si="566"/>
        <v>0</v>
      </c>
      <c r="HC283" s="21">
        <v>229</v>
      </c>
      <c r="HD283" s="39">
        <v>-25</v>
      </c>
      <c r="HE283" s="39">
        <v>425</v>
      </c>
      <c r="HF283" s="39">
        <v>2500</v>
      </c>
      <c r="HG283" s="50">
        <f t="shared" si="567"/>
        <v>2.9647748873640471E-3</v>
      </c>
      <c r="HH283" s="40">
        <f t="shared" si="499"/>
        <v>25.5</v>
      </c>
      <c r="HI283" s="41">
        <f t="shared" si="568"/>
        <v>63750</v>
      </c>
      <c r="HJ283" s="39">
        <f t="shared" si="569"/>
        <v>27093750</v>
      </c>
      <c r="HK283" s="39">
        <f t="shared" si="570"/>
        <v>-1593750</v>
      </c>
      <c r="HL283" s="40">
        <f t="shared" si="500"/>
        <v>0</v>
      </c>
      <c r="HM283" s="39">
        <f t="shared" si="571"/>
        <v>0</v>
      </c>
      <c r="HN283" s="39">
        <f t="shared" si="572"/>
        <v>0</v>
      </c>
      <c r="HO283" s="39">
        <f t="shared" si="573"/>
        <v>0</v>
      </c>
      <c r="HP283" s="53">
        <f t="shared" si="574"/>
        <v>0</v>
      </c>
      <c r="HQ283" s="39">
        <f t="shared" si="575"/>
        <v>0</v>
      </c>
      <c r="HR283" s="39">
        <f t="shared" si="576"/>
        <v>0</v>
      </c>
      <c r="IL283" s="21">
        <v>229</v>
      </c>
      <c r="IM283" s="39">
        <v>-25</v>
      </c>
      <c r="IN283" s="39">
        <v>425</v>
      </c>
      <c r="IO283" s="39">
        <v>2500</v>
      </c>
      <c r="IP283" s="50">
        <f t="shared" si="577"/>
        <v>2.9882229469090438E-3</v>
      </c>
      <c r="IQ283" s="40">
        <f t="shared" si="501"/>
        <v>25.5</v>
      </c>
      <c r="IR283" s="41">
        <f t="shared" si="578"/>
        <v>63750</v>
      </c>
      <c r="IS283" s="39">
        <f t="shared" si="579"/>
        <v>27093750</v>
      </c>
      <c r="IT283" s="39">
        <f t="shared" si="580"/>
        <v>-1593750</v>
      </c>
      <c r="IU283" s="40">
        <f t="shared" si="502"/>
        <v>0</v>
      </c>
      <c r="IV283" s="39">
        <f t="shared" si="581"/>
        <v>0</v>
      </c>
      <c r="IW283" s="39">
        <f t="shared" si="582"/>
        <v>0</v>
      </c>
      <c r="IX283" s="39">
        <f t="shared" si="583"/>
        <v>0</v>
      </c>
      <c r="IY283" s="53">
        <f t="shared" si="584"/>
        <v>0</v>
      </c>
      <c r="IZ283" s="39">
        <f t="shared" si="585"/>
        <v>0</v>
      </c>
      <c r="JA283" s="39">
        <f t="shared" si="586"/>
        <v>0</v>
      </c>
      <c r="JU283" s="21">
        <v>229</v>
      </c>
      <c r="JV283" s="39">
        <v>-25</v>
      </c>
      <c r="JW283" s="39">
        <v>425</v>
      </c>
      <c r="JX283" s="39">
        <v>2500</v>
      </c>
      <c r="JY283" s="50">
        <f t="shared" si="587"/>
        <v>2.988504138156569E-3</v>
      </c>
      <c r="JZ283" s="40">
        <f t="shared" si="503"/>
        <v>25.5</v>
      </c>
      <c r="KA283" s="41">
        <f t="shared" si="588"/>
        <v>63750</v>
      </c>
      <c r="KB283" s="39">
        <f t="shared" si="589"/>
        <v>27093750</v>
      </c>
      <c r="KC283" s="39">
        <f t="shared" si="590"/>
        <v>-1593750</v>
      </c>
      <c r="KD283" s="40">
        <f t="shared" si="504"/>
        <v>0</v>
      </c>
      <c r="KE283" s="39">
        <f t="shared" si="591"/>
        <v>0</v>
      </c>
      <c r="KF283" s="39">
        <f t="shared" si="592"/>
        <v>0</v>
      </c>
      <c r="KG283" s="39">
        <f t="shared" si="593"/>
        <v>0</v>
      </c>
      <c r="KH283" s="53">
        <f t="shared" si="594"/>
        <v>0</v>
      </c>
      <c r="KI283" s="39">
        <f t="shared" si="595"/>
        <v>0</v>
      </c>
      <c r="KJ283" s="39">
        <f t="shared" si="596"/>
        <v>0</v>
      </c>
      <c r="LD283" s="21">
        <v>229</v>
      </c>
      <c r="LE283" s="39">
        <v>-25</v>
      </c>
      <c r="LF283" s="39">
        <v>425</v>
      </c>
      <c r="LG283" s="39">
        <v>2500</v>
      </c>
      <c r="LH283" s="50">
        <f t="shared" si="597"/>
        <v>2.9885041796286595E-3</v>
      </c>
      <c r="LI283" s="40">
        <f t="shared" si="505"/>
        <v>25.5</v>
      </c>
      <c r="LJ283" s="41">
        <f t="shared" si="598"/>
        <v>63750</v>
      </c>
      <c r="LK283" s="39">
        <f t="shared" si="599"/>
        <v>27093750</v>
      </c>
      <c r="LL283" s="39">
        <f t="shared" si="600"/>
        <v>-1593750</v>
      </c>
      <c r="LM283" s="40">
        <f t="shared" si="506"/>
        <v>0</v>
      </c>
      <c r="LN283" s="39">
        <f t="shared" si="601"/>
        <v>0</v>
      </c>
      <c r="LO283" s="39">
        <f t="shared" si="602"/>
        <v>0</v>
      </c>
      <c r="LP283" s="39">
        <f t="shared" si="603"/>
        <v>0</v>
      </c>
      <c r="LQ283" s="53">
        <f t="shared" si="604"/>
        <v>0</v>
      </c>
      <c r="LR283" s="39">
        <f t="shared" si="605"/>
        <v>0</v>
      </c>
      <c r="LS283" s="39">
        <f t="shared" si="606"/>
        <v>0</v>
      </c>
    </row>
    <row r="284" spans="1:331" x14ac:dyDescent="0.25">
      <c r="A284" s="21">
        <v>230</v>
      </c>
      <c r="B284" s="39">
        <v>-25</v>
      </c>
      <c r="C284" s="39">
        <v>475</v>
      </c>
      <c r="D284" s="39">
        <v>2500</v>
      </c>
      <c r="E284" s="50">
        <f t="shared" si="507"/>
        <v>1.07E-3</v>
      </c>
      <c r="F284" s="40">
        <f t="shared" si="487"/>
        <v>19.986262500000002</v>
      </c>
      <c r="G284" s="41">
        <f t="shared" si="508"/>
        <v>49965.656250000007</v>
      </c>
      <c r="H284" s="39">
        <f t="shared" si="509"/>
        <v>23733686.718750004</v>
      </c>
      <c r="I284" s="39">
        <f t="shared" si="510"/>
        <v>-1249141.4062500002</v>
      </c>
      <c r="J284" s="40">
        <f t="shared" si="488"/>
        <v>11857.5</v>
      </c>
      <c r="K284" s="39">
        <f t="shared" si="511"/>
        <v>29643750</v>
      </c>
      <c r="L284" s="39">
        <f t="shared" si="512"/>
        <v>14080781250</v>
      </c>
      <c r="M284" s="39">
        <f t="shared" si="513"/>
        <v>-741093750</v>
      </c>
      <c r="N284" s="53">
        <f t="shared" si="514"/>
        <v>6688371093750</v>
      </c>
      <c r="O284" s="39">
        <f t="shared" si="515"/>
        <v>-352019531250</v>
      </c>
      <c r="P284" s="39">
        <f t="shared" si="516"/>
        <v>18527343750</v>
      </c>
      <c r="AJ284" s="21">
        <v>230</v>
      </c>
      <c r="AK284" s="39">
        <v>-25</v>
      </c>
      <c r="AL284" s="39">
        <v>475</v>
      </c>
      <c r="AM284" s="39">
        <v>2500</v>
      </c>
      <c r="AN284" s="50">
        <f t="shared" si="517"/>
        <v>1.6607584791024173E-3</v>
      </c>
      <c r="AO284" s="40">
        <f t="shared" si="489"/>
        <v>24.766334339431729</v>
      </c>
      <c r="AP284" s="41">
        <f t="shared" si="518"/>
        <v>61915.835848579321</v>
      </c>
      <c r="AQ284" s="39">
        <f t="shared" si="519"/>
        <v>29410022.028075177</v>
      </c>
      <c r="AR284" s="39">
        <f t="shared" si="520"/>
        <v>-1547895.8962144831</v>
      </c>
      <c r="AS284" s="40">
        <f t="shared" si="490"/>
        <v>4325.3293914441801</v>
      </c>
      <c r="AT284" s="39">
        <f t="shared" si="521"/>
        <v>10813323.47861045</v>
      </c>
      <c r="AU284" s="39">
        <f t="shared" si="522"/>
        <v>5136328652.3399639</v>
      </c>
      <c r="AV284" s="39">
        <f t="shared" si="523"/>
        <v>-270333086.96526128</v>
      </c>
      <c r="AW284" s="53">
        <f t="shared" si="524"/>
        <v>2439756109861.4829</v>
      </c>
      <c r="AX284" s="39">
        <f t="shared" si="525"/>
        <v>-128408216308.49911</v>
      </c>
      <c r="AY284" s="39">
        <f t="shared" si="526"/>
        <v>6758327174.1315317</v>
      </c>
      <c r="BS284" s="21">
        <v>230</v>
      </c>
      <c r="BT284" s="39">
        <v>-25</v>
      </c>
      <c r="BU284" s="39">
        <v>475</v>
      </c>
      <c r="BV284" s="39">
        <v>2500</v>
      </c>
      <c r="BW284" s="50">
        <f t="shared" si="527"/>
        <v>1.9635329991290655E-3</v>
      </c>
      <c r="BX284" s="40">
        <f t="shared" si="491"/>
        <v>25.49152225627768</v>
      </c>
      <c r="BY284" s="41">
        <f t="shared" si="528"/>
        <v>63728.805640694198</v>
      </c>
      <c r="BZ284" s="39">
        <f t="shared" si="529"/>
        <v>30271182.679329745</v>
      </c>
      <c r="CA284" s="39">
        <f t="shared" si="530"/>
        <v>-1593220.141017355</v>
      </c>
      <c r="CB284" s="40">
        <f t="shared" si="492"/>
        <v>464.9542611044144</v>
      </c>
      <c r="CC284" s="39">
        <f t="shared" si="531"/>
        <v>1162385.6527610361</v>
      </c>
      <c r="CD284" s="39">
        <f t="shared" si="532"/>
        <v>552133185.06149209</v>
      </c>
      <c r="CE284" s="39">
        <f t="shared" si="533"/>
        <v>-29059641.3190259</v>
      </c>
      <c r="CF284" s="53">
        <f t="shared" si="534"/>
        <v>262263262904.20874</v>
      </c>
      <c r="CG284" s="39">
        <f t="shared" si="535"/>
        <v>-13803329626.537302</v>
      </c>
      <c r="CH284" s="39">
        <f t="shared" si="536"/>
        <v>726491032.97564757</v>
      </c>
      <c r="DB284" s="21">
        <v>230</v>
      </c>
      <c r="DC284" s="39">
        <v>-25</v>
      </c>
      <c r="DD284" s="39">
        <v>475</v>
      </c>
      <c r="DE284" s="39">
        <v>2500</v>
      </c>
      <c r="DF284" s="50">
        <f t="shared" si="537"/>
        <v>2.159252027428153E-3</v>
      </c>
      <c r="DG284" s="40">
        <f t="shared" si="493"/>
        <v>25.5</v>
      </c>
      <c r="DH284" s="41">
        <f t="shared" si="538"/>
        <v>63750</v>
      </c>
      <c r="DI284" s="39">
        <f t="shared" si="539"/>
        <v>30281250</v>
      </c>
      <c r="DJ284" s="39">
        <f t="shared" si="540"/>
        <v>-1593750</v>
      </c>
      <c r="DK284" s="40">
        <f t="shared" si="494"/>
        <v>0</v>
      </c>
      <c r="DL284" s="39">
        <f t="shared" si="541"/>
        <v>0</v>
      </c>
      <c r="DM284" s="39">
        <f t="shared" si="542"/>
        <v>0</v>
      </c>
      <c r="DN284" s="39">
        <f t="shared" si="543"/>
        <v>0</v>
      </c>
      <c r="DO284" s="53">
        <f t="shared" si="544"/>
        <v>0</v>
      </c>
      <c r="DP284" s="39">
        <f t="shared" si="545"/>
        <v>0</v>
      </c>
      <c r="DQ284" s="39">
        <f t="shared" si="546"/>
        <v>0</v>
      </c>
      <c r="EK284" s="21">
        <v>230</v>
      </c>
      <c r="EL284" s="39">
        <v>-25</v>
      </c>
      <c r="EM284" s="39">
        <v>475</v>
      </c>
      <c r="EN284" s="39">
        <v>2500</v>
      </c>
      <c r="EO284" s="50">
        <f t="shared" si="547"/>
        <v>2.5609864037309288E-3</v>
      </c>
      <c r="EP284" s="40">
        <f t="shared" si="495"/>
        <v>25.5</v>
      </c>
      <c r="EQ284" s="41">
        <f t="shared" si="548"/>
        <v>63750</v>
      </c>
      <c r="ER284" s="39">
        <f t="shared" si="549"/>
        <v>30281250</v>
      </c>
      <c r="ES284" s="39">
        <f t="shared" si="550"/>
        <v>-1593750</v>
      </c>
      <c r="ET284" s="40">
        <f t="shared" si="496"/>
        <v>0</v>
      </c>
      <c r="EU284" s="39">
        <f t="shared" si="551"/>
        <v>0</v>
      </c>
      <c r="EV284" s="39">
        <f t="shared" si="552"/>
        <v>0</v>
      </c>
      <c r="EW284" s="39">
        <f t="shared" si="553"/>
        <v>0</v>
      </c>
      <c r="EX284" s="53">
        <f t="shared" si="554"/>
        <v>0</v>
      </c>
      <c r="EY284" s="39">
        <f t="shared" si="555"/>
        <v>0</v>
      </c>
      <c r="EZ284" s="39">
        <f t="shared" si="556"/>
        <v>0</v>
      </c>
      <c r="FT284" s="21">
        <v>230</v>
      </c>
      <c r="FU284" s="39">
        <v>-25</v>
      </c>
      <c r="FV284" s="39">
        <v>475</v>
      </c>
      <c r="FW284" s="39">
        <v>2500</v>
      </c>
      <c r="FX284" s="50">
        <f t="shared" si="557"/>
        <v>2.9231802158066352E-3</v>
      </c>
      <c r="FY284" s="40">
        <f t="shared" si="497"/>
        <v>25.5</v>
      </c>
      <c r="FZ284" s="41">
        <f t="shared" si="558"/>
        <v>63750</v>
      </c>
      <c r="GA284" s="39">
        <f t="shared" si="559"/>
        <v>30281250</v>
      </c>
      <c r="GB284" s="39">
        <f t="shared" si="560"/>
        <v>-1593750</v>
      </c>
      <c r="GC284" s="40">
        <f t="shared" si="498"/>
        <v>0</v>
      </c>
      <c r="GD284" s="39">
        <f t="shared" si="561"/>
        <v>0</v>
      </c>
      <c r="GE284" s="39">
        <f t="shared" si="562"/>
        <v>0</v>
      </c>
      <c r="GF284" s="39">
        <f t="shared" si="563"/>
        <v>0</v>
      </c>
      <c r="GG284" s="53">
        <f t="shared" si="564"/>
        <v>0</v>
      </c>
      <c r="GH284" s="39">
        <f t="shared" si="565"/>
        <v>0</v>
      </c>
      <c r="GI284" s="39">
        <f t="shared" si="566"/>
        <v>0</v>
      </c>
      <c r="HC284" s="21">
        <v>230</v>
      </c>
      <c r="HD284" s="39">
        <v>-25</v>
      </c>
      <c r="HE284" s="39">
        <v>475</v>
      </c>
      <c r="HF284" s="39">
        <v>2500</v>
      </c>
      <c r="HG284" s="50">
        <f t="shared" si="567"/>
        <v>3.0520059190652692E-3</v>
      </c>
      <c r="HH284" s="40">
        <f t="shared" si="499"/>
        <v>25.5</v>
      </c>
      <c r="HI284" s="41">
        <f t="shared" si="568"/>
        <v>63750</v>
      </c>
      <c r="HJ284" s="39">
        <f t="shared" si="569"/>
        <v>30281250</v>
      </c>
      <c r="HK284" s="39">
        <f t="shared" si="570"/>
        <v>-1593750</v>
      </c>
      <c r="HL284" s="40">
        <f t="shared" si="500"/>
        <v>0</v>
      </c>
      <c r="HM284" s="39">
        <f t="shared" si="571"/>
        <v>0</v>
      </c>
      <c r="HN284" s="39">
        <f t="shared" si="572"/>
        <v>0</v>
      </c>
      <c r="HO284" s="39">
        <f t="shared" si="573"/>
        <v>0</v>
      </c>
      <c r="HP284" s="53">
        <f t="shared" si="574"/>
        <v>0</v>
      </c>
      <c r="HQ284" s="39">
        <f t="shared" si="575"/>
        <v>0</v>
      </c>
      <c r="HR284" s="39">
        <f t="shared" si="576"/>
        <v>0</v>
      </c>
      <c r="IL284" s="21">
        <v>230</v>
      </c>
      <c r="IM284" s="39">
        <v>-25</v>
      </c>
      <c r="IN284" s="39">
        <v>475</v>
      </c>
      <c r="IO284" s="39">
        <v>2500</v>
      </c>
      <c r="IP284" s="50">
        <f t="shared" si="577"/>
        <v>3.0766707309150395E-3</v>
      </c>
      <c r="IQ284" s="40">
        <f t="shared" si="501"/>
        <v>25.5</v>
      </c>
      <c r="IR284" s="41">
        <f t="shared" si="578"/>
        <v>63750</v>
      </c>
      <c r="IS284" s="39">
        <f t="shared" si="579"/>
        <v>30281250</v>
      </c>
      <c r="IT284" s="39">
        <f t="shared" si="580"/>
        <v>-1593750</v>
      </c>
      <c r="IU284" s="40">
        <f t="shared" si="502"/>
        <v>0</v>
      </c>
      <c r="IV284" s="39">
        <f t="shared" si="581"/>
        <v>0</v>
      </c>
      <c r="IW284" s="39">
        <f t="shared" si="582"/>
        <v>0</v>
      </c>
      <c r="IX284" s="39">
        <f t="shared" si="583"/>
        <v>0</v>
      </c>
      <c r="IY284" s="53">
        <f t="shared" si="584"/>
        <v>0</v>
      </c>
      <c r="IZ284" s="39">
        <f t="shared" si="585"/>
        <v>0</v>
      </c>
      <c r="JA284" s="39">
        <f t="shared" si="586"/>
        <v>0</v>
      </c>
      <c r="JU284" s="21">
        <v>230</v>
      </c>
      <c r="JV284" s="39">
        <v>-25</v>
      </c>
      <c r="JW284" s="39">
        <v>475</v>
      </c>
      <c r="JX284" s="39">
        <v>2500</v>
      </c>
      <c r="JY284" s="50">
        <f t="shared" si="587"/>
        <v>3.0769663033144773E-3</v>
      </c>
      <c r="JZ284" s="40">
        <f t="shared" si="503"/>
        <v>25.5</v>
      </c>
      <c r="KA284" s="41">
        <f t="shared" si="588"/>
        <v>63750</v>
      </c>
      <c r="KB284" s="39">
        <f t="shared" si="589"/>
        <v>30281250</v>
      </c>
      <c r="KC284" s="39">
        <f t="shared" si="590"/>
        <v>-1593750</v>
      </c>
      <c r="KD284" s="40">
        <f t="shared" si="504"/>
        <v>0</v>
      </c>
      <c r="KE284" s="39">
        <f t="shared" si="591"/>
        <v>0</v>
      </c>
      <c r="KF284" s="39">
        <f t="shared" si="592"/>
        <v>0</v>
      </c>
      <c r="KG284" s="39">
        <f t="shared" si="593"/>
        <v>0</v>
      </c>
      <c r="KH284" s="53">
        <f t="shared" si="594"/>
        <v>0</v>
      </c>
      <c r="KI284" s="39">
        <f t="shared" si="595"/>
        <v>0</v>
      </c>
      <c r="KJ284" s="39">
        <f t="shared" si="596"/>
        <v>0</v>
      </c>
      <c r="LD284" s="21">
        <v>230</v>
      </c>
      <c r="LE284" s="39">
        <v>-25</v>
      </c>
      <c r="LF284" s="39">
        <v>475</v>
      </c>
      <c r="LG284" s="39">
        <v>2500</v>
      </c>
      <c r="LH284" s="50">
        <f t="shared" si="597"/>
        <v>3.076966346919468E-3</v>
      </c>
      <c r="LI284" s="40">
        <f t="shared" si="505"/>
        <v>25.5</v>
      </c>
      <c r="LJ284" s="41">
        <f t="shared" si="598"/>
        <v>63750</v>
      </c>
      <c r="LK284" s="39">
        <f t="shared" si="599"/>
        <v>30281250</v>
      </c>
      <c r="LL284" s="39">
        <f t="shared" si="600"/>
        <v>-1593750</v>
      </c>
      <c r="LM284" s="40">
        <f t="shared" si="506"/>
        <v>0</v>
      </c>
      <c r="LN284" s="39">
        <f t="shared" si="601"/>
        <v>0</v>
      </c>
      <c r="LO284" s="39">
        <f t="shared" si="602"/>
        <v>0</v>
      </c>
      <c r="LP284" s="39">
        <f t="shared" si="603"/>
        <v>0</v>
      </c>
      <c r="LQ284" s="53">
        <f t="shared" si="604"/>
        <v>0</v>
      </c>
      <c r="LR284" s="39">
        <f t="shared" si="605"/>
        <v>0</v>
      </c>
      <c r="LS284" s="39">
        <f t="shared" si="606"/>
        <v>0</v>
      </c>
    </row>
    <row r="285" spans="1:331" x14ac:dyDescent="0.25">
      <c r="A285" s="21">
        <v>231</v>
      </c>
      <c r="B285" s="39">
        <v>-25</v>
      </c>
      <c r="C285" s="39">
        <v>525</v>
      </c>
      <c r="D285" s="39">
        <v>2500</v>
      </c>
      <c r="E285" s="50">
        <f t="shared" si="507"/>
        <v>1.0775000000000001E-3</v>
      </c>
      <c r="F285" s="40">
        <f t="shared" si="487"/>
        <v>20.07483515625</v>
      </c>
      <c r="G285" s="41">
        <f t="shared" si="508"/>
        <v>50187.087890625</v>
      </c>
      <c r="H285" s="39">
        <f t="shared" si="509"/>
        <v>26348221.142578125</v>
      </c>
      <c r="I285" s="39">
        <f t="shared" si="510"/>
        <v>-1254677.197265625</v>
      </c>
      <c r="J285" s="40">
        <f t="shared" si="488"/>
        <v>11761.874999999998</v>
      </c>
      <c r="K285" s="39">
        <f t="shared" si="511"/>
        <v>29404687.499999996</v>
      </c>
      <c r="L285" s="39">
        <f t="shared" si="512"/>
        <v>15437460937.499998</v>
      </c>
      <c r="M285" s="39">
        <f t="shared" si="513"/>
        <v>-735117187.49999988</v>
      </c>
      <c r="N285" s="53">
        <f t="shared" si="514"/>
        <v>8104666992187.499</v>
      </c>
      <c r="O285" s="39">
        <f t="shared" si="515"/>
        <v>-385936523437.49994</v>
      </c>
      <c r="P285" s="39">
        <f t="shared" si="516"/>
        <v>18377929687.499996</v>
      </c>
      <c r="AJ285" s="21">
        <v>231</v>
      </c>
      <c r="AK285" s="39">
        <v>-25</v>
      </c>
      <c r="AL285" s="39">
        <v>525</v>
      </c>
      <c r="AM285" s="39">
        <v>2500</v>
      </c>
      <c r="AN285" s="50">
        <f t="shared" si="517"/>
        <v>1.6780717656923331E-3</v>
      </c>
      <c r="AO285" s="40">
        <f t="shared" si="489"/>
        <v>24.839309101216614</v>
      </c>
      <c r="AP285" s="41">
        <f t="shared" si="518"/>
        <v>62098.272753041536</v>
      </c>
      <c r="AQ285" s="39">
        <f t="shared" si="519"/>
        <v>32601593.195346806</v>
      </c>
      <c r="AR285" s="39">
        <f t="shared" si="520"/>
        <v>-1552456.8188260384</v>
      </c>
      <c r="AS285" s="40">
        <f t="shared" si="490"/>
        <v>4104.5849874227551</v>
      </c>
      <c r="AT285" s="39">
        <f t="shared" si="521"/>
        <v>10261462.468556888</v>
      </c>
      <c r="AU285" s="39">
        <f t="shared" si="522"/>
        <v>5387267795.9923668</v>
      </c>
      <c r="AV285" s="39">
        <f t="shared" si="523"/>
        <v>-256536561.7139222</v>
      </c>
      <c r="AW285" s="53">
        <f t="shared" si="524"/>
        <v>2828315592895.9927</v>
      </c>
      <c r="AX285" s="39">
        <f t="shared" si="525"/>
        <v>-134681694899.80916</v>
      </c>
      <c r="AY285" s="39">
        <f t="shared" si="526"/>
        <v>6413414042.8480549</v>
      </c>
      <c r="BS285" s="21">
        <v>231</v>
      </c>
      <c r="BT285" s="39">
        <v>-25</v>
      </c>
      <c r="BU285" s="39">
        <v>525</v>
      </c>
      <c r="BV285" s="39">
        <v>2500</v>
      </c>
      <c r="BW285" s="50">
        <f t="shared" si="527"/>
        <v>1.9919502922412084E-3</v>
      </c>
      <c r="BX285" s="40">
        <f t="shared" si="491"/>
        <v>25.499586914056859</v>
      </c>
      <c r="BY285" s="41">
        <f t="shared" si="528"/>
        <v>63748.967285142149</v>
      </c>
      <c r="BZ285" s="39">
        <f t="shared" si="529"/>
        <v>33468207.824699629</v>
      </c>
      <c r="CA285" s="39">
        <f t="shared" si="530"/>
        <v>-1593724.1821285537</v>
      </c>
      <c r="CB285" s="40">
        <f t="shared" si="492"/>
        <v>102.63377392459505</v>
      </c>
      <c r="CC285" s="39">
        <f t="shared" si="531"/>
        <v>256584.43481148762</v>
      </c>
      <c r="CD285" s="39">
        <f t="shared" si="532"/>
        <v>134706828.27603099</v>
      </c>
      <c r="CE285" s="39">
        <f t="shared" si="533"/>
        <v>-6414610.8702871902</v>
      </c>
      <c r="CF285" s="53">
        <f t="shared" si="534"/>
        <v>70721084844.916275</v>
      </c>
      <c r="CG285" s="39">
        <f t="shared" si="535"/>
        <v>-3367670706.900775</v>
      </c>
      <c r="CH285" s="39">
        <f t="shared" si="536"/>
        <v>160365271.75717977</v>
      </c>
      <c r="DB285" s="21">
        <v>231</v>
      </c>
      <c r="DC285" s="39">
        <v>-25</v>
      </c>
      <c r="DD285" s="39">
        <v>525</v>
      </c>
      <c r="DE285" s="39">
        <v>2500</v>
      </c>
      <c r="DF285" s="50">
        <f t="shared" si="537"/>
        <v>2.1982843673306954E-3</v>
      </c>
      <c r="DG285" s="40">
        <f t="shared" si="493"/>
        <v>25.5</v>
      </c>
      <c r="DH285" s="41">
        <f t="shared" si="538"/>
        <v>63750</v>
      </c>
      <c r="DI285" s="39">
        <f t="shared" si="539"/>
        <v>33468750</v>
      </c>
      <c r="DJ285" s="39">
        <f t="shared" si="540"/>
        <v>-1593750</v>
      </c>
      <c r="DK285" s="40">
        <f t="shared" si="494"/>
        <v>0</v>
      </c>
      <c r="DL285" s="39">
        <f t="shared" si="541"/>
        <v>0</v>
      </c>
      <c r="DM285" s="39">
        <f t="shared" si="542"/>
        <v>0</v>
      </c>
      <c r="DN285" s="39">
        <f t="shared" si="543"/>
        <v>0</v>
      </c>
      <c r="DO285" s="53">
        <f t="shared" si="544"/>
        <v>0</v>
      </c>
      <c r="DP285" s="39">
        <f t="shared" si="545"/>
        <v>0</v>
      </c>
      <c r="DQ285" s="39">
        <f t="shared" si="546"/>
        <v>0</v>
      </c>
      <c r="EK285" s="21">
        <v>231</v>
      </c>
      <c r="EL285" s="39">
        <v>-25</v>
      </c>
      <c r="EM285" s="39">
        <v>525</v>
      </c>
      <c r="EN285" s="39">
        <v>2500</v>
      </c>
      <c r="EO285" s="50">
        <f t="shared" si="547"/>
        <v>2.6225362693733786E-3</v>
      </c>
      <c r="EP285" s="40">
        <f t="shared" si="495"/>
        <v>25.5</v>
      </c>
      <c r="EQ285" s="41">
        <f t="shared" si="548"/>
        <v>63750</v>
      </c>
      <c r="ER285" s="39">
        <f t="shared" si="549"/>
        <v>33468750</v>
      </c>
      <c r="ES285" s="39">
        <f t="shared" si="550"/>
        <v>-1593750</v>
      </c>
      <c r="ET285" s="40">
        <f t="shared" si="496"/>
        <v>0</v>
      </c>
      <c r="EU285" s="39">
        <f t="shared" si="551"/>
        <v>0</v>
      </c>
      <c r="EV285" s="39">
        <f t="shared" si="552"/>
        <v>0</v>
      </c>
      <c r="EW285" s="39">
        <f t="shared" si="553"/>
        <v>0</v>
      </c>
      <c r="EX285" s="53">
        <f t="shared" si="554"/>
        <v>0</v>
      </c>
      <c r="EY285" s="39">
        <f t="shared" si="555"/>
        <v>0</v>
      </c>
      <c r="EZ285" s="39">
        <f t="shared" si="556"/>
        <v>0</v>
      </c>
      <c r="FT285" s="21">
        <v>231</v>
      </c>
      <c r="FU285" s="39">
        <v>-25</v>
      </c>
      <c r="FV285" s="39">
        <v>525</v>
      </c>
      <c r="FW285" s="39">
        <v>2500</v>
      </c>
      <c r="FX285" s="50">
        <f t="shared" si="557"/>
        <v>3.0037383210412103E-3</v>
      </c>
      <c r="FY285" s="40">
        <f t="shared" si="497"/>
        <v>25.5</v>
      </c>
      <c r="FZ285" s="41">
        <f t="shared" si="558"/>
        <v>63750</v>
      </c>
      <c r="GA285" s="39">
        <f t="shared" si="559"/>
        <v>33468750</v>
      </c>
      <c r="GB285" s="39">
        <f t="shared" si="560"/>
        <v>-1593750</v>
      </c>
      <c r="GC285" s="40">
        <f t="shared" si="498"/>
        <v>0</v>
      </c>
      <c r="GD285" s="39">
        <f t="shared" si="561"/>
        <v>0</v>
      </c>
      <c r="GE285" s="39">
        <f t="shared" si="562"/>
        <v>0</v>
      </c>
      <c r="GF285" s="39">
        <f t="shared" si="563"/>
        <v>0</v>
      </c>
      <c r="GG285" s="53">
        <f t="shared" si="564"/>
        <v>0</v>
      </c>
      <c r="GH285" s="39">
        <f t="shared" si="565"/>
        <v>0</v>
      </c>
      <c r="GI285" s="39">
        <f t="shared" si="566"/>
        <v>0</v>
      </c>
      <c r="HC285" s="21">
        <v>231</v>
      </c>
      <c r="HD285" s="39">
        <v>-25</v>
      </c>
      <c r="HE285" s="39">
        <v>525</v>
      </c>
      <c r="HF285" s="39">
        <v>2500</v>
      </c>
      <c r="HG285" s="50">
        <f t="shared" si="567"/>
        <v>3.1392369507664908E-3</v>
      </c>
      <c r="HH285" s="40">
        <f t="shared" si="499"/>
        <v>25.5</v>
      </c>
      <c r="HI285" s="41">
        <f t="shared" si="568"/>
        <v>63750</v>
      </c>
      <c r="HJ285" s="39">
        <f t="shared" si="569"/>
        <v>33468750</v>
      </c>
      <c r="HK285" s="39">
        <f t="shared" si="570"/>
        <v>-1593750</v>
      </c>
      <c r="HL285" s="40">
        <f t="shared" si="500"/>
        <v>0</v>
      </c>
      <c r="HM285" s="39">
        <f t="shared" si="571"/>
        <v>0</v>
      </c>
      <c r="HN285" s="39">
        <f t="shared" si="572"/>
        <v>0</v>
      </c>
      <c r="HO285" s="39">
        <f t="shared" si="573"/>
        <v>0</v>
      </c>
      <c r="HP285" s="53">
        <f t="shared" si="574"/>
        <v>0</v>
      </c>
      <c r="HQ285" s="39">
        <f t="shared" si="575"/>
        <v>0</v>
      </c>
      <c r="HR285" s="39">
        <f t="shared" si="576"/>
        <v>0</v>
      </c>
      <c r="IL285" s="21">
        <v>231</v>
      </c>
      <c r="IM285" s="39">
        <v>-25</v>
      </c>
      <c r="IN285" s="39">
        <v>525</v>
      </c>
      <c r="IO285" s="39">
        <v>2500</v>
      </c>
      <c r="IP285" s="50">
        <f t="shared" si="577"/>
        <v>3.1651185149210352E-3</v>
      </c>
      <c r="IQ285" s="40">
        <f t="shared" si="501"/>
        <v>25.5</v>
      </c>
      <c r="IR285" s="41">
        <f t="shared" si="578"/>
        <v>63750</v>
      </c>
      <c r="IS285" s="39">
        <f t="shared" si="579"/>
        <v>33468750</v>
      </c>
      <c r="IT285" s="39">
        <f t="shared" si="580"/>
        <v>-1593750</v>
      </c>
      <c r="IU285" s="40">
        <f t="shared" si="502"/>
        <v>0</v>
      </c>
      <c r="IV285" s="39">
        <f t="shared" si="581"/>
        <v>0</v>
      </c>
      <c r="IW285" s="39">
        <f t="shared" si="582"/>
        <v>0</v>
      </c>
      <c r="IX285" s="39">
        <f t="shared" si="583"/>
        <v>0</v>
      </c>
      <c r="IY285" s="53">
        <f t="shared" si="584"/>
        <v>0</v>
      </c>
      <c r="IZ285" s="39">
        <f t="shared" si="585"/>
        <v>0</v>
      </c>
      <c r="JA285" s="39">
        <f t="shared" si="586"/>
        <v>0</v>
      </c>
      <c r="JU285" s="21">
        <v>231</v>
      </c>
      <c r="JV285" s="39">
        <v>-25</v>
      </c>
      <c r="JW285" s="39">
        <v>525</v>
      </c>
      <c r="JX285" s="39">
        <v>2500</v>
      </c>
      <c r="JY285" s="50">
        <f t="shared" si="587"/>
        <v>3.1654284684723855E-3</v>
      </c>
      <c r="JZ285" s="40">
        <f t="shared" si="503"/>
        <v>25.5</v>
      </c>
      <c r="KA285" s="41">
        <f t="shared" si="588"/>
        <v>63750</v>
      </c>
      <c r="KB285" s="39">
        <f t="shared" si="589"/>
        <v>33468750</v>
      </c>
      <c r="KC285" s="39">
        <f t="shared" si="590"/>
        <v>-1593750</v>
      </c>
      <c r="KD285" s="40">
        <f t="shared" si="504"/>
        <v>0</v>
      </c>
      <c r="KE285" s="39">
        <f t="shared" si="591"/>
        <v>0</v>
      </c>
      <c r="KF285" s="39">
        <f t="shared" si="592"/>
        <v>0</v>
      </c>
      <c r="KG285" s="39">
        <f t="shared" si="593"/>
        <v>0</v>
      </c>
      <c r="KH285" s="53">
        <f t="shared" si="594"/>
        <v>0</v>
      </c>
      <c r="KI285" s="39">
        <f t="shared" si="595"/>
        <v>0</v>
      </c>
      <c r="KJ285" s="39">
        <f t="shared" si="596"/>
        <v>0</v>
      </c>
      <c r="LD285" s="21">
        <v>231</v>
      </c>
      <c r="LE285" s="39">
        <v>-25</v>
      </c>
      <c r="LF285" s="39">
        <v>525</v>
      </c>
      <c r="LG285" s="39">
        <v>2500</v>
      </c>
      <c r="LH285" s="50">
        <f t="shared" si="597"/>
        <v>3.165428514210276E-3</v>
      </c>
      <c r="LI285" s="40">
        <f t="shared" si="505"/>
        <v>25.5</v>
      </c>
      <c r="LJ285" s="41">
        <f t="shared" si="598"/>
        <v>63750</v>
      </c>
      <c r="LK285" s="39">
        <f t="shared" si="599"/>
        <v>33468750</v>
      </c>
      <c r="LL285" s="39">
        <f t="shared" si="600"/>
        <v>-1593750</v>
      </c>
      <c r="LM285" s="40">
        <f t="shared" si="506"/>
        <v>0</v>
      </c>
      <c r="LN285" s="39">
        <f t="shared" si="601"/>
        <v>0</v>
      </c>
      <c r="LO285" s="39">
        <f t="shared" si="602"/>
        <v>0</v>
      </c>
      <c r="LP285" s="39">
        <f t="shared" si="603"/>
        <v>0</v>
      </c>
      <c r="LQ285" s="53">
        <f t="shared" si="604"/>
        <v>0</v>
      </c>
      <c r="LR285" s="39">
        <f t="shared" si="605"/>
        <v>0</v>
      </c>
      <c r="LS285" s="39">
        <f t="shared" si="606"/>
        <v>0</v>
      </c>
    </row>
    <row r="286" spans="1:331" x14ac:dyDescent="0.25">
      <c r="A286" s="21">
        <v>232</v>
      </c>
      <c r="B286" s="39">
        <v>-25</v>
      </c>
      <c r="C286" s="39">
        <v>575</v>
      </c>
      <c r="D286" s="39">
        <v>2500</v>
      </c>
      <c r="E286" s="50">
        <f t="shared" si="507"/>
        <v>1.085E-3</v>
      </c>
      <c r="F286" s="40">
        <f t="shared" si="487"/>
        <v>20.162690625</v>
      </c>
      <c r="G286" s="41">
        <f t="shared" si="508"/>
        <v>50406.7265625</v>
      </c>
      <c r="H286" s="39">
        <f t="shared" si="509"/>
        <v>28983867.7734375</v>
      </c>
      <c r="I286" s="39">
        <f t="shared" si="510"/>
        <v>-1260168.1640625</v>
      </c>
      <c r="J286" s="40">
        <f t="shared" si="488"/>
        <v>11666.25</v>
      </c>
      <c r="K286" s="39">
        <f t="shared" si="511"/>
        <v>29165625</v>
      </c>
      <c r="L286" s="39">
        <f t="shared" si="512"/>
        <v>16770234375</v>
      </c>
      <c r="M286" s="39">
        <f t="shared" si="513"/>
        <v>-729140625</v>
      </c>
      <c r="N286" s="53">
        <f t="shared" si="514"/>
        <v>9642884765625</v>
      </c>
      <c r="O286" s="39">
        <f t="shared" si="515"/>
        <v>-419255859375</v>
      </c>
      <c r="P286" s="39">
        <f t="shared" si="516"/>
        <v>18228515625</v>
      </c>
      <c r="AJ286" s="21">
        <v>232</v>
      </c>
      <c r="AK286" s="39">
        <v>-25</v>
      </c>
      <c r="AL286" s="39">
        <v>575</v>
      </c>
      <c r="AM286" s="39">
        <v>2500</v>
      </c>
      <c r="AN286" s="50">
        <f t="shared" si="517"/>
        <v>1.6953850522822491E-3</v>
      </c>
      <c r="AO286" s="40">
        <f t="shared" si="489"/>
        <v>24.908462051871567</v>
      </c>
      <c r="AP286" s="41">
        <f t="shared" si="518"/>
        <v>62271.155129678918</v>
      </c>
      <c r="AQ286" s="39">
        <f t="shared" si="519"/>
        <v>35805914.199565381</v>
      </c>
      <c r="AR286" s="39">
        <f t="shared" si="520"/>
        <v>-1556778.878241973</v>
      </c>
      <c r="AS286" s="40">
        <f t="shared" si="490"/>
        <v>3883.8405834013238</v>
      </c>
      <c r="AT286" s="39">
        <f t="shared" si="521"/>
        <v>9709601.4585033096</v>
      </c>
      <c r="AU286" s="39">
        <f t="shared" si="522"/>
        <v>5583020838.6394033</v>
      </c>
      <c r="AV286" s="39">
        <f t="shared" si="523"/>
        <v>-242740036.46258274</v>
      </c>
      <c r="AW286" s="53">
        <f t="shared" si="524"/>
        <v>3210236982217.6567</v>
      </c>
      <c r="AX286" s="39">
        <f t="shared" si="525"/>
        <v>-139575520965.98508</v>
      </c>
      <c r="AY286" s="39">
        <f t="shared" si="526"/>
        <v>6068500911.5645685</v>
      </c>
      <c r="BS286" s="21">
        <v>232</v>
      </c>
      <c r="BT286" s="39">
        <v>-25</v>
      </c>
      <c r="BU286" s="39">
        <v>575</v>
      </c>
      <c r="BV286" s="39">
        <v>2500</v>
      </c>
      <c r="BW286" s="50">
        <f t="shared" si="527"/>
        <v>2.0203675853533516E-3</v>
      </c>
      <c r="BX286" s="40">
        <f t="shared" si="491"/>
        <v>25.5</v>
      </c>
      <c r="BY286" s="41">
        <f t="shared" si="528"/>
        <v>63750</v>
      </c>
      <c r="BZ286" s="39">
        <f t="shared" si="529"/>
        <v>36656250</v>
      </c>
      <c r="CA286" s="39">
        <f t="shared" si="530"/>
        <v>-1593750</v>
      </c>
      <c r="CB286" s="40">
        <f t="shared" si="492"/>
        <v>0</v>
      </c>
      <c r="CC286" s="39">
        <f t="shared" si="531"/>
        <v>0</v>
      </c>
      <c r="CD286" s="39">
        <f t="shared" si="532"/>
        <v>0</v>
      </c>
      <c r="CE286" s="39">
        <f t="shared" si="533"/>
        <v>0</v>
      </c>
      <c r="CF286" s="53">
        <f t="shared" si="534"/>
        <v>0</v>
      </c>
      <c r="CG286" s="39">
        <f t="shared" si="535"/>
        <v>0</v>
      </c>
      <c r="CH286" s="39">
        <f t="shared" si="536"/>
        <v>0</v>
      </c>
      <c r="DB286" s="21">
        <v>232</v>
      </c>
      <c r="DC286" s="39">
        <v>-25</v>
      </c>
      <c r="DD286" s="39">
        <v>575</v>
      </c>
      <c r="DE286" s="39">
        <v>2500</v>
      </c>
      <c r="DF286" s="50">
        <f t="shared" si="537"/>
        <v>2.2373167072332382E-3</v>
      </c>
      <c r="DG286" s="40">
        <f t="shared" si="493"/>
        <v>25.5</v>
      </c>
      <c r="DH286" s="41">
        <f t="shared" si="538"/>
        <v>63750</v>
      </c>
      <c r="DI286" s="39">
        <f t="shared" si="539"/>
        <v>36656250</v>
      </c>
      <c r="DJ286" s="39">
        <f t="shared" si="540"/>
        <v>-1593750</v>
      </c>
      <c r="DK286" s="40">
        <f t="shared" si="494"/>
        <v>0</v>
      </c>
      <c r="DL286" s="39">
        <f t="shared" si="541"/>
        <v>0</v>
      </c>
      <c r="DM286" s="39">
        <f t="shared" si="542"/>
        <v>0</v>
      </c>
      <c r="DN286" s="39">
        <f t="shared" si="543"/>
        <v>0</v>
      </c>
      <c r="DO286" s="53">
        <f t="shared" si="544"/>
        <v>0</v>
      </c>
      <c r="DP286" s="39">
        <f t="shared" si="545"/>
        <v>0</v>
      </c>
      <c r="DQ286" s="39">
        <f t="shared" si="546"/>
        <v>0</v>
      </c>
      <c r="EK286" s="21">
        <v>232</v>
      </c>
      <c r="EL286" s="39">
        <v>-25</v>
      </c>
      <c r="EM286" s="39">
        <v>575</v>
      </c>
      <c r="EN286" s="39">
        <v>2500</v>
      </c>
      <c r="EO286" s="50">
        <f t="shared" si="547"/>
        <v>2.6840861350158288E-3</v>
      </c>
      <c r="EP286" s="40">
        <f t="shared" si="495"/>
        <v>25.5</v>
      </c>
      <c r="EQ286" s="41">
        <f t="shared" si="548"/>
        <v>63750</v>
      </c>
      <c r="ER286" s="39">
        <f t="shared" si="549"/>
        <v>36656250</v>
      </c>
      <c r="ES286" s="39">
        <f t="shared" si="550"/>
        <v>-1593750</v>
      </c>
      <c r="ET286" s="40">
        <f t="shared" si="496"/>
        <v>0</v>
      </c>
      <c r="EU286" s="39">
        <f t="shared" si="551"/>
        <v>0</v>
      </c>
      <c r="EV286" s="39">
        <f t="shared" si="552"/>
        <v>0</v>
      </c>
      <c r="EW286" s="39">
        <f t="shared" si="553"/>
        <v>0</v>
      </c>
      <c r="EX286" s="53">
        <f t="shared" si="554"/>
        <v>0</v>
      </c>
      <c r="EY286" s="39">
        <f t="shared" si="555"/>
        <v>0</v>
      </c>
      <c r="EZ286" s="39">
        <f t="shared" si="556"/>
        <v>0</v>
      </c>
      <c r="FT286" s="21">
        <v>232</v>
      </c>
      <c r="FU286" s="39">
        <v>-25</v>
      </c>
      <c r="FV286" s="39">
        <v>575</v>
      </c>
      <c r="FW286" s="39">
        <v>2500</v>
      </c>
      <c r="FX286" s="50">
        <f t="shared" si="557"/>
        <v>3.0842964262757849E-3</v>
      </c>
      <c r="FY286" s="40">
        <f t="shared" si="497"/>
        <v>25.5</v>
      </c>
      <c r="FZ286" s="41">
        <f t="shared" si="558"/>
        <v>63750</v>
      </c>
      <c r="GA286" s="39">
        <f t="shared" si="559"/>
        <v>36656250</v>
      </c>
      <c r="GB286" s="39">
        <f t="shared" si="560"/>
        <v>-1593750</v>
      </c>
      <c r="GC286" s="40">
        <f t="shared" si="498"/>
        <v>0</v>
      </c>
      <c r="GD286" s="39">
        <f t="shared" si="561"/>
        <v>0</v>
      </c>
      <c r="GE286" s="39">
        <f t="shared" si="562"/>
        <v>0</v>
      </c>
      <c r="GF286" s="39">
        <f t="shared" si="563"/>
        <v>0</v>
      </c>
      <c r="GG286" s="53">
        <f t="shared" si="564"/>
        <v>0</v>
      </c>
      <c r="GH286" s="39">
        <f t="shared" si="565"/>
        <v>0</v>
      </c>
      <c r="GI286" s="39">
        <f t="shared" si="566"/>
        <v>0</v>
      </c>
      <c r="HC286" s="21">
        <v>232</v>
      </c>
      <c r="HD286" s="39">
        <v>-25</v>
      </c>
      <c r="HE286" s="39">
        <v>575</v>
      </c>
      <c r="HF286" s="39">
        <v>2500</v>
      </c>
      <c r="HG286" s="50">
        <f t="shared" si="567"/>
        <v>3.2264679824677129E-3</v>
      </c>
      <c r="HH286" s="40">
        <f t="shared" si="499"/>
        <v>25.5</v>
      </c>
      <c r="HI286" s="41">
        <f t="shared" si="568"/>
        <v>63750</v>
      </c>
      <c r="HJ286" s="39">
        <f t="shared" si="569"/>
        <v>36656250</v>
      </c>
      <c r="HK286" s="39">
        <f t="shared" si="570"/>
        <v>-1593750</v>
      </c>
      <c r="HL286" s="40">
        <f t="shared" si="500"/>
        <v>0</v>
      </c>
      <c r="HM286" s="39">
        <f t="shared" si="571"/>
        <v>0</v>
      </c>
      <c r="HN286" s="39">
        <f t="shared" si="572"/>
        <v>0</v>
      </c>
      <c r="HO286" s="39">
        <f t="shared" si="573"/>
        <v>0</v>
      </c>
      <c r="HP286" s="53">
        <f t="shared" si="574"/>
        <v>0</v>
      </c>
      <c r="HQ286" s="39">
        <f t="shared" si="575"/>
        <v>0</v>
      </c>
      <c r="HR286" s="39">
        <f t="shared" si="576"/>
        <v>0</v>
      </c>
      <c r="IL286" s="21">
        <v>232</v>
      </c>
      <c r="IM286" s="39">
        <v>-25</v>
      </c>
      <c r="IN286" s="39">
        <v>575</v>
      </c>
      <c r="IO286" s="39">
        <v>2500</v>
      </c>
      <c r="IP286" s="50">
        <f t="shared" si="577"/>
        <v>3.2535662989270314E-3</v>
      </c>
      <c r="IQ286" s="40">
        <f t="shared" si="501"/>
        <v>25.5</v>
      </c>
      <c r="IR286" s="41">
        <f t="shared" si="578"/>
        <v>63750</v>
      </c>
      <c r="IS286" s="39">
        <f t="shared" si="579"/>
        <v>36656250</v>
      </c>
      <c r="IT286" s="39">
        <f t="shared" si="580"/>
        <v>-1593750</v>
      </c>
      <c r="IU286" s="40">
        <f t="shared" si="502"/>
        <v>0</v>
      </c>
      <c r="IV286" s="39">
        <f t="shared" si="581"/>
        <v>0</v>
      </c>
      <c r="IW286" s="39">
        <f t="shared" si="582"/>
        <v>0</v>
      </c>
      <c r="IX286" s="39">
        <f t="shared" si="583"/>
        <v>0</v>
      </c>
      <c r="IY286" s="53">
        <f t="shared" si="584"/>
        <v>0</v>
      </c>
      <c r="IZ286" s="39">
        <f t="shared" si="585"/>
        <v>0</v>
      </c>
      <c r="JA286" s="39">
        <f t="shared" si="586"/>
        <v>0</v>
      </c>
      <c r="JU286" s="21">
        <v>232</v>
      </c>
      <c r="JV286" s="39">
        <v>-25</v>
      </c>
      <c r="JW286" s="39">
        <v>575</v>
      </c>
      <c r="JX286" s="39">
        <v>2500</v>
      </c>
      <c r="JY286" s="50">
        <f t="shared" si="587"/>
        <v>3.2538906336302938E-3</v>
      </c>
      <c r="JZ286" s="40">
        <f t="shared" si="503"/>
        <v>25.5</v>
      </c>
      <c r="KA286" s="41">
        <f t="shared" si="588"/>
        <v>63750</v>
      </c>
      <c r="KB286" s="39">
        <f t="shared" si="589"/>
        <v>36656250</v>
      </c>
      <c r="KC286" s="39">
        <f t="shared" si="590"/>
        <v>-1593750</v>
      </c>
      <c r="KD286" s="40">
        <f t="shared" si="504"/>
        <v>0</v>
      </c>
      <c r="KE286" s="39">
        <f t="shared" si="591"/>
        <v>0</v>
      </c>
      <c r="KF286" s="39">
        <f t="shared" si="592"/>
        <v>0</v>
      </c>
      <c r="KG286" s="39">
        <f t="shared" si="593"/>
        <v>0</v>
      </c>
      <c r="KH286" s="53">
        <f t="shared" si="594"/>
        <v>0</v>
      </c>
      <c r="KI286" s="39">
        <f t="shared" si="595"/>
        <v>0</v>
      </c>
      <c r="KJ286" s="39">
        <f t="shared" si="596"/>
        <v>0</v>
      </c>
      <c r="LD286" s="21">
        <v>232</v>
      </c>
      <c r="LE286" s="39">
        <v>-25</v>
      </c>
      <c r="LF286" s="39">
        <v>575</v>
      </c>
      <c r="LG286" s="39">
        <v>2500</v>
      </c>
      <c r="LH286" s="50">
        <f t="shared" si="597"/>
        <v>3.2538906815010845E-3</v>
      </c>
      <c r="LI286" s="40">
        <f t="shared" si="505"/>
        <v>25.5</v>
      </c>
      <c r="LJ286" s="41">
        <f t="shared" si="598"/>
        <v>63750</v>
      </c>
      <c r="LK286" s="39">
        <f t="shared" si="599"/>
        <v>36656250</v>
      </c>
      <c r="LL286" s="39">
        <f t="shared" si="600"/>
        <v>-1593750</v>
      </c>
      <c r="LM286" s="40">
        <f t="shared" si="506"/>
        <v>0</v>
      </c>
      <c r="LN286" s="39">
        <f t="shared" si="601"/>
        <v>0</v>
      </c>
      <c r="LO286" s="39">
        <f t="shared" si="602"/>
        <v>0</v>
      </c>
      <c r="LP286" s="39">
        <f t="shared" si="603"/>
        <v>0</v>
      </c>
      <c r="LQ286" s="53">
        <f t="shared" si="604"/>
        <v>0</v>
      </c>
      <c r="LR286" s="39">
        <f t="shared" si="605"/>
        <v>0</v>
      </c>
      <c r="LS286" s="39">
        <f t="shared" si="606"/>
        <v>0</v>
      </c>
    </row>
    <row r="287" spans="1:331" x14ac:dyDescent="0.25">
      <c r="A287" s="21">
        <v>233</v>
      </c>
      <c r="B287" s="39">
        <v>25</v>
      </c>
      <c r="C287" s="39">
        <v>-575</v>
      </c>
      <c r="D287" s="39">
        <v>2500</v>
      </c>
      <c r="E287" s="50">
        <f t="shared" si="507"/>
        <v>9.1500000000000001E-4</v>
      </c>
      <c r="F287" s="40">
        <f t="shared" si="487"/>
        <v>17.995190624999999</v>
      </c>
      <c r="G287" s="41">
        <f t="shared" si="508"/>
        <v>44987.9765625</v>
      </c>
      <c r="H287" s="39">
        <f t="shared" si="509"/>
        <v>-25868086.5234375</v>
      </c>
      <c r="I287" s="39">
        <f t="shared" si="510"/>
        <v>1124699.4140625</v>
      </c>
      <c r="J287" s="40">
        <f t="shared" si="488"/>
        <v>13833.75</v>
      </c>
      <c r="K287" s="39">
        <f t="shared" si="511"/>
        <v>34584375</v>
      </c>
      <c r="L287" s="39">
        <f t="shared" si="512"/>
        <v>-19886015625</v>
      </c>
      <c r="M287" s="39">
        <f t="shared" si="513"/>
        <v>864609375</v>
      </c>
      <c r="N287" s="53">
        <f t="shared" si="514"/>
        <v>11434458984375</v>
      </c>
      <c r="O287" s="39">
        <f t="shared" si="515"/>
        <v>-497150390625</v>
      </c>
      <c r="P287" s="39">
        <f t="shared" si="516"/>
        <v>21615234375</v>
      </c>
      <c r="AJ287" s="21">
        <v>233</v>
      </c>
      <c r="AK287" s="39">
        <v>25</v>
      </c>
      <c r="AL287" s="39">
        <v>-575</v>
      </c>
      <c r="AM287" s="39">
        <v>2500</v>
      </c>
      <c r="AN287" s="50">
        <f t="shared" si="517"/>
        <v>1.3028792028499008E-3</v>
      </c>
      <c r="AO287" s="40">
        <f t="shared" si="489"/>
        <v>22.401894037902665</v>
      </c>
      <c r="AP287" s="41">
        <f t="shared" si="518"/>
        <v>56004.735094756659</v>
      </c>
      <c r="AQ287" s="39">
        <f t="shared" si="519"/>
        <v>-32202722.679485079</v>
      </c>
      <c r="AR287" s="39">
        <f t="shared" si="520"/>
        <v>1400118.3773689165</v>
      </c>
      <c r="AS287" s="40">
        <f t="shared" si="490"/>
        <v>8888.2901636637653</v>
      </c>
      <c r="AT287" s="39">
        <f t="shared" si="521"/>
        <v>22220725.409159414</v>
      </c>
      <c r="AU287" s="39">
        <f t="shared" si="522"/>
        <v>-12776917110.266663</v>
      </c>
      <c r="AV287" s="39">
        <f t="shared" si="523"/>
        <v>555518135.22898531</v>
      </c>
      <c r="AW287" s="53">
        <f t="shared" si="524"/>
        <v>7346727338403.3311</v>
      </c>
      <c r="AX287" s="39">
        <f t="shared" si="525"/>
        <v>-319422927756.66656</v>
      </c>
      <c r="AY287" s="39">
        <f t="shared" si="526"/>
        <v>13887953380.724634</v>
      </c>
      <c r="BS287" s="21">
        <v>233</v>
      </c>
      <c r="BT287" s="39">
        <v>25</v>
      </c>
      <c r="BU287" s="39">
        <v>-575</v>
      </c>
      <c r="BV287" s="39">
        <v>2500</v>
      </c>
      <c r="BW287" s="50">
        <f t="shared" si="527"/>
        <v>1.3760423680935141E-3</v>
      </c>
      <c r="BX287" s="40">
        <f t="shared" si="491"/>
        <v>23.01806506910852</v>
      </c>
      <c r="BY287" s="41">
        <f t="shared" si="528"/>
        <v>57545.162672771301</v>
      </c>
      <c r="BZ287" s="39">
        <f t="shared" si="529"/>
        <v>-33088468.536843497</v>
      </c>
      <c r="CA287" s="39">
        <f t="shared" si="530"/>
        <v>1438629.0668192825</v>
      </c>
      <c r="CB287" s="40">
        <f t="shared" si="492"/>
        <v>7955.4598068076948</v>
      </c>
      <c r="CC287" s="39">
        <f t="shared" si="531"/>
        <v>19888649.517019238</v>
      </c>
      <c r="CD287" s="39">
        <f t="shared" si="532"/>
        <v>-11435973472.286062</v>
      </c>
      <c r="CE287" s="39">
        <f t="shared" si="533"/>
        <v>497216237.92548096</v>
      </c>
      <c r="CF287" s="53">
        <f t="shared" si="534"/>
        <v>6575684746564.4854</v>
      </c>
      <c r="CG287" s="39">
        <f t="shared" si="535"/>
        <v>-285899336807.15155</v>
      </c>
      <c r="CH287" s="39">
        <f t="shared" si="536"/>
        <v>12430405948.137024</v>
      </c>
      <c r="DB287" s="21">
        <v>233</v>
      </c>
      <c r="DC287" s="39">
        <v>25</v>
      </c>
      <c r="DD287" s="39">
        <v>-575</v>
      </c>
      <c r="DE287" s="39">
        <v>2500</v>
      </c>
      <c r="DF287" s="50">
        <f t="shared" si="537"/>
        <v>1.3522857155365883E-3</v>
      </c>
      <c r="DG287" s="40">
        <f t="shared" si="493"/>
        <v>22.82547206135057</v>
      </c>
      <c r="DH287" s="41">
        <f t="shared" si="538"/>
        <v>57063.680153376423</v>
      </c>
      <c r="DI287" s="39">
        <f t="shared" si="539"/>
        <v>-32811616.088191442</v>
      </c>
      <c r="DJ287" s="39">
        <f t="shared" si="540"/>
        <v>1426592.0038344106</v>
      </c>
      <c r="DK287" s="40">
        <f t="shared" si="494"/>
        <v>8258.3571269085005</v>
      </c>
      <c r="DL287" s="39">
        <f t="shared" si="541"/>
        <v>20645892.817271251</v>
      </c>
      <c r="DM287" s="39">
        <f t="shared" si="542"/>
        <v>-11871388369.930969</v>
      </c>
      <c r="DN287" s="39">
        <f t="shared" si="543"/>
        <v>516147320.43178129</v>
      </c>
      <c r="DO287" s="53">
        <f t="shared" si="544"/>
        <v>6826048312710.3076</v>
      </c>
      <c r="DP287" s="39">
        <f t="shared" si="545"/>
        <v>-296784709248.27423</v>
      </c>
      <c r="DQ287" s="39">
        <f t="shared" si="546"/>
        <v>12903683010.794533</v>
      </c>
      <c r="EK287" s="21">
        <v>233</v>
      </c>
      <c r="EL287" s="39">
        <v>25</v>
      </c>
      <c r="EM287" s="39">
        <v>-575</v>
      </c>
      <c r="EN287" s="39">
        <v>2500</v>
      </c>
      <c r="EO287" s="50">
        <f t="shared" si="547"/>
        <v>1.2866175943518768E-3</v>
      </c>
      <c r="EP287" s="40">
        <f t="shared" si="495"/>
        <v>22.255670338612067</v>
      </c>
      <c r="EQ287" s="41">
        <f t="shared" si="548"/>
        <v>55639.175846530168</v>
      </c>
      <c r="ER287" s="39">
        <f t="shared" si="549"/>
        <v>-31992526.111754846</v>
      </c>
      <c r="ES287" s="39">
        <f t="shared" si="550"/>
        <v>1390979.3961632543</v>
      </c>
      <c r="ET287" s="40">
        <f t="shared" si="496"/>
        <v>9095.6256720135716</v>
      </c>
      <c r="EU287" s="39">
        <f t="shared" si="551"/>
        <v>22739064.18003393</v>
      </c>
      <c r="EV287" s="39">
        <f t="shared" si="552"/>
        <v>-13074961903.51951</v>
      </c>
      <c r="EW287" s="39">
        <f t="shared" si="553"/>
        <v>568476604.50084829</v>
      </c>
      <c r="EX287" s="53">
        <f t="shared" si="554"/>
        <v>7518103094523.7188</v>
      </c>
      <c r="EY287" s="39">
        <f t="shared" si="555"/>
        <v>-326874047587.98779</v>
      </c>
      <c r="EZ287" s="39">
        <f t="shared" si="556"/>
        <v>14211915112.521206</v>
      </c>
      <c r="FT287" s="21">
        <v>233</v>
      </c>
      <c r="FU287" s="39">
        <v>25</v>
      </c>
      <c r="FV287" s="39">
        <v>-575</v>
      </c>
      <c r="FW287" s="39">
        <v>2500</v>
      </c>
      <c r="FX287" s="50">
        <f t="shared" si="557"/>
        <v>1.2533833681417474E-3</v>
      </c>
      <c r="FY287" s="40">
        <f t="shared" si="497"/>
        <v>21.94634298208307</v>
      </c>
      <c r="FZ287" s="41">
        <f t="shared" si="558"/>
        <v>54865.857455207675</v>
      </c>
      <c r="GA287" s="39">
        <f t="shared" si="559"/>
        <v>-31547868.036744412</v>
      </c>
      <c r="GB287" s="39">
        <f t="shared" si="560"/>
        <v>1371646.4363801919</v>
      </c>
      <c r="GC287" s="40">
        <f t="shared" si="498"/>
        <v>9519.36205619272</v>
      </c>
      <c r="GD287" s="39">
        <f t="shared" si="561"/>
        <v>23798405.1404818</v>
      </c>
      <c r="GE287" s="39">
        <f t="shared" si="562"/>
        <v>-13684082955.777035</v>
      </c>
      <c r="GF287" s="39">
        <f t="shared" si="563"/>
        <v>594960128.51204503</v>
      </c>
      <c r="GG287" s="53">
        <f t="shared" si="564"/>
        <v>7868347699571.7949</v>
      </c>
      <c r="GH287" s="39">
        <f t="shared" si="565"/>
        <v>-342102073894.4259</v>
      </c>
      <c r="GI287" s="39">
        <f t="shared" si="566"/>
        <v>14874003212.801125</v>
      </c>
      <c r="HC287" s="21">
        <v>233</v>
      </c>
      <c r="HD287" s="39">
        <v>25</v>
      </c>
      <c r="HE287" s="39">
        <v>-575</v>
      </c>
      <c r="HF287" s="39">
        <v>2500</v>
      </c>
      <c r="HG287" s="50">
        <f t="shared" si="567"/>
        <v>1.2426554342053586E-3</v>
      </c>
      <c r="HH287" s="40">
        <f t="shared" si="499"/>
        <v>21.843486205215953</v>
      </c>
      <c r="HI287" s="41">
        <f t="shared" si="568"/>
        <v>54608.715513039882</v>
      </c>
      <c r="HJ287" s="39">
        <f t="shared" si="569"/>
        <v>-31400011.419997931</v>
      </c>
      <c r="HK287" s="39">
        <f t="shared" si="570"/>
        <v>1365217.8878259971</v>
      </c>
      <c r="HL287" s="40">
        <f t="shared" si="500"/>
        <v>9656.1432138816781</v>
      </c>
      <c r="HM287" s="39">
        <f t="shared" si="571"/>
        <v>24140358.034704193</v>
      </c>
      <c r="HN287" s="39">
        <f t="shared" si="572"/>
        <v>-13880705869.954912</v>
      </c>
      <c r="HO287" s="39">
        <f t="shared" si="573"/>
        <v>603508950.86760485</v>
      </c>
      <c r="HP287" s="53">
        <f t="shared" si="574"/>
        <v>7981405875224.0742</v>
      </c>
      <c r="HQ287" s="39">
        <f t="shared" si="575"/>
        <v>-347017646748.8728</v>
      </c>
      <c r="HR287" s="39">
        <f t="shared" si="576"/>
        <v>15087723771.690121</v>
      </c>
      <c r="IL287" s="21">
        <v>233</v>
      </c>
      <c r="IM287" s="39">
        <v>25</v>
      </c>
      <c r="IN287" s="39">
        <v>-575</v>
      </c>
      <c r="IO287" s="39">
        <v>2500</v>
      </c>
      <c r="IP287" s="50">
        <f t="shared" si="577"/>
        <v>1.2421565472305093E-3</v>
      </c>
      <c r="IQ287" s="40">
        <f t="shared" si="501"/>
        <v>21.838667294476906</v>
      </c>
      <c r="IR287" s="41">
        <f t="shared" si="578"/>
        <v>54596.668236192265</v>
      </c>
      <c r="IS287" s="39">
        <f t="shared" si="579"/>
        <v>-31393084.235810552</v>
      </c>
      <c r="IT287" s="39">
        <f t="shared" si="580"/>
        <v>1364916.7059048067</v>
      </c>
      <c r="IU287" s="40">
        <f t="shared" si="502"/>
        <v>9662.5040228110083</v>
      </c>
      <c r="IV287" s="39">
        <f t="shared" si="581"/>
        <v>24156260.057027522</v>
      </c>
      <c r="IW287" s="39">
        <f t="shared" si="582"/>
        <v>-13889849532.790825</v>
      </c>
      <c r="IX287" s="39">
        <f t="shared" si="583"/>
        <v>603906501.42568803</v>
      </c>
      <c r="IY287" s="53">
        <f t="shared" si="584"/>
        <v>7986663481354.7246</v>
      </c>
      <c r="IZ287" s="39">
        <f t="shared" si="585"/>
        <v>-347246238319.77063</v>
      </c>
      <c r="JA287" s="39">
        <f t="shared" si="586"/>
        <v>15097662535.642202</v>
      </c>
      <c r="JU287" s="21">
        <v>233</v>
      </c>
      <c r="JV287" s="39">
        <v>25</v>
      </c>
      <c r="JW287" s="39">
        <v>-575</v>
      </c>
      <c r="JX287" s="39">
        <v>2500</v>
      </c>
      <c r="JY287" s="50">
        <f t="shared" si="587"/>
        <v>1.2421542194312552E-3</v>
      </c>
      <c r="JZ287" s="40">
        <f t="shared" si="503"/>
        <v>21.8386448020727</v>
      </c>
      <c r="KA287" s="41">
        <f t="shared" si="588"/>
        <v>54596.612005181749</v>
      </c>
      <c r="KB287" s="39">
        <f t="shared" si="589"/>
        <v>-31393051.902979504</v>
      </c>
      <c r="KC287" s="39">
        <f t="shared" si="590"/>
        <v>1364915.3001295438</v>
      </c>
      <c r="KD287" s="40">
        <f t="shared" si="504"/>
        <v>9662.5337022514977</v>
      </c>
      <c r="KE287" s="39">
        <f t="shared" si="591"/>
        <v>24156334.255628746</v>
      </c>
      <c r="KF287" s="39">
        <f t="shared" si="592"/>
        <v>-13889892196.986528</v>
      </c>
      <c r="KG287" s="39">
        <f t="shared" si="593"/>
        <v>603908356.3907187</v>
      </c>
      <c r="KH287" s="53">
        <f t="shared" si="594"/>
        <v>7986688013267.2539</v>
      </c>
      <c r="KI287" s="39">
        <f t="shared" si="595"/>
        <v>-347247304924.66327</v>
      </c>
      <c r="KJ287" s="39">
        <f t="shared" si="596"/>
        <v>15097708909.767965</v>
      </c>
      <c r="LD287" s="21">
        <v>233</v>
      </c>
      <c r="LE287" s="39">
        <v>25</v>
      </c>
      <c r="LF287" s="39">
        <v>-575</v>
      </c>
      <c r="LG287" s="39">
        <v>2500</v>
      </c>
      <c r="LH287" s="50">
        <f t="shared" si="597"/>
        <v>1.2421542188069767E-3</v>
      </c>
      <c r="LI287" s="40">
        <f t="shared" si="505"/>
        <v>21.838644796040594</v>
      </c>
      <c r="LJ287" s="41">
        <f t="shared" si="598"/>
        <v>54596.611990101483</v>
      </c>
      <c r="LK287" s="39">
        <f t="shared" si="599"/>
        <v>-31393051.894308351</v>
      </c>
      <c r="LL287" s="39">
        <f t="shared" si="600"/>
        <v>1364915.2997525372</v>
      </c>
      <c r="LM287" s="40">
        <f t="shared" si="506"/>
        <v>9662.5337102110461</v>
      </c>
      <c r="LN287" s="39">
        <f t="shared" si="601"/>
        <v>24156334.275527615</v>
      </c>
      <c r="LO287" s="39">
        <f t="shared" si="602"/>
        <v>-13889892208.428379</v>
      </c>
      <c r="LP287" s="39">
        <f t="shared" si="603"/>
        <v>603908356.88819039</v>
      </c>
      <c r="LQ287" s="53">
        <f t="shared" si="604"/>
        <v>7986688019846.3184</v>
      </c>
      <c r="LR287" s="39">
        <f t="shared" si="605"/>
        <v>-347247305210.70947</v>
      </c>
      <c r="LS287" s="39">
        <f t="shared" si="606"/>
        <v>15097708922.20476</v>
      </c>
    </row>
    <row r="288" spans="1:331" x14ac:dyDescent="0.25">
      <c r="A288" s="21">
        <v>234</v>
      </c>
      <c r="B288" s="39">
        <v>25</v>
      </c>
      <c r="C288" s="39">
        <v>-525</v>
      </c>
      <c r="D288" s="39">
        <v>2500</v>
      </c>
      <c r="E288" s="50">
        <f t="shared" si="507"/>
        <v>9.2249999999999993E-4</v>
      </c>
      <c r="F288" s="40">
        <f t="shared" si="487"/>
        <v>18.098585156249996</v>
      </c>
      <c r="G288" s="41">
        <f t="shared" si="508"/>
        <v>45246.462890624993</v>
      </c>
      <c r="H288" s="39">
        <f t="shared" si="509"/>
        <v>-23754393.017578121</v>
      </c>
      <c r="I288" s="39">
        <f t="shared" si="510"/>
        <v>1131161.5722656248</v>
      </c>
      <c r="J288" s="40">
        <f t="shared" si="488"/>
        <v>13738.125000000002</v>
      </c>
      <c r="K288" s="39">
        <f t="shared" si="511"/>
        <v>34345312.500000007</v>
      </c>
      <c r="L288" s="39">
        <f t="shared" si="512"/>
        <v>-18031289062.500004</v>
      </c>
      <c r="M288" s="39">
        <f t="shared" si="513"/>
        <v>858632812.50000024</v>
      </c>
      <c r="N288" s="53">
        <f t="shared" si="514"/>
        <v>9466426757812.502</v>
      </c>
      <c r="O288" s="39">
        <f t="shared" si="515"/>
        <v>-450782226562.50012</v>
      </c>
      <c r="P288" s="39">
        <f t="shared" si="516"/>
        <v>21465820312.500004</v>
      </c>
      <c r="AJ288" s="21">
        <v>234</v>
      </c>
      <c r="AK288" s="39">
        <v>25</v>
      </c>
      <c r="AL288" s="39">
        <v>-525</v>
      </c>
      <c r="AM288" s="39">
        <v>2500</v>
      </c>
      <c r="AN288" s="50">
        <f t="shared" si="517"/>
        <v>1.3201924894398168E-3</v>
      </c>
      <c r="AO288" s="40">
        <f t="shared" si="489"/>
        <v>22.553868647235536</v>
      </c>
      <c r="AP288" s="41">
        <f t="shared" si="518"/>
        <v>56384.67161808884</v>
      </c>
      <c r="AQ288" s="39">
        <f t="shared" si="519"/>
        <v>-29601952.59949664</v>
      </c>
      <c r="AR288" s="39">
        <f t="shared" si="520"/>
        <v>1409616.7904522209</v>
      </c>
      <c r="AS288" s="40">
        <f t="shared" si="490"/>
        <v>8667.5457596423366</v>
      </c>
      <c r="AT288" s="39">
        <f t="shared" si="521"/>
        <v>21668864.399105843</v>
      </c>
      <c r="AU288" s="39">
        <f t="shared" si="522"/>
        <v>-11376153809.530567</v>
      </c>
      <c r="AV288" s="39">
        <f t="shared" si="523"/>
        <v>541721609.97764611</v>
      </c>
      <c r="AW288" s="53">
        <f t="shared" si="524"/>
        <v>5972480750003.5479</v>
      </c>
      <c r="AX288" s="39">
        <f t="shared" si="525"/>
        <v>-284403845238.26422</v>
      </c>
      <c r="AY288" s="39">
        <f t="shared" si="526"/>
        <v>13543040249.441153</v>
      </c>
      <c r="BS288" s="21">
        <v>234</v>
      </c>
      <c r="BT288" s="39">
        <v>25</v>
      </c>
      <c r="BU288" s="39">
        <v>-525</v>
      </c>
      <c r="BV288" s="39">
        <v>2500</v>
      </c>
      <c r="BW288" s="50">
        <f t="shared" si="527"/>
        <v>1.4044596612056569E-3</v>
      </c>
      <c r="BX288" s="40">
        <f t="shared" si="491"/>
        <v>23.238989618538081</v>
      </c>
      <c r="BY288" s="41">
        <f t="shared" si="528"/>
        <v>58097.474046345204</v>
      </c>
      <c r="BZ288" s="39">
        <f t="shared" si="529"/>
        <v>-30501173.874331232</v>
      </c>
      <c r="CA288" s="39">
        <f t="shared" si="530"/>
        <v>1452436.8511586301</v>
      </c>
      <c r="CB288" s="40">
        <f t="shared" si="492"/>
        <v>7593.1393196278759</v>
      </c>
      <c r="CC288" s="39">
        <f t="shared" si="531"/>
        <v>18982848.299069691</v>
      </c>
      <c r="CD288" s="39">
        <f t="shared" si="532"/>
        <v>-9965995357.0115871</v>
      </c>
      <c r="CE288" s="39">
        <f t="shared" si="533"/>
        <v>474571207.47674227</v>
      </c>
      <c r="CF288" s="53">
        <f t="shared" si="534"/>
        <v>5232147562431.083</v>
      </c>
      <c r="CG288" s="39">
        <f t="shared" si="535"/>
        <v>-249149883925.2897</v>
      </c>
      <c r="CH288" s="39">
        <f t="shared" si="536"/>
        <v>11864280186.918556</v>
      </c>
      <c r="DB288" s="21">
        <v>234</v>
      </c>
      <c r="DC288" s="39">
        <v>25</v>
      </c>
      <c r="DD288" s="39">
        <v>-525</v>
      </c>
      <c r="DE288" s="39">
        <v>2500</v>
      </c>
      <c r="DF288" s="50">
        <f t="shared" si="537"/>
        <v>1.3913180554391306E-3</v>
      </c>
      <c r="DG288" s="40">
        <f t="shared" si="493"/>
        <v>23.138102601080693</v>
      </c>
      <c r="DH288" s="41">
        <f t="shared" si="538"/>
        <v>57845.256502701734</v>
      </c>
      <c r="DI288" s="39">
        <f t="shared" si="539"/>
        <v>-30368759.663918409</v>
      </c>
      <c r="DJ288" s="39">
        <f t="shared" si="540"/>
        <v>1446131.4125675433</v>
      </c>
      <c r="DK288" s="40">
        <f t="shared" si="494"/>
        <v>7760.694793151084</v>
      </c>
      <c r="DL288" s="39">
        <f t="shared" si="541"/>
        <v>19401736.982877709</v>
      </c>
      <c r="DM288" s="39">
        <f t="shared" si="542"/>
        <v>-10185911916.010798</v>
      </c>
      <c r="DN288" s="39">
        <f t="shared" si="543"/>
        <v>485043424.57194275</v>
      </c>
      <c r="DO288" s="53">
        <f t="shared" si="544"/>
        <v>5347603755905.6689</v>
      </c>
      <c r="DP288" s="39">
        <f t="shared" si="545"/>
        <v>-254647797900.26993</v>
      </c>
      <c r="DQ288" s="39">
        <f t="shared" si="546"/>
        <v>12126085614.298569</v>
      </c>
      <c r="EK288" s="21">
        <v>234</v>
      </c>
      <c r="EL288" s="39">
        <v>25</v>
      </c>
      <c r="EM288" s="39">
        <v>-525</v>
      </c>
      <c r="EN288" s="39">
        <v>2500</v>
      </c>
      <c r="EO288" s="50">
        <f t="shared" si="547"/>
        <v>1.3481674599943269E-3</v>
      </c>
      <c r="EP288" s="40">
        <f t="shared" si="495"/>
        <v>22.791353916159672</v>
      </c>
      <c r="EQ288" s="41">
        <f t="shared" si="548"/>
        <v>56978.384790399177</v>
      </c>
      <c r="ER288" s="39">
        <f t="shared" si="549"/>
        <v>-29913652.014959566</v>
      </c>
      <c r="ES288" s="39">
        <f t="shared" si="550"/>
        <v>1424459.6197599794</v>
      </c>
      <c r="ET288" s="40">
        <f t="shared" si="496"/>
        <v>8310.8648850723348</v>
      </c>
      <c r="EU288" s="39">
        <f t="shared" si="551"/>
        <v>20777162.212680835</v>
      </c>
      <c r="EV288" s="39">
        <f t="shared" si="552"/>
        <v>-10908010161.657438</v>
      </c>
      <c r="EW288" s="39">
        <f t="shared" si="553"/>
        <v>519429055.31702089</v>
      </c>
      <c r="EX288" s="53">
        <f t="shared" si="554"/>
        <v>5726705334870.1553</v>
      </c>
      <c r="EY288" s="39">
        <f t="shared" si="555"/>
        <v>-272700254041.43597</v>
      </c>
      <c r="EZ288" s="39">
        <f t="shared" si="556"/>
        <v>12985726382.925522</v>
      </c>
      <c r="FT288" s="21">
        <v>234</v>
      </c>
      <c r="FU288" s="39">
        <v>25</v>
      </c>
      <c r="FV288" s="39">
        <v>-525</v>
      </c>
      <c r="FW288" s="39">
        <v>2500</v>
      </c>
      <c r="FX288" s="50">
        <f t="shared" si="557"/>
        <v>1.3339414733763222E-3</v>
      </c>
      <c r="FY288" s="40">
        <f t="shared" si="497"/>
        <v>22.671833499338334</v>
      </c>
      <c r="FZ288" s="41">
        <f t="shared" si="558"/>
        <v>56679.583748345831</v>
      </c>
      <c r="GA288" s="39">
        <f t="shared" si="559"/>
        <v>-29756781.46788156</v>
      </c>
      <c r="GB288" s="39">
        <f t="shared" si="560"/>
        <v>1416989.5937086458</v>
      </c>
      <c r="GC288" s="40">
        <f t="shared" si="498"/>
        <v>8492.2462144518922</v>
      </c>
      <c r="GD288" s="39">
        <f t="shared" si="561"/>
        <v>21230615.536129732</v>
      </c>
      <c r="GE288" s="39">
        <f t="shared" si="562"/>
        <v>-11146073156.468109</v>
      </c>
      <c r="GF288" s="39">
        <f t="shared" si="563"/>
        <v>530765388.4032433</v>
      </c>
      <c r="GG288" s="53">
        <f t="shared" si="564"/>
        <v>5851688407145.7568</v>
      </c>
      <c r="GH288" s="39">
        <f t="shared" si="565"/>
        <v>-278651828911.70276</v>
      </c>
      <c r="GI288" s="39">
        <f t="shared" si="566"/>
        <v>13269134710.081081</v>
      </c>
      <c r="HC288" s="21">
        <v>234</v>
      </c>
      <c r="HD288" s="39">
        <v>25</v>
      </c>
      <c r="HE288" s="39">
        <v>-525</v>
      </c>
      <c r="HF288" s="39">
        <v>2500</v>
      </c>
      <c r="HG288" s="50">
        <f t="shared" si="567"/>
        <v>1.3298864659065806E-3</v>
      </c>
      <c r="HH288" s="40">
        <f t="shared" si="499"/>
        <v>22.637292552833273</v>
      </c>
      <c r="HI288" s="41">
        <f t="shared" si="568"/>
        <v>56593.231382083184</v>
      </c>
      <c r="HJ288" s="39">
        <f t="shared" si="569"/>
        <v>-29711446.475593671</v>
      </c>
      <c r="HK288" s="39">
        <f t="shared" si="570"/>
        <v>1414830.7845520796</v>
      </c>
      <c r="HL288" s="40">
        <f t="shared" si="500"/>
        <v>8543.9475596910979</v>
      </c>
      <c r="HM288" s="39">
        <f t="shared" si="571"/>
        <v>21359868.899227746</v>
      </c>
      <c r="HN288" s="39">
        <f t="shared" si="572"/>
        <v>-11213931172.094566</v>
      </c>
      <c r="HO288" s="39">
        <f t="shared" si="573"/>
        <v>533996722.48069364</v>
      </c>
      <c r="HP288" s="53">
        <f t="shared" si="574"/>
        <v>5887313865349.6475</v>
      </c>
      <c r="HQ288" s="39">
        <f t="shared" si="575"/>
        <v>-280348279302.36414</v>
      </c>
      <c r="HR288" s="39">
        <f t="shared" si="576"/>
        <v>13349918062.017342</v>
      </c>
      <c r="IL288" s="21">
        <v>234</v>
      </c>
      <c r="IM288" s="39">
        <v>25</v>
      </c>
      <c r="IN288" s="39">
        <v>-525</v>
      </c>
      <c r="IO288" s="39">
        <v>2500</v>
      </c>
      <c r="IP288" s="50">
        <f t="shared" si="577"/>
        <v>1.3306043312365052E-3</v>
      </c>
      <c r="IQ288" s="40">
        <f t="shared" si="501"/>
        <v>22.643422671334292</v>
      </c>
      <c r="IR288" s="41">
        <f t="shared" si="578"/>
        <v>56608.556678335728</v>
      </c>
      <c r="IS288" s="39">
        <f t="shared" si="579"/>
        <v>-29719492.256126259</v>
      </c>
      <c r="IT288" s="39">
        <f t="shared" si="580"/>
        <v>1415213.9169583933</v>
      </c>
      <c r="IU288" s="40">
        <f t="shared" si="502"/>
        <v>8534.7947767345577</v>
      </c>
      <c r="IV288" s="39">
        <f t="shared" si="581"/>
        <v>21336986.941836394</v>
      </c>
      <c r="IW288" s="39">
        <f t="shared" si="582"/>
        <v>-11201918144.464108</v>
      </c>
      <c r="IX288" s="39">
        <f t="shared" si="583"/>
        <v>533424673.54590988</v>
      </c>
      <c r="IY288" s="53">
        <f t="shared" si="584"/>
        <v>5881007025843.6563</v>
      </c>
      <c r="IZ288" s="39">
        <f t="shared" si="585"/>
        <v>-280047953611.60266</v>
      </c>
      <c r="JA288" s="39">
        <f t="shared" si="586"/>
        <v>13335616838.647747</v>
      </c>
      <c r="JU288" s="21">
        <v>234</v>
      </c>
      <c r="JV288" s="39">
        <v>25</v>
      </c>
      <c r="JW288" s="39">
        <v>-525</v>
      </c>
      <c r="JX288" s="39">
        <v>2500</v>
      </c>
      <c r="JY288" s="50">
        <f t="shared" si="587"/>
        <v>1.3306163845891634E-3</v>
      </c>
      <c r="JZ288" s="40">
        <f t="shared" si="503"/>
        <v>22.643525543299418</v>
      </c>
      <c r="KA288" s="41">
        <f t="shared" si="588"/>
        <v>56608.813858248548</v>
      </c>
      <c r="KB288" s="39">
        <f t="shared" si="589"/>
        <v>-29719627.275580488</v>
      </c>
      <c r="KC288" s="39">
        <f t="shared" si="590"/>
        <v>1415220.3464562136</v>
      </c>
      <c r="KD288" s="40">
        <f t="shared" si="504"/>
        <v>8534.641096488167</v>
      </c>
      <c r="KE288" s="39">
        <f t="shared" si="591"/>
        <v>21336602.741220418</v>
      </c>
      <c r="KF288" s="39">
        <f t="shared" si="592"/>
        <v>-11201716439.14072</v>
      </c>
      <c r="KG288" s="39">
        <f t="shared" si="593"/>
        <v>533415068.53051049</v>
      </c>
      <c r="KH288" s="53">
        <f t="shared" si="594"/>
        <v>5880901130548.8779</v>
      </c>
      <c r="KI288" s="39">
        <f t="shared" si="595"/>
        <v>-280042910978.51801</v>
      </c>
      <c r="KJ288" s="39">
        <f t="shared" si="596"/>
        <v>13335376713.262762</v>
      </c>
      <c r="LD288" s="21">
        <v>234</v>
      </c>
      <c r="LE288" s="39">
        <v>25</v>
      </c>
      <c r="LF288" s="39">
        <v>-525</v>
      </c>
      <c r="LG288" s="39">
        <v>2500</v>
      </c>
      <c r="LH288" s="50">
        <f t="shared" si="597"/>
        <v>1.330616386097785E-3</v>
      </c>
      <c r="LI288" s="40">
        <f t="shared" si="505"/>
        <v>22.643525556174964</v>
      </c>
      <c r="LJ288" s="41">
        <f t="shared" si="598"/>
        <v>56608.813890437414</v>
      </c>
      <c r="LK288" s="39">
        <f t="shared" si="599"/>
        <v>-29719627.292479642</v>
      </c>
      <c r="LL288" s="39">
        <f t="shared" si="600"/>
        <v>1415220.3472609352</v>
      </c>
      <c r="LM288" s="40">
        <f t="shared" si="506"/>
        <v>8534.6410772532436</v>
      </c>
      <c r="LN288" s="39">
        <f t="shared" si="601"/>
        <v>21336602.693133108</v>
      </c>
      <c r="LO288" s="39">
        <f t="shared" si="602"/>
        <v>-11201716413.894882</v>
      </c>
      <c r="LP288" s="39">
        <f t="shared" si="603"/>
        <v>533415067.32832772</v>
      </c>
      <c r="LQ288" s="53">
        <f t="shared" si="604"/>
        <v>5880901117294.8135</v>
      </c>
      <c r="LR288" s="39">
        <f t="shared" si="605"/>
        <v>-280042910347.37207</v>
      </c>
      <c r="LS288" s="39">
        <f t="shared" si="606"/>
        <v>13335376683.208193</v>
      </c>
    </row>
    <row r="289" spans="1:331" x14ac:dyDescent="0.25">
      <c r="A289" s="21">
        <v>235</v>
      </c>
      <c r="B289" s="39">
        <v>25</v>
      </c>
      <c r="C289" s="39">
        <v>-475</v>
      </c>
      <c r="D289" s="39">
        <v>2500</v>
      </c>
      <c r="E289" s="50">
        <f t="shared" si="507"/>
        <v>9.2999999999999995E-4</v>
      </c>
      <c r="F289" s="40">
        <f t="shared" si="487"/>
        <v>18.201262500000002</v>
      </c>
      <c r="G289" s="41">
        <f t="shared" si="508"/>
        <v>45503.156250000007</v>
      </c>
      <c r="H289" s="39">
        <f t="shared" si="509"/>
        <v>-21613999.218750004</v>
      </c>
      <c r="I289" s="39">
        <f t="shared" si="510"/>
        <v>1137578.9062500002</v>
      </c>
      <c r="J289" s="40">
        <f t="shared" si="488"/>
        <v>13642.5</v>
      </c>
      <c r="K289" s="39">
        <f t="shared" si="511"/>
        <v>34106250</v>
      </c>
      <c r="L289" s="39">
        <f t="shared" si="512"/>
        <v>-16200468750</v>
      </c>
      <c r="M289" s="39">
        <f t="shared" si="513"/>
        <v>852656250</v>
      </c>
      <c r="N289" s="53">
        <f t="shared" si="514"/>
        <v>7695222656250</v>
      </c>
      <c r="O289" s="39">
        <f t="shared" si="515"/>
        <v>-405011718750</v>
      </c>
      <c r="P289" s="39">
        <f t="shared" si="516"/>
        <v>21316406250</v>
      </c>
      <c r="AJ289" s="21">
        <v>235</v>
      </c>
      <c r="AK289" s="39">
        <v>25</v>
      </c>
      <c r="AL289" s="39">
        <v>-475</v>
      </c>
      <c r="AM289" s="39">
        <v>2500</v>
      </c>
      <c r="AN289" s="50">
        <f t="shared" si="517"/>
        <v>1.3375057760297326E-3</v>
      </c>
      <c r="AO289" s="40">
        <f t="shared" si="489"/>
        <v>22.702021445438461</v>
      </c>
      <c r="AP289" s="41">
        <f t="shared" si="518"/>
        <v>56755.053613596152</v>
      </c>
      <c r="AQ289" s="39">
        <f t="shared" si="519"/>
        <v>-26958650.466458172</v>
      </c>
      <c r="AR289" s="39">
        <f t="shared" si="520"/>
        <v>1418876.3403399037</v>
      </c>
      <c r="AS289" s="40">
        <f t="shared" si="490"/>
        <v>8446.801355620908</v>
      </c>
      <c r="AT289" s="39">
        <f t="shared" si="521"/>
        <v>21117003.389052272</v>
      </c>
      <c r="AU289" s="39">
        <f t="shared" si="522"/>
        <v>-10030576609.799829</v>
      </c>
      <c r="AV289" s="39">
        <f t="shared" si="523"/>
        <v>527925084.7263068</v>
      </c>
      <c r="AW289" s="53">
        <f t="shared" si="524"/>
        <v>4764523889654.9189</v>
      </c>
      <c r="AX289" s="39">
        <f t="shared" si="525"/>
        <v>-250764415244.99573</v>
      </c>
      <c r="AY289" s="39">
        <f t="shared" si="526"/>
        <v>13198127118.157669</v>
      </c>
      <c r="BS289" s="21">
        <v>235</v>
      </c>
      <c r="BT289" s="39">
        <v>25</v>
      </c>
      <c r="BU289" s="39">
        <v>-475</v>
      </c>
      <c r="BV289" s="39">
        <v>2500</v>
      </c>
      <c r="BW289" s="50">
        <f t="shared" si="527"/>
        <v>1.4328769543177999E-3</v>
      </c>
      <c r="BX289" s="40">
        <f t="shared" si="491"/>
        <v>23.449618000482925</v>
      </c>
      <c r="BY289" s="41">
        <f t="shared" si="528"/>
        <v>58624.045001207312</v>
      </c>
      <c r="BZ289" s="39">
        <f t="shared" si="529"/>
        <v>-27846421.375573475</v>
      </c>
      <c r="CA289" s="39">
        <f t="shared" si="530"/>
        <v>1465601.1250301828</v>
      </c>
      <c r="CB289" s="40">
        <f t="shared" si="492"/>
        <v>7230.8188324480507</v>
      </c>
      <c r="CC289" s="39">
        <f t="shared" si="531"/>
        <v>18077047.081120126</v>
      </c>
      <c r="CD289" s="39">
        <f t="shared" si="532"/>
        <v>-8586597363.5320597</v>
      </c>
      <c r="CE289" s="39">
        <f t="shared" si="533"/>
        <v>451926177.02800316</v>
      </c>
      <c r="CF289" s="53">
        <f t="shared" si="534"/>
        <v>4078633747677.7285</v>
      </c>
      <c r="CG289" s="39">
        <f t="shared" si="535"/>
        <v>-214664934088.30151</v>
      </c>
      <c r="CH289" s="39">
        <f t="shared" si="536"/>
        <v>11298154425.700079</v>
      </c>
      <c r="DB289" s="21">
        <v>235</v>
      </c>
      <c r="DC289" s="39">
        <v>25</v>
      </c>
      <c r="DD289" s="39">
        <v>-475</v>
      </c>
      <c r="DE289" s="39">
        <v>2500</v>
      </c>
      <c r="DF289" s="50">
        <f t="shared" si="537"/>
        <v>1.4303503953416732E-3</v>
      </c>
      <c r="DG289" s="40">
        <f t="shared" si="493"/>
        <v>23.4313082154429</v>
      </c>
      <c r="DH289" s="41">
        <f t="shared" si="538"/>
        <v>58578.270538607248</v>
      </c>
      <c r="DI289" s="39">
        <f t="shared" si="539"/>
        <v>-27824678.505838443</v>
      </c>
      <c r="DJ289" s="39">
        <f t="shared" si="540"/>
        <v>1464456.7634651812</v>
      </c>
      <c r="DK289" s="40">
        <f t="shared" si="494"/>
        <v>7263.0324593936666</v>
      </c>
      <c r="DL289" s="39">
        <f t="shared" si="541"/>
        <v>18157581.148484167</v>
      </c>
      <c r="DM289" s="39">
        <f t="shared" si="542"/>
        <v>-8624851045.5299797</v>
      </c>
      <c r="DN289" s="39">
        <f t="shared" si="543"/>
        <v>453939528.71210414</v>
      </c>
      <c r="DO289" s="53">
        <f t="shared" si="544"/>
        <v>4096804246626.7402</v>
      </c>
      <c r="DP289" s="39">
        <f t="shared" si="545"/>
        <v>-215621276138.24948</v>
      </c>
      <c r="DQ289" s="39">
        <f t="shared" si="546"/>
        <v>11348488217.802605</v>
      </c>
      <c r="EK289" s="21">
        <v>235</v>
      </c>
      <c r="EL289" s="39">
        <v>25</v>
      </c>
      <c r="EM289" s="39">
        <v>-475</v>
      </c>
      <c r="EN289" s="39">
        <v>2500</v>
      </c>
      <c r="EO289" s="50">
        <f t="shared" si="547"/>
        <v>1.4097173256367769E-3</v>
      </c>
      <c r="EP289" s="40">
        <f t="shared" si="495"/>
        <v>23.278735572709579</v>
      </c>
      <c r="EQ289" s="41">
        <f t="shared" si="548"/>
        <v>58196.838931773949</v>
      </c>
      <c r="ER289" s="39">
        <f t="shared" si="549"/>
        <v>-27643498.492592625</v>
      </c>
      <c r="ES289" s="39">
        <f t="shared" si="550"/>
        <v>1454920.9732943487</v>
      </c>
      <c r="ET289" s="40">
        <f t="shared" si="496"/>
        <v>7526.1040981310962</v>
      </c>
      <c r="EU289" s="39">
        <f t="shared" si="551"/>
        <v>18815260.245327741</v>
      </c>
      <c r="EV289" s="39">
        <f t="shared" si="552"/>
        <v>-8937248616.5306778</v>
      </c>
      <c r="EW289" s="39">
        <f t="shared" si="553"/>
        <v>470381506.13319349</v>
      </c>
      <c r="EX289" s="53">
        <f t="shared" si="554"/>
        <v>4245193092852.0718</v>
      </c>
      <c r="EY289" s="39">
        <f t="shared" si="555"/>
        <v>-223431215413.26691</v>
      </c>
      <c r="EZ289" s="39">
        <f t="shared" si="556"/>
        <v>11759537653.329838</v>
      </c>
      <c r="FT289" s="21">
        <v>235</v>
      </c>
      <c r="FU289" s="39">
        <v>25</v>
      </c>
      <c r="FV289" s="39">
        <v>-475</v>
      </c>
      <c r="FW289" s="39">
        <v>2500</v>
      </c>
      <c r="FX289" s="50">
        <f t="shared" si="557"/>
        <v>1.4144995786108971E-3</v>
      </c>
      <c r="FY289" s="40">
        <f t="shared" si="497"/>
        <v>23.314581510526541</v>
      </c>
      <c r="FZ289" s="41">
        <f t="shared" si="558"/>
        <v>58286.453776316353</v>
      </c>
      <c r="GA289" s="39">
        <f t="shared" si="559"/>
        <v>-27686065.543750267</v>
      </c>
      <c r="GB289" s="39">
        <f t="shared" si="560"/>
        <v>1457161.3444079089</v>
      </c>
      <c r="GC289" s="40">
        <f t="shared" si="498"/>
        <v>7465.1303727110617</v>
      </c>
      <c r="GD289" s="39">
        <f t="shared" si="561"/>
        <v>18662825.931777652</v>
      </c>
      <c r="GE289" s="39">
        <f t="shared" si="562"/>
        <v>-8864842317.5943851</v>
      </c>
      <c r="GF289" s="39">
        <f t="shared" si="563"/>
        <v>466570648.29444128</v>
      </c>
      <c r="GG289" s="53">
        <f t="shared" si="564"/>
        <v>4210800100857.333</v>
      </c>
      <c r="GH289" s="39">
        <f t="shared" si="565"/>
        <v>-221621057939.85962</v>
      </c>
      <c r="GI289" s="39">
        <f t="shared" si="566"/>
        <v>11664266207.361032</v>
      </c>
      <c r="HC289" s="21">
        <v>235</v>
      </c>
      <c r="HD289" s="39">
        <v>25</v>
      </c>
      <c r="HE289" s="39">
        <v>-475</v>
      </c>
      <c r="HF289" s="39">
        <v>2500</v>
      </c>
      <c r="HG289" s="50">
        <f t="shared" si="567"/>
        <v>1.4171174976078023E-3</v>
      </c>
      <c r="HH289" s="40">
        <f t="shared" si="499"/>
        <v>23.334080926081935</v>
      </c>
      <c r="HI289" s="41">
        <f t="shared" si="568"/>
        <v>58335.202315204835</v>
      </c>
      <c r="HJ289" s="39">
        <f t="shared" si="569"/>
        <v>-27709221.099722296</v>
      </c>
      <c r="HK289" s="39">
        <f t="shared" si="570"/>
        <v>1458380.0578801208</v>
      </c>
      <c r="HL289" s="40">
        <f t="shared" si="500"/>
        <v>7431.7519055005214</v>
      </c>
      <c r="HM289" s="39">
        <f t="shared" si="571"/>
        <v>18579379.763751302</v>
      </c>
      <c r="HN289" s="39">
        <f t="shared" si="572"/>
        <v>-8825205387.781868</v>
      </c>
      <c r="HO289" s="39">
        <f t="shared" si="573"/>
        <v>464484494.09378254</v>
      </c>
      <c r="HP289" s="53">
        <f t="shared" si="574"/>
        <v>4191972559196.3872</v>
      </c>
      <c r="HQ289" s="39">
        <f t="shared" si="575"/>
        <v>-220630134694.54672</v>
      </c>
      <c r="HR289" s="39">
        <f t="shared" si="576"/>
        <v>11612112352.344564</v>
      </c>
      <c r="IL289" s="21">
        <v>235</v>
      </c>
      <c r="IM289" s="39">
        <v>25</v>
      </c>
      <c r="IN289" s="39">
        <v>-475</v>
      </c>
      <c r="IO289" s="39">
        <v>2500</v>
      </c>
      <c r="IP289" s="50">
        <f t="shared" si="577"/>
        <v>1.4190521152425009E-3</v>
      </c>
      <c r="IQ289" s="40">
        <f t="shared" si="501"/>
        <v>23.348434664373144</v>
      </c>
      <c r="IR289" s="41">
        <f t="shared" si="578"/>
        <v>58371.086660932859</v>
      </c>
      <c r="IS289" s="39">
        <f t="shared" si="579"/>
        <v>-27726266.163943108</v>
      </c>
      <c r="IT289" s="39">
        <f t="shared" si="580"/>
        <v>1459277.1665233215</v>
      </c>
      <c r="IU289" s="40">
        <f t="shared" si="502"/>
        <v>7407.0855306581143</v>
      </c>
      <c r="IV289" s="39">
        <f t="shared" si="581"/>
        <v>18517713.826645285</v>
      </c>
      <c r="IW289" s="39">
        <f t="shared" si="582"/>
        <v>-8795914067.6565094</v>
      </c>
      <c r="IX289" s="39">
        <f t="shared" si="583"/>
        <v>462942845.66613209</v>
      </c>
      <c r="IY289" s="53">
        <f t="shared" si="584"/>
        <v>4178059182136.8418</v>
      </c>
      <c r="IZ289" s="39">
        <f t="shared" si="585"/>
        <v>-219897851691.41275</v>
      </c>
      <c r="JA289" s="39">
        <f t="shared" si="586"/>
        <v>11573571141.653303</v>
      </c>
      <c r="JU289" s="21">
        <v>235</v>
      </c>
      <c r="JV289" s="39">
        <v>25</v>
      </c>
      <c r="JW289" s="39">
        <v>-475</v>
      </c>
      <c r="JX289" s="39">
        <v>2500</v>
      </c>
      <c r="JY289" s="50">
        <f t="shared" si="587"/>
        <v>1.4190785497470717E-3</v>
      </c>
      <c r="JZ289" s="40">
        <f t="shared" si="503"/>
        <v>23.34863046255472</v>
      </c>
      <c r="KA289" s="41">
        <f t="shared" si="588"/>
        <v>58371.5761563868</v>
      </c>
      <c r="KB289" s="39">
        <f t="shared" si="589"/>
        <v>-27726498.674283732</v>
      </c>
      <c r="KC289" s="39">
        <f t="shared" si="590"/>
        <v>1459289.40390967</v>
      </c>
      <c r="KD289" s="40">
        <f t="shared" si="504"/>
        <v>7406.7484907248354</v>
      </c>
      <c r="KE289" s="39">
        <f t="shared" si="591"/>
        <v>18516871.226812087</v>
      </c>
      <c r="KF289" s="39">
        <f t="shared" si="592"/>
        <v>-8795513832.7357407</v>
      </c>
      <c r="KG289" s="39">
        <f t="shared" si="593"/>
        <v>462921780.67030215</v>
      </c>
      <c r="KH289" s="53">
        <f t="shared" si="594"/>
        <v>4177869070549.4771</v>
      </c>
      <c r="KI289" s="39">
        <f t="shared" si="595"/>
        <v>-219887845818.39352</v>
      </c>
      <c r="KJ289" s="39">
        <f t="shared" si="596"/>
        <v>11573044516.757555</v>
      </c>
      <c r="LD289" s="21">
        <v>235</v>
      </c>
      <c r="LE289" s="39">
        <v>25</v>
      </c>
      <c r="LF289" s="39">
        <v>-475</v>
      </c>
      <c r="LG289" s="39">
        <v>2500</v>
      </c>
      <c r="LH289" s="50">
        <f t="shared" si="597"/>
        <v>1.4190785533885932E-3</v>
      </c>
      <c r="LI289" s="40">
        <f t="shared" si="505"/>
        <v>23.348630489526553</v>
      </c>
      <c r="LJ289" s="41">
        <f t="shared" si="598"/>
        <v>58371.576223816381</v>
      </c>
      <c r="LK289" s="39">
        <f t="shared" si="599"/>
        <v>-27726498.706312779</v>
      </c>
      <c r="LL289" s="39">
        <f t="shared" si="600"/>
        <v>1459289.4055954095</v>
      </c>
      <c r="LM289" s="40">
        <f t="shared" si="506"/>
        <v>7406.7484442954365</v>
      </c>
      <c r="LN289" s="39">
        <f t="shared" si="601"/>
        <v>18516871.11073859</v>
      </c>
      <c r="LO289" s="39">
        <f t="shared" si="602"/>
        <v>-8795513777.6008301</v>
      </c>
      <c r="LP289" s="39">
        <f t="shared" si="603"/>
        <v>462921777.76846474</v>
      </c>
      <c r="LQ289" s="53">
        <f t="shared" si="604"/>
        <v>4177869044360.3945</v>
      </c>
      <c r="LR289" s="39">
        <f t="shared" si="605"/>
        <v>-219887844440.02075</v>
      </c>
      <c r="LS289" s="39">
        <f t="shared" si="606"/>
        <v>11573044444.211618</v>
      </c>
    </row>
    <row r="290" spans="1:331" x14ac:dyDescent="0.25">
      <c r="A290" s="21">
        <v>236</v>
      </c>
      <c r="B290" s="39">
        <v>25</v>
      </c>
      <c r="C290" s="39">
        <v>-425</v>
      </c>
      <c r="D290" s="39">
        <v>2500</v>
      </c>
      <c r="E290" s="50">
        <f t="shared" si="507"/>
        <v>9.3749999999999997E-4</v>
      </c>
      <c r="F290" s="40">
        <f t="shared" si="487"/>
        <v>18.30322265625</v>
      </c>
      <c r="G290" s="41">
        <f t="shared" si="508"/>
        <v>45758.056640625</v>
      </c>
      <c r="H290" s="39">
        <f t="shared" si="509"/>
        <v>-19447174.072265625</v>
      </c>
      <c r="I290" s="39">
        <f t="shared" si="510"/>
        <v>1143951.416015625</v>
      </c>
      <c r="J290" s="40">
        <f t="shared" si="488"/>
        <v>13546.875</v>
      </c>
      <c r="K290" s="39">
        <f t="shared" si="511"/>
        <v>33867187.5</v>
      </c>
      <c r="L290" s="39">
        <f t="shared" si="512"/>
        <v>-14393554687.5</v>
      </c>
      <c r="M290" s="39">
        <f t="shared" si="513"/>
        <v>846679687.5</v>
      </c>
      <c r="N290" s="53">
        <f t="shared" si="514"/>
        <v>6117260742187.5</v>
      </c>
      <c r="O290" s="39">
        <f t="shared" si="515"/>
        <v>-359838867187.5</v>
      </c>
      <c r="P290" s="39">
        <f t="shared" si="516"/>
        <v>21166992187.5</v>
      </c>
      <c r="AJ290" s="21">
        <v>236</v>
      </c>
      <c r="AK290" s="39">
        <v>25</v>
      </c>
      <c r="AL290" s="39">
        <v>-425</v>
      </c>
      <c r="AM290" s="39">
        <v>2500</v>
      </c>
      <c r="AN290" s="50">
        <f t="shared" si="517"/>
        <v>1.3548190626196486E-3</v>
      </c>
      <c r="AO290" s="40">
        <f t="shared" si="489"/>
        <v>22.846352432511445</v>
      </c>
      <c r="AP290" s="41">
        <f t="shared" si="518"/>
        <v>57115.881081278611</v>
      </c>
      <c r="AQ290" s="39">
        <f t="shared" si="519"/>
        <v>-24274249.459543411</v>
      </c>
      <c r="AR290" s="39">
        <f t="shared" si="520"/>
        <v>1427897.0270319653</v>
      </c>
      <c r="AS290" s="40">
        <f t="shared" si="490"/>
        <v>8226.0569515994812</v>
      </c>
      <c r="AT290" s="39">
        <f t="shared" si="521"/>
        <v>20565142.378998704</v>
      </c>
      <c r="AU290" s="39">
        <f t="shared" si="522"/>
        <v>-8740185511.0744495</v>
      </c>
      <c r="AV290" s="39">
        <f t="shared" si="523"/>
        <v>514128559.4749676</v>
      </c>
      <c r="AW290" s="53">
        <f t="shared" si="524"/>
        <v>3714578842206.6411</v>
      </c>
      <c r="AX290" s="39">
        <f t="shared" si="525"/>
        <v>-218504637776.86124</v>
      </c>
      <c r="AY290" s="39">
        <f t="shared" si="526"/>
        <v>12853213986.874189</v>
      </c>
      <c r="BS290" s="21">
        <v>236</v>
      </c>
      <c r="BT290" s="39">
        <v>25</v>
      </c>
      <c r="BU290" s="39">
        <v>-425</v>
      </c>
      <c r="BV290" s="39">
        <v>2500</v>
      </c>
      <c r="BW290" s="50">
        <f t="shared" si="527"/>
        <v>1.461294247429943E-3</v>
      </c>
      <c r="BX290" s="40">
        <f t="shared" si="491"/>
        <v>23.649950214943043</v>
      </c>
      <c r="BY290" s="41">
        <f t="shared" si="528"/>
        <v>59124.875537357606</v>
      </c>
      <c r="BZ290" s="39">
        <f t="shared" si="529"/>
        <v>-25128072.103376981</v>
      </c>
      <c r="CA290" s="39">
        <f t="shared" si="530"/>
        <v>1478121.8884339402</v>
      </c>
      <c r="CB290" s="40">
        <f t="shared" si="492"/>
        <v>6868.4983452682291</v>
      </c>
      <c r="CC290" s="39">
        <f t="shared" si="531"/>
        <v>17171245.863170572</v>
      </c>
      <c r="CD290" s="39">
        <f t="shared" si="532"/>
        <v>-7297779491.8474932</v>
      </c>
      <c r="CE290" s="39">
        <f t="shared" si="533"/>
        <v>429281146.57926428</v>
      </c>
      <c r="CF290" s="53">
        <f t="shared" si="534"/>
        <v>3101556284035.1846</v>
      </c>
      <c r="CG290" s="39">
        <f t="shared" si="535"/>
        <v>-182444487296.18732</v>
      </c>
      <c r="CH290" s="39">
        <f t="shared" si="536"/>
        <v>10732028664.481607</v>
      </c>
      <c r="DB290" s="21">
        <v>236</v>
      </c>
      <c r="DC290" s="39">
        <v>25</v>
      </c>
      <c r="DD290" s="39">
        <v>-425</v>
      </c>
      <c r="DE290" s="39">
        <v>2500</v>
      </c>
      <c r="DF290" s="50">
        <f t="shared" si="537"/>
        <v>1.4693827352442155E-3</v>
      </c>
      <c r="DG290" s="40">
        <f t="shared" si="493"/>
        <v>23.705088904437197</v>
      </c>
      <c r="DH290" s="41">
        <f t="shared" si="538"/>
        <v>59262.722261092989</v>
      </c>
      <c r="DI290" s="39">
        <f t="shared" si="539"/>
        <v>-25186656.96096452</v>
      </c>
      <c r="DJ290" s="39">
        <f t="shared" si="540"/>
        <v>1481568.0565273247</v>
      </c>
      <c r="DK290" s="40">
        <f t="shared" si="494"/>
        <v>6765.3701256362529</v>
      </c>
      <c r="DL290" s="39">
        <f t="shared" si="541"/>
        <v>16913425.314090632</v>
      </c>
      <c r="DM290" s="39">
        <f t="shared" si="542"/>
        <v>-7188205758.4885187</v>
      </c>
      <c r="DN290" s="39">
        <f t="shared" si="543"/>
        <v>422835632.85226578</v>
      </c>
      <c r="DO290" s="53">
        <f t="shared" si="544"/>
        <v>3054987447357.6206</v>
      </c>
      <c r="DP290" s="39">
        <f t="shared" si="545"/>
        <v>-179705143962.21295</v>
      </c>
      <c r="DQ290" s="39">
        <f t="shared" si="546"/>
        <v>10570890821.306644</v>
      </c>
      <c r="EK290" s="21">
        <v>236</v>
      </c>
      <c r="EL290" s="39">
        <v>25</v>
      </c>
      <c r="EM290" s="39">
        <v>-425</v>
      </c>
      <c r="EN290" s="39">
        <v>2500</v>
      </c>
      <c r="EO290" s="50">
        <f t="shared" si="547"/>
        <v>1.4712671912792271E-3</v>
      </c>
      <c r="EP290" s="40">
        <f t="shared" si="495"/>
        <v>23.717815308261791</v>
      </c>
      <c r="EQ290" s="41">
        <f t="shared" si="548"/>
        <v>59294.538270654477</v>
      </c>
      <c r="ER290" s="39">
        <f t="shared" si="549"/>
        <v>-25200178.765028153</v>
      </c>
      <c r="ES290" s="39">
        <f t="shared" si="550"/>
        <v>1482363.4567663618</v>
      </c>
      <c r="ET290" s="40">
        <f t="shared" si="496"/>
        <v>6741.3433111898557</v>
      </c>
      <c r="EU290" s="39">
        <f t="shared" si="551"/>
        <v>16853358.277974639</v>
      </c>
      <c r="EV290" s="39">
        <f t="shared" si="552"/>
        <v>-7162677268.1392212</v>
      </c>
      <c r="EW290" s="39">
        <f t="shared" si="553"/>
        <v>421333956.94936597</v>
      </c>
      <c r="EX290" s="53">
        <f t="shared" si="554"/>
        <v>3044137838959.1689</v>
      </c>
      <c r="EY290" s="39">
        <f t="shared" si="555"/>
        <v>-179066931703.48053</v>
      </c>
      <c r="EZ290" s="39">
        <f t="shared" si="556"/>
        <v>10533348923.73415</v>
      </c>
      <c r="FT290" s="21">
        <v>236</v>
      </c>
      <c r="FU290" s="39">
        <v>25</v>
      </c>
      <c r="FV290" s="39">
        <v>-425</v>
      </c>
      <c r="FW290" s="39">
        <v>2500</v>
      </c>
      <c r="FX290" s="50">
        <f t="shared" si="557"/>
        <v>1.4950576838454717E-3</v>
      </c>
      <c r="FY290" s="40">
        <f t="shared" si="497"/>
        <v>23.874587015647688</v>
      </c>
      <c r="FZ290" s="41">
        <f t="shared" si="558"/>
        <v>59686.467539119221</v>
      </c>
      <c r="GA290" s="39">
        <f t="shared" si="559"/>
        <v>-25366748.704125669</v>
      </c>
      <c r="GB290" s="39">
        <f t="shared" si="560"/>
        <v>1492161.6884779804</v>
      </c>
      <c r="GC290" s="40">
        <f t="shared" si="498"/>
        <v>6438.0145309702366</v>
      </c>
      <c r="GD290" s="39">
        <f t="shared" si="561"/>
        <v>16095036.327425592</v>
      </c>
      <c r="GE290" s="39">
        <f t="shared" si="562"/>
        <v>-6840390439.1558762</v>
      </c>
      <c r="GF290" s="39">
        <f t="shared" si="563"/>
        <v>402375908.1856398</v>
      </c>
      <c r="GG290" s="53">
        <f t="shared" si="564"/>
        <v>2907165936641.2476</v>
      </c>
      <c r="GH290" s="39">
        <f t="shared" si="565"/>
        <v>-171009760978.89691</v>
      </c>
      <c r="GI290" s="39">
        <f t="shared" si="566"/>
        <v>10059397704.640995</v>
      </c>
      <c r="HC290" s="21">
        <v>236</v>
      </c>
      <c r="HD290" s="39">
        <v>25</v>
      </c>
      <c r="HE290" s="39">
        <v>-425</v>
      </c>
      <c r="HF290" s="39">
        <v>2500</v>
      </c>
      <c r="HG290" s="50">
        <f t="shared" si="567"/>
        <v>1.5043485293090243E-3</v>
      </c>
      <c r="HH290" s="40">
        <f t="shared" si="499"/>
        <v>23.933851324961939</v>
      </c>
      <c r="HI290" s="41">
        <f t="shared" si="568"/>
        <v>59834.62831240485</v>
      </c>
      <c r="HJ290" s="39">
        <f t="shared" si="569"/>
        <v>-25429717.03277206</v>
      </c>
      <c r="HK290" s="39">
        <f t="shared" si="570"/>
        <v>1495865.7078101211</v>
      </c>
      <c r="HL290" s="40">
        <f t="shared" si="500"/>
        <v>6319.5562513099412</v>
      </c>
      <c r="HM290" s="39">
        <f t="shared" si="571"/>
        <v>15798890.628274852</v>
      </c>
      <c r="HN290" s="39">
        <f t="shared" si="572"/>
        <v>-6714528517.0168123</v>
      </c>
      <c r="HO290" s="39">
        <f t="shared" si="573"/>
        <v>394972265.70687133</v>
      </c>
      <c r="HP290" s="53">
        <f t="shared" si="574"/>
        <v>2853674619732.145</v>
      </c>
      <c r="HQ290" s="39">
        <f t="shared" si="575"/>
        <v>-167863212925.42032</v>
      </c>
      <c r="HR290" s="39">
        <f t="shared" si="576"/>
        <v>9874306642.6717834</v>
      </c>
      <c r="IL290" s="21">
        <v>236</v>
      </c>
      <c r="IM290" s="39">
        <v>25</v>
      </c>
      <c r="IN290" s="39">
        <v>-425</v>
      </c>
      <c r="IO290" s="39">
        <v>2500</v>
      </c>
      <c r="IP290" s="50">
        <f t="shared" si="577"/>
        <v>1.5074998992484967E-3</v>
      </c>
      <c r="IQ290" s="40">
        <f t="shared" si="501"/>
        <v>23.953703273593465</v>
      </c>
      <c r="IR290" s="41">
        <f t="shared" si="578"/>
        <v>59884.258183983664</v>
      </c>
      <c r="IS290" s="39">
        <f t="shared" si="579"/>
        <v>-25450809.728193056</v>
      </c>
      <c r="IT290" s="39">
        <f t="shared" si="580"/>
        <v>1497106.4545995917</v>
      </c>
      <c r="IU290" s="40">
        <f t="shared" si="502"/>
        <v>6279.3762845816673</v>
      </c>
      <c r="IV290" s="39">
        <f t="shared" si="581"/>
        <v>15698440.711454168</v>
      </c>
      <c r="IW290" s="39">
        <f t="shared" si="582"/>
        <v>-6671837302.368021</v>
      </c>
      <c r="IX290" s="39">
        <f t="shared" si="583"/>
        <v>392461017.78635418</v>
      </c>
      <c r="IY290" s="53">
        <f t="shared" si="584"/>
        <v>2835530853506.4087</v>
      </c>
      <c r="IZ290" s="39">
        <f t="shared" si="585"/>
        <v>-166795932559.20053</v>
      </c>
      <c r="JA290" s="39">
        <f t="shared" si="586"/>
        <v>9811525444.6588554</v>
      </c>
      <c r="JU290" s="21">
        <v>236</v>
      </c>
      <c r="JV290" s="39">
        <v>25</v>
      </c>
      <c r="JW290" s="39">
        <v>-425</v>
      </c>
      <c r="JX290" s="39">
        <v>2500</v>
      </c>
      <c r="JY290" s="50">
        <f t="shared" si="587"/>
        <v>1.50754071490498E-3</v>
      </c>
      <c r="JZ290" s="40">
        <f t="shared" si="503"/>
        <v>23.953959559838601</v>
      </c>
      <c r="KA290" s="41">
        <f t="shared" si="588"/>
        <v>59884.898899596505</v>
      </c>
      <c r="KB290" s="39">
        <f t="shared" si="589"/>
        <v>-25451082.032328516</v>
      </c>
      <c r="KC290" s="39">
        <f t="shared" si="590"/>
        <v>1497122.4724899125</v>
      </c>
      <c r="KD290" s="40">
        <f t="shared" si="504"/>
        <v>6278.8558849615056</v>
      </c>
      <c r="KE290" s="39">
        <f t="shared" si="591"/>
        <v>15697139.712403763</v>
      </c>
      <c r="KF290" s="39">
        <f t="shared" si="592"/>
        <v>-6671284377.7715998</v>
      </c>
      <c r="KG290" s="39">
        <f t="shared" si="593"/>
        <v>392428492.81009406</v>
      </c>
      <c r="KH290" s="53">
        <f t="shared" si="594"/>
        <v>2835295860552.9297</v>
      </c>
      <c r="KI290" s="39">
        <f t="shared" si="595"/>
        <v>-166782109444.28998</v>
      </c>
      <c r="KJ290" s="39">
        <f t="shared" si="596"/>
        <v>9810712320.2523518</v>
      </c>
      <c r="LD290" s="21">
        <v>236</v>
      </c>
      <c r="LE290" s="39">
        <v>25</v>
      </c>
      <c r="LF290" s="39">
        <v>-425</v>
      </c>
      <c r="LG290" s="39">
        <v>2500</v>
      </c>
      <c r="LH290" s="50">
        <f t="shared" si="597"/>
        <v>1.5075407206794017E-3</v>
      </c>
      <c r="LI290" s="40">
        <f t="shared" si="505"/>
        <v>23.953959596095363</v>
      </c>
      <c r="LJ290" s="41">
        <f t="shared" si="598"/>
        <v>59884.898990238406</v>
      </c>
      <c r="LK290" s="39">
        <f t="shared" si="599"/>
        <v>-25451082.070851322</v>
      </c>
      <c r="LL290" s="39">
        <f t="shared" si="600"/>
        <v>1497122.4747559601</v>
      </c>
      <c r="LM290" s="40">
        <f t="shared" si="506"/>
        <v>6278.8558113376293</v>
      </c>
      <c r="LN290" s="39">
        <f t="shared" si="601"/>
        <v>15697139.528344074</v>
      </c>
      <c r="LO290" s="39">
        <f t="shared" si="602"/>
        <v>-6671284299.5462313</v>
      </c>
      <c r="LP290" s="39">
        <f t="shared" si="603"/>
        <v>392428488.20860183</v>
      </c>
      <c r="LQ290" s="53">
        <f t="shared" si="604"/>
        <v>2835295827307.1484</v>
      </c>
      <c r="LR290" s="39">
        <f t="shared" si="605"/>
        <v>-166782107488.65579</v>
      </c>
      <c r="LS290" s="39">
        <f t="shared" si="606"/>
        <v>9810712205.2150459</v>
      </c>
    </row>
    <row r="291" spans="1:331" x14ac:dyDescent="0.25">
      <c r="A291" s="21">
        <v>237</v>
      </c>
      <c r="B291" s="39">
        <v>25</v>
      </c>
      <c r="C291" s="39">
        <v>-375</v>
      </c>
      <c r="D291" s="39">
        <v>2500</v>
      </c>
      <c r="E291" s="50">
        <f t="shared" si="507"/>
        <v>9.4499999999999998E-4</v>
      </c>
      <c r="F291" s="40">
        <f t="shared" si="487"/>
        <v>18.404465624999997</v>
      </c>
      <c r="G291" s="41">
        <f t="shared" si="508"/>
        <v>46011.164062499993</v>
      </c>
      <c r="H291" s="39">
        <f t="shared" si="509"/>
        <v>-17254186.523437496</v>
      </c>
      <c r="I291" s="39">
        <f t="shared" si="510"/>
        <v>1150279.1015624998</v>
      </c>
      <c r="J291" s="40">
        <f t="shared" si="488"/>
        <v>13451.250000000002</v>
      </c>
      <c r="K291" s="39">
        <f t="shared" si="511"/>
        <v>33628125.000000007</v>
      </c>
      <c r="L291" s="39">
        <f t="shared" si="512"/>
        <v>-12610546875.000002</v>
      </c>
      <c r="M291" s="39">
        <f t="shared" si="513"/>
        <v>840703125.00000024</v>
      </c>
      <c r="N291" s="53">
        <f t="shared" si="514"/>
        <v>4728955078125.001</v>
      </c>
      <c r="O291" s="39">
        <f t="shared" si="515"/>
        <v>-315263671875.00006</v>
      </c>
      <c r="P291" s="39">
        <f t="shared" si="516"/>
        <v>21017578125.000004</v>
      </c>
      <c r="AJ291" s="21">
        <v>237</v>
      </c>
      <c r="AK291" s="39">
        <v>25</v>
      </c>
      <c r="AL291" s="39">
        <v>-375</v>
      </c>
      <c r="AM291" s="39">
        <v>2500</v>
      </c>
      <c r="AN291" s="50">
        <f t="shared" si="517"/>
        <v>1.3721323492095643E-3</v>
      </c>
      <c r="AO291" s="40">
        <f t="shared" si="489"/>
        <v>22.986861608454483</v>
      </c>
      <c r="AP291" s="41">
        <f t="shared" si="518"/>
        <v>57467.154021136208</v>
      </c>
      <c r="AQ291" s="39">
        <f t="shared" si="519"/>
        <v>-21550182.757926077</v>
      </c>
      <c r="AR291" s="39">
        <f t="shared" si="520"/>
        <v>1436678.8505284053</v>
      </c>
      <c r="AS291" s="40">
        <f t="shared" si="490"/>
        <v>8005.3125475780553</v>
      </c>
      <c r="AT291" s="39">
        <f t="shared" si="521"/>
        <v>20013281.368945137</v>
      </c>
      <c r="AU291" s="39">
        <f t="shared" si="522"/>
        <v>-7504980513.3544264</v>
      </c>
      <c r="AV291" s="39">
        <f t="shared" si="523"/>
        <v>500332034.2236284</v>
      </c>
      <c r="AW291" s="53">
        <f t="shared" si="524"/>
        <v>2814367692507.9097</v>
      </c>
      <c r="AX291" s="39">
        <f t="shared" si="525"/>
        <v>-187624512833.86066</v>
      </c>
      <c r="AY291" s="39">
        <f t="shared" si="526"/>
        <v>12508300855.59071</v>
      </c>
      <c r="BS291" s="21">
        <v>237</v>
      </c>
      <c r="BT291" s="39">
        <v>25</v>
      </c>
      <c r="BU291" s="39">
        <v>-375</v>
      </c>
      <c r="BV291" s="39">
        <v>2500</v>
      </c>
      <c r="BW291" s="50">
        <f t="shared" si="527"/>
        <v>1.4897115405420858E-3</v>
      </c>
      <c r="BX291" s="40">
        <f t="shared" si="491"/>
        <v>23.839986261918437</v>
      </c>
      <c r="BY291" s="41">
        <f t="shared" si="528"/>
        <v>59599.965654796091</v>
      </c>
      <c r="BZ291" s="39">
        <f t="shared" si="529"/>
        <v>-22349987.120548535</v>
      </c>
      <c r="CA291" s="39">
        <f t="shared" si="530"/>
        <v>1489999.1413699023</v>
      </c>
      <c r="CB291" s="40">
        <f t="shared" si="492"/>
        <v>6506.1778580884065</v>
      </c>
      <c r="CC291" s="39">
        <f t="shared" si="531"/>
        <v>16265444.645221015</v>
      </c>
      <c r="CD291" s="39">
        <f t="shared" si="532"/>
        <v>-6099541741.957881</v>
      </c>
      <c r="CE291" s="39">
        <f t="shared" si="533"/>
        <v>406636116.13052541</v>
      </c>
      <c r="CF291" s="53">
        <f t="shared" si="534"/>
        <v>2287328153234.2056</v>
      </c>
      <c r="CG291" s="39">
        <f t="shared" si="535"/>
        <v>-152488543548.94702</v>
      </c>
      <c r="CH291" s="39">
        <f t="shared" si="536"/>
        <v>10165902903.263134</v>
      </c>
      <c r="DB291" s="21">
        <v>237</v>
      </c>
      <c r="DC291" s="39">
        <v>25</v>
      </c>
      <c r="DD291" s="39">
        <v>-375</v>
      </c>
      <c r="DE291" s="39">
        <v>2500</v>
      </c>
      <c r="DF291" s="50">
        <f t="shared" si="537"/>
        <v>1.5084150751467581E-3</v>
      </c>
      <c r="DG291" s="40">
        <f t="shared" si="493"/>
        <v>23.959444668063579</v>
      </c>
      <c r="DH291" s="41">
        <f t="shared" si="538"/>
        <v>59898.611670158949</v>
      </c>
      <c r="DI291" s="39">
        <f t="shared" si="539"/>
        <v>-22461979.376309607</v>
      </c>
      <c r="DJ291" s="39">
        <f t="shared" si="540"/>
        <v>1497465.2917539738</v>
      </c>
      <c r="DK291" s="40">
        <f t="shared" si="494"/>
        <v>6267.7077918788355</v>
      </c>
      <c r="DL291" s="39">
        <f t="shared" si="541"/>
        <v>15669269.479697088</v>
      </c>
      <c r="DM291" s="39">
        <f t="shared" si="542"/>
        <v>-5875976054.8864079</v>
      </c>
      <c r="DN291" s="39">
        <f t="shared" si="543"/>
        <v>391731736.99242717</v>
      </c>
      <c r="DO291" s="53">
        <f t="shared" si="544"/>
        <v>2203491020582.4028</v>
      </c>
      <c r="DP291" s="39">
        <f t="shared" si="545"/>
        <v>-146899401372.16019</v>
      </c>
      <c r="DQ291" s="39">
        <f t="shared" si="546"/>
        <v>9793293424.8106804</v>
      </c>
      <c r="EK291" s="21">
        <v>237</v>
      </c>
      <c r="EL291" s="39">
        <v>25</v>
      </c>
      <c r="EM291" s="39">
        <v>-375</v>
      </c>
      <c r="EN291" s="39">
        <v>2500</v>
      </c>
      <c r="EO291" s="50">
        <f t="shared" si="547"/>
        <v>1.5328170569216769E-3</v>
      </c>
      <c r="EP291" s="40">
        <f t="shared" si="495"/>
        <v>24.108593122816309</v>
      </c>
      <c r="EQ291" s="41">
        <f t="shared" si="548"/>
        <v>60271.482807040775</v>
      </c>
      <c r="ER291" s="39">
        <f t="shared" si="549"/>
        <v>-22601806.052640289</v>
      </c>
      <c r="ES291" s="39">
        <f t="shared" si="550"/>
        <v>1506787.0701760193</v>
      </c>
      <c r="ET291" s="40">
        <f t="shared" si="496"/>
        <v>5956.5825242486208</v>
      </c>
      <c r="EU291" s="39">
        <f t="shared" si="551"/>
        <v>14891456.310621552</v>
      </c>
      <c r="EV291" s="39">
        <f t="shared" si="552"/>
        <v>-5584296116.4830818</v>
      </c>
      <c r="EW291" s="39">
        <f t="shared" si="553"/>
        <v>372286407.76553881</v>
      </c>
      <c r="EX291" s="53">
        <f t="shared" si="554"/>
        <v>2094111043681.1558</v>
      </c>
      <c r="EY291" s="39">
        <f t="shared" si="555"/>
        <v>-139607402912.07706</v>
      </c>
      <c r="EZ291" s="39">
        <f t="shared" si="556"/>
        <v>9307160194.1384697</v>
      </c>
      <c r="FT291" s="21">
        <v>237</v>
      </c>
      <c r="FU291" s="39">
        <v>25</v>
      </c>
      <c r="FV291" s="39">
        <v>-375</v>
      </c>
      <c r="FW291" s="39">
        <v>2500</v>
      </c>
      <c r="FX291" s="50">
        <f t="shared" si="557"/>
        <v>1.5756157890800464E-3</v>
      </c>
      <c r="FY291" s="40">
        <f t="shared" si="497"/>
        <v>24.351850014701785</v>
      </c>
      <c r="FZ291" s="41">
        <f t="shared" si="558"/>
        <v>60879.625036754464</v>
      </c>
      <c r="GA291" s="39">
        <f t="shared" si="559"/>
        <v>-22829859.388782922</v>
      </c>
      <c r="GB291" s="39">
        <f t="shared" si="560"/>
        <v>1521990.6259188615</v>
      </c>
      <c r="GC291" s="40">
        <f t="shared" si="498"/>
        <v>5410.8986892294088</v>
      </c>
      <c r="GD291" s="39">
        <f t="shared" si="561"/>
        <v>13527246.723073522</v>
      </c>
      <c r="GE291" s="39">
        <f t="shared" si="562"/>
        <v>-5072717521.1525707</v>
      </c>
      <c r="GF291" s="39">
        <f t="shared" si="563"/>
        <v>338181168.07683802</v>
      </c>
      <c r="GG291" s="53">
        <f t="shared" si="564"/>
        <v>1902269070432.2141</v>
      </c>
      <c r="GH291" s="39">
        <f t="shared" si="565"/>
        <v>-126817938028.81425</v>
      </c>
      <c r="GI291" s="39">
        <f t="shared" si="566"/>
        <v>8454529201.9209509</v>
      </c>
      <c r="HC291" s="21">
        <v>237</v>
      </c>
      <c r="HD291" s="39">
        <v>25</v>
      </c>
      <c r="HE291" s="39">
        <v>-375</v>
      </c>
      <c r="HF291" s="39">
        <v>2500</v>
      </c>
      <c r="HG291" s="50">
        <f t="shared" si="567"/>
        <v>1.5915795610102462E-3</v>
      </c>
      <c r="HH291" s="40">
        <f t="shared" si="499"/>
        <v>24.436603749473282</v>
      </c>
      <c r="HI291" s="41">
        <f t="shared" si="568"/>
        <v>61091.509373683206</v>
      </c>
      <c r="HJ291" s="39">
        <f t="shared" si="569"/>
        <v>-22909316.015131202</v>
      </c>
      <c r="HK291" s="39">
        <f t="shared" si="570"/>
        <v>1527287.7343420801</v>
      </c>
      <c r="HL291" s="40">
        <f t="shared" si="500"/>
        <v>5207.360597119362</v>
      </c>
      <c r="HM291" s="39">
        <f t="shared" si="571"/>
        <v>13018401.492798405</v>
      </c>
      <c r="HN291" s="39">
        <f t="shared" si="572"/>
        <v>-4881900559.7994022</v>
      </c>
      <c r="HO291" s="39">
        <f t="shared" si="573"/>
        <v>325460037.31996012</v>
      </c>
      <c r="HP291" s="53">
        <f t="shared" si="574"/>
        <v>1830712709924.7759</v>
      </c>
      <c r="HQ291" s="39">
        <f t="shared" si="575"/>
        <v>-122047513994.98505</v>
      </c>
      <c r="HR291" s="39">
        <f t="shared" si="576"/>
        <v>8136500932.9990034</v>
      </c>
      <c r="IL291" s="21">
        <v>237</v>
      </c>
      <c r="IM291" s="39">
        <v>25</v>
      </c>
      <c r="IN291" s="39">
        <v>-375</v>
      </c>
      <c r="IO291" s="39">
        <v>2500</v>
      </c>
      <c r="IP291" s="50">
        <f t="shared" si="577"/>
        <v>1.5959476832544928E-3</v>
      </c>
      <c r="IQ291" s="40">
        <f t="shared" si="501"/>
        <v>24.459228498995248</v>
      </c>
      <c r="IR291" s="41">
        <f t="shared" si="578"/>
        <v>61148.071247488122</v>
      </c>
      <c r="IS291" s="39">
        <f t="shared" si="579"/>
        <v>-22930526.717808045</v>
      </c>
      <c r="IT291" s="39">
        <f t="shared" si="580"/>
        <v>1528701.781187203</v>
      </c>
      <c r="IU291" s="40">
        <f t="shared" si="502"/>
        <v>5151.6670385052175</v>
      </c>
      <c r="IV291" s="39">
        <f t="shared" si="581"/>
        <v>12879167.596263044</v>
      </c>
      <c r="IW291" s="39">
        <f t="shared" si="582"/>
        <v>-4829687848.5986414</v>
      </c>
      <c r="IX291" s="39">
        <f t="shared" si="583"/>
        <v>321979189.9065761</v>
      </c>
      <c r="IY291" s="53">
        <f t="shared" si="584"/>
        <v>1811132943224.4905</v>
      </c>
      <c r="IZ291" s="39">
        <f t="shared" si="585"/>
        <v>-120742196214.96603</v>
      </c>
      <c r="JA291" s="39">
        <f t="shared" si="586"/>
        <v>8049479747.664402</v>
      </c>
      <c r="JU291" s="21">
        <v>237</v>
      </c>
      <c r="JV291" s="39">
        <v>25</v>
      </c>
      <c r="JW291" s="39">
        <v>-375</v>
      </c>
      <c r="JX291" s="39">
        <v>2500</v>
      </c>
      <c r="JY291" s="50">
        <f t="shared" si="587"/>
        <v>1.5960028800628882E-3</v>
      </c>
      <c r="JZ291" s="40">
        <f t="shared" si="503"/>
        <v>24.459512835151056</v>
      </c>
      <c r="KA291" s="41">
        <f t="shared" si="588"/>
        <v>61148.78208787764</v>
      </c>
      <c r="KB291" s="39">
        <f t="shared" si="589"/>
        <v>-22930793.282954115</v>
      </c>
      <c r="KC291" s="39">
        <f t="shared" si="590"/>
        <v>1528719.5521969411</v>
      </c>
      <c r="KD291" s="40">
        <f t="shared" si="504"/>
        <v>5150.9632791981749</v>
      </c>
      <c r="KE291" s="39">
        <f t="shared" si="591"/>
        <v>12877408.197995437</v>
      </c>
      <c r="KF291" s="39">
        <f t="shared" si="592"/>
        <v>-4829028074.2482891</v>
      </c>
      <c r="KG291" s="39">
        <f t="shared" si="593"/>
        <v>321935204.9498859</v>
      </c>
      <c r="KH291" s="53">
        <f t="shared" si="594"/>
        <v>1810885527843.1084</v>
      </c>
      <c r="KI291" s="39">
        <f t="shared" si="595"/>
        <v>-120725701856.20721</v>
      </c>
      <c r="KJ291" s="39">
        <f t="shared" si="596"/>
        <v>8048380123.7471485</v>
      </c>
      <c r="LD291" s="21">
        <v>237</v>
      </c>
      <c r="LE291" s="39">
        <v>25</v>
      </c>
      <c r="LF291" s="39">
        <v>-375</v>
      </c>
      <c r="LG291" s="39">
        <v>2500</v>
      </c>
      <c r="LH291" s="50">
        <f t="shared" si="597"/>
        <v>1.59600288797021E-3</v>
      </c>
      <c r="LI291" s="40">
        <f t="shared" si="505"/>
        <v>24.45951287588138</v>
      </c>
      <c r="LJ291" s="41">
        <f t="shared" si="598"/>
        <v>61148.782189703452</v>
      </c>
      <c r="LK291" s="39">
        <f t="shared" si="599"/>
        <v>-22930793.321138795</v>
      </c>
      <c r="LL291" s="39">
        <f t="shared" si="600"/>
        <v>1528719.5547425863</v>
      </c>
      <c r="LM291" s="40">
        <f t="shared" si="506"/>
        <v>5150.9631783798231</v>
      </c>
      <c r="LN291" s="39">
        <f t="shared" si="601"/>
        <v>12877407.945949558</v>
      </c>
      <c r="LO291" s="39">
        <f t="shared" si="602"/>
        <v>-4829027979.7310839</v>
      </c>
      <c r="LP291" s="39">
        <f t="shared" si="603"/>
        <v>321935198.64873898</v>
      </c>
      <c r="LQ291" s="53">
        <f t="shared" si="604"/>
        <v>1810885492399.1565</v>
      </c>
      <c r="LR291" s="39">
        <f t="shared" si="605"/>
        <v>-120725699493.27711</v>
      </c>
      <c r="LS291" s="39">
        <f t="shared" si="606"/>
        <v>8048379966.2184734</v>
      </c>
    </row>
    <row r="292" spans="1:331" x14ac:dyDescent="0.25">
      <c r="A292" s="21">
        <v>238</v>
      </c>
      <c r="B292" s="39">
        <v>25</v>
      </c>
      <c r="C292" s="39">
        <v>-325</v>
      </c>
      <c r="D292" s="39">
        <v>2500</v>
      </c>
      <c r="E292" s="50">
        <f t="shared" si="507"/>
        <v>9.525E-4</v>
      </c>
      <c r="F292" s="40">
        <f t="shared" si="487"/>
        <v>18.504991406249999</v>
      </c>
      <c r="G292" s="41">
        <f t="shared" si="508"/>
        <v>46262.478515625</v>
      </c>
      <c r="H292" s="39">
        <f t="shared" si="509"/>
        <v>-15035305.517578125</v>
      </c>
      <c r="I292" s="39">
        <f t="shared" si="510"/>
        <v>1156561.962890625</v>
      </c>
      <c r="J292" s="40">
        <f t="shared" si="488"/>
        <v>13355.624999999998</v>
      </c>
      <c r="K292" s="39">
        <f t="shared" si="511"/>
        <v>33389062.499999996</v>
      </c>
      <c r="L292" s="39">
        <f t="shared" si="512"/>
        <v>-10851445312.499998</v>
      </c>
      <c r="M292" s="39">
        <f t="shared" si="513"/>
        <v>834726562.49999988</v>
      </c>
      <c r="N292" s="53">
        <f t="shared" si="514"/>
        <v>3526719726562.4995</v>
      </c>
      <c r="O292" s="39">
        <f t="shared" si="515"/>
        <v>-271286132812.49997</v>
      </c>
      <c r="P292" s="39">
        <f t="shared" si="516"/>
        <v>20868164062.499996</v>
      </c>
      <c r="AJ292" s="21">
        <v>238</v>
      </c>
      <c r="AK292" s="39">
        <v>25</v>
      </c>
      <c r="AL292" s="39">
        <v>-325</v>
      </c>
      <c r="AM292" s="39">
        <v>2500</v>
      </c>
      <c r="AN292" s="50">
        <f t="shared" si="517"/>
        <v>1.3894456357994803E-3</v>
      </c>
      <c r="AO292" s="40">
        <f t="shared" si="489"/>
        <v>23.123548973267582</v>
      </c>
      <c r="AP292" s="41">
        <f t="shared" si="518"/>
        <v>57808.872433168952</v>
      </c>
      <c r="AQ292" s="39">
        <f t="shared" si="519"/>
        <v>-18787883.540779911</v>
      </c>
      <c r="AR292" s="39">
        <f t="shared" si="520"/>
        <v>1445221.8108292238</v>
      </c>
      <c r="AS292" s="40">
        <f t="shared" si="490"/>
        <v>7784.5681435566275</v>
      </c>
      <c r="AT292" s="39">
        <f t="shared" si="521"/>
        <v>19461420.358891569</v>
      </c>
      <c r="AU292" s="39">
        <f t="shared" si="522"/>
        <v>-6324961616.63976</v>
      </c>
      <c r="AV292" s="39">
        <f t="shared" si="523"/>
        <v>486535508.9722892</v>
      </c>
      <c r="AW292" s="53">
        <f t="shared" si="524"/>
        <v>2055612525407.9221</v>
      </c>
      <c r="AX292" s="39">
        <f t="shared" si="525"/>
        <v>-158124040415.99399</v>
      </c>
      <c r="AY292" s="39">
        <f t="shared" si="526"/>
        <v>12163387724.30723</v>
      </c>
      <c r="BS292" s="21">
        <v>238</v>
      </c>
      <c r="BT292" s="39">
        <v>25</v>
      </c>
      <c r="BU292" s="39">
        <v>-325</v>
      </c>
      <c r="BV292" s="39">
        <v>2500</v>
      </c>
      <c r="BW292" s="50">
        <f t="shared" si="527"/>
        <v>1.5181288336542289E-3</v>
      </c>
      <c r="BX292" s="40">
        <f t="shared" si="491"/>
        <v>24.019726141409109</v>
      </c>
      <c r="BY292" s="41">
        <f t="shared" si="528"/>
        <v>60049.315353522768</v>
      </c>
      <c r="BZ292" s="39">
        <f t="shared" si="529"/>
        <v>-19516027.4898949</v>
      </c>
      <c r="CA292" s="39">
        <f t="shared" si="530"/>
        <v>1501232.8838380692</v>
      </c>
      <c r="CB292" s="40">
        <f t="shared" si="492"/>
        <v>6143.8573709085813</v>
      </c>
      <c r="CC292" s="39">
        <f t="shared" si="531"/>
        <v>15359643.427271454</v>
      </c>
      <c r="CD292" s="39">
        <f t="shared" si="532"/>
        <v>-4991884113.8632221</v>
      </c>
      <c r="CE292" s="39">
        <f t="shared" si="533"/>
        <v>383991085.68178636</v>
      </c>
      <c r="CF292" s="53">
        <f t="shared" si="534"/>
        <v>1622362337005.5471</v>
      </c>
      <c r="CG292" s="39">
        <f t="shared" si="535"/>
        <v>-124797102846.58057</v>
      </c>
      <c r="CH292" s="39">
        <f t="shared" si="536"/>
        <v>9599777142.0446587</v>
      </c>
      <c r="DB292" s="21">
        <v>238</v>
      </c>
      <c r="DC292" s="39">
        <v>25</v>
      </c>
      <c r="DD292" s="39">
        <v>-325</v>
      </c>
      <c r="DE292" s="39">
        <v>2500</v>
      </c>
      <c r="DF292" s="50">
        <f t="shared" si="537"/>
        <v>1.5474474150493007E-3</v>
      </c>
      <c r="DG292" s="40">
        <f t="shared" si="493"/>
        <v>24.194375506322054</v>
      </c>
      <c r="DH292" s="41">
        <f t="shared" si="538"/>
        <v>60485.938765805135</v>
      </c>
      <c r="DI292" s="39">
        <f t="shared" si="539"/>
        <v>-19657930.098886669</v>
      </c>
      <c r="DJ292" s="39">
        <f t="shared" si="540"/>
        <v>1512148.4691451283</v>
      </c>
      <c r="DK292" s="40">
        <f t="shared" si="494"/>
        <v>5770.0454581214162</v>
      </c>
      <c r="DL292" s="39">
        <f t="shared" si="541"/>
        <v>14425113.64530354</v>
      </c>
      <c r="DM292" s="39">
        <f t="shared" si="542"/>
        <v>-4688161934.7236509</v>
      </c>
      <c r="DN292" s="39">
        <f t="shared" si="543"/>
        <v>360627841.13258851</v>
      </c>
      <c r="DO292" s="53">
        <f t="shared" si="544"/>
        <v>1523652628785.1865</v>
      </c>
      <c r="DP292" s="39">
        <f t="shared" si="545"/>
        <v>-117204048368.09126</v>
      </c>
      <c r="DQ292" s="39">
        <f t="shared" si="546"/>
        <v>9015696028.3147125</v>
      </c>
      <c r="EK292" s="21">
        <v>238</v>
      </c>
      <c r="EL292" s="39">
        <v>25</v>
      </c>
      <c r="EM292" s="39">
        <v>-325</v>
      </c>
      <c r="EN292" s="39">
        <v>2500</v>
      </c>
      <c r="EO292" s="50">
        <f t="shared" si="547"/>
        <v>1.5943669225641271E-3</v>
      </c>
      <c r="EP292" s="40">
        <f t="shared" si="495"/>
        <v>24.451069016373133</v>
      </c>
      <c r="EQ292" s="41">
        <f t="shared" si="548"/>
        <v>61127.672540932828</v>
      </c>
      <c r="ER292" s="39">
        <f t="shared" si="549"/>
        <v>-19866493.575803168</v>
      </c>
      <c r="ES292" s="39">
        <f t="shared" si="550"/>
        <v>1528191.8135233207</v>
      </c>
      <c r="ET292" s="40">
        <f t="shared" si="496"/>
        <v>5171.8217373073803</v>
      </c>
      <c r="EU292" s="39">
        <f t="shared" si="551"/>
        <v>12929554.34326845</v>
      </c>
      <c r="EV292" s="39">
        <f t="shared" si="552"/>
        <v>-4202105161.5622463</v>
      </c>
      <c r="EW292" s="39">
        <f t="shared" si="553"/>
        <v>323238858.58171123</v>
      </c>
      <c r="EX292" s="53">
        <f t="shared" si="554"/>
        <v>1365684177507.73</v>
      </c>
      <c r="EY292" s="39">
        <f t="shared" si="555"/>
        <v>-105052629039.05615</v>
      </c>
      <c r="EZ292" s="39">
        <f t="shared" si="556"/>
        <v>8080971464.5427818</v>
      </c>
      <c r="FT292" s="21">
        <v>238</v>
      </c>
      <c r="FU292" s="39">
        <v>25</v>
      </c>
      <c r="FV292" s="39">
        <v>-325</v>
      </c>
      <c r="FW292" s="39">
        <v>2500</v>
      </c>
      <c r="FX292" s="50">
        <f t="shared" si="557"/>
        <v>1.6561738943146214E-3</v>
      </c>
      <c r="FY292" s="40">
        <f t="shared" si="497"/>
        <v>24.746370507688823</v>
      </c>
      <c r="FZ292" s="41">
        <f t="shared" si="558"/>
        <v>61865.926269222058</v>
      </c>
      <c r="GA292" s="39">
        <f t="shared" si="559"/>
        <v>-20106426.03749717</v>
      </c>
      <c r="GB292" s="39">
        <f t="shared" si="560"/>
        <v>1546648.1567305515</v>
      </c>
      <c r="GC292" s="40">
        <f t="shared" si="498"/>
        <v>4383.7828474885773</v>
      </c>
      <c r="GD292" s="39">
        <f t="shared" si="561"/>
        <v>10959457.118721444</v>
      </c>
      <c r="GE292" s="39">
        <f t="shared" si="562"/>
        <v>-3561823563.5844693</v>
      </c>
      <c r="GF292" s="39">
        <f t="shared" si="563"/>
        <v>273986427.96803612</v>
      </c>
      <c r="GG292" s="53">
        <f t="shared" si="564"/>
        <v>1157592658164.9526</v>
      </c>
      <c r="GH292" s="39">
        <f t="shared" si="565"/>
        <v>-89045589089.61174</v>
      </c>
      <c r="GI292" s="39">
        <f t="shared" si="566"/>
        <v>6849660699.2009029</v>
      </c>
      <c r="HC292" s="21">
        <v>238</v>
      </c>
      <c r="HD292" s="39">
        <v>25</v>
      </c>
      <c r="HE292" s="39">
        <v>-325</v>
      </c>
      <c r="HF292" s="39">
        <v>2500</v>
      </c>
      <c r="HG292" s="50">
        <f t="shared" si="567"/>
        <v>1.678810592711468E-3</v>
      </c>
      <c r="HH292" s="40">
        <f t="shared" si="499"/>
        <v>24.842338199615963</v>
      </c>
      <c r="HI292" s="41">
        <f t="shared" si="568"/>
        <v>62105.845499039904</v>
      </c>
      <c r="HJ292" s="39">
        <f t="shared" si="569"/>
        <v>-20184399.787187967</v>
      </c>
      <c r="HK292" s="39">
        <f t="shared" si="570"/>
        <v>1552646.1374759977</v>
      </c>
      <c r="HL292" s="40">
        <f t="shared" si="500"/>
        <v>4095.1649429287827</v>
      </c>
      <c r="HM292" s="39">
        <f t="shared" si="571"/>
        <v>10237912.357321957</v>
      </c>
      <c r="HN292" s="39">
        <f t="shared" si="572"/>
        <v>-3327321516.1296363</v>
      </c>
      <c r="HO292" s="39">
        <f t="shared" si="573"/>
        <v>255947808.93304893</v>
      </c>
      <c r="HP292" s="53">
        <f t="shared" si="574"/>
        <v>1081379492742.1318</v>
      </c>
      <c r="HQ292" s="39">
        <f t="shared" si="575"/>
        <v>-83183037903.240906</v>
      </c>
      <c r="HR292" s="39">
        <f t="shared" si="576"/>
        <v>6398695223.3262234</v>
      </c>
      <c r="IL292" s="21">
        <v>238</v>
      </c>
      <c r="IM292" s="39">
        <v>25</v>
      </c>
      <c r="IN292" s="39">
        <v>-325</v>
      </c>
      <c r="IO292" s="39">
        <v>2500</v>
      </c>
      <c r="IP292" s="50">
        <f t="shared" si="577"/>
        <v>1.6843954672604885E-3</v>
      </c>
      <c r="IQ292" s="40">
        <f t="shared" si="501"/>
        <v>24.8650103405785</v>
      </c>
      <c r="IR292" s="41">
        <f t="shared" si="578"/>
        <v>62162.525851446248</v>
      </c>
      <c r="IS292" s="39">
        <f t="shared" si="579"/>
        <v>-20202820.901720032</v>
      </c>
      <c r="IT292" s="39">
        <f t="shared" si="580"/>
        <v>1554063.1462861563</v>
      </c>
      <c r="IU292" s="40">
        <f t="shared" si="502"/>
        <v>4023.9577924287701</v>
      </c>
      <c r="IV292" s="39">
        <f t="shared" si="581"/>
        <v>10059894.481071925</v>
      </c>
      <c r="IW292" s="39">
        <f t="shared" si="582"/>
        <v>-3269465706.3483753</v>
      </c>
      <c r="IX292" s="39">
        <f t="shared" si="583"/>
        <v>251497362.02679813</v>
      </c>
      <c r="IY292" s="53">
        <f t="shared" si="584"/>
        <v>1062576354563.2219</v>
      </c>
      <c r="IZ292" s="39">
        <f t="shared" si="585"/>
        <v>-81736642658.709396</v>
      </c>
      <c r="JA292" s="39">
        <f t="shared" si="586"/>
        <v>6287434050.6699533</v>
      </c>
      <c r="JU292" s="21">
        <v>238</v>
      </c>
      <c r="JV292" s="39">
        <v>25</v>
      </c>
      <c r="JW292" s="39">
        <v>-325</v>
      </c>
      <c r="JX292" s="39">
        <v>2500</v>
      </c>
      <c r="JY292" s="50">
        <f t="shared" si="587"/>
        <v>1.6844650452207963E-3</v>
      </c>
      <c r="JZ292" s="40">
        <f t="shared" si="503"/>
        <v>24.865290288492098</v>
      </c>
      <c r="KA292" s="41">
        <f t="shared" si="588"/>
        <v>62163.225721230243</v>
      </c>
      <c r="KB292" s="39">
        <f t="shared" si="589"/>
        <v>-20203048.359399829</v>
      </c>
      <c r="KC292" s="39">
        <f t="shared" si="590"/>
        <v>1554080.6430307562</v>
      </c>
      <c r="KD292" s="40">
        <f t="shared" si="504"/>
        <v>4023.0706734348469</v>
      </c>
      <c r="KE292" s="39">
        <f t="shared" si="591"/>
        <v>10057676.683587117</v>
      </c>
      <c r="KF292" s="39">
        <f t="shared" si="592"/>
        <v>-3268744922.165813</v>
      </c>
      <c r="KG292" s="39">
        <f t="shared" si="593"/>
        <v>251441917.08967793</v>
      </c>
      <c r="KH292" s="53">
        <f t="shared" si="594"/>
        <v>1062342099703.8892</v>
      </c>
      <c r="KI292" s="39">
        <f t="shared" si="595"/>
        <v>-81718623054.145325</v>
      </c>
      <c r="KJ292" s="39">
        <f t="shared" si="596"/>
        <v>6286047927.2419481</v>
      </c>
      <c r="LD292" s="21">
        <v>238</v>
      </c>
      <c r="LE292" s="39">
        <v>25</v>
      </c>
      <c r="LF292" s="39">
        <v>-325</v>
      </c>
      <c r="LG292" s="39">
        <v>2500</v>
      </c>
      <c r="LH292" s="50">
        <f t="shared" si="597"/>
        <v>1.6844650552610182E-3</v>
      </c>
      <c r="LI292" s="40">
        <f t="shared" si="505"/>
        <v>24.865290328884619</v>
      </c>
      <c r="LJ292" s="41">
        <f t="shared" si="598"/>
        <v>62163.225822211549</v>
      </c>
      <c r="LK292" s="39">
        <f t="shared" si="599"/>
        <v>-20203048.392218754</v>
      </c>
      <c r="LL292" s="39">
        <f t="shared" si="600"/>
        <v>1554080.6455552888</v>
      </c>
      <c r="LM292" s="40">
        <f t="shared" si="506"/>
        <v>4023.0705454220192</v>
      </c>
      <c r="LN292" s="39">
        <f t="shared" si="601"/>
        <v>10057676.363555048</v>
      </c>
      <c r="LO292" s="39">
        <f t="shared" si="602"/>
        <v>-3268744818.1553903</v>
      </c>
      <c r="LP292" s="39">
        <f t="shared" si="603"/>
        <v>251441909.08887619</v>
      </c>
      <c r="LQ292" s="53">
        <f t="shared" si="604"/>
        <v>1062342065900.5018</v>
      </c>
      <c r="LR292" s="39">
        <f t="shared" si="605"/>
        <v>-81718620453.884766</v>
      </c>
      <c r="LS292" s="39">
        <f t="shared" si="606"/>
        <v>6286047727.2219048</v>
      </c>
    </row>
    <row r="293" spans="1:331" x14ac:dyDescent="0.25">
      <c r="A293" s="21">
        <v>239</v>
      </c>
      <c r="B293" s="39">
        <v>25</v>
      </c>
      <c r="C293" s="39">
        <v>-275</v>
      </c>
      <c r="D293" s="39">
        <v>2500</v>
      </c>
      <c r="E293" s="50">
        <f t="shared" si="507"/>
        <v>9.5999999999999992E-4</v>
      </c>
      <c r="F293" s="40">
        <f t="shared" si="487"/>
        <v>18.604800000000001</v>
      </c>
      <c r="G293" s="41">
        <f t="shared" si="508"/>
        <v>46512</v>
      </c>
      <c r="H293" s="39">
        <f t="shared" si="509"/>
        <v>-12790800</v>
      </c>
      <c r="I293" s="39">
        <f t="shared" si="510"/>
        <v>1162800</v>
      </c>
      <c r="J293" s="40">
        <f t="shared" si="488"/>
        <v>13260</v>
      </c>
      <c r="K293" s="39">
        <f t="shared" si="511"/>
        <v>33150000</v>
      </c>
      <c r="L293" s="39">
        <f t="shared" si="512"/>
        <v>-9116250000</v>
      </c>
      <c r="M293" s="39">
        <f t="shared" si="513"/>
        <v>828750000</v>
      </c>
      <c r="N293" s="53">
        <f t="shared" si="514"/>
        <v>2506968750000</v>
      </c>
      <c r="O293" s="39">
        <f t="shared" si="515"/>
        <v>-227906250000</v>
      </c>
      <c r="P293" s="39">
        <f t="shared" si="516"/>
        <v>20718750000</v>
      </c>
      <c r="AJ293" s="21">
        <v>239</v>
      </c>
      <c r="AK293" s="39">
        <v>25</v>
      </c>
      <c r="AL293" s="39">
        <v>-275</v>
      </c>
      <c r="AM293" s="39">
        <v>2500</v>
      </c>
      <c r="AN293" s="50">
        <f t="shared" si="517"/>
        <v>1.4067589223893961E-3</v>
      </c>
      <c r="AO293" s="40">
        <f t="shared" si="489"/>
        <v>23.256414526950735</v>
      </c>
      <c r="AP293" s="41">
        <f t="shared" si="518"/>
        <v>58141.036317376835</v>
      </c>
      <c r="AQ293" s="39">
        <f t="shared" si="519"/>
        <v>-15988784.987278629</v>
      </c>
      <c r="AR293" s="39">
        <f t="shared" si="520"/>
        <v>1453525.907934421</v>
      </c>
      <c r="AS293" s="40">
        <f t="shared" si="490"/>
        <v>7563.8237395351989</v>
      </c>
      <c r="AT293" s="39">
        <f t="shared" si="521"/>
        <v>18909559.348837998</v>
      </c>
      <c r="AU293" s="39">
        <f t="shared" si="522"/>
        <v>-5200128820.9304495</v>
      </c>
      <c r="AV293" s="39">
        <f t="shared" si="523"/>
        <v>472738983.72094995</v>
      </c>
      <c r="AW293" s="53">
        <f t="shared" si="524"/>
        <v>1430035425755.8735</v>
      </c>
      <c r="AX293" s="39">
        <f t="shared" si="525"/>
        <v>-130003220523.26123</v>
      </c>
      <c r="AY293" s="39">
        <f t="shared" si="526"/>
        <v>11818474593.023748</v>
      </c>
      <c r="BS293" s="21">
        <v>239</v>
      </c>
      <c r="BT293" s="39">
        <v>25</v>
      </c>
      <c r="BU293" s="39">
        <v>-275</v>
      </c>
      <c r="BV293" s="39">
        <v>2500</v>
      </c>
      <c r="BW293" s="50">
        <f t="shared" si="527"/>
        <v>1.5465461267663717E-3</v>
      </c>
      <c r="BX293" s="40">
        <f t="shared" si="491"/>
        <v>24.189169853415056</v>
      </c>
      <c r="BY293" s="41">
        <f t="shared" si="528"/>
        <v>60472.924633537637</v>
      </c>
      <c r="BZ293" s="39">
        <f t="shared" si="529"/>
        <v>-16630054.274222851</v>
      </c>
      <c r="CA293" s="39">
        <f t="shared" si="530"/>
        <v>1511823.1158384408</v>
      </c>
      <c r="CB293" s="40">
        <f t="shared" si="492"/>
        <v>5781.5368837287624</v>
      </c>
      <c r="CC293" s="39">
        <f t="shared" si="531"/>
        <v>14453842.209321907</v>
      </c>
      <c r="CD293" s="39">
        <f t="shared" si="532"/>
        <v>-3974806607.5635242</v>
      </c>
      <c r="CE293" s="39">
        <f t="shared" si="533"/>
        <v>361346055.23304766</v>
      </c>
      <c r="CF293" s="53">
        <f t="shared" si="534"/>
        <v>1093071817079.9691</v>
      </c>
      <c r="CG293" s="39">
        <f t="shared" si="535"/>
        <v>-99370165189.088104</v>
      </c>
      <c r="CH293" s="39">
        <f t="shared" si="536"/>
        <v>9033651380.8261909</v>
      </c>
      <c r="DB293" s="21">
        <v>239</v>
      </c>
      <c r="DC293" s="39">
        <v>25</v>
      </c>
      <c r="DD293" s="39">
        <v>-275</v>
      </c>
      <c r="DE293" s="39">
        <v>2500</v>
      </c>
      <c r="DF293" s="50">
        <f t="shared" si="537"/>
        <v>1.586479754951843E-3</v>
      </c>
      <c r="DG293" s="40">
        <f t="shared" si="493"/>
        <v>24.409881419212613</v>
      </c>
      <c r="DH293" s="41">
        <f t="shared" si="538"/>
        <v>61024.703548031532</v>
      </c>
      <c r="DI293" s="39">
        <f t="shared" si="539"/>
        <v>-16781793.475708671</v>
      </c>
      <c r="DJ293" s="39">
        <f t="shared" si="540"/>
        <v>1525617.5887007883</v>
      </c>
      <c r="DK293" s="40">
        <f t="shared" si="494"/>
        <v>5272.3831243640016</v>
      </c>
      <c r="DL293" s="39">
        <f t="shared" si="541"/>
        <v>13180957.810910003</v>
      </c>
      <c r="DM293" s="39">
        <f t="shared" si="542"/>
        <v>-3624763398.0002508</v>
      </c>
      <c r="DN293" s="39">
        <f t="shared" si="543"/>
        <v>329523945.27275008</v>
      </c>
      <c r="DO293" s="53">
        <f t="shared" si="544"/>
        <v>996809934450.06897</v>
      </c>
      <c r="DP293" s="39">
        <f t="shared" si="545"/>
        <v>-90619084950.006271</v>
      </c>
      <c r="DQ293" s="39">
        <f t="shared" si="546"/>
        <v>8238098631.8187523</v>
      </c>
      <c r="EK293" s="21">
        <v>239</v>
      </c>
      <c r="EL293" s="39">
        <v>25</v>
      </c>
      <c r="EM293" s="39">
        <v>-275</v>
      </c>
      <c r="EN293" s="39">
        <v>2500</v>
      </c>
      <c r="EO293" s="50">
        <f t="shared" si="547"/>
        <v>1.6559167882065772E-3</v>
      </c>
      <c r="EP293" s="40">
        <f t="shared" si="495"/>
        <v>24.745242988932254</v>
      </c>
      <c r="EQ293" s="41">
        <f t="shared" si="548"/>
        <v>61863.107472330637</v>
      </c>
      <c r="ER293" s="39">
        <f t="shared" si="549"/>
        <v>-17012354.554890927</v>
      </c>
      <c r="ES293" s="39">
        <f t="shared" si="550"/>
        <v>1546577.686808266</v>
      </c>
      <c r="ET293" s="40">
        <f t="shared" si="496"/>
        <v>4387.0609503661426</v>
      </c>
      <c r="EU293" s="39">
        <f t="shared" si="551"/>
        <v>10967652.375915356</v>
      </c>
      <c r="EV293" s="39">
        <f t="shared" si="552"/>
        <v>-3016104403.3767228</v>
      </c>
      <c r="EW293" s="39">
        <f t="shared" si="553"/>
        <v>274191309.39788389</v>
      </c>
      <c r="EX293" s="53">
        <f t="shared" si="554"/>
        <v>829428710928.59875</v>
      </c>
      <c r="EY293" s="39">
        <f t="shared" si="555"/>
        <v>-75402610084.418076</v>
      </c>
      <c r="EZ293" s="39">
        <f t="shared" si="556"/>
        <v>6854782734.9470978</v>
      </c>
      <c r="FT293" s="21">
        <v>239</v>
      </c>
      <c r="FU293" s="39">
        <v>25</v>
      </c>
      <c r="FV293" s="39">
        <v>-275</v>
      </c>
      <c r="FW293" s="39">
        <v>2500</v>
      </c>
      <c r="FX293" s="50">
        <f t="shared" si="557"/>
        <v>1.7367319995491961E-3</v>
      </c>
      <c r="FY293" s="40">
        <f t="shared" si="497"/>
        <v>25.058148494608801</v>
      </c>
      <c r="FZ293" s="41">
        <f t="shared" si="558"/>
        <v>62645.371236522005</v>
      </c>
      <c r="GA293" s="39">
        <f t="shared" si="559"/>
        <v>-17227477.090043552</v>
      </c>
      <c r="GB293" s="39">
        <f t="shared" si="560"/>
        <v>1566134.2809130501</v>
      </c>
      <c r="GC293" s="40">
        <f t="shared" si="498"/>
        <v>3356.6670057477495</v>
      </c>
      <c r="GD293" s="39">
        <f t="shared" si="561"/>
        <v>8391667.5143693741</v>
      </c>
      <c r="GE293" s="39">
        <f t="shared" si="562"/>
        <v>-2307708566.4515777</v>
      </c>
      <c r="GF293" s="39">
        <f t="shared" si="563"/>
        <v>209791687.85923436</v>
      </c>
      <c r="GG293" s="53">
        <f t="shared" si="564"/>
        <v>634619855774.18384</v>
      </c>
      <c r="GH293" s="39">
        <f t="shared" si="565"/>
        <v>-57692714161.289452</v>
      </c>
      <c r="GI293" s="39">
        <f t="shared" si="566"/>
        <v>5244792196.4808588</v>
      </c>
      <c r="HC293" s="21">
        <v>239</v>
      </c>
      <c r="HD293" s="39">
        <v>25</v>
      </c>
      <c r="HE293" s="39">
        <v>-275</v>
      </c>
      <c r="HF293" s="39">
        <v>2500</v>
      </c>
      <c r="HG293" s="50">
        <f t="shared" si="567"/>
        <v>1.7660416244126901E-3</v>
      </c>
      <c r="HH293" s="40">
        <f t="shared" si="499"/>
        <v>25.151054675389986</v>
      </c>
      <c r="HI293" s="41">
        <f t="shared" si="568"/>
        <v>62877.636688474966</v>
      </c>
      <c r="HJ293" s="39">
        <f t="shared" si="569"/>
        <v>-17291350.089330617</v>
      </c>
      <c r="HK293" s="39">
        <f t="shared" si="570"/>
        <v>1571940.9172118742</v>
      </c>
      <c r="HL293" s="40">
        <f t="shared" si="500"/>
        <v>2982.969288738203</v>
      </c>
      <c r="HM293" s="39">
        <f t="shared" si="571"/>
        <v>7457423.2218455076</v>
      </c>
      <c r="HN293" s="39">
        <f t="shared" si="572"/>
        <v>-2050791386.0075145</v>
      </c>
      <c r="HO293" s="39">
        <f t="shared" si="573"/>
        <v>186435580.54613769</v>
      </c>
      <c r="HP293" s="53">
        <f t="shared" si="574"/>
        <v>563967631152.06653</v>
      </c>
      <c r="HQ293" s="39">
        <f t="shared" si="575"/>
        <v>-51269784650.187866</v>
      </c>
      <c r="HR293" s="39">
        <f t="shared" si="576"/>
        <v>4660889513.6534424</v>
      </c>
      <c r="IL293" s="21">
        <v>239</v>
      </c>
      <c r="IM293" s="39">
        <v>25</v>
      </c>
      <c r="IN293" s="39">
        <v>-275</v>
      </c>
      <c r="IO293" s="39">
        <v>2500</v>
      </c>
      <c r="IP293" s="50">
        <f t="shared" si="577"/>
        <v>1.7728432512664843E-3</v>
      </c>
      <c r="IQ293" s="40">
        <f t="shared" si="501"/>
        <v>25.171048798343215</v>
      </c>
      <c r="IR293" s="41">
        <f t="shared" si="578"/>
        <v>62927.621995858033</v>
      </c>
      <c r="IS293" s="39">
        <f t="shared" si="579"/>
        <v>-17305096.04886096</v>
      </c>
      <c r="IT293" s="39">
        <f t="shared" si="580"/>
        <v>1573190.5498964507</v>
      </c>
      <c r="IU293" s="40">
        <f t="shared" si="502"/>
        <v>2896.2485463523262</v>
      </c>
      <c r="IV293" s="39">
        <f t="shared" si="581"/>
        <v>7240621.3658808153</v>
      </c>
      <c r="IW293" s="39">
        <f t="shared" si="582"/>
        <v>-1991170875.6172242</v>
      </c>
      <c r="IX293" s="39">
        <f t="shared" si="583"/>
        <v>181015534.14702037</v>
      </c>
      <c r="IY293" s="53">
        <f t="shared" si="584"/>
        <v>547571990794.73663</v>
      </c>
      <c r="IZ293" s="39">
        <f t="shared" si="585"/>
        <v>-49779271890.430603</v>
      </c>
      <c r="JA293" s="39">
        <f t="shared" si="586"/>
        <v>4525388353.6755095</v>
      </c>
      <c r="JU293" s="21">
        <v>239</v>
      </c>
      <c r="JV293" s="39">
        <v>25</v>
      </c>
      <c r="JW293" s="39">
        <v>-275</v>
      </c>
      <c r="JX293" s="39">
        <v>2500</v>
      </c>
      <c r="JY293" s="50">
        <f t="shared" si="587"/>
        <v>1.7729272103787046E-3</v>
      </c>
      <c r="JZ293" s="40">
        <f t="shared" si="503"/>
        <v>25.171291919861719</v>
      </c>
      <c r="KA293" s="41">
        <f t="shared" si="588"/>
        <v>62928.229799654298</v>
      </c>
      <c r="KB293" s="39">
        <f t="shared" si="589"/>
        <v>-17305263.194904931</v>
      </c>
      <c r="KC293" s="39">
        <f t="shared" si="590"/>
        <v>1573205.7449913574</v>
      </c>
      <c r="KD293" s="40">
        <f t="shared" si="504"/>
        <v>2895.1780676715161</v>
      </c>
      <c r="KE293" s="39">
        <f t="shared" si="591"/>
        <v>7237945.1691787904</v>
      </c>
      <c r="KF293" s="39">
        <f t="shared" si="592"/>
        <v>-1990434921.5241673</v>
      </c>
      <c r="KG293" s="39">
        <f t="shared" si="593"/>
        <v>180948629.22946975</v>
      </c>
      <c r="KH293" s="53">
        <f t="shared" si="594"/>
        <v>547369603419.146</v>
      </c>
      <c r="KI293" s="39">
        <f t="shared" si="595"/>
        <v>-49760873038.104179</v>
      </c>
      <c r="KJ293" s="39">
        <f t="shared" si="596"/>
        <v>4523715730.7367439</v>
      </c>
      <c r="LD293" s="21">
        <v>239</v>
      </c>
      <c r="LE293" s="39">
        <v>25</v>
      </c>
      <c r="LF293" s="39">
        <v>-275</v>
      </c>
      <c r="LG293" s="39">
        <v>2500</v>
      </c>
      <c r="LH293" s="50">
        <f t="shared" si="597"/>
        <v>1.7729272225518265E-3</v>
      </c>
      <c r="LI293" s="40">
        <f t="shared" si="505"/>
        <v>25.171291955105072</v>
      </c>
      <c r="LJ293" s="41">
        <f t="shared" si="598"/>
        <v>62928.229887762682</v>
      </c>
      <c r="LK293" s="39">
        <f t="shared" si="599"/>
        <v>-17305263.219134737</v>
      </c>
      <c r="LL293" s="39">
        <f t="shared" si="600"/>
        <v>1573205.7471940671</v>
      </c>
      <c r="LM293" s="40">
        <f t="shared" si="506"/>
        <v>2895.177912464213</v>
      </c>
      <c r="LN293" s="39">
        <f t="shared" si="601"/>
        <v>7237944.7811605325</v>
      </c>
      <c r="LO293" s="39">
        <f t="shared" si="602"/>
        <v>-1990434814.8191464</v>
      </c>
      <c r="LP293" s="39">
        <f t="shared" si="603"/>
        <v>180948619.52901331</v>
      </c>
      <c r="LQ293" s="53">
        <f t="shared" si="604"/>
        <v>547369574075.26526</v>
      </c>
      <c r="LR293" s="39">
        <f t="shared" si="605"/>
        <v>-49760870370.478661</v>
      </c>
      <c r="LS293" s="39">
        <f t="shared" si="606"/>
        <v>4523715488.2253332</v>
      </c>
    </row>
    <row r="294" spans="1:331" x14ac:dyDescent="0.25">
      <c r="A294" s="21">
        <v>240</v>
      </c>
      <c r="B294" s="39">
        <v>25</v>
      </c>
      <c r="C294" s="39">
        <v>-225</v>
      </c>
      <c r="D294" s="39">
        <v>2500</v>
      </c>
      <c r="E294" s="50">
        <f t="shared" si="507"/>
        <v>9.6749999999999994E-4</v>
      </c>
      <c r="F294" s="40">
        <f t="shared" si="487"/>
        <v>18.703891406249998</v>
      </c>
      <c r="G294" s="41">
        <f t="shared" si="508"/>
        <v>46759.728515624993</v>
      </c>
      <c r="H294" s="39">
        <f t="shared" si="509"/>
        <v>-10520938.916015623</v>
      </c>
      <c r="I294" s="39">
        <f t="shared" si="510"/>
        <v>1168993.2128906248</v>
      </c>
      <c r="J294" s="40">
        <f t="shared" si="488"/>
        <v>13164.375000000002</v>
      </c>
      <c r="K294" s="39">
        <f t="shared" si="511"/>
        <v>32910937.500000004</v>
      </c>
      <c r="L294" s="39">
        <f t="shared" si="512"/>
        <v>-7404960937.500001</v>
      </c>
      <c r="M294" s="39">
        <f t="shared" si="513"/>
        <v>822773437.50000012</v>
      </c>
      <c r="N294" s="53">
        <f t="shared" si="514"/>
        <v>1666116210937.5002</v>
      </c>
      <c r="O294" s="39">
        <f t="shared" si="515"/>
        <v>-185124023437.50003</v>
      </c>
      <c r="P294" s="39">
        <f t="shared" si="516"/>
        <v>20569335937.500004</v>
      </c>
      <c r="AJ294" s="21">
        <v>240</v>
      </c>
      <c r="AK294" s="39">
        <v>25</v>
      </c>
      <c r="AL294" s="39">
        <v>-225</v>
      </c>
      <c r="AM294" s="39">
        <v>2500</v>
      </c>
      <c r="AN294" s="50">
        <f t="shared" si="517"/>
        <v>1.4240722089793121E-3</v>
      </c>
      <c r="AO294" s="40">
        <f t="shared" si="489"/>
        <v>23.385458269503946</v>
      </c>
      <c r="AP294" s="41">
        <f t="shared" si="518"/>
        <v>58463.645673759864</v>
      </c>
      <c r="AQ294" s="39">
        <f t="shared" si="519"/>
        <v>-13154320.276595969</v>
      </c>
      <c r="AR294" s="39">
        <f t="shared" si="520"/>
        <v>1461591.1418439965</v>
      </c>
      <c r="AS294" s="40">
        <f t="shared" si="490"/>
        <v>7343.0793355137712</v>
      </c>
      <c r="AT294" s="39">
        <f t="shared" si="521"/>
        <v>18357698.338784426</v>
      </c>
      <c r="AU294" s="39">
        <f t="shared" si="522"/>
        <v>-4130482126.2264957</v>
      </c>
      <c r="AV294" s="39">
        <f t="shared" si="523"/>
        <v>458942458.46961069</v>
      </c>
      <c r="AW294" s="53">
        <f t="shared" si="524"/>
        <v>929358478400.96155</v>
      </c>
      <c r="AX294" s="39">
        <f t="shared" si="525"/>
        <v>-103262053155.6624</v>
      </c>
      <c r="AY294" s="39">
        <f t="shared" si="526"/>
        <v>11473561461.740267</v>
      </c>
      <c r="BS294" s="21">
        <v>240</v>
      </c>
      <c r="BT294" s="39">
        <v>25</v>
      </c>
      <c r="BU294" s="39">
        <v>-225</v>
      </c>
      <c r="BV294" s="39">
        <v>2500</v>
      </c>
      <c r="BW294" s="50">
        <f t="shared" si="527"/>
        <v>1.5749634198785147E-3</v>
      </c>
      <c r="BX294" s="40">
        <f t="shared" si="491"/>
        <v>24.348317397936281</v>
      </c>
      <c r="BY294" s="41">
        <f t="shared" si="528"/>
        <v>60870.793494840706</v>
      </c>
      <c r="BZ294" s="39">
        <f t="shared" si="529"/>
        <v>-13695928.536339158</v>
      </c>
      <c r="CA294" s="39">
        <f t="shared" si="530"/>
        <v>1521769.8373710176</v>
      </c>
      <c r="CB294" s="40">
        <f t="shared" si="492"/>
        <v>5419.2163965489372</v>
      </c>
      <c r="CC294" s="39">
        <f t="shared" si="531"/>
        <v>13548040.991372343</v>
      </c>
      <c r="CD294" s="39">
        <f t="shared" si="532"/>
        <v>-3048309223.0587773</v>
      </c>
      <c r="CE294" s="39">
        <f t="shared" si="533"/>
        <v>338701024.78430855</v>
      </c>
      <c r="CF294" s="53">
        <f t="shared" si="534"/>
        <v>685869575188.22485</v>
      </c>
      <c r="CG294" s="39">
        <f t="shared" si="535"/>
        <v>-76207730576.469421</v>
      </c>
      <c r="CH294" s="39">
        <f t="shared" si="536"/>
        <v>8467525619.6077147</v>
      </c>
      <c r="DB294" s="21">
        <v>240</v>
      </c>
      <c r="DC294" s="39">
        <v>25</v>
      </c>
      <c r="DD294" s="39">
        <v>-225</v>
      </c>
      <c r="DE294" s="39">
        <v>2500</v>
      </c>
      <c r="DF294" s="50">
        <f t="shared" si="537"/>
        <v>1.6255120948543854E-3</v>
      </c>
      <c r="DG294" s="40">
        <f t="shared" si="493"/>
        <v>24.605962406735262</v>
      </c>
      <c r="DH294" s="41">
        <f t="shared" si="538"/>
        <v>61514.906016838155</v>
      </c>
      <c r="DI294" s="39">
        <f t="shared" si="539"/>
        <v>-13840853.853788584</v>
      </c>
      <c r="DJ294" s="39">
        <f t="shared" si="540"/>
        <v>1537872.650420954</v>
      </c>
      <c r="DK294" s="40">
        <f t="shared" si="494"/>
        <v>4774.7207906065878</v>
      </c>
      <c r="DL294" s="39">
        <f t="shared" si="541"/>
        <v>11936801.97651647</v>
      </c>
      <c r="DM294" s="39">
        <f t="shared" si="542"/>
        <v>-2685780444.7162056</v>
      </c>
      <c r="DN294" s="39">
        <f t="shared" si="543"/>
        <v>298420049.41291177</v>
      </c>
      <c r="DO294" s="53">
        <f t="shared" si="544"/>
        <v>604300600061.14624</v>
      </c>
      <c r="DP294" s="39">
        <f t="shared" si="545"/>
        <v>-67144511117.905151</v>
      </c>
      <c r="DQ294" s="39">
        <f t="shared" si="546"/>
        <v>7460501235.322794</v>
      </c>
      <c r="EK294" s="21">
        <v>240</v>
      </c>
      <c r="EL294" s="39">
        <v>25</v>
      </c>
      <c r="EM294" s="39">
        <v>-225</v>
      </c>
      <c r="EN294" s="39">
        <v>2500</v>
      </c>
      <c r="EO294" s="50">
        <f t="shared" si="547"/>
        <v>1.7174666538490272E-3</v>
      </c>
      <c r="EP294" s="40">
        <f t="shared" si="495"/>
        <v>24.991115040493682</v>
      </c>
      <c r="EQ294" s="41">
        <f t="shared" si="548"/>
        <v>62477.787601234202</v>
      </c>
      <c r="ER294" s="39">
        <f t="shared" si="549"/>
        <v>-14057502.210277695</v>
      </c>
      <c r="ES294" s="39">
        <f t="shared" si="550"/>
        <v>1561944.6900308551</v>
      </c>
      <c r="ET294" s="40">
        <f t="shared" si="496"/>
        <v>3602.3001634249049</v>
      </c>
      <c r="EU294" s="39">
        <f t="shared" si="551"/>
        <v>9005750.4085622616</v>
      </c>
      <c r="EV294" s="39">
        <f t="shared" si="552"/>
        <v>-2026293841.9265089</v>
      </c>
      <c r="EW294" s="39">
        <f t="shared" si="553"/>
        <v>225143760.21405655</v>
      </c>
      <c r="EX294" s="53">
        <f t="shared" si="554"/>
        <v>455916114433.46448</v>
      </c>
      <c r="EY294" s="39">
        <f t="shared" si="555"/>
        <v>-50657346048.162727</v>
      </c>
      <c r="EZ294" s="39">
        <f t="shared" si="556"/>
        <v>5628594005.3514137</v>
      </c>
      <c r="FT294" s="21">
        <v>240</v>
      </c>
      <c r="FU294" s="39">
        <v>25</v>
      </c>
      <c r="FV294" s="39">
        <v>-225</v>
      </c>
      <c r="FW294" s="39">
        <v>2500</v>
      </c>
      <c r="FX294" s="50">
        <f t="shared" si="557"/>
        <v>1.8172901047837707E-3</v>
      </c>
      <c r="FY294" s="40">
        <f t="shared" si="497"/>
        <v>25.287183975461723</v>
      </c>
      <c r="FZ294" s="41">
        <f t="shared" si="558"/>
        <v>63217.959938654305</v>
      </c>
      <c r="GA294" s="39">
        <f t="shared" si="559"/>
        <v>-14224040.986197218</v>
      </c>
      <c r="GB294" s="39">
        <f t="shared" si="560"/>
        <v>1580448.9984663576</v>
      </c>
      <c r="GC294" s="40">
        <f t="shared" si="498"/>
        <v>2329.5511640069244</v>
      </c>
      <c r="GD294" s="39">
        <f t="shared" si="561"/>
        <v>5823877.9100173106</v>
      </c>
      <c r="GE294" s="39">
        <f t="shared" si="562"/>
        <v>-1310372529.7538948</v>
      </c>
      <c r="GF294" s="39">
        <f t="shared" si="563"/>
        <v>145596947.75043276</v>
      </c>
      <c r="GG294" s="53">
        <f t="shared" si="564"/>
        <v>294833819194.62634</v>
      </c>
      <c r="GH294" s="39">
        <f t="shared" si="565"/>
        <v>-32759313243.84737</v>
      </c>
      <c r="GI294" s="39">
        <f t="shared" si="566"/>
        <v>3639923693.760819</v>
      </c>
      <c r="HC294" s="21">
        <v>240</v>
      </c>
      <c r="HD294" s="39">
        <v>25</v>
      </c>
      <c r="HE294" s="39">
        <v>-225</v>
      </c>
      <c r="HF294" s="39">
        <v>2500</v>
      </c>
      <c r="HG294" s="50">
        <f t="shared" si="567"/>
        <v>1.8532726561139119E-3</v>
      </c>
      <c r="HH294" s="40">
        <f t="shared" si="499"/>
        <v>25.362753176795351</v>
      </c>
      <c r="HI294" s="41">
        <f t="shared" si="568"/>
        <v>63406.882941988377</v>
      </c>
      <c r="HJ294" s="39">
        <f t="shared" si="569"/>
        <v>-14266548.661947384</v>
      </c>
      <c r="HK294" s="39">
        <f t="shared" si="570"/>
        <v>1585172.0735497095</v>
      </c>
      <c r="HL294" s="40">
        <f t="shared" si="500"/>
        <v>1870.7736345476233</v>
      </c>
      <c r="HM294" s="39">
        <f t="shared" si="571"/>
        <v>4676934.0863690581</v>
      </c>
      <c r="HN294" s="39">
        <f t="shared" si="572"/>
        <v>-1052310169.4330381</v>
      </c>
      <c r="HO294" s="39">
        <f t="shared" si="573"/>
        <v>116923352.15922645</v>
      </c>
      <c r="HP294" s="53">
        <f t="shared" si="574"/>
        <v>236769788122.43356</v>
      </c>
      <c r="HQ294" s="39">
        <f t="shared" si="575"/>
        <v>-26307754235.825951</v>
      </c>
      <c r="HR294" s="39">
        <f t="shared" si="576"/>
        <v>2923083803.9806614</v>
      </c>
      <c r="IL294" s="21">
        <v>240</v>
      </c>
      <c r="IM294" s="39">
        <v>25</v>
      </c>
      <c r="IN294" s="39">
        <v>-225</v>
      </c>
      <c r="IO294" s="39">
        <v>2500</v>
      </c>
      <c r="IP294" s="50">
        <f t="shared" si="577"/>
        <v>1.8612910352724802E-3</v>
      </c>
      <c r="IQ294" s="40">
        <f t="shared" si="501"/>
        <v>25.377343872289401</v>
      </c>
      <c r="IR294" s="41">
        <f t="shared" si="578"/>
        <v>63443.359680723501</v>
      </c>
      <c r="IS294" s="39">
        <f t="shared" si="579"/>
        <v>-14274755.928162787</v>
      </c>
      <c r="IT294" s="39">
        <f t="shared" si="580"/>
        <v>1586083.9920180875</v>
      </c>
      <c r="IU294" s="40">
        <f t="shared" si="502"/>
        <v>1768.539300275879</v>
      </c>
      <c r="IV294" s="39">
        <f t="shared" si="581"/>
        <v>4421348.2506896975</v>
      </c>
      <c r="IW294" s="39">
        <f t="shared" si="582"/>
        <v>-994803356.40518188</v>
      </c>
      <c r="IX294" s="39">
        <f t="shared" si="583"/>
        <v>110533706.26724243</v>
      </c>
      <c r="IY294" s="53">
        <f t="shared" si="584"/>
        <v>223830755191.16592</v>
      </c>
      <c r="IZ294" s="39">
        <f t="shared" si="585"/>
        <v>-24870083910.129547</v>
      </c>
      <c r="JA294" s="39">
        <f t="shared" si="586"/>
        <v>2763342656.6810608</v>
      </c>
      <c r="JU294" s="21">
        <v>240</v>
      </c>
      <c r="JV294" s="39">
        <v>25</v>
      </c>
      <c r="JW294" s="39">
        <v>-225</v>
      </c>
      <c r="JX294" s="39">
        <v>2500</v>
      </c>
      <c r="JY294" s="50">
        <f t="shared" si="587"/>
        <v>1.8613893755366128E-3</v>
      </c>
      <c r="JZ294" s="40">
        <f t="shared" si="503"/>
        <v>25.377517729259921</v>
      </c>
      <c r="KA294" s="41">
        <f t="shared" si="588"/>
        <v>63443.794323149799</v>
      </c>
      <c r="KB294" s="39">
        <f t="shared" si="589"/>
        <v>-14274853.722708704</v>
      </c>
      <c r="KC294" s="39">
        <f t="shared" si="590"/>
        <v>1586094.858078745</v>
      </c>
      <c r="KD294" s="40">
        <f t="shared" si="504"/>
        <v>1767.2854619081859</v>
      </c>
      <c r="KE294" s="39">
        <f t="shared" si="591"/>
        <v>4418213.6547704646</v>
      </c>
      <c r="KF294" s="39">
        <f t="shared" si="592"/>
        <v>-994098072.3233546</v>
      </c>
      <c r="KG294" s="39">
        <f t="shared" si="593"/>
        <v>110455341.36926162</v>
      </c>
      <c r="KH294" s="53">
        <f t="shared" si="594"/>
        <v>223672066272.75479</v>
      </c>
      <c r="KI294" s="39">
        <f t="shared" si="595"/>
        <v>-24852451808.083866</v>
      </c>
      <c r="KJ294" s="39">
        <f t="shared" si="596"/>
        <v>2761383534.2315402</v>
      </c>
      <c r="LD294" s="21">
        <v>240</v>
      </c>
      <c r="LE294" s="39">
        <v>25</v>
      </c>
      <c r="LF294" s="39">
        <v>-225</v>
      </c>
      <c r="LG294" s="39">
        <v>2500</v>
      </c>
      <c r="LH294" s="50">
        <f t="shared" si="597"/>
        <v>1.8613893898426347E-3</v>
      </c>
      <c r="LI294" s="40">
        <f t="shared" si="505"/>
        <v>25.377517754542744</v>
      </c>
      <c r="LJ294" s="41">
        <f t="shared" si="598"/>
        <v>63443.794386356858</v>
      </c>
      <c r="LK294" s="39">
        <f t="shared" si="599"/>
        <v>-14274853.736930294</v>
      </c>
      <c r="LL294" s="39">
        <f t="shared" si="600"/>
        <v>1586094.8596589214</v>
      </c>
      <c r="LM294" s="40">
        <f t="shared" si="506"/>
        <v>1767.2852795064091</v>
      </c>
      <c r="LN294" s="39">
        <f t="shared" si="601"/>
        <v>4418213.1987660229</v>
      </c>
      <c r="LO294" s="39">
        <f t="shared" si="602"/>
        <v>-994097969.72235513</v>
      </c>
      <c r="LP294" s="39">
        <f t="shared" si="603"/>
        <v>110455329.96915057</v>
      </c>
      <c r="LQ294" s="53">
        <f t="shared" si="604"/>
        <v>223672043187.52991</v>
      </c>
      <c r="LR294" s="39">
        <f t="shared" si="605"/>
        <v>-24852449243.05888</v>
      </c>
      <c r="LS294" s="39">
        <f t="shared" si="606"/>
        <v>2761383249.2287645</v>
      </c>
    </row>
    <row r="295" spans="1:331" x14ac:dyDescent="0.25">
      <c r="A295" s="21">
        <v>241</v>
      </c>
      <c r="B295" s="39">
        <v>25</v>
      </c>
      <c r="C295" s="39">
        <v>-175</v>
      </c>
      <c r="D295" s="39">
        <v>2500</v>
      </c>
      <c r="E295" s="50">
        <f t="shared" si="507"/>
        <v>9.7499999999999996E-4</v>
      </c>
      <c r="F295" s="40">
        <f t="shared" si="487"/>
        <v>18.802265625</v>
      </c>
      <c r="G295" s="41">
        <f t="shared" si="508"/>
        <v>47005.6640625</v>
      </c>
      <c r="H295" s="39">
        <f t="shared" si="509"/>
        <v>-8225991.2109375</v>
      </c>
      <c r="I295" s="39">
        <f t="shared" si="510"/>
        <v>1175141.6015625</v>
      </c>
      <c r="J295" s="40">
        <f t="shared" si="488"/>
        <v>13068.749999999998</v>
      </c>
      <c r="K295" s="39">
        <f t="shared" si="511"/>
        <v>32671874.999999996</v>
      </c>
      <c r="L295" s="39">
        <f t="shared" si="512"/>
        <v>-5717578124.999999</v>
      </c>
      <c r="M295" s="39">
        <f t="shared" si="513"/>
        <v>816796874.99999988</v>
      </c>
      <c r="N295" s="53">
        <f t="shared" si="514"/>
        <v>1000576171874.9999</v>
      </c>
      <c r="O295" s="39">
        <f t="shared" si="515"/>
        <v>-142939453124.99997</v>
      </c>
      <c r="P295" s="39">
        <f t="shared" si="516"/>
        <v>20419921874.999996</v>
      </c>
      <c r="AJ295" s="21">
        <v>241</v>
      </c>
      <c r="AK295" s="39">
        <v>25</v>
      </c>
      <c r="AL295" s="39">
        <v>-175</v>
      </c>
      <c r="AM295" s="39">
        <v>2500</v>
      </c>
      <c r="AN295" s="50">
        <f t="shared" si="517"/>
        <v>1.4413854955692279E-3</v>
      </c>
      <c r="AO295" s="40">
        <f t="shared" si="489"/>
        <v>23.510680200927212</v>
      </c>
      <c r="AP295" s="41">
        <f t="shared" si="518"/>
        <v>58776.700502318032</v>
      </c>
      <c r="AQ295" s="39">
        <f t="shared" si="519"/>
        <v>-10285922.587905655</v>
      </c>
      <c r="AR295" s="39">
        <f t="shared" si="520"/>
        <v>1469417.5125579508</v>
      </c>
      <c r="AS295" s="40">
        <f t="shared" si="490"/>
        <v>7122.3349314923453</v>
      </c>
      <c r="AT295" s="39">
        <f t="shared" si="521"/>
        <v>17805837.328730863</v>
      </c>
      <c r="AU295" s="39">
        <f t="shared" si="522"/>
        <v>-3116021532.5279012</v>
      </c>
      <c r="AV295" s="39">
        <f t="shared" si="523"/>
        <v>445145933.21827155</v>
      </c>
      <c r="AW295" s="53">
        <f t="shared" si="524"/>
        <v>545303768192.38269</v>
      </c>
      <c r="AX295" s="39">
        <f t="shared" si="525"/>
        <v>-77900538313.197525</v>
      </c>
      <c r="AY295" s="39">
        <f t="shared" si="526"/>
        <v>11128648330.456789</v>
      </c>
      <c r="BS295" s="21">
        <v>241</v>
      </c>
      <c r="BT295" s="39">
        <v>25</v>
      </c>
      <c r="BU295" s="39">
        <v>-175</v>
      </c>
      <c r="BV295" s="39">
        <v>2500</v>
      </c>
      <c r="BW295" s="50">
        <f t="shared" si="527"/>
        <v>1.6033807129906578E-3</v>
      </c>
      <c r="BX295" s="40">
        <f t="shared" si="491"/>
        <v>24.497168774972781</v>
      </c>
      <c r="BY295" s="41">
        <f t="shared" si="528"/>
        <v>61242.921937431951</v>
      </c>
      <c r="BZ295" s="39">
        <f t="shared" si="529"/>
        <v>-10717511.339050591</v>
      </c>
      <c r="CA295" s="39">
        <f t="shared" si="530"/>
        <v>1531073.0484357988</v>
      </c>
      <c r="CB295" s="40">
        <f t="shared" si="492"/>
        <v>5056.8959093691146</v>
      </c>
      <c r="CC295" s="39">
        <f t="shared" si="531"/>
        <v>12642239.773422787</v>
      </c>
      <c r="CD295" s="39">
        <f t="shared" si="532"/>
        <v>-2212391960.3489876</v>
      </c>
      <c r="CE295" s="39">
        <f t="shared" si="533"/>
        <v>316055994.33556968</v>
      </c>
      <c r="CF295" s="53">
        <f t="shared" si="534"/>
        <v>387168593061.07281</v>
      </c>
      <c r="CG295" s="39">
        <f t="shared" si="535"/>
        <v>-55309799008.724693</v>
      </c>
      <c r="CH295" s="39">
        <f t="shared" si="536"/>
        <v>7901399858.3892422</v>
      </c>
      <c r="DB295" s="21">
        <v>241</v>
      </c>
      <c r="DC295" s="39">
        <v>25</v>
      </c>
      <c r="DD295" s="39">
        <v>-175</v>
      </c>
      <c r="DE295" s="39">
        <v>2500</v>
      </c>
      <c r="DF295" s="50">
        <f t="shared" si="537"/>
        <v>1.6645444347569279E-3</v>
      </c>
      <c r="DG295" s="40">
        <f t="shared" si="493"/>
        <v>24.78261846889</v>
      </c>
      <c r="DH295" s="41">
        <f t="shared" si="538"/>
        <v>61956.546172224997</v>
      </c>
      <c r="DI295" s="39">
        <f t="shared" si="539"/>
        <v>-10842395.580139374</v>
      </c>
      <c r="DJ295" s="39">
        <f t="shared" si="540"/>
        <v>1548913.654305625</v>
      </c>
      <c r="DK295" s="40">
        <f t="shared" si="494"/>
        <v>4277.0584568491704</v>
      </c>
      <c r="DL295" s="39">
        <f t="shared" si="541"/>
        <v>10692646.142122926</v>
      </c>
      <c r="DM295" s="39">
        <f t="shared" si="542"/>
        <v>-1871213074.8715122</v>
      </c>
      <c r="DN295" s="39">
        <f t="shared" si="543"/>
        <v>267316153.55307317</v>
      </c>
      <c r="DO295" s="53">
        <f t="shared" si="544"/>
        <v>327462288102.51465</v>
      </c>
      <c r="DP295" s="39">
        <f t="shared" si="545"/>
        <v>-46780326871.787804</v>
      </c>
      <c r="DQ295" s="39">
        <f t="shared" si="546"/>
        <v>6682903838.826829</v>
      </c>
      <c r="EK295" s="21">
        <v>241</v>
      </c>
      <c r="EL295" s="39">
        <v>25</v>
      </c>
      <c r="EM295" s="39">
        <v>-175</v>
      </c>
      <c r="EN295" s="39">
        <v>2500</v>
      </c>
      <c r="EO295" s="50">
        <f t="shared" si="547"/>
        <v>1.7790165194914772E-3</v>
      </c>
      <c r="EP295" s="40">
        <f t="shared" si="495"/>
        <v>25.188685171057411</v>
      </c>
      <c r="EQ295" s="41">
        <f t="shared" si="548"/>
        <v>62971.71292764353</v>
      </c>
      <c r="ER295" s="39">
        <f t="shared" si="549"/>
        <v>-11020049.762337618</v>
      </c>
      <c r="ES295" s="39">
        <f t="shared" si="550"/>
        <v>1574292.8231910882</v>
      </c>
      <c r="ET295" s="40">
        <f t="shared" si="496"/>
        <v>2817.5393764836672</v>
      </c>
      <c r="EU295" s="39">
        <f t="shared" si="551"/>
        <v>7043848.4412091682</v>
      </c>
      <c r="EV295" s="39">
        <f t="shared" si="552"/>
        <v>-1232673477.2116044</v>
      </c>
      <c r="EW295" s="39">
        <f t="shared" si="553"/>
        <v>176096211.03022921</v>
      </c>
      <c r="EX295" s="53">
        <f t="shared" si="554"/>
        <v>215717858512.03076</v>
      </c>
      <c r="EY295" s="39">
        <f t="shared" si="555"/>
        <v>-30816836930.290112</v>
      </c>
      <c r="EZ295" s="39">
        <f t="shared" si="556"/>
        <v>4402405275.7557297</v>
      </c>
      <c r="FT295" s="21">
        <v>241</v>
      </c>
      <c r="FU295" s="39">
        <v>25</v>
      </c>
      <c r="FV295" s="39">
        <v>-175</v>
      </c>
      <c r="FW295" s="39">
        <v>2500</v>
      </c>
      <c r="FX295" s="50">
        <f t="shared" si="557"/>
        <v>1.8978482100183455E-3</v>
      </c>
      <c r="FY295" s="40">
        <f t="shared" si="497"/>
        <v>25.433476950247595</v>
      </c>
      <c r="FZ295" s="41">
        <f t="shared" si="558"/>
        <v>63583.692375618986</v>
      </c>
      <c r="GA295" s="39">
        <f t="shared" si="559"/>
        <v>-11127146.165733323</v>
      </c>
      <c r="GB295" s="39">
        <f t="shared" si="560"/>
        <v>1589592.3093904746</v>
      </c>
      <c r="GC295" s="40">
        <f t="shared" si="498"/>
        <v>1302.4353222660939</v>
      </c>
      <c r="GD295" s="39">
        <f t="shared" si="561"/>
        <v>3256088.3056652346</v>
      </c>
      <c r="GE295" s="39">
        <f t="shared" si="562"/>
        <v>-569815453.4914161</v>
      </c>
      <c r="GF295" s="39">
        <f t="shared" si="563"/>
        <v>81402207.641630858</v>
      </c>
      <c r="GG295" s="53">
        <f t="shared" si="564"/>
        <v>99717704360.997818</v>
      </c>
      <c r="GH295" s="39">
        <f t="shared" si="565"/>
        <v>-14245386337.2854</v>
      </c>
      <c r="GI295" s="39">
        <f t="shared" si="566"/>
        <v>2035055191.0407717</v>
      </c>
      <c r="HC295" s="21">
        <v>241</v>
      </c>
      <c r="HD295" s="39">
        <v>25</v>
      </c>
      <c r="HE295" s="39">
        <v>-175</v>
      </c>
      <c r="HF295" s="39">
        <v>2500</v>
      </c>
      <c r="HG295" s="50">
        <f t="shared" si="567"/>
        <v>1.9405036878151337E-3</v>
      </c>
      <c r="HH295" s="40">
        <f t="shared" si="499"/>
        <v>25.477433703832055</v>
      </c>
      <c r="HI295" s="41">
        <f t="shared" si="568"/>
        <v>63693.584259580137</v>
      </c>
      <c r="HJ295" s="39">
        <f t="shared" si="569"/>
        <v>-11146377.245426524</v>
      </c>
      <c r="HK295" s="39">
        <f t="shared" si="570"/>
        <v>1592339.6064895035</v>
      </c>
      <c r="HL295" s="40">
        <f t="shared" si="500"/>
        <v>758.5779803570465</v>
      </c>
      <c r="HM295" s="39">
        <f t="shared" si="571"/>
        <v>1896444.9508926163</v>
      </c>
      <c r="HN295" s="39">
        <f t="shared" si="572"/>
        <v>-331877866.40620786</v>
      </c>
      <c r="HO295" s="39">
        <f t="shared" si="573"/>
        <v>47411123.772315405</v>
      </c>
      <c r="HP295" s="53">
        <f t="shared" si="574"/>
        <v>58078626621.086372</v>
      </c>
      <c r="HQ295" s="39">
        <f t="shared" si="575"/>
        <v>-8296946660.1551962</v>
      </c>
      <c r="HR295" s="39">
        <f t="shared" si="576"/>
        <v>1185278094.3078852</v>
      </c>
      <c r="IL295" s="21">
        <v>241</v>
      </c>
      <c r="IM295" s="39">
        <v>25</v>
      </c>
      <c r="IN295" s="39">
        <v>-175</v>
      </c>
      <c r="IO295" s="39">
        <v>2500</v>
      </c>
      <c r="IP295" s="50">
        <f t="shared" si="577"/>
        <v>1.9497388192784761E-3</v>
      </c>
      <c r="IQ295" s="40">
        <f t="shared" si="501"/>
        <v>25.483895562417047</v>
      </c>
      <c r="IR295" s="41">
        <f t="shared" si="578"/>
        <v>63709.738906042614</v>
      </c>
      <c r="IS295" s="39">
        <f t="shared" si="579"/>
        <v>-11149204.308557458</v>
      </c>
      <c r="IT295" s="39">
        <f t="shared" si="580"/>
        <v>1592743.4726510653</v>
      </c>
      <c r="IU295" s="40">
        <f t="shared" si="502"/>
        <v>640.83005419942913</v>
      </c>
      <c r="IV295" s="39">
        <f t="shared" si="581"/>
        <v>1602075.1354985728</v>
      </c>
      <c r="IW295" s="39">
        <f t="shared" si="582"/>
        <v>-280363148.71225023</v>
      </c>
      <c r="IX295" s="39">
        <f t="shared" si="583"/>
        <v>40051878.387464322</v>
      </c>
      <c r="IY295" s="53">
        <f t="shared" si="584"/>
        <v>49063551024.643791</v>
      </c>
      <c r="IZ295" s="39">
        <f t="shared" si="585"/>
        <v>-7009078717.8062563</v>
      </c>
      <c r="JA295" s="39">
        <f t="shared" si="586"/>
        <v>1001296959.6866081</v>
      </c>
      <c r="JU295" s="21">
        <v>241</v>
      </c>
      <c r="JV295" s="39">
        <v>25</v>
      </c>
      <c r="JW295" s="39">
        <v>-175</v>
      </c>
      <c r="JX295" s="39">
        <v>2500</v>
      </c>
      <c r="JY295" s="50">
        <f t="shared" si="587"/>
        <v>1.9498515406945211E-3</v>
      </c>
      <c r="JZ295" s="40">
        <f t="shared" si="503"/>
        <v>25.483967716686703</v>
      </c>
      <c r="KA295" s="41">
        <f t="shared" si="588"/>
        <v>63709.91929171676</v>
      </c>
      <c r="KB295" s="39">
        <f t="shared" si="589"/>
        <v>-11149235.876050433</v>
      </c>
      <c r="KC295" s="39">
        <f t="shared" si="590"/>
        <v>1592747.982292919</v>
      </c>
      <c r="KD295" s="40">
        <f t="shared" si="504"/>
        <v>639.39285614485527</v>
      </c>
      <c r="KE295" s="39">
        <f t="shared" si="591"/>
        <v>1598482.1403621382</v>
      </c>
      <c r="KF295" s="39">
        <f t="shared" si="592"/>
        <v>-279734374.56337416</v>
      </c>
      <c r="KG295" s="39">
        <f t="shared" si="593"/>
        <v>39962053.509053454</v>
      </c>
      <c r="KH295" s="53">
        <f t="shared" si="594"/>
        <v>48953515548.590477</v>
      </c>
      <c r="KI295" s="39">
        <f t="shared" si="595"/>
        <v>-6993359364.0843544</v>
      </c>
      <c r="KJ295" s="39">
        <f t="shared" si="596"/>
        <v>999051337.72633636</v>
      </c>
      <c r="LD295" s="21">
        <v>241</v>
      </c>
      <c r="LE295" s="39">
        <v>25</v>
      </c>
      <c r="LF295" s="39">
        <v>-175</v>
      </c>
      <c r="LG295" s="39">
        <v>2500</v>
      </c>
      <c r="LH295" s="50">
        <f t="shared" si="597"/>
        <v>1.9498515571334432E-3</v>
      </c>
      <c r="LI295" s="40">
        <f t="shared" si="505"/>
        <v>25.483967727197626</v>
      </c>
      <c r="LJ295" s="41">
        <f t="shared" si="598"/>
        <v>63709.919317994063</v>
      </c>
      <c r="LK295" s="39">
        <f t="shared" si="599"/>
        <v>-11149235.880648961</v>
      </c>
      <c r="LL295" s="39">
        <f t="shared" si="600"/>
        <v>1592747.9829498515</v>
      </c>
      <c r="LM295" s="40">
        <f t="shared" si="506"/>
        <v>639.39264654859971</v>
      </c>
      <c r="LN295" s="39">
        <f t="shared" si="601"/>
        <v>1598481.6163714994</v>
      </c>
      <c r="LO295" s="39">
        <f t="shared" si="602"/>
        <v>-279734282.86501241</v>
      </c>
      <c r="LP295" s="39">
        <f t="shared" si="603"/>
        <v>39962040.409287483</v>
      </c>
      <c r="LQ295" s="53">
        <f t="shared" si="604"/>
        <v>48953499501.377174</v>
      </c>
      <c r="LR295" s="39">
        <f t="shared" si="605"/>
        <v>-6993357071.625309</v>
      </c>
      <c r="LS295" s="39">
        <f t="shared" si="606"/>
        <v>999051010.23218715</v>
      </c>
    </row>
    <row r="296" spans="1:331" x14ac:dyDescent="0.25">
      <c r="A296" s="21">
        <v>242</v>
      </c>
      <c r="B296" s="39">
        <v>25</v>
      </c>
      <c r="C296" s="39">
        <v>-125</v>
      </c>
      <c r="D296" s="39">
        <v>2500</v>
      </c>
      <c r="E296" s="50">
        <f t="shared" si="507"/>
        <v>9.8249999999999987E-4</v>
      </c>
      <c r="F296" s="40">
        <f t="shared" si="487"/>
        <v>18.899922656249998</v>
      </c>
      <c r="G296" s="41">
        <f t="shared" si="508"/>
        <v>47249.806640624993</v>
      </c>
      <c r="H296" s="39">
        <f t="shared" si="509"/>
        <v>-5906225.8300781241</v>
      </c>
      <c r="I296" s="39">
        <f t="shared" si="510"/>
        <v>1181245.1660156248</v>
      </c>
      <c r="J296" s="40">
        <f t="shared" si="488"/>
        <v>12973.125</v>
      </c>
      <c r="K296" s="39">
        <f t="shared" si="511"/>
        <v>32432812.5</v>
      </c>
      <c r="L296" s="39">
        <f t="shared" si="512"/>
        <v>-4054101562.5</v>
      </c>
      <c r="M296" s="39">
        <f t="shared" si="513"/>
        <v>810820312.5</v>
      </c>
      <c r="N296" s="53">
        <f t="shared" si="514"/>
        <v>506762695312.5</v>
      </c>
      <c r="O296" s="39">
        <f t="shared" si="515"/>
        <v>-101352539062.5</v>
      </c>
      <c r="P296" s="39">
        <f t="shared" si="516"/>
        <v>20270507812.5</v>
      </c>
      <c r="AJ296" s="21">
        <v>242</v>
      </c>
      <c r="AK296" s="39">
        <v>25</v>
      </c>
      <c r="AL296" s="39">
        <v>-125</v>
      </c>
      <c r="AM296" s="39">
        <v>2500</v>
      </c>
      <c r="AN296" s="50">
        <f t="shared" si="517"/>
        <v>1.4586987821591437E-3</v>
      </c>
      <c r="AO296" s="40">
        <f t="shared" si="489"/>
        <v>23.632080321220535</v>
      </c>
      <c r="AP296" s="41">
        <f t="shared" si="518"/>
        <v>59080.200803051339</v>
      </c>
      <c r="AQ296" s="39">
        <f t="shared" si="519"/>
        <v>-7385025.1003814172</v>
      </c>
      <c r="AR296" s="39">
        <f t="shared" si="520"/>
        <v>1477005.0200762835</v>
      </c>
      <c r="AS296" s="40">
        <f t="shared" si="490"/>
        <v>6901.5905274709176</v>
      </c>
      <c r="AT296" s="39">
        <f t="shared" si="521"/>
        <v>17253976.318677295</v>
      </c>
      <c r="AU296" s="39">
        <f t="shared" si="522"/>
        <v>-2156747039.834662</v>
      </c>
      <c r="AV296" s="39">
        <f t="shared" si="523"/>
        <v>431349407.96693236</v>
      </c>
      <c r="AW296" s="53">
        <f t="shared" si="524"/>
        <v>269593379979.33273</v>
      </c>
      <c r="AX296" s="39">
        <f t="shared" si="525"/>
        <v>-53918675995.866547</v>
      </c>
      <c r="AY296" s="39">
        <f t="shared" si="526"/>
        <v>10783735199.173309</v>
      </c>
      <c r="BS296" s="21">
        <v>242</v>
      </c>
      <c r="BT296" s="39">
        <v>25</v>
      </c>
      <c r="BU296" s="39">
        <v>-125</v>
      </c>
      <c r="BV296" s="39">
        <v>2500</v>
      </c>
      <c r="BW296" s="50">
        <f t="shared" si="527"/>
        <v>1.6317980061028006E-3</v>
      </c>
      <c r="BX296" s="40">
        <f t="shared" si="491"/>
        <v>24.63572398452456</v>
      </c>
      <c r="BY296" s="41">
        <f t="shared" si="528"/>
        <v>61589.309961311403</v>
      </c>
      <c r="BZ296" s="39">
        <f t="shared" si="529"/>
        <v>-7698663.745163925</v>
      </c>
      <c r="CA296" s="39">
        <f t="shared" si="530"/>
        <v>1539732.7490327852</v>
      </c>
      <c r="CB296" s="40">
        <f t="shared" si="492"/>
        <v>4694.575422189293</v>
      </c>
      <c r="CC296" s="39">
        <f t="shared" si="531"/>
        <v>11736438.555473233</v>
      </c>
      <c r="CD296" s="39">
        <f t="shared" si="532"/>
        <v>-1467054819.434154</v>
      </c>
      <c r="CE296" s="39">
        <f t="shared" si="533"/>
        <v>293410963.88683081</v>
      </c>
      <c r="CF296" s="53">
        <f t="shared" si="534"/>
        <v>183381852429.26926</v>
      </c>
      <c r="CG296" s="39">
        <f t="shared" si="535"/>
        <v>-36676370485.853851</v>
      </c>
      <c r="CH296" s="39">
        <f t="shared" si="536"/>
        <v>7335274097.1707706</v>
      </c>
      <c r="DB296" s="21">
        <v>242</v>
      </c>
      <c r="DC296" s="39">
        <v>25</v>
      </c>
      <c r="DD296" s="39">
        <v>-125</v>
      </c>
      <c r="DE296" s="39">
        <v>2500</v>
      </c>
      <c r="DF296" s="50">
        <f t="shared" si="537"/>
        <v>1.7035767746594705E-3</v>
      </c>
      <c r="DG296" s="40">
        <f t="shared" si="493"/>
        <v>24.939849605676823</v>
      </c>
      <c r="DH296" s="41">
        <f t="shared" si="538"/>
        <v>62349.624014192057</v>
      </c>
      <c r="DI296" s="39">
        <f t="shared" si="539"/>
        <v>-7793703.0017740075</v>
      </c>
      <c r="DJ296" s="39">
        <f t="shared" si="540"/>
        <v>1558740.6003548014</v>
      </c>
      <c r="DK296" s="40">
        <f t="shared" si="494"/>
        <v>3779.3961230917503</v>
      </c>
      <c r="DL296" s="39">
        <f t="shared" si="541"/>
        <v>9448490.3077293765</v>
      </c>
      <c r="DM296" s="39">
        <f t="shared" si="542"/>
        <v>-1181061288.466172</v>
      </c>
      <c r="DN296" s="39">
        <f t="shared" si="543"/>
        <v>236212257.69323441</v>
      </c>
      <c r="DO296" s="53">
        <f t="shared" si="544"/>
        <v>147632661058.27148</v>
      </c>
      <c r="DP296" s="39">
        <f t="shared" si="545"/>
        <v>-29526532211.654301</v>
      </c>
      <c r="DQ296" s="39">
        <f t="shared" si="546"/>
        <v>5905306442.3308601</v>
      </c>
      <c r="EK296" s="21">
        <v>242</v>
      </c>
      <c r="EL296" s="39">
        <v>25</v>
      </c>
      <c r="EM296" s="39">
        <v>-125</v>
      </c>
      <c r="EN296" s="39">
        <v>2500</v>
      </c>
      <c r="EO296" s="50">
        <f t="shared" si="547"/>
        <v>1.8405663851339272E-3</v>
      </c>
      <c r="EP296" s="40">
        <f t="shared" si="495"/>
        <v>25.337953380623446</v>
      </c>
      <c r="EQ296" s="41">
        <f t="shared" si="548"/>
        <v>63344.883451558613</v>
      </c>
      <c r="ER296" s="39">
        <f t="shared" si="549"/>
        <v>-7918110.4314448265</v>
      </c>
      <c r="ES296" s="39">
        <f t="shared" si="550"/>
        <v>1583622.0862889653</v>
      </c>
      <c r="ET296" s="40">
        <f t="shared" si="496"/>
        <v>2032.7785895424292</v>
      </c>
      <c r="EU296" s="39">
        <f t="shared" si="551"/>
        <v>5081946.4738560729</v>
      </c>
      <c r="EV296" s="39">
        <f t="shared" si="552"/>
        <v>-635243309.23200905</v>
      </c>
      <c r="EW296" s="39">
        <f t="shared" si="553"/>
        <v>127048661.84640183</v>
      </c>
      <c r="EX296" s="53">
        <f t="shared" si="554"/>
        <v>79405413654.001129</v>
      </c>
      <c r="EY296" s="39">
        <f t="shared" si="555"/>
        <v>-15881082730.800228</v>
      </c>
      <c r="EZ296" s="39">
        <f t="shared" si="556"/>
        <v>3176216546.1600456</v>
      </c>
      <c r="FT296" s="21">
        <v>242</v>
      </c>
      <c r="FU296" s="39">
        <v>25</v>
      </c>
      <c r="FV296" s="39">
        <v>-125</v>
      </c>
      <c r="FW296" s="39">
        <v>2500</v>
      </c>
      <c r="FX296" s="50">
        <f t="shared" si="557"/>
        <v>1.9784063152529204E-3</v>
      </c>
      <c r="FY296" s="40">
        <f t="shared" si="497"/>
        <v>25.497027418966404</v>
      </c>
      <c r="FZ296" s="41">
        <f t="shared" si="558"/>
        <v>63742.568547416013</v>
      </c>
      <c r="GA296" s="39">
        <f t="shared" si="559"/>
        <v>-7967821.0684270021</v>
      </c>
      <c r="GB296" s="39">
        <f t="shared" si="560"/>
        <v>1593564.2136854003</v>
      </c>
      <c r="GC296" s="40">
        <f t="shared" si="498"/>
        <v>275.31948052526587</v>
      </c>
      <c r="GD296" s="39">
        <f t="shared" si="561"/>
        <v>688298.70131316467</v>
      </c>
      <c r="GE296" s="39">
        <f t="shared" si="562"/>
        <v>-86037337.664145589</v>
      </c>
      <c r="GF296" s="39">
        <f t="shared" si="563"/>
        <v>17207467.532829117</v>
      </c>
      <c r="GG296" s="53">
        <f t="shared" si="564"/>
        <v>10754667208.018198</v>
      </c>
      <c r="GH296" s="39">
        <f t="shared" si="565"/>
        <v>-2150933441.6036396</v>
      </c>
      <c r="GI296" s="39">
        <f t="shared" si="566"/>
        <v>430186688.32072794</v>
      </c>
      <c r="HC296" s="21">
        <v>242</v>
      </c>
      <c r="HD296" s="39">
        <v>25</v>
      </c>
      <c r="HE296" s="39">
        <v>-125</v>
      </c>
      <c r="HF296" s="39">
        <v>2500</v>
      </c>
      <c r="HG296" s="50">
        <f t="shared" si="567"/>
        <v>2.0277347195163551E-3</v>
      </c>
      <c r="HH296" s="40">
        <f t="shared" si="499"/>
        <v>25.5</v>
      </c>
      <c r="HI296" s="41">
        <f t="shared" si="568"/>
        <v>63750</v>
      </c>
      <c r="HJ296" s="39">
        <f t="shared" si="569"/>
        <v>-7968750</v>
      </c>
      <c r="HK296" s="39">
        <f t="shared" si="570"/>
        <v>1593750</v>
      </c>
      <c r="HL296" s="40">
        <f t="shared" si="500"/>
        <v>0</v>
      </c>
      <c r="HM296" s="39">
        <f t="shared" si="571"/>
        <v>0</v>
      </c>
      <c r="HN296" s="39">
        <f t="shared" si="572"/>
        <v>0</v>
      </c>
      <c r="HO296" s="39">
        <f t="shared" si="573"/>
        <v>0</v>
      </c>
      <c r="HP296" s="53">
        <f t="shared" si="574"/>
        <v>0</v>
      </c>
      <c r="HQ296" s="39">
        <f t="shared" si="575"/>
        <v>0</v>
      </c>
      <c r="HR296" s="39">
        <f t="shared" si="576"/>
        <v>0</v>
      </c>
      <c r="IL296" s="21">
        <v>242</v>
      </c>
      <c r="IM296" s="39">
        <v>25</v>
      </c>
      <c r="IN296" s="39">
        <v>-125</v>
      </c>
      <c r="IO296" s="39">
        <v>2500</v>
      </c>
      <c r="IP296" s="50">
        <f t="shared" si="577"/>
        <v>2.0381866032844718E-3</v>
      </c>
      <c r="IQ296" s="40">
        <f t="shared" si="501"/>
        <v>25.5</v>
      </c>
      <c r="IR296" s="41">
        <f t="shared" si="578"/>
        <v>63750</v>
      </c>
      <c r="IS296" s="39">
        <f t="shared" si="579"/>
        <v>-7968750</v>
      </c>
      <c r="IT296" s="39">
        <f t="shared" si="580"/>
        <v>1593750</v>
      </c>
      <c r="IU296" s="40">
        <f t="shared" si="502"/>
        <v>0</v>
      </c>
      <c r="IV296" s="39">
        <f t="shared" si="581"/>
        <v>0</v>
      </c>
      <c r="IW296" s="39">
        <f t="shared" si="582"/>
        <v>0</v>
      </c>
      <c r="IX296" s="39">
        <f t="shared" si="583"/>
        <v>0</v>
      </c>
      <c r="IY296" s="53">
        <f t="shared" si="584"/>
        <v>0</v>
      </c>
      <c r="IZ296" s="39">
        <f t="shared" si="585"/>
        <v>0</v>
      </c>
      <c r="JA296" s="39">
        <f t="shared" si="586"/>
        <v>0</v>
      </c>
      <c r="JU296" s="21">
        <v>242</v>
      </c>
      <c r="JV296" s="39">
        <v>25</v>
      </c>
      <c r="JW296" s="39">
        <v>-125</v>
      </c>
      <c r="JX296" s="39">
        <v>2500</v>
      </c>
      <c r="JY296" s="50">
        <f t="shared" si="587"/>
        <v>2.0383137058524294E-3</v>
      </c>
      <c r="JZ296" s="40">
        <f t="shared" si="503"/>
        <v>25.5</v>
      </c>
      <c r="KA296" s="41">
        <f t="shared" si="588"/>
        <v>63750</v>
      </c>
      <c r="KB296" s="39">
        <f t="shared" si="589"/>
        <v>-7968750</v>
      </c>
      <c r="KC296" s="39">
        <f t="shared" si="590"/>
        <v>1593750</v>
      </c>
      <c r="KD296" s="40">
        <f t="shared" si="504"/>
        <v>0</v>
      </c>
      <c r="KE296" s="39">
        <f t="shared" si="591"/>
        <v>0</v>
      </c>
      <c r="KF296" s="39">
        <f t="shared" si="592"/>
        <v>0</v>
      </c>
      <c r="KG296" s="39">
        <f t="shared" si="593"/>
        <v>0</v>
      </c>
      <c r="KH296" s="53">
        <f t="shared" si="594"/>
        <v>0</v>
      </c>
      <c r="KI296" s="39">
        <f t="shared" si="595"/>
        <v>0</v>
      </c>
      <c r="KJ296" s="39">
        <f t="shared" si="596"/>
        <v>0</v>
      </c>
      <c r="LD296" s="21">
        <v>242</v>
      </c>
      <c r="LE296" s="39">
        <v>25</v>
      </c>
      <c r="LF296" s="39">
        <v>-125</v>
      </c>
      <c r="LG296" s="39">
        <v>2500</v>
      </c>
      <c r="LH296" s="50">
        <f t="shared" si="597"/>
        <v>2.038313724424251E-3</v>
      </c>
      <c r="LI296" s="40">
        <f t="shared" si="505"/>
        <v>25.5</v>
      </c>
      <c r="LJ296" s="41">
        <f t="shared" si="598"/>
        <v>63750</v>
      </c>
      <c r="LK296" s="39">
        <f t="shared" si="599"/>
        <v>-7968750</v>
      </c>
      <c r="LL296" s="39">
        <f t="shared" si="600"/>
        <v>1593750</v>
      </c>
      <c r="LM296" s="40">
        <f t="shared" si="506"/>
        <v>0</v>
      </c>
      <c r="LN296" s="39">
        <f t="shared" si="601"/>
        <v>0</v>
      </c>
      <c r="LO296" s="39">
        <f t="shared" si="602"/>
        <v>0</v>
      </c>
      <c r="LP296" s="39">
        <f t="shared" si="603"/>
        <v>0</v>
      </c>
      <c r="LQ296" s="53">
        <f t="shared" si="604"/>
        <v>0</v>
      </c>
      <c r="LR296" s="39">
        <f t="shared" si="605"/>
        <v>0</v>
      </c>
      <c r="LS296" s="39">
        <f t="shared" si="606"/>
        <v>0</v>
      </c>
    </row>
    <row r="297" spans="1:331" x14ac:dyDescent="0.25">
      <c r="A297" s="21">
        <v>243</v>
      </c>
      <c r="B297" s="39">
        <v>25</v>
      </c>
      <c r="C297" s="39">
        <v>-75</v>
      </c>
      <c r="D297" s="39">
        <v>2500</v>
      </c>
      <c r="E297" s="50">
        <f t="shared" si="507"/>
        <v>9.8999999999999999E-4</v>
      </c>
      <c r="F297" s="40">
        <f t="shared" si="487"/>
        <v>18.996862499999995</v>
      </c>
      <c r="G297" s="41">
        <f t="shared" si="508"/>
        <v>47492.156249999985</v>
      </c>
      <c r="H297" s="39">
        <f t="shared" si="509"/>
        <v>-3561911.7187499991</v>
      </c>
      <c r="I297" s="39">
        <f t="shared" si="510"/>
        <v>1187303.9062499995</v>
      </c>
      <c r="J297" s="40">
        <f t="shared" si="488"/>
        <v>12877.5</v>
      </c>
      <c r="K297" s="39">
        <f t="shared" si="511"/>
        <v>32193750</v>
      </c>
      <c r="L297" s="39">
        <f t="shared" si="512"/>
        <v>-2414531250</v>
      </c>
      <c r="M297" s="39">
        <f t="shared" si="513"/>
        <v>804843750</v>
      </c>
      <c r="N297" s="53">
        <f t="shared" si="514"/>
        <v>181089843750</v>
      </c>
      <c r="O297" s="39">
        <f t="shared" si="515"/>
        <v>-60363281250</v>
      </c>
      <c r="P297" s="39">
        <f t="shared" si="516"/>
        <v>20121093750</v>
      </c>
      <c r="AJ297" s="21">
        <v>243</v>
      </c>
      <c r="AK297" s="39">
        <v>25</v>
      </c>
      <c r="AL297" s="39">
        <v>-75</v>
      </c>
      <c r="AM297" s="39">
        <v>2500</v>
      </c>
      <c r="AN297" s="50">
        <f t="shared" si="517"/>
        <v>1.4760120687490597E-3</v>
      </c>
      <c r="AO297" s="40">
        <f t="shared" si="489"/>
        <v>23.749658630383916</v>
      </c>
      <c r="AP297" s="41">
        <f t="shared" si="518"/>
        <v>59374.146575959792</v>
      </c>
      <c r="AQ297" s="39">
        <f t="shared" si="519"/>
        <v>-4453060.9931969848</v>
      </c>
      <c r="AR297" s="39">
        <f t="shared" si="520"/>
        <v>1484353.6643989948</v>
      </c>
      <c r="AS297" s="40">
        <f t="shared" si="490"/>
        <v>6680.8461234494889</v>
      </c>
      <c r="AT297" s="39">
        <f t="shared" si="521"/>
        <v>16702115.308623722</v>
      </c>
      <c r="AU297" s="39">
        <f t="shared" si="522"/>
        <v>-1252658648.1467791</v>
      </c>
      <c r="AV297" s="39">
        <f t="shared" si="523"/>
        <v>417552882.71559304</v>
      </c>
      <c r="AW297" s="53">
        <f t="shared" si="524"/>
        <v>93949398611.008423</v>
      </c>
      <c r="AX297" s="39">
        <f t="shared" si="525"/>
        <v>-31316466203.669479</v>
      </c>
      <c r="AY297" s="39">
        <f t="shared" si="526"/>
        <v>10438822067.889826</v>
      </c>
      <c r="BS297" s="21">
        <v>243</v>
      </c>
      <c r="BT297" s="39">
        <v>25</v>
      </c>
      <c r="BU297" s="39">
        <v>-75</v>
      </c>
      <c r="BV297" s="39">
        <v>2500</v>
      </c>
      <c r="BW297" s="50">
        <f t="shared" si="527"/>
        <v>1.6602152992149437E-3</v>
      </c>
      <c r="BX297" s="40">
        <f t="shared" si="491"/>
        <v>24.76398302659161</v>
      </c>
      <c r="BY297" s="41">
        <f t="shared" si="528"/>
        <v>61909.957566479025</v>
      </c>
      <c r="BZ297" s="39">
        <f t="shared" si="529"/>
        <v>-4643246.8174859267</v>
      </c>
      <c r="CA297" s="39">
        <f t="shared" si="530"/>
        <v>1547748.9391619756</v>
      </c>
      <c r="CB297" s="40">
        <f t="shared" si="492"/>
        <v>4332.2549350094678</v>
      </c>
      <c r="CC297" s="39">
        <f t="shared" si="531"/>
        <v>10830637.337523669</v>
      </c>
      <c r="CD297" s="39">
        <f t="shared" si="532"/>
        <v>-812297800.31427515</v>
      </c>
      <c r="CE297" s="39">
        <f t="shared" si="533"/>
        <v>270765933.43809175</v>
      </c>
      <c r="CF297" s="53">
        <f t="shared" si="534"/>
        <v>60922335023.570633</v>
      </c>
      <c r="CG297" s="39">
        <f t="shared" si="535"/>
        <v>-20307445007.85688</v>
      </c>
      <c r="CH297" s="39">
        <f t="shared" si="536"/>
        <v>6769148335.9522934</v>
      </c>
      <c r="DB297" s="21">
        <v>243</v>
      </c>
      <c r="DC297" s="39">
        <v>25</v>
      </c>
      <c r="DD297" s="39">
        <v>-75</v>
      </c>
      <c r="DE297" s="39">
        <v>2500</v>
      </c>
      <c r="DF297" s="50">
        <f t="shared" si="537"/>
        <v>1.7426091145620129E-3</v>
      </c>
      <c r="DG297" s="40">
        <f t="shared" si="493"/>
        <v>25.077655817095735</v>
      </c>
      <c r="DH297" s="41">
        <f t="shared" si="538"/>
        <v>62694.139542739336</v>
      </c>
      <c r="DI297" s="39">
        <f t="shared" si="539"/>
        <v>-4702060.4657054506</v>
      </c>
      <c r="DJ297" s="39">
        <f t="shared" si="540"/>
        <v>1567353.4885684834</v>
      </c>
      <c r="DK297" s="40">
        <f t="shared" si="494"/>
        <v>3281.7337893343365</v>
      </c>
      <c r="DL297" s="39">
        <f t="shared" si="541"/>
        <v>8204334.4733358417</v>
      </c>
      <c r="DM297" s="39">
        <f t="shared" si="542"/>
        <v>-615325085.50018811</v>
      </c>
      <c r="DN297" s="39">
        <f t="shared" si="543"/>
        <v>205108361.83339605</v>
      </c>
      <c r="DO297" s="53">
        <f t="shared" si="544"/>
        <v>46149381412.514107</v>
      </c>
      <c r="DP297" s="39">
        <f t="shared" si="545"/>
        <v>-15383127137.504704</v>
      </c>
      <c r="DQ297" s="39">
        <f t="shared" si="546"/>
        <v>5127709045.8349009</v>
      </c>
      <c r="EK297" s="21">
        <v>243</v>
      </c>
      <c r="EL297" s="39">
        <v>25</v>
      </c>
      <c r="EM297" s="39">
        <v>-75</v>
      </c>
      <c r="EN297" s="39">
        <v>2500</v>
      </c>
      <c r="EO297" s="50">
        <f t="shared" si="547"/>
        <v>1.9021162507763772E-3</v>
      </c>
      <c r="EP297" s="40">
        <f t="shared" si="495"/>
        <v>25.438919669191783</v>
      </c>
      <c r="EQ297" s="41">
        <f t="shared" si="548"/>
        <v>63597.299172979459</v>
      </c>
      <c r="ER297" s="39">
        <f t="shared" si="549"/>
        <v>-4769797.4379734593</v>
      </c>
      <c r="ES297" s="39">
        <f t="shared" si="550"/>
        <v>1589932.4793244866</v>
      </c>
      <c r="ET297" s="40">
        <f t="shared" si="496"/>
        <v>1248.0178026011915</v>
      </c>
      <c r="EU297" s="39">
        <f t="shared" si="551"/>
        <v>3120044.506502979</v>
      </c>
      <c r="EV297" s="39">
        <f t="shared" si="552"/>
        <v>-234003337.98772341</v>
      </c>
      <c r="EW297" s="39">
        <f t="shared" si="553"/>
        <v>78001112.66257447</v>
      </c>
      <c r="EX297" s="53">
        <f t="shared" si="554"/>
        <v>17550250349.079254</v>
      </c>
      <c r="EY297" s="39">
        <f t="shared" si="555"/>
        <v>-5850083449.6930857</v>
      </c>
      <c r="EZ297" s="39">
        <f t="shared" si="556"/>
        <v>1950027816.5643618</v>
      </c>
      <c r="FT297" s="21">
        <v>243</v>
      </c>
      <c r="FU297" s="39">
        <v>25</v>
      </c>
      <c r="FV297" s="39">
        <v>-75</v>
      </c>
      <c r="FW297" s="39">
        <v>2500</v>
      </c>
      <c r="FX297" s="50">
        <f t="shared" si="557"/>
        <v>2.058964420487495E-3</v>
      </c>
      <c r="FY297" s="40">
        <f t="shared" si="497"/>
        <v>25.5</v>
      </c>
      <c r="FZ297" s="41">
        <f t="shared" si="558"/>
        <v>63750</v>
      </c>
      <c r="GA297" s="39">
        <f t="shared" si="559"/>
        <v>-4781250</v>
      </c>
      <c r="GB297" s="39">
        <f t="shared" si="560"/>
        <v>1593750</v>
      </c>
      <c r="GC297" s="40">
        <f t="shared" si="498"/>
        <v>0</v>
      </c>
      <c r="GD297" s="39">
        <f t="shared" si="561"/>
        <v>0</v>
      </c>
      <c r="GE297" s="39">
        <f t="shared" si="562"/>
        <v>0</v>
      </c>
      <c r="GF297" s="39">
        <f t="shared" si="563"/>
        <v>0</v>
      </c>
      <c r="GG297" s="53">
        <f t="shared" si="564"/>
        <v>0</v>
      </c>
      <c r="GH297" s="39">
        <f t="shared" si="565"/>
        <v>0</v>
      </c>
      <c r="GI297" s="39">
        <f t="shared" si="566"/>
        <v>0</v>
      </c>
      <c r="HC297" s="21">
        <v>243</v>
      </c>
      <c r="HD297" s="39">
        <v>25</v>
      </c>
      <c r="HE297" s="39">
        <v>-75</v>
      </c>
      <c r="HF297" s="39">
        <v>2500</v>
      </c>
      <c r="HG297" s="50">
        <f t="shared" si="567"/>
        <v>2.1149657512175772E-3</v>
      </c>
      <c r="HH297" s="40">
        <f t="shared" si="499"/>
        <v>25.5</v>
      </c>
      <c r="HI297" s="41">
        <f t="shared" si="568"/>
        <v>63750</v>
      </c>
      <c r="HJ297" s="39">
        <f t="shared" si="569"/>
        <v>-4781250</v>
      </c>
      <c r="HK297" s="39">
        <f t="shared" si="570"/>
        <v>1593750</v>
      </c>
      <c r="HL297" s="40">
        <f t="shared" si="500"/>
        <v>0</v>
      </c>
      <c r="HM297" s="39">
        <f t="shared" si="571"/>
        <v>0</v>
      </c>
      <c r="HN297" s="39">
        <f t="shared" si="572"/>
        <v>0</v>
      </c>
      <c r="HO297" s="39">
        <f t="shared" si="573"/>
        <v>0</v>
      </c>
      <c r="HP297" s="53">
        <f t="shared" si="574"/>
        <v>0</v>
      </c>
      <c r="HQ297" s="39">
        <f t="shared" si="575"/>
        <v>0</v>
      </c>
      <c r="HR297" s="39">
        <f t="shared" si="576"/>
        <v>0</v>
      </c>
      <c r="IL297" s="21">
        <v>243</v>
      </c>
      <c r="IM297" s="39">
        <v>25</v>
      </c>
      <c r="IN297" s="39">
        <v>-75</v>
      </c>
      <c r="IO297" s="39">
        <v>2500</v>
      </c>
      <c r="IP297" s="50">
        <f t="shared" si="577"/>
        <v>2.126634387290468E-3</v>
      </c>
      <c r="IQ297" s="40">
        <f t="shared" si="501"/>
        <v>25.5</v>
      </c>
      <c r="IR297" s="41">
        <f t="shared" si="578"/>
        <v>63750</v>
      </c>
      <c r="IS297" s="39">
        <f t="shared" si="579"/>
        <v>-4781250</v>
      </c>
      <c r="IT297" s="39">
        <f t="shared" si="580"/>
        <v>1593750</v>
      </c>
      <c r="IU297" s="40">
        <f t="shared" si="502"/>
        <v>0</v>
      </c>
      <c r="IV297" s="39">
        <f t="shared" si="581"/>
        <v>0</v>
      </c>
      <c r="IW297" s="39">
        <f t="shared" si="582"/>
        <v>0</v>
      </c>
      <c r="IX297" s="39">
        <f t="shared" si="583"/>
        <v>0</v>
      </c>
      <c r="IY297" s="53">
        <f t="shared" si="584"/>
        <v>0</v>
      </c>
      <c r="IZ297" s="39">
        <f t="shared" si="585"/>
        <v>0</v>
      </c>
      <c r="JA297" s="39">
        <f t="shared" si="586"/>
        <v>0</v>
      </c>
      <c r="JU297" s="21">
        <v>243</v>
      </c>
      <c r="JV297" s="39">
        <v>25</v>
      </c>
      <c r="JW297" s="39">
        <v>-75</v>
      </c>
      <c r="JX297" s="39">
        <v>2500</v>
      </c>
      <c r="JY297" s="50">
        <f t="shared" si="587"/>
        <v>2.1267758710103377E-3</v>
      </c>
      <c r="JZ297" s="40">
        <f t="shared" si="503"/>
        <v>25.5</v>
      </c>
      <c r="KA297" s="41">
        <f t="shared" si="588"/>
        <v>63750</v>
      </c>
      <c r="KB297" s="39">
        <f t="shared" si="589"/>
        <v>-4781250</v>
      </c>
      <c r="KC297" s="39">
        <f t="shared" si="590"/>
        <v>1593750</v>
      </c>
      <c r="KD297" s="40">
        <f t="shared" si="504"/>
        <v>0</v>
      </c>
      <c r="KE297" s="39">
        <f t="shared" si="591"/>
        <v>0</v>
      </c>
      <c r="KF297" s="39">
        <f t="shared" si="592"/>
        <v>0</v>
      </c>
      <c r="KG297" s="39">
        <f t="shared" si="593"/>
        <v>0</v>
      </c>
      <c r="KH297" s="53">
        <f t="shared" si="594"/>
        <v>0</v>
      </c>
      <c r="KI297" s="39">
        <f t="shared" si="595"/>
        <v>0</v>
      </c>
      <c r="KJ297" s="39">
        <f t="shared" si="596"/>
        <v>0</v>
      </c>
      <c r="LD297" s="21">
        <v>243</v>
      </c>
      <c r="LE297" s="39">
        <v>25</v>
      </c>
      <c r="LF297" s="39">
        <v>-75</v>
      </c>
      <c r="LG297" s="39">
        <v>2500</v>
      </c>
      <c r="LH297" s="50">
        <f t="shared" si="597"/>
        <v>2.1267758917150595E-3</v>
      </c>
      <c r="LI297" s="40">
        <f t="shared" si="505"/>
        <v>25.5</v>
      </c>
      <c r="LJ297" s="41">
        <f t="shared" si="598"/>
        <v>63750</v>
      </c>
      <c r="LK297" s="39">
        <f t="shared" si="599"/>
        <v>-4781250</v>
      </c>
      <c r="LL297" s="39">
        <f t="shared" si="600"/>
        <v>1593750</v>
      </c>
      <c r="LM297" s="40">
        <f t="shared" si="506"/>
        <v>0</v>
      </c>
      <c r="LN297" s="39">
        <f t="shared" si="601"/>
        <v>0</v>
      </c>
      <c r="LO297" s="39">
        <f t="shared" si="602"/>
        <v>0</v>
      </c>
      <c r="LP297" s="39">
        <f t="shared" si="603"/>
        <v>0</v>
      </c>
      <c r="LQ297" s="53">
        <f t="shared" si="604"/>
        <v>0</v>
      </c>
      <c r="LR297" s="39">
        <f t="shared" si="605"/>
        <v>0</v>
      </c>
      <c r="LS297" s="39">
        <f t="shared" si="606"/>
        <v>0</v>
      </c>
    </row>
    <row r="298" spans="1:331" x14ac:dyDescent="0.25">
      <c r="A298" s="21">
        <v>244</v>
      </c>
      <c r="B298" s="39">
        <v>25</v>
      </c>
      <c r="C298" s="39">
        <v>-25</v>
      </c>
      <c r="D298" s="39">
        <v>2500</v>
      </c>
      <c r="E298" s="50">
        <f t="shared" si="507"/>
        <v>9.9749999999999991E-4</v>
      </c>
      <c r="F298" s="40">
        <f t="shared" si="487"/>
        <v>19.093085156250002</v>
      </c>
      <c r="G298" s="41">
        <f t="shared" si="508"/>
        <v>47732.712890625007</v>
      </c>
      <c r="H298" s="39">
        <f t="shared" si="509"/>
        <v>-1193317.8222656252</v>
      </c>
      <c r="I298" s="39">
        <f t="shared" si="510"/>
        <v>1193317.8222656252</v>
      </c>
      <c r="J298" s="40">
        <f t="shared" si="488"/>
        <v>12781.875000000002</v>
      </c>
      <c r="K298" s="39">
        <f t="shared" si="511"/>
        <v>31954687.500000004</v>
      </c>
      <c r="L298" s="39">
        <f t="shared" si="512"/>
        <v>-798867187.50000012</v>
      </c>
      <c r="M298" s="39">
        <f t="shared" si="513"/>
        <v>798867187.50000012</v>
      </c>
      <c r="N298" s="53">
        <f t="shared" si="514"/>
        <v>19971679687.500004</v>
      </c>
      <c r="O298" s="39">
        <f t="shared" si="515"/>
        <v>-19971679687.500004</v>
      </c>
      <c r="P298" s="39">
        <f t="shared" si="516"/>
        <v>19971679687.500004</v>
      </c>
      <c r="AJ298" s="21">
        <v>244</v>
      </c>
      <c r="AK298" s="39">
        <v>25</v>
      </c>
      <c r="AL298" s="39">
        <v>-25</v>
      </c>
      <c r="AM298" s="39">
        <v>2500</v>
      </c>
      <c r="AN298" s="50">
        <f t="shared" si="517"/>
        <v>1.4933253553389755E-3</v>
      </c>
      <c r="AO298" s="40">
        <f t="shared" si="489"/>
        <v>23.863415128417355</v>
      </c>
      <c r="AP298" s="41">
        <f t="shared" si="518"/>
        <v>59658.537821043385</v>
      </c>
      <c r="AQ298" s="39">
        <f t="shared" si="519"/>
        <v>-1491463.4455260846</v>
      </c>
      <c r="AR298" s="39">
        <f t="shared" si="520"/>
        <v>1491463.4455260846</v>
      </c>
      <c r="AS298" s="40">
        <f t="shared" si="490"/>
        <v>6460.1017194280639</v>
      </c>
      <c r="AT298" s="39">
        <f t="shared" si="521"/>
        <v>16150254.29857016</v>
      </c>
      <c r="AU298" s="39">
        <f t="shared" si="522"/>
        <v>-403756357.46425402</v>
      </c>
      <c r="AV298" s="39">
        <f t="shared" si="523"/>
        <v>403756357.46425402</v>
      </c>
      <c r="AW298" s="53">
        <f t="shared" si="524"/>
        <v>10093908936.60635</v>
      </c>
      <c r="AX298" s="39">
        <f t="shared" si="525"/>
        <v>-10093908936.60635</v>
      </c>
      <c r="AY298" s="39">
        <f t="shared" si="526"/>
        <v>10093908936.60635</v>
      </c>
      <c r="BS298" s="21">
        <v>244</v>
      </c>
      <c r="BT298" s="39">
        <v>25</v>
      </c>
      <c r="BU298" s="39">
        <v>-25</v>
      </c>
      <c r="BV298" s="39">
        <v>2500</v>
      </c>
      <c r="BW298" s="50">
        <f t="shared" si="527"/>
        <v>1.6886325923270867E-3</v>
      </c>
      <c r="BX298" s="40">
        <f t="shared" si="491"/>
        <v>24.881945901173943</v>
      </c>
      <c r="BY298" s="41">
        <f t="shared" si="528"/>
        <v>62204.86475293486</v>
      </c>
      <c r="BZ298" s="39">
        <f t="shared" si="529"/>
        <v>-1555121.6188233716</v>
      </c>
      <c r="CA298" s="39">
        <f t="shared" si="530"/>
        <v>1555121.6188233716</v>
      </c>
      <c r="CB298" s="40">
        <f t="shared" si="492"/>
        <v>3969.9344478296457</v>
      </c>
      <c r="CC298" s="39">
        <f t="shared" si="531"/>
        <v>9924836.1195741147</v>
      </c>
      <c r="CD298" s="39">
        <f t="shared" si="532"/>
        <v>-248120902.98935288</v>
      </c>
      <c r="CE298" s="39">
        <f t="shared" si="533"/>
        <v>248120902.98935288</v>
      </c>
      <c r="CF298" s="53">
        <f t="shared" si="534"/>
        <v>6203022574.7338219</v>
      </c>
      <c r="CG298" s="39">
        <f t="shared" si="535"/>
        <v>-6203022574.7338219</v>
      </c>
      <c r="CH298" s="39">
        <f t="shared" si="536"/>
        <v>6203022574.7338219</v>
      </c>
      <c r="DB298" s="21">
        <v>244</v>
      </c>
      <c r="DC298" s="39">
        <v>25</v>
      </c>
      <c r="DD298" s="39">
        <v>-25</v>
      </c>
      <c r="DE298" s="39">
        <v>2500</v>
      </c>
      <c r="DF298" s="50">
        <f t="shared" si="537"/>
        <v>1.7816414544645554E-3</v>
      </c>
      <c r="DG298" s="40">
        <f t="shared" si="493"/>
        <v>25.196037103146736</v>
      </c>
      <c r="DH298" s="41">
        <f t="shared" si="538"/>
        <v>62990.092757866842</v>
      </c>
      <c r="DI298" s="39">
        <f t="shared" si="539"/>
        <v>-1574752.318946671</v>
      </c>
      <c r="DJ298" s="39">
        <f t="shared" si="540"/>
        <v>1574752.318946671</v>
      </c>
      <c r="DK298" s="40">
        <f t="shared" si="494"/>
        <v>2784.0714555769191</v>
      </c>
      <c r="DL298" s="39">
        <f t="shared" si="541"/>
        <v>6960178.6389422975</v>
      </c>
      <c r="DM298" s="39">
        <f t="shared" si="542"/>
        <v>-174004465.97355744</v>
      </c>
      <c r="DN298" s="39">
        <f t="shared" si="543"/>
        <v>174004465.97355744</v>
      </c>
      <c r="DO298" s="53">
        <f t="shared" si="544"/>
        <v>4350111649.3389359</v>
      </c>
      <c r="DP298" s="39">
        <f t="shared" si="545"/>
        <v>-4350111649.3389359</v>
      </c>
      <c r="DQ298" s="39">
        <f t="shared" si="546"/>
        <v>4350111649.3389359</v>
      </c>
      <c r="EK298" s="21">
        <v>244</v>
      </c>
      <c r="EL298" s="39">
        <v>25</v>
      </c>
      <c r="EM298" s="39">
        <v>-25</v>
      </c>
      <c r="EN298" s="39">
        <v>2500</v>
      </c>
      <c r="EO298" s="50">
        <f t="shared" si="547"/>
        <v>1.9636661164188275E-3</v>
      </c>
      <c r="EP298" s="40">
        <f t="shared" si="495"/>
        <v>25.491584036762426</v>
      </c>
      <c r="EQ298" s="41">
        <f t="shared" si="548"/>
        <v>63728.960091906061</v>
      </c>
      <c r="ER298" s="39">
        <f t="shared" si="549"/>
        <v>-1593224.0022976515</v>
      </c>
      <c r="ES298" s="39">
        <f t="shared" si="550"/>
        <v>1593224.0022976515</v>
      </c>
      <c r="ET298" s="40">
        <f t="shared" si="496"/>
        <v>463.25701565995092</v>
      </c>
      <c r="EU298" s="39">
        <f t="shared" si="551"/>
        <v>1158142.5391498774</v>
      </c>
      <c r="EV298" s="39">
        <f t="shared" si="552"/>
        <v>-28953563.478746936</v>
      </c>
      <c r="EW298" s="39">
        <f t="shared" si="553"/>
        <v>28953563.478746936</v>
      </c>
      <c r="EX298" s="53">
        <f t="shared" si="554"/>
        <v>723839086.96867335</v>
      </c>
      <c r="EY298" s="39">
        <f t="shared" si="555"/>
        <v>-723839086.96867335</v>
      </c>
      <c r="EZ298" s="39">
        <f t="shared" si="556"/>
        <v>723839086.96867335</v>
      </c>
      <c r="FT298" s="21">
        <v>244</v>
      </c>
      <c r="FU298" s="39">
        <v>25</v>
      </c>
      <c r="FV298" s="39">
        <v>-25</v>
      </c>
      <c r="FW298" s="39">
        <v>2500</v>
      </c>
      <c r="FX298" s="50">
        <f t="shared" si="557"/>
        <v>2.1395225257220696E-3</v>
      </c>
      <c r="FY298" s="40">
        <f t="shared" si="497"/>
        <v>25.5</v>
      </c>
      <c r="FZ298" s="41">
        <f t="shared" si="558"/>
        <v>63750</v>
      </c>
      <c r="GA298" s="39">
        <f t="shared" si="559"/>
        <v>-1593750</v>
      </c>
      <c r="GB298" s="39">
        <f t="shared" si="560"/>
        <v>1593750</v>
      </c>
      <c r="GC298" s="40">
        <f t="shared" si="498"/>
        <v>0</v>
      </c>
      <c r="GD298" s="39">
        <f t="shared" si="561"/>
        <v>0</v>
      </c>
      <c r="GE298" s="39">
        <f t="shared" si="562"/>
        <v>0</v>
      </c>
      <c r="GF298" s="39">
        <f t="shared" si="563"/>
        <v>0</v>
      </c>
      <c r="GG298" s="53">
        <f t="shared" si="564"/>
        <v>0</v>
      </c>
      <c r="GH298" s="39">
        <f t="shared" si="565"/>
        <v>0</v>
      </c>
      <c r="GI298" s="39">
        <f t="shared" si="566"/>
        <v>0</v>
      </c>
      <c r="HC298" s="21">
        <v>244</v>
      </c>
      <c r="HD298" s="39">
        <v>25</v>
      </c>
      <c r="HE298" s="39">
        <v>-25</v>
      </c>
      <c r="HF298" s="39">
        <v>2500</v>
      </c>
      <c r="HG298" s="50">
        <f t="shared" si="567"/>
        <v>2.2021967829187993E-3</v>
      </c>
      <c r="HH298" s="40">
        <f t="shared" si="499"/>
        <v>25.5</v>
      </c>
      <c r="HI298" s="41">
        <f t="shared" si="568"/>
        <v>63750</v>
      </c>
      <c r="HJ298" s="39">
        <f t="shared" si="569"/>
        <v>-1593750</v>
      </c>
      <c r="HK298" s="39">
        <f t="shared" si="570"/>
        <v>1593750</v>
      </c>
      <c r="HL298" s="40">
        <f t="shared" si="500"/>
        <v>0</v>
      </c>
      <c r="HM298" s="39">
        <f t="shared" si="571"/>
        <v>0</v>
      </c>
      <c r="HN298" s="39">
        <f t="shared" si="572"/>
        <v>0</v>
      </c>
      <c r="HO298" s="39">
        <f t="shared" si="573"/>
        <v>0</v>
      </c>
      <c r="HP298" s="53">
        <f t="shared" si="574"/>
        <v>0</v>
      </c>
      <c r="HQ298" s="39">
        <f t="shared" si="575"/>
        <v>0</v>
      </c>
      <c r="HR298" s="39">
        <f t="shared" si="576"/>
        <v>0</v>
      </c>
      <c r="IL298" s="21">
        <v>244</v>
      </c>
      <c r="IM298" s="39">
        <v>25</v>
      </c>
      <c r="IN298" s="39">
        <v>-25</v>
      </c>
      <c r="IO298" s="39">
        <v>2500</v>
      </c>
      <c r="IP298" s="50">
        <f t="shared" si="577"/>
        <v>2.2150821712964637E-3</v>
      </c>
      <c r="IQ298" s="40">
        <f t="shared" si="501"/>
        <v>25.5</v>
      </c>
      <c r="IR298" s="41">
        <f t="shared" si="578"/>
        <v>63750</v>
      </c>
      <c r="IS298" s="39">
        <f t="shared" si="579"/>
        <v>-1593750</v>
      </c>
      <c r="IT298" s="39">
        <f t="shared" si="580"/>
        <v>1593750</v>
      </c>
      <c r="IU298" s="40">
        <f t="shared" si="502"/>
        <v>0</v>
      </c>
      <c r="IV298" s="39">
        <f t="shared" si="581"/>
        <v>0</v>
      </c>
      <c r="IW298" s="39">
        <f t="shared" si="582"/>
        <v>0</v>
      </c>
      <c r="IX298" s="39">
        <f t="shared" si="583"/>
        <v>0</v>
      </c>
      <c r="IY298" s="53">
        <f t="shared" si="584"/>
        <v>0</v>
      </c>
      <c r="IZ298" s="39">
        <f t="shared" si="585"/>
        <v>0</v>
      </c>
      <c r="JA298" s="39">
        <f t="shared" si="586"/>
        <v>0</v>
      </c>
      <c r="JU298" s="21">
        <v>244</v>
      </c>
      <c r="JV298" s="39">
        <v>25</v>
      </c>
      <c r="JW298" s="39">
        <v>-25</v>
      </c>
      <c r="JX298" s="39">
        <v>2500</v>
      </c>
      <c r="JY298" s="50">
        <f t="shared" si="587"/>
        <v>2.2152380361682459E-3</v>
      </c>
      <c r="JZ298" s="40">
        <f t="shared" si="503"/>
        <v>25.5</v>
      </c>
      <c r="KA298" s="41">
        <f t="shared" si="588"/>
        <v>63750</v>
      </c>
      <c r="KB298" s="39">
        <f t="shared" si="589"/>
        <v>-1593750</v>
      </c>
      <c r="KC298" s="39">
        <f t="shared" si="590"/>
        <v>1593750</v>
      </c>
      <c r="KD298" s="40">
        <f t="shared" si="504"/>
        <v>0</v>
      </c>
      <c r="KE298" s="39">
        <f t="shared" si="591"/>
        <v>0</v>
      </c>
      <c r="KF298" s="39">
        <f t="shared" si="592"/>
        <v>0</v>
      </c>
      <c r="KG298" s="39">
        <f t="shared" si="593"/>
        <v>0</v>
      </c>
      <c r="KH298" s="53">
        <f t="shared" si="594"/>
        <v>0</v>
      </c>
      <c r="KI298" s="39">
        <f t="shared" si="595"/>
        <v>0</v>
      </c>
      <c r="KJ298" s="39">
        <f t="shared" si="596"/>
        <v>0</v>
      </c>
      <c r="LD298" s="21">
        <v>244</v>
      </c>
      <c r="LE298" s="39">
        <v>25</v>
      </c>
      <c r="LF298" s="39">
        <v>-25</v>
      </c>
      <c r="LG298" s="39">
        <v>2500</v>
      </c>
      <c r="LH298" s="50">
        <f t="shared" si="597"/>
        <v>2.2152380590058679E-3</v>
      </c>
      <c r="LI298" s="40">
        <f t="shared" si="505"/>
        <v>25.5</v>
      </c>
      <c r="LJ298" s="41">
        <f t="shared" si="598"/>
        <v>63750</v>
      </c>
      <c r="LK298" s="39">
        <f t="shared" si="599"/>
        <v>-1593750</v>
      </c>
      <c r="LL298" s="39">
        <f t="shared" si="600"/>
        <v>1593750</v>
      </c>
      <c r="LM298" s="40">
        <f t="shared" si="506"/>
        <v>0</v>
      </c>
      <c r="LN298" s="39">
        <f t="shared" si="601"/>
        <v>0</v>
      </c>
      <c r="LO298" s="39">
        <f t="shared" si="602"/>
        <v>0</v>
      </c>
      <c r="LP298" s="39">
        <f t="shared" si="603"/>
        <v>0</v>
      </c>
      <c r="LQ298" s="53">
        <f t="shared" si="604"/>
        <v>0</v>
      </c>
      <c r="LR298" s="39">
        <f t="shared" si="605"/>
        <v>0</v>
      </c>
      <c r="LS298" s="39">
        <f t="shared" si="606"/>
        <v>0</v>
      </c>
    </row>
    <row r="299" spans="1:331" x14ac:dyDescent="0.25">
      <c r="A299" s="21">
        <v>245</v>
      </c>
      <c r="B299" s="39">
        <v>25</v>
      </c>
      <c r="C299" s="39">
        <v>25</v>
      </c>
      <c r="D299" s="39">
        <v>2500</v>
      </c>
      <c r="E299" s="50">
        <f t="shared" si="507"/>
        <v>1.005E-3</v>
      </c>
      <c r="F299" s="40">
        <f t="shared" si="487"/>
        <v>19.188590625000003</v>
      </c>
      <c r="G299" s="41">
        <f t="shared" si="508"/>
        <v>47971.476562500007</v>
      </c>
      <c r="H299" s="39">
        <f t="shared" si="509"/>
        <v>1199286.9140625002</v>
      </c>
      <c r="I299" s="39">
        <f t="shared" si="510"/>
        <v>1199286.9140625002</v>
      </c>
      <c r="J299" s="40">
        <f t="shared" si="488"/>
        <v>12686.249999999998</v>
      </c>
      <c r="K299" s="39">
        <f t="shared" si="511"/>
        <v>31715624.999999996</v>
      </c>
      <c r="L299" s="39">
        <f t="shared" si="512"/>
        <v>792890624.99999988</v>
      </c>
      <c r="M299" s="39">
        <f t="shared" si="513"/>
        <v>792890624.99999988</v>
      </c>
      <c r="N299" s="53">
        <f t="shared" si="514"/>
        <v>19822265624.999996</v>
      </c>
      <c r="O299" s="39">
        <f t="shared" si="515"/>
        <v>19822265624.999996</v>
      </c>
      <c r="P299" s="39">
        <f t="shared" si="516"/>
        <v>19822265624.999996</v>
      </c>
      <c r="AJ299" s="21">
        <v>245</v>
      </c>
      <c r="AK299" s="39">
        <v>25</v>
      </c>
      <c r="AL299" s="39">
        <v>25</v>
      </c>
      <c r="AM299" s="39">
        <v>2500</v>
      </c>
      <c r="AN299" s="50">
        <f t="shared" si="517"/>
        <v>1.5106386419288915E-3</v>
      </c>
      <c r="AO299" s="40">
        <f t="shared" si="489"/>
        <v>23.973349815320852</v>
      </c>
      <c r="AP299" s="41">
        <f t="shared" si="518"/>
        <v>59933.374538302131</v>
      </c>
      <c r="AQ299" s="39">
        <f t="shared" si="519"/>
        <v>1498334.3634575533</v>
      </c>
      <c r="AR299" s="39">
        <f t="shared" si="520"/>
        <v>1498334.3634575533</v>
      </c>
      <c r="AS299" s="40">
        <f t="shared" si="490"/>
        <v>6239.3573154066335</v>
      </c>
      <c r="AT299" s="39">
        <f t="shared" si="521"/>
        <v>15598393.288516583</v>
      </c>
      <c r="AU299" s="39">
        <f t="shared" si="522"/>
        <v>389959832.21291459</v>
      </c>
      <c r="AV299" s="39">
        <f t="shared" si="523"/>
        <v>389959832.21291459</v>
      </c>
      <c r="AW299" s="53">
        <f t="shared" si="524"/>
        <v>9748995805.3228645</v>
      </c>
      <c r="AX299" s="39">
        <f t="shared" si="525"/>
        <v>9748995805.3228645</v>
      </c>
      <c r="AY299" s="39">
        <f t="shared" si="526"/>
        <v>9748995805.3228645</v>
      </c>
      <c r="BS299" s="21">
        <v>245</v>
      </c>
      <c r="BT299" s="39">
        <v>25</v>
      </c>
      <c r="BU299" s="39">
        <v>25</v>
      </c>
      <c r="BV299" s="39">
        <v>2500</v>
      </c>
      <c r="BW299" s="50">
        <f t="shared" si="527"/>
        <v>1.7170498854392295E-3</v>
      </c>
      <c r="BX299" s="40">
        <f t="shared" si="491"/>
        <v>24.98961260827155</v>
      </c>
      <c r="BY299" s="41">
        <f t="shared" si="528"/>
        <v>62474.031520678873</v>
      </c>
      <c r="BZ299" s="39">
        <f t="shared" si="529"/>
        <v>1561850.7880169719</v>
      </c>
      <c r="CA299" s="39">
        <f t="shared" si="530"/>
        <v>1561850.7880169719</v>
      </c>
      <c r="CB299" s="40">
        <f t="shared" si="492"/>
        <v>3607.6139606498232</v>
      </c>
      <c r="CC299" s="39">
        <f t="shared" si="531"/>
        <v>9019034.9016245585</v>
      </c>
      <c r="CD299" s="39">
        <f t="shared" si="532"/>
        <v>225475872.54061395</v>
      </c>
      <c r="CE299" s="39">
        <f t="shared" si="533"/>
        <v>225475872.54061395</v>
      </c>
      <c r="CF299" s="53">
        <f t="shared" si="534"/>
        <v>5636896813.5153484</v>
      </c>
      <c r="CG299" s="39">
        <f t="shared" si="535"/>
        <v>5636896813.5153484</v>
      </c>
      <c r="CH299" s="39">
        <f t="shared" si="536"/>
        <v>5636896813.5153494</v>
      </c>
      <c r="DB299" s="21">
        <v>245</v>
      </c>
      <c r="DC299" s="39">
        <v>25</v>
      </c>
      <c r="DD299" s="39">
        <v>25</v>
      </c>
      <c r="DE299" s="39">
        <v>2500</v>
      </c>
      <c r="DF299" s="50">
        <f t="shared" si="537"/>
        <v>1.8206737943670978E-3</v>
      </c>
      <c r="DG299" s="40">
        <f t="shared" si="493"/>
        <v>25.294993463829826</v>
      </c>
      <c r="DH299" s="41">
        <f t="shared" si="538"/>
        <v>63237.483659574566</v>
      </c>
      <c r="DI299" s="39">
        <f t="shared" si="539"/>
        <v>1580937.0914893642</v>
      </c>
      <c r="DJ299" s="39">
        <f t="shared" si="540"/>
        <v>1580937.0914893642</v>
      </c>
      <c r="DK299" s="40">
        <f t="shared" si="494"/>
        <v>2286.4091218195022</v>
      </c>
      <c r="DL299" s="39">
        <f t="shared" si="541"/>
        <v>5716022.8045487553</v>
      </c>
      <c r="DM299" s="39">
        <f t="shared" si="542"/>
        <v>142900570.11371887</v>
      </c>
      <c r="DN299" s="39">
        <f t="shared" si="543"/>
        <v>142900570.11371887</v>
      </c>
      <c r="DO299" s="53">
        <f t="shared" si="544"/>
        <v>3572514252.8429718</v>
      </c>
      <c r="DP299" s="39">
        <f t="shared" si="545"/>
        <v>3572514252.8429718</v>
      </c>
      <c r="DQ299" s="39">
        <f t="shared" si="546"/>
        <v>3572514252.8429723</v>
      </c>
      <c r="EK299" s="21">
        <v>245</v>
      </c>
      <c r="EL299" s="39">
        <v>25</v>
      </c>
      <c r="EM299" s="39">
        <v>25</v>
      </c>
      <c r="EN299" s="39">
        <v>2500</v>
      </c>
      <c r="EO299" s="50">
        <f t="shared" si="547"/>
        <v>2.0252159820612777E-3</v>
      </c>
      <c r="EP299" s="40">
        <f t="shared" si="495"/>
        <v>25.5</v>
      </c>
      <c r="EQ299" s="41">
        <f t="shared" si="548"/>
        <v>63750</v>
      </c>
      <c r="ER299" s="39">
        <f t="shared" si="549"/>
        <v>1593750</v>
      </c>
      <c r="ES299" s="39">
        <f t="shared" si="550"/>
        <v>1593750</v>
      </c>
      <c r="ET299" s="40">
        <f t="shared" si="496"/>
        <v>0</v>
      </c>
      <c r="EU299" s="39">
        <f t="shared" si="551"/>
        <v>0</v>
      </c>
      <c r="EV299" s="39">
        <f t="shared" si="552"/>
        <v>0</v>
      </c>
      <c r="EW299" s="39">
        <f t="shared" si="553"/>
        <v>0</v>
      </c>
      <c r="EX299" s="53">
        <f t="shared" si="554"/>
        <v>0</v>
      </c>
      <c r="EY299" s="39">
        <f t="shared" si="555"/>
        <v>0</v>
      </c>
      <c r="EZ299" s="39">
        <f t="shared" si="556"/>
        <v>0</v>
      </c>
      <c r="FT299" s="21">
        <v>245</v>
      </c>
      <c r="FU299" s="39">
        <v>25</v>
      </c>
      <c r="FV299" s="39">
        <v>25</v>
      </c>
      <c r="FW299" s="39">
        <v>2500</v>
      </c>
      <c r="FX299" s="50">
        <f t="shared" si="557"/>
        <v>2.2200806309566447E-3</v>
      </c>
      <c r="FY299" s="40">
        <f t="shared" si="497"/>
        <v>25.5</v>
      </c>
      <c r="FZ299" s="41">
        <f t="shared" si="558"/>
        <v>63750</v>
      </c>
      <c r="GA299" s="39">
        <f t="shared" si="559"/>
        <v>1593750</v>
      </c>
      <c r="GB299" s="39">
        <f t="shared" si="560"/>
        <v>1593750</v>
      </c>
      <c r="GC299" s="40">
        <f t="shared" si="498"/>
        <v>0</v>
      </c>
      <c r="GD299" s="39">
        <f t="shared" si="561"/>
        <v>0</v>
      </c>
      <c r="GE299" s="39">
        <f t="shared" si="562"/>
        <v>0</v>
      </c>
      <c r="GF299" s="39">
        <f t="shared" si="563"/>
        <v>0</v>
      </c>
      <c r="GG299" s="53">
        <f t="shared" si="564"/>
        <v>0</v>
      </c>
      <c r="GH299" s="39">
        <f t="shared" si="565"/>
        <v>0</v>
      </c>
      <c r="GI299" s="39">
        <f t="shared" si="566"/>
        <v>0</v>
      </c>
      <c r="HC299" s="21">
        <v>245</v>
      </c>
      <c r="HD299" s="39">
        <v>25</v>
      </c>
      <c r="HE299" s="39">
        <v>25</v>
      </c>
      <c r="HF299" s="39">
        <v>2500</v>
      </c>
      <c r="HG299" s="50">
        <f t="shared" si="567"/>
        <v>2.2894278146200209E-3</v>
      </c>
      <c r="HH299" s="40">
        <f t="shared" si="499"/>
        <v>25.5</v>
      </c>
      <c r="HI299" s="41">
        <f t="shared" si="568"/>
        <v>63750</v>
      </c>
      <c r="HJ299" s="39">
        <f t="shared" si="569"/>
        <v>1593750</v>
      </c>
      <c r="HK299" s="39">
        <f t="shared" si="570"/>
        <v>1593750</v>
      </c>
      <c r="HL299" s="40">
        <f t="shared" si="500"/>
        <v>0</v>
      </c>
      <c r="HM299" s="39">
        <f t="shared" si="571"/>
        <v>0</v>
      </c>
      <c r="HN299" s="39">
        <f t="shared" si="572"/>
        <v>0</v>
      </c>
      <c r="HO299" s="39">
        <f t="shared" si="573"/>
        <v>0</v>
      </c>
      <c r="HP299" s="53">
        <f t="shared" si="574"/>
        <v>0</v>
      </c>
      <c r="HQ299" s="39">
        <f t="shared" si="575"/>
        <v>0</v>
      </c>
      <c r="HR299" s="39">
        <f t="shared" si="576"/>
        <v>0</v>
      </c>
      <c r="IL299" s="21">
        <v>245</v>
      </c>
      <c r="IM299" s="39">
        <v>25</v>
      </c>
      <c r="IN299" s="39">
        <v>25</v>
      </c>
      <c r="IO299" s="39">
        <v>2500</v>
      </c>
      <c r="IP299" s="50">
        <f t="shared" si="577"/>
        <v>2.3035299553024594E-3</v>
      </c>
      <c r="IQ299" s="40">
        <f t="shared" si="501"/>
        <v>25.5</v>
      </c>
      <c r="IR299" s="41">
        <f t="shared" si="578"/>
        <v>63750</v>
      </c>
      <c r="IS299" s="39">
        <f t="shared" si="579"/>
        <v>1593750</v>
      </c>
      <c r="IT299" s="39">
        <f t="shared" si="580"/>
        <v>1593750</v>
      </c>
      <c r="IU299" s="40">
        <f t="shared" si="502"/>
        <v>0</v>
      </c>
      <c r="IV299" s="39">
        <f t="shared" si="581"/>
        <v>0</v>
      </c>
      <c r="IW299" s="39">
        <f t="shared" si="582"/>
        <v>0</v>
      </c>
      <c r="IX299" s="39">
        <f t="shared" si="583"/>
        <v>0</v>
      </c>
      <c r="IY299" s="53">
        <f t="shared" si="584"/>
        <v>0</v>
      </c>
      <c r="IZ299" s="39">
        <f t="shared" si="585"/>
        <v>0</v>
      </c>
      <c r="JA299" s="39">
        <f t="shared" si="586"/>
        <v>0</v>
      </c>
      <c r="JU299" s="21">
        <v>245</v>
      </c>
      <c r="JV299" s="39">
        <v>25</v>
      </c>
      <c r="JW299" s="39">
        <v>25</v>
      </c>
      <c r="JX299" s="39">
        <v>2500</v>
      </c>
      <c r="JY299" s="50">
        <f t="shared" si="587"/>
        <v>2.3037002013261542E-3</v>
      </c>
      <c r="JZ299" s="40">
        <f t="shared" si="503"/>
        <v>25.5</v>
      </c>
      <c r="KA299" s="41">
        <f t="shared" si="588"/>
        <v>63750</v>
      </c>
      <c r="KB299" s="39">
        <f t="shared" si="589"/>
        <v>1593750</v>
      </c>
      <c r="KC299" s="39">
        <f t="shared" si="590"/>
        <v>1593750</v>
      </c>
      <c r="KD299" s="40">
        <f t="shared" si="504"/>
        <v>0</v>
      </c>
      <c r="KE299" s="39">
        <f t="shared" si="591"/>
        <v>0</v>
      </c>
      <c r="KF299" s="39">
        <f t="shared" si="592"/>
        <v>0</v>
      </c>
      <c r="KG299" s="39">
        <f t="shared" si="593"/>
        <v>0</v>
      </c>
      <c r="KH299" s="53">
        <f t="shared" si="594"/>
        <v>0</v>
      </c>
      <c r="KI299" s="39">
        <f t="shared" si="595"/>
        <v>0</v>
      </c>
      <c r="KJ299" s="39">
        <f t="shared" si="596"/>
        <v>0</v>
      </c>
      <c r="LD299" s="21">
        <v>245</v>
      </c>
      <c r="LE299" s="39">
        <v>25</v>
      </c>
      <c r="LF299" s="39">
        <v>25</v>
      </c>
      <c r="LG299" s="39">
        <v>2500</v>
      </c>
      <c r="LH299" s="50">
        <f t="shared" si="597"/>
        <v>2.3037002262966759E-3</v>
      </c>
      <c r="LI299" s="40">
        <f t="shared" si="505"/>
        <v>25.5</v>
      </c>
      <c r="LJ299" s="41">
        <f t="shared" si="598"/>
        <v>63750</v>
      </c>
      <c r="LK299" s="39">
        <f t="shared" si="599"/>
        <v>1593750</v>
      </c>
      <c r="LL299" s="39">
        <f t="shared" si="600"/>
        <v>1593750</v>
      </c>
      <c r="LM299" s="40">
        <f t="shared" si="506"/>
        <v>0</v>
      </c>
      <c r="LN299" s="39">
        <f t="shared" si="601"/>
        <v>0</v>
      </c>
      <c r="LO299" s="39">
        <f t="shared" si="602"/>
        <v>0</v>
      </c>
      <c r="LP299" s="39">
        <f t="shared" si="603"/>
        <v>0</v>
      </c>
      <c r="LQ299" s="53">
        <f t="shared" si="604"/>
        <v>0</v>
      </c>
      <c r="LR299" s="39">
        <f t="shared" si="605"/>
        <v>0</v>
      </c>
      <c r="LS299" s="39">
        <f t="shared" si="606"/>
        <v>0</v>
      </c>
    </row>
    <row r="300" spans="1:331" x14ac:dyDescent="0.25">
      <c r="A300" s="21">
        <v>246</v>
      </c>
      <c r="B300" s="39">
        <v>25</v>
      </c>
      <c r="C300" s="39">
        <v>75</v>
      </c>
      <c r="D300" s="39">
        <v>2500</v>
      </c>
      <c r="E300" s="50">
        <f t="shared" si="507"/>
        <v>1.0124999999999999E-3</v>
      </c>
      <c r="F300" s="40">
        <f t="shared" si="487"/>
        <v>19.28337890625</v>
      </c>
      <c r="G300" s="41">
        <f t="shared" si="508"/>
        <v>48208.447265625</v>
      </c>
      <c r="H300" s="39">
        <f t="shared" si="509"/>
        <v>3615633.544921875</v>
      </c>
      <c r="I300" s="39">
        <f t="shared" si="510"/>
        <v>1205211.181640625</v>
      </c>
      <c r="J300" s="40">
        <f t="shared" si="488"/>
        <v>12590.625</v>
      </c>
      <c r="K300" s="39">
        <f t="shared" si="511"/>
        <v>31476562.5</v>
      </c>
      <c r="L300" s="39">
        <f t="shared" si="512"/>
        <v>2360742187.5</v>
      </c>
      <c r="M300" s="39">
        <f t="shared" si="513"/>
        <v>786914062.5</v>
      </c>
      <c r="N300" s="53">
        <f t="shared" si="514"/>
        <v>177055664062.5</v>
      </c>
      <c r="O300" s="39">
        <f t="shared" si="515"/>
        <v>59018554687.5</v>
      </c>
      <c r="P300" s="39">
        <f t="shared" si="516"/>
        <v>19672851562.5</v>
      </c>
      <c r="AJ300" s="21">
        <v>246</v>
      </c>
      <c r="AK300" s="39">
        <v>25</v>
      </c>
      <c r="AL300" s="39">
        <v>75</v>
      </c>
      <c r="AM300" s="39">
        <v>2500</v>
      </c>
      <c r="AN300" s="50">
        <f t="shared" si="517"/>
        <v>1.5279519285188072E-3</v>
      </c>
      <c r="AO300" s="40">
        <f t="shared" si="489"/>
        <v>24.079462691094406</v>
      </c>
      <c r="AP300" s="41">
        <f t="shared" si="518"/>
        <v>60198.656727736015</v>
      </c>
      <c r="AQ300" s="39">
        <f t="shared" si="519"/>
        <v>4514899.2545802016</v>
      </c>
      <c r="AR300" s="39">
        <f t="shared" si="520"/>
        <v>1504966.4181934004</v>
      </c>
      <c r="AS300" s="40">
        <f t="shared" si="490"/>
        <v>6018.6129113852076</v>
      </c>
      <c r="AT300" s="39">
        <f t="shared" si="521"/>
        <v>15046532.278463019</v>
      </c>
      <c r="AU300" s="39">
        <f t="shared" si="522"/>
        <v>1128489920.8847265</v>
      </c>
      <c r="AV300" s="39">
        <f t="shared" si="523"/>
        <v>376163306.96157545</v>
      </c>
      <c r="AW300" s="53">
        <f t="shared" si="524"/>
        <v>84636744066.354492</v>
      </c>
      <c r="AX300" s="39">
        <f t="shared" si="525"/>
        <v>28212248022.11816</v>
      </c>
      <c r="AY300" s="39">
        <f t="shared" si="526"/>
        <v>9404082674.0393867</v>
      </c>
      <c r="BS300" s="21">
        <v>246</v>
      </c>
      <c r="BT300" s="39">
        <v>25</v>
      </c>
      <c r="BU300" s="39">
        <v>75</v>
      </c>
      <c r="BV300" s="39">
        <v>2500</v>
      </c>
      <c r="BW300" s="50">
        <f t="shared" si="527"/>
        <v>1.7454671785513726E-3</v>
      </c>
      <c r="BX300" s="40">
        <f t="shared" si="491"/>
        <v>25.086983147884432</v>
      </c>
      <c r="BY300" s="41">
        <f t="shared" si="528"/>
        <v>62717.457869711077</v>
      </c>
      <c r="BZ300" s="39">
        <f t="shared" si="529"/>
        <v>4703809.3402283303</v>
      </c>
      <c r="CA300" s="39">
        <f t="shared" si="530"/>
        <v>1567936.446742777</v>
      </c>
      <c r="CB300" s="40">
        <f t="shared" si="492"/>
        <v>3245.2934734700011</v>
      </c>
      <c r="CC300" s="39">
        <f t="shared" si="531"/>
        <v>8113233.6836750032</v>
      </c>
      <c r="CD300" s="39">
        <f t="shared" si="532"/>
        <v>608492526.27562523</v>
      </c>
      <c r="CE300" s="39">
        <f t="shared" si="533"/>
        <v>202830842.09187508</v>
      </c>
      <c r="CF300" s="53">
        <f t="shared" si="534"/>
        <v>45636939470.67189</v>
      </c>
      <c r="CG300" s="39">
        <f t="shared" si="535"/>
        <v>15212313156.890631</v>
      </c>
      <c r="CH300" s="39">
        <f t="shared" si="536"/>
        <v>5070771052.2968769</v>
      </c>
      <c r="DB300" s="21">
        <v>246</v>
      </c>
      <c r="DC300" s="39">
        <v>25</v>
      </c>
      <c r="DD300" s="39">
        <v>75</v>
      </c>
      <c r="DE300" s="39">
        <v>2500</v>
      </c>
      <c r="DF300" s="50">
        <f t="shared" si="537"/>
        <v>1.8597061342696404E-3</v>
      </c>
      <c r="DG300" s="40">
        <f t="shared" si="493"/>
        <v>25.374524899145001</v>
      </c>
      <c r="DH300" s="41">
        <f t="shared" si="538"/>
        <v>63436.312247862501</v>
      </c>
      <c r="DI300" s="39">
        <f t="shared" si="539"/>
        <v>4757723.4185896879</v>
      </c>
      <c r="DJ300" s="39">
        <f t="shared" si="540"/>
        <v>1585907.8061965625</v>
      </c>
      <c r="DK300" s="40">
        <f t="shared" si="494"/>
        <v>1788.7467880620852</v>
      </c>
      <c r="DL300" s="39">
        <f t="shared" si="541"/>
        <v>4471866.970155213</v>
      </c>
      <c r="DM300" s="39">
        <f t="shared" si="542"/>
        <v>335390022.76164097</v>
      </c>
      <c r="DN300" s="39">
        <f t="shared" si="543"/>
        <v>111796674.25388032</v>
      </c>
      <c r="DO300" s="53">
        <f t="shared" si="544"/>
        <v>25154251707.123074</v>
      </c>
      <c r="DP300" s="39">
        <f t="shared" si="545"/>
        <v>8384750569.0410242</v>
      </c>
      <c r="DQ300" s="39">
        <f t="shared" si="546"/>
        <v>2794916856.3470082</v>
      </c>
      <c r="EK300" s="21">
        <v>246</v>
      </c>
      <c r="EL300" s="39">
        <v>25</v>
      </c>
      <c r="EM300" s="39">
        <v>75</v>
      </c>
      <c r="EN300" s="39">
        <v>2500</v>
      </c>
      <c r="EO300" s="50">
        <f t="shared" si="547"/>
        <v>2.0867658477037275E-3</v>
      </c>
      <c r="EP300" s="40">
        <f t="shared" si="495"/>
        <v>25.5</v>
      </c>
      <c r="EQ300" s="41">
        <f t="shared" si="548"/>
        <v>63750</v>
      </c>
      <c r="ER300" s="39">
        <f t="shared" si="549"/>
        <v>4781250</v>
      </c>
      <c r="ES300" s="39">
        <f t="shared" si="550"/>
        <v>1593750</v>
      </c>
      <c r="ET300" s="40">
        <f t="shared" si="496"/>
        <v>0</v>
      </c>
      <c r="EU300" s="39">
        <f t="shared" si="551"/>
        <v>0</v>
      </c>
      <c r="EV300" s="39">
        <f t="shared" si="552"/>
        <v>0</v>
      </c>
      <c r="EW300" s="39">
        <f t="shared" si="553"/>
        <v>0</v>
      </c>
      <c r="EX300" s="53">
        <f t="shared" si="554"/>
        <v>0</v>
      </c>
      <c r="EY300" s="39">
        <f t="shared" si="555"/>
        <v>0</v>
      </c>
      <c r="EZ300" s="39">
        <f t="shared" si="556"/>
        <v>0</v>
      </c>
      <c r="FT300" s="21">
        <v>246</v>
      </c>
      <c r="FU300" s="39">
        <v>25</v>
      </c>
      <c r="FV300" s="39">
        <v>75</v>
      </c>
      <c r="FW300" s="39">
        <v>2500</v>
      </c>
      <c r="FX300" s="50">
        <f t="shared" si="557"/>
        <v>2.3006387361912193E-3</v>
      </c>
      <c r="FY300" s="40">
        <f t="shared" si="497"/>
        <v>25.5</v>
      </c>
      <c r="FZ300" s="41">
        <f t="shared" si="558"/>
        <v>63750</v>
      </c>
      <c r="GA300" s="39">
        <f t="shared" si="559"/>
        <v>4781250</v>
      </c>
      <c r="GB300" s="39">
        <f t="shared" si="560"/>
        <v>1593750</v>
      </c>
      <c r="GC300" s="40">
        <f t="shared" si="498"/>
        <v>0</v>
      </c>
      <c r="GD300" s="39">
        <f t="shared" si="561"/>
        <v>0</v>
      </c>
      <c r="GE300" s="39">
        <f t="shared" si="562"/>
        <v>0</v>
      </c>
      <c r="GF300" s="39">
        <f t="shared" si="563"/>
        <v>0</v>
      </c>
      <c r="GG300" s="53">
        <f t="shared" si="564"/>
        <v>0</v>
      </c>
      <c r="GH300" s="39">
        <f t="shared" si="565"/>
        <v>0</v>
      </c>
      <c r="GI300" s="39">
        <f t="shared" si="566"/>
        <v>0</v>
      </c>
      <c r="HC300" s="21">
        <v>246</v>
      </c>
      <c r="HD300" s="39">
        <v>25</v>
      </c>
      <c r="HE300" s="39">
        <v>75</v>
      </c>
      <c r="HF300" s="39">
        <v>2500</v>
      </c>
      <c r="HG300" s="50">
        <f t="shared" si="567"/>
        <v>2.3766588463212429E-3</v>
      </c>
      <c r="HH300" s="40">
        <f t="shared" si="499"/>
        <v>25.5</v>
      </c>
      <c r="HI300" s="41">
        <f t="shared" si="568"/>
        <v>63750</v>
      </c>
      <c r="HJ300" s="39">
        <f t="shared" si="569"/>
        <v>4781250</v>
      </c>
      <c r="HK300" s="39">
        <f t="shared" si="570"/>
        <v>1593750</v>
      </c>
      <c r="HL300" s="40">
        <f t="shared" si="500"/>
        <v>0</v>
      </c>
      <c r="HM300" s="39">
        <f t="shared" si="571"/>
        <v>0</v>
      </c>
      <c r="HN300" s="39">
        <f t="shared" si="572"/>
        <v>0</v>
      </c>
      <c r="HO300" s="39">
        <f t="shared" si="573"/>
        <v>0</v>
      </c>
      <c r="HP300" s="53">
        <f t="shared" si="574"/>
        <v>0</v>
      </c>
      <c r="HQ300" s="39">
        <f t="shared" si="575"/>
        <v>0</v>
      </c>
      <c r="HR300" s="39">
        <f t="shared" si="576"/>
        <v>0</v>
      </c>
      <c r="IL300" s="21">
        <v>246</v>
      </c>
      <c r="IM300" s="39">
        <v>25</v>
      </c>
      <c r="IN300" s="39">
        <v>75</v>
      </c>
      <c r="IO300" s="39">
        <v>2500</v>
      </c>
      <c r="IP300" s="50">
        <f t="shared" si="577"/>
        <v>2.3919777393084552E-3</v>
      </c>
      <c r="IQ300" s="40">
        <f t="shared" si="501"/>
        <v>25.5</v>
      </c>
      <c r="IR300" s="41">
        <f t="shared" si="578"/>
        <v>63750</v>
      </c>
      <c r="IS300" s="39">
        <f t="shared" si="579"/>
        <v>4781250</v>
      </c>
      <c r="IT300" s="39">
        <f t="shared" si="580"/>
        <v>1593750</v>
      </c>
      <c r="IU300" s="40">
        <f t="shared" si="502"/>
        <v>0</v>
      </c>
      <c r="IV300" s="39">
        <f t="shared" si="581"/>
        <v>0</v>
      </c>
      <c r="IW300" s="39">
        <f t="shared" si="582"/>
        <v>0</v>
      </c>
      <c r="IX300" s="39">
        <f t="shared" si="583"/>
        <v>0</v>
      </c>
      <c r="IY300" s="53">
        <f t="shared" si="584"/>
        <v>0</v>
      </c>
      <c r="IZ300" s="39">
        <f t="shared" si="585"/>
        <v>0</v>
      </c>
      <c r="JA300" s="39">
        <f t="shared" si="586"/>
        <v>0</v>
      </c>
      <c r="JU300" s="21">
        <v>246</v>
      </c>
      <c r="JV300" s="39">
        <v>25</v>
      </c>
      <c r="JW300" s="39">
        <v>75</v>
      </c>
      <c r="JX300" s="39">
        <v>2500</v>
      </c>
      <c r="JY300" s="50">
        <f t="shared" si="587"/>
        <v>2.3921623664840625E-3</v>
      </c>
      <c r="JZ300" s="40">
        <f t="shared" si="503"/>
        <v>25.5</v>
      </c>
      <c r="KA300" s="41">
        <f t="shared" si="588"/>
        <v>63750</v>
      </c>
      <c r="KB300" s="39">
        <f t="shared" si="589"/>
        <v>4781250</v>
      </c>
      <c r="KC300" s="39">
        <f t="shared" si="590"/>
        <v>1593750</v>
      </c>
      <c r="KD300" s="40">
        <f t="shared" si="504"/>
        <v>0</v>
      </c>
      <c r="KE300" s="39">
        <f t="shared" si="591"/>
        <v>0</v>
      </c>
      <c r="KF300" s="39">
        <f t="shared" si="592"/>
        <v>0</v>
      </c>
      <c r="KG300" s="39">
        <f t="shared" si="593"/>
        <v>0</v>
      </c>
      <c r="KH300" s="53">
        <f t="shared" si="594"/>
        <v>0</v>
      </c>
      <c r="KI300" s="39">
        <f t="shared" si="595"/>
        <v>0</v>
      </c>
      <c r="KJ300" s="39">
        <f t="shared" si="596"/>
        <v>0</v>
      </c>
      <c r="LD300" s="21">
        <v>246</v>
      </c>
      <c r="LE300" s="39">
        <v>25</v>
      </c>
      <c r="LF300" s="39">
        <v>75</v>
      </c>
      <c r="LG300" s="39">
        <v>2500</v>
      </c>
      <c r="LH300" s="50">
        <f t="shared" si="597"/>
        <v>2.3921623935874844E-3</v>
      </c>
      <c r="LI300" s="40">
        <f t="shared" si="505"/>
        <v>25.5</v>
      </c>
      <c r="LJ300" s="41">
        <f t="shared" si="598"/>
        <v>63750</v>
      </c>
      <c r="LK300" s="39">
        <f t="shared" si="599"/>
        <v>4781250</v>
      </c>
      <c r="LL300" s="39">
        <f t="shared" si="600"/>
        <v>1593750</v>
      </c>
      <c r="LM300" s="40">
        <f t="shared" si="506"/>
        <v>0</v>
      </c>
      <c r="LN300" s="39">
        <f t="shared" si="601"/>
        <v>0</v>
      </c>
      <c r="LO300" s="39">
        <f t="shared" si="602"/>
        <v>0</v>
      </c>
      <c r="LP300" s="39">
        <f t="shared" si="603"/>
        <v>0</v>
      </c>
      <c r="LQ300" s="53">
        <f t="shared" si="604"/>
        <v>0</v>
      </c>
      <c r="LR300" s="39">
        <f t="shared" si="605"/>
        <v>0</v>
      </c>
      <c r="LS300" s="39">
        <f t="shared" si="606"/>
        <v>0</v>
      </c>
    </row>
    <row r="301" spans="1:331" x14ac:dyDescent="0.25">
      <c r="A301" s="21">
        <v>247</v>
      </c>
      <c r="B301" s="39">
        <v>25</v>
      </c>
      <c r="C301" s="39">
        <v>125</v>
      </c>
      <c r="D301" s="39">
        <v>2500</v>
      </c>
      <c r="E301" s="50">
        <f t="shared" si="507"/>
        <v>1.0200000000000001E-3</v>
      </c>
      <c r="F301" s="40">
        <f t="shared" si="487"/>
        <v>19.37745</v>
      </c>
      <c r="G301" s="41">
        <f t="shared" si="508"/>
        <v>48443.625</v>
      </c>
      <c r="H301" s="39">
        <f t="shared" si="509"/>
        <v>6055453.125</v>
      </c>
      <c r="I301" s="39">
        <f t="shared" si="510"/>
        <v>1211090.625</v>
      </c>
      <c r="J301" s="40">
        <f t="shared" si="488"/>
        <v>12495</v>
      </c>
      <c r="K301" s="39">
        <f t="shared" si="511"/>
        <v>31237500</v>
      </c>
      <c r="L301" s="39">
        <f t="shared" si="512"/>
        <v>3904687500</v>
      </c>
      <c r="M301" s="39">
        <f t="shared" si="513"/>
        <v>780937500</v>
      </c>
      <c r="N301" s="53">
        <f t="shared" si="514"/>
        <v>488085937500</v>
      </c>
      <c r="O301" s="39">
        <f t="shared" si="515"/>
        <v>97617187500</v>
      </c>
      <c r="P301" s="39">
        <f t="shared" si="516"/>
        <v>19523437500</v>
      </c>
      <c r="AJ301" s="21">
        <v>247</v>
      </c>
      <c r="AK301" s="39">
        <v>25</v>
      </c>
      <c r="AL301" s="39">
        <v>125</v>
      </c>
      <c r="AM301" s="39">
        <v>2500</v>
      </c>
      <c r="AN301" s="50">
        <f t="shared" si="517"/>
        <v>1.5452652151087232E-3</v>
      </c>
      <c r="AO301" s="40">
        <f t="shared" si="489"/>
        <v>24.181753755738015</v>
      </c>
      <c r="AP301" s="41">
        <f t="shared" si="518"/>
        <v>60454.384389345039</v>
      </c>
      <c r="AQ301" s="39">
        <f t="shared" si="519"/>
        <v>7556798.0486681303</v>
      </c>
      <c r="AR301" s="39">
        <f t="shared" si="520"/>
        <v>1511359.609733626</v>
      </c>
      <c r="AS301" s="40">
        <f t="shared" si="490"/>
        <v>5797.8685073637798</v>
      </c>
      <c r="AT301" s="39">
        <f t="shared" si="521"/>
        <v>14494671.26840945</v>
      </c>
      <c r="AU301" s="39">
        <f t="shared" si="522"/>
        <v>1811833908.5511813</v>
      </c>
      <c r="AV301" s="39">
        <f t="shared" si="523"/>
        <v>362366781.71023625</v>
      </c>
      <c r="AW301" s="53">
        <f t="shared" si="524"/>
        <v>226479238568.89767</v>
      </c>
      <c r="AX301" s="39">
        <f t="shared" si="525"/>
        <v>45295847713.779533</v>
      </c>
      <c r="AY301" s="39">
        <f t="shared" si="526"/>
        <v>9059169542.7559052</v>
      </c>
      <c r="BS301" s="21">
        <v>247</v>
      </c>
      <c r="BT301" s="39">
        <v>25</v>
      </c>
      <c r="BU301" s="39">
        <v>125</v>
      </c>
      <c r="BV301" s="39">
        <v>2500</v>
      </c>
      <c r="BW301" s="50">
        <f t="shared" si="527"/>
        <v>1.7738844716635156E-3</v>
      </c>
      <c r="BX301" s="40">
        <f t="shared" si="491"/>
        <v>25.174057520012592</v>
      </c>
      <c r="BY301" s="41">
        <f t="shared" si="528"/>
        <v>62935.143800031481</v>
      </c>
      <c r="BZ301" s="39">
        <f t="shared" si="529"/>
        <v>7866892.9750039354</v>
      </c>
      <c r="CA301" s="39">
        <f t="shared" si="530"/>
        <v>1573378.5950007869</v>
      </c>
      <c r="CB301" s="40">
        <f t="shared" si="492"/>
        <v>2882.9729862901763</v>
      </c>
      <c r="CC301" s="39">
        <f t="shared" si="531"/>
        <v>7207432.4657254405</v>
      </c>
      <c r="CD301" s="39">
        <f t="shared" si="532"/>
        <v>900929058.21568012</v>
      </c>
      <c r="CE301" s="39">
        <f t="shared" si="533"/>
        <v>180185811.64313602</v>
      </c>
      <c r="CF301" s="53">
        <f t="shared" si="534"/>
        <v>112616132276.96002</v>
      </c>
      <c r="CG301" s="39">
        <f t="shared" si="535"/>
        <v>22523226455.392002</v>
      </c>
      <c r="CH301" s="39">
        <f t="shared" si="536"/>
        <v>4504645291.0784006</v>
      </c>
      <c r="DB301" s="21">
        <v>247</v>
      </c>
      <c r="DC301" s="39">
        <v>25</v>
      </c>
      <c r="DD301" s="39">
        <v>125</v>
      </c>
      <c r="DE301" s="39">
        <v>2500</v>
      </c>
      <c r="DF301" s="50">
        <f t="shared" si="537"/>
        <v>1.8987384741721827E-3</v>
      </c>
      <c r="DG301" s="40">
        <f t="shared" si="493"/>
        <v>25.434631409092269</v>
      </c>
      <c r="DH301" s="41">
        <f t="shared" si="538"/>
        <v>63586.57852273067</v>
      </c>
      <c r="DI301" s="39">
        <f t="shared" si="539"/>
        <v>7948322.3153413339</v>
      </c>
      <c r="DJ301" s="39">
        <f t="shared" si="540"/>
        <v>1589664.4630682666</v>
      </c>
      <c r="DK301" s="40">
        <f t="shared" si="494"/>
        <v>1291.084454304671</v>
      </c>
      <c r="DL301" s="39">
        <f t="shared" si="541"/>
        <v>3227711.1357616773</v>
      </c>
      <c r="DM301" s="39">
        <f t="shared" si="542"/>
        <v>403463891.97020966</v>
      </c>
      <c r="DN301" s="39">
        <f t="shared" si="543"/>
        <v>80692778.394041926</v>
      </c>
      <c r="DO301" s="53">
        <f t="shared" si="544"/>
        <v>50432986496.276207</v>
      </c>
      <c r="DP301" s="39">
        <f t="shared" si="545"/>
        <v>10086597299.255241</v>
      </c>
      <c r="DQ301" s="39">
        <f t="shared" si="546"/>
        <v>2017319459.8510482</v>
      </c>
      <c r="EK301" s="21">
        <v>247</v>
      </c>
      <c r="EL301" s="39">
        <v>25</v>
      </c>
      <c r="EM301" s="39">
        <v>125</v>
      </c>
      <c r="EN301" s="39">
        <v>2500</v>
      </c>
      <c r="EO301" s="50">
        <f t="shared" si="547"/>
        <v>2.1483157133461777E-3</v>
      </c>
      <c r="EP301" s="40">
        <f t="shared" si="495"/>
        <v>25.5</v>
      </c>
      <c r="EQ301" s="41">
        <f t="shared" si="548"/>
        <v>63750</v>
      </c>
      <c r="ER301" s="39">
        <f t="shared" si="549"/>
        <v>7968750</v>
      </c>
      <c r="ES301" s="39">
        <f t="shared" si="550"/>
        <v>1593750</v>
      </c>
      <c r="ET301" s="40">
        <f t="shared" si="496"/>
        <v>0</v>
      </c>
      <c r="EU301" s="39">
        <f t="shared" si="551"/>
        <v>0</v>
      </c>
      <c r="EV301" s="39">
        <f t="shared" si="552"/>
        <v>0</v>
      </c>
      <c r="EW301" s="39">
        <f t="shared" si="553"/>
        <v>0</v>
      </c>
      <c r="EX301" s="53">
        <f t="shared" si="554"/>
        <v>0</v>
      </c>
      <c r="EY301" s="39">
        <f t="shared" si="555"/>
        <v>0</v>
      </c>
      <c r="EZ301" s="39">
        <f t="shared" si="556"/>
        <v>0</v>
      </c>
      <c r="FT301" s="21">
        <v>247</v>
      </c>
      <c r="FU301" s="39">
        <v>25</v>
      </c>
      <c r="FV301" s="39">
        <v>125</v>
      </c>
      <c r="FW301" s="39">
        <v>2500</v>
      </c>
      <c r="FX301" s="50">
        <f t="shared" si="557"/>
        <v>2.381196841425794E-3</v>
      </c>
      <c r="FY301" s="40">
        <f t="shared" si="497"/>
        <v>25.5</v>
      </c>
      <c r="FZ301" s="41">
        <f t="shared" si="558"/>
        <v>63750</v>
      </c>
      <c r="GA301" s="39">
        <f t="shared" si="559"/>
        <v>7968750</v>
      </c>
      <c r="GB301" s="39">
        <f t="shared" si="560"/>
        <v>1593750</v>
      </c>
      <c r="GC301" s="40">
        <f t="shared" si="498"/>
        <v>0</v>
      </c>
      <c r="GD301" s="39">
        <f t="shared" si="561"/>
        <v>0</v>
      </c>
      <c r="GE301" s="39">
        <f t="shared" si="562"/>
        <v>0</v>
      </c>
      <c r="GF301" s="39">
        <f t="shared" si="563"/>
        <v>0</v>
      </c>
      <c r="GG301" s="53">
        <f t="shared" si="564"/>
        <v>0</v>
      </c>
      <c r="GH301" s="39">
        <f t="shared" si="565"/>
        <v>0</v>
      </c>
      <c r="GI301" s="39">
        <f t="shared" si="566"/>
        <v>0</v>
      </c>
      <c r="HC301" s="21">
        <v>247</v>
      </c>
      <c r="HD301" s="39">
        <v>25</v>
      </c>
      <c r="HE301" s="39">
        <v>125</v>
      </c>
      <c r="HF301" s="39">
        <v>2500</v>
      </c>
      <c r="HG301" s="50">
        <f t="shared" si="567"/>
        <v>2.463889878022465E-3</v>
      </c>
      <c r="HH301" s="40">
        <f t="shared" si="499"/>
        <v>25.5</v>
      </c>
      <c r="HI301" s="41">
        <f t="shared" si="568"/>
        <v>63750</v>
      </c>
      <c r="HJ301" s="39">
        <f t="shared" si="569"/>
        <v>7968750</v>
      </c>
      <c r="HK301" s="39">
        <f t="shared" si="570"/>
        <v>1593750</v>
      </c>
      <c r="HL301" s="40">
        <f t="shared" si="500"/>
        <v>0</v>
      </c>
      <c r="HM301" s="39">
        <f t="shared" si="571"/>
        <v>0</v>
      </c>
      <c r="HN301" s="39">
        <f t="shared" si="572"/>
        <v>0</v>
      </c>
      <c r="HO301" s="39">
        <f t="shared" si="573"/>
        <v>0</v>
      </c>
      <c r="HP301" s="53">
        <f t="shared" si="574"/>
        <v>0</v>
      </c>
      <c r="HQ301" s="39">
        <f t="shared" si="575"/>
        <v>0</v>
      </c>
      <c r="HR301" s="39">
        <f t="shared" si="576"/>
        <v>0</v>
      </c>
      <c r="IL301" s="21">
        <v>247</v>
      </c>
      <c r="IM301" s="39">
        <v>25</v>
      </c>
      <c r="IN301" s="39">
        <v>125</v>
      </c>
      <c r="IO301" s="39">
        <v>2500</v>
      </c>
      <c r="IP301" s="50">
        <f t="shared" si="577"/>
        <v>2.4804255233144513E-3</v>
      </c>
      <c r="IQ301" s="40">
        <f t="shared" si="501"/>
        <v>25.5</v>
      </c>
      <c r="IR301" s="41">
        <f t="shared" si="578"/>
        <v>63750</v>
      </c>
      <c r="IS301" s="39">
        <f t="shared" si="579"/>
        <v>7968750</v>
      </c>
      <c r="IT301" s="39">
        <f t="shared" si="580"/>
        <v>1593750</v>
      </c>
      <c r="IU301" s="40">
        <f t="shared" si="502"/>
        <v>0</v>
      </c>
      <c r="IV301" s="39">
        <f t="shared" si="581"/>
        <v>0</v>
      </c>
      <c r="IW301" s="39">
        <f t="shared" si="582"/>
        <v>0</v>
      </c>
      <c r="IX301" s="39">
        <f t="shared" si="583"/>
        <v>0</v>
      </c>
      <c r="IY301" s="53">
        <f t="shared" si="584"/>
        <v>0</v>
      </c>
      <c r="IZ301" s="39">
        <f t="shared" si="585"/>
        <v>0</v>
      </c>
      <c r="JA301" s="39">
        <f t="shared" si="586"/>
        <v>0</v>
      </c>
      <c r="JU301" s="21">
        <v>247</v>
      </c>
      <c r="JV301" s="39">
        <v>25</v>
      </c>
      <c r="JW301" s="39">
        <v>125</v>
      </c>
      <c r="JX301" s="39">
        <v>2500</v>
      </c>
      <c r="JY301" s="50">
        <f t="shared" si="587"/>
        <v>2.4806245316419707E-3</v>
      </c>
      <c r="JZ301" s="40">
        <f t="shared" si="503"/>
        <v>25.5</v>
      </c>
      <c r="KA301" s="41">
        <f t="shared" si="588"/>
        <v>63750</v>
      </c>
      <c r="KB301" s="39">
        <f t="shared" si="589"/>
        <v>7968750</v>
      </c>
      <c r="KC301" s="39">
        <f t="shared" si="590"/>
        <v>1593750</v>
      </c>
      <c r="KD301" s="40">
        <f t="shared" si="504"/>
        <v>0</v>
      </c>
      <c r="KE301" s="39">
        <f t="shared" si="591"/>
        <v>0</v>
      </c>
      <c r="KF301" s="39">
        <f t="shared" si="592"/>
        <v>0</v>
      </c>
      <c r="KG301" s="39">
        <f t="shared" si="593"/>
        <v>0</v>
      </c>
      <c r="KH301" s="53">
        <f t="shared" si="594"/>
        <v>0</v>
      </c>
      <c r="KI301" s="39">
        <f t="shared" si="595"/>
        <v>0</v>
      </c>
      <c r="KJ301" s="39">
        <f t="shared" si="596"/>
        <v>0</v>
      </c>
      <c r="LD301" s="21">
        <v>247</v>
      </c>
      <c r="LE301" s="39">
        <v>25</v>
      </c>
      <c r="LF301" s="39">
        <v>125</v>
      </c>
      <c r="LG301" s="39">
        <v>2500</v>
      </c>
      <c r="LH301" s="50">
        <f t="shared" si="597"/>
        <v>2.4806245608782929E-3</v>
      </c>
      <c r="LI301" s="40">
        <f t="shared" si="505"/>
        <v>25.5</v>
      </c>
      <c r="LJ301" s="41">
        <f t="shared" si="598"/>
        <v>63750</v>
      </c>
      <c r="LK301" s="39">
        <f t="shared" si="599"/>
        <v>7968750</v>
      </c>
      <c r="LL301" s="39">
        <f t="shared" si="600"/>
        <v>1593750</v>
      </c>
      <c r="LM301" s="40">
        <f t="shared" si="506"/>
        <v>0</v>
      </c>
      <c r="LN301" s="39">
        <f t="shared" si="601"/>
        <v>0</v>
      </c>
      <c r="LO301" s="39">
        <f t="shared" si="602"/>
        <v>0</v>
      </c>
      <c r="LP301" s="39">
        <f t="shared" si="603"/>
        <v>0</v>
      </c>
      <c r="LQ301" s="53">
        <f t="shared" si="604"/>
        <v>0</v>
      </c>
      <c r="LR301" s="39">
        <f t="shared" si="605"/>
        <v>0</v>
      </c>
      <c r="LS301" s="39">
        <f t="shared" si="606"/>
        <v>0</v>
      </c>
    </row>
    <row r="302" spans="1:331" x14ac:dyDescent="0.25">
      <c r="A302" s="21">
        <v>248</v>
      </c>
      <c r="B302" s="39">
        <v>25</v>
      </c>
      <c r="C302" s="39">
        <v>175</v>
      </c>
      <c r="D302" s="39">
        <v>2500</v>
      </c>
      <c r="E302" s="50">
        <f t="shared" si="507"/>
        <v>1.0275E-3</v>
      </c>
      <c r="F302" s="40">
        <f t="shared" si="487"/>
        <v>19.470803906249998</v>
      </c>
      <c r="G302" s="41">
        <f t="shared" si="508"/>
        <v>48677.009765624993</v>
      </c>
      <c r="H302" s="39">
        <f t="shared" si="509"/>
        <v>8518476.7089843731</v>
      </c>
      <c r="I302" s="39">
        <f t="shared" si="510"/>
        <v>1216925.2441406248</v>
      </c>
      <c r="J302" s="40">
        <f t="shared" si="488"/>
        <v>12399.375000000002</v>
      </c>
      <c r="K302" s="39">
        <f t="shared" si="511"/>
        <v>30998437.500000004</v>
      </c>
      <c r="L302" s="39">
        <f t="shared" si="512"/>
        <v>5424726562.500001</v>
      </c>
      <c r="M302" s="39">
        <f t="shared" si="513"/>
        <v>774960937.50000012</v>
      </c>
      <c r="N302" s="53">
        <f t="shared" si="514"/>
        <v>949327148437.50012</v>
      </c>
      <c r="O302" s="39">
        <f t="shared" si="515"/>
        <v>135618164062.50002</v>
      </c>
      <c r="P302" s="39">
        <f t="shared" si="516"/>
        <v>19374023437.500004</v>
      </c>
      <c r="AJ302" s="21">
        <v>248</v>
      </c>
      <c r="AK302" s="39">
        <v>25</v>
      </c>
      <c r="AL302" s="39">
        <v>175</v>
      </c>
      <c r="AM302" s="39">
        <v>2500</v>
      </c>
      <c r="AN302" s="50">
        <f t="shared" si="517"/>
        <v>1.562578501698639E-3</v>
      </c>
      <c r="AO302" s="40">
        <f t="shared" si="489"/>
        <v>24.280223009251674</v>
      </c>
      <c r="AP302" s="41">
        <f t="shared" si="518"/>
        <v>60700.557523129188</v>
      </c>
      <c r="AQ302" s="39">
        <f t="shared" si="519"/>
        <v>10622597.566547608</v>
      </c>
      <c r="AR302" s="39">
        <f t="shared" si="520"/>
        <v>1517513.9380782298</v>
      </c>
      <c r="AS302" s="40">
        <f t="shared" si="490"/>
        <v>5577.1241033423512</v>
      </c>
      <c r="AT302" s="39">
        <f t="shared" si="521"/>
        <v>13942810.258355878</v>
      </c>
      <c r="AU302" s="39">
        <f t="shared" si="522"/>
        <v>2439991795.2122788</v>
      </c>
      <c r="AV302" s="39">
        <f t="shared" si="523"/>
        <v>348570256.45889693</v>
      </c>
      <c r="AW302" s="53">
        <f t="shared" si="524"/>
        <v>426998564162.1488</v>
      </c>
      <c r="AX302" s="39">
        <f t="shared" si="525"/>
        <v>60999794880.306961</v>
      </c>
      <c r="AY302" s="39">
        <f t="shared" si="526"/>
        <v>8714256411.4724236</v>
      </c>
      <c r="BS302" s="21">
        <v>248</v>
      </c>
      <c r="BT302" s="39">
        <v>25</v>
      </c>
      <c r="BU302" s="39">
        <v>175</v>
      </c>
      <c r="BV302" s="39">
        <v>2500</v>
      </c>
      <c r="BW302" s="50">
        <f t="shared" si="527"/>
        <v>1.8023017647756585E-3</v>
      </c>
      <c r="BX302" s="40">
        <f t="shared" si="491"/>
        <v>25.250835724656028</v>
      </c>
      <c r="BY302" s="41">
        <f t="shared" si="528"/>
        <v>63127.089311640069</v>
      </c>
      <c r="BZ302" s="39">
        <f t="shared" si="529"/>
        <v>11047240.629537012</v>
      </c>
      <c r="CA302" s="39">
        <f t="shared" si="530"/>
        <v>1578177.2327910017</v>
      </c>
      <c r="CB302" s="40">
        <f t="shared" si="492"/>
        <v>2520.6524991103538</v>
      </c>
      <c r="CC302" s="39">
        <f t="shared" si="531"/>
        <v>6301631.2477758843</v>
      </c>
      <c r="CD302" s="39">
        <f t="shared" si="532"/>
        <v>1102785468.3607798</v>
      </c>
      <c r="CE302" s="39">
        <f t="shared" si="533"/>
        <v>157540781.19439712</v>
      </c>
      <c r="CF302" s="53">
        <f t="shared" si="534"/>
        <v>192987456963.13644</v>
      </c>
      <c r="CG302" s="39">
        <f t="shared" si="535"/>
        <v>27569636709.019497</v>
      </c>
      <c r="CH302" s="39">
        <f t="shared" si="536"/>
        <v>3938519529.8599277</v>
      </c>
      <c r="DB302" s="21">
        <v>248</v>
      </c>
      <c r="DC302" s="39">
        <v>25</v>
      </c>
      <c r="DD302" s="39">
        <v>175</v>
      </c>
      <c r="DE302" s="39">
        <v>2500</v>
      </c>
      <c r="DF302" s="50">
        <f t="shared" si="537"/>
        <v>1.9377708140747253E-3</v>
      </c>
      <c r="DG302" s="40">
        <f t="shared" si="493"/>
        <v>25.475312993671615</v>
      </c>
      <c r="DH302" s="41">
        <f t="shared" si="538"/>
        <v>63688.282484179035</v>
      </c>
      <c r="DI302" s="39">
        <f t="shared" si="539"/>
        <v>11145449.434731331</v>
      </c>
      <c r="DJ302" s="39">
        <f t="shared" si="540"/>
        <v>1592207.0621044759</v>
      </c>
      <c r="DK302" s="40">
        <f t="shared" si="494"/>
        <v>793.42212054725394</v>
      </c>
      <c r="DL302" s="39">
        <f t="shared" si="541"/>
        <v>1983555.3013681348</v>
      </c>
      <c r="DM302" s="39">
        <f t="shared" si="542"/>
        <v>347122177.73942357</v>
      </c>
      <c r="DN302" s="39">
        <f t="shared" si="543"/>
        <v>49588882.534203373</v>
      </c>
      <c r="DO302" s="53">
        <f t="shared" si="544"/>
        <v>60746381104.399124</v>
      </c>
      <c r="DP302" s="39">
        <f t="shared" si="545"/>
        <v>8678054443.48559</v>
      </c>
      <c r="DQ302" s="39">
        <f t="shared" si="546"/>
        <v>1239722063.3550842</v>
      </c>
      <c r="EK302" s="21">
        <v>248</v>
      </c>
      <c r="EL302" s="39">
        <v>25</v>
      </c>
      <c r="EM302" s="39">
        <v>175</v>
      </c>
      <c r="EN302" s="39">
        <v>2500</v>
      </c>
      <c r="EO302" s="50">
        <f t="shared" si="547"/>
        <v>2.209865578988628E-3</v>
      </c>
      <c r="EP302" s="40">
        <f t="shared" si="495"/>
        <v>25.5</v>
      </c>
      <c r="EQ302" s="41">
        <f t="shared" si="548"/>
        <v>63750</v>
      </c>
      <c r="ER302" s="39">
        <f t="shared" si="549"/>
        <v>11156250</v>
      </c>
      <c r="ES302" s="39">
        <f t="shared" si="550"/>
        <v>1593750</v>
      </c>
      <c r="ET302" s="40">
        <f t="shared" si="496"/>
        <v>0</v>
      </c>
      <c r="EU302" s="39">
        <f t="shared" si="551"/>
        <v>0</v>
      </c>
      <c r="EV302" s="39">
        <f t="shared" si="552"/>
        <v>0</v>
      </c>
      <c r="EW302" s="39">
        <f t="shared" si="553"/>
        <v>0</v>
      </c>
      <c r="EX302" s="53">
        <f t="shared" si="554"/>
        <v>0</v>
      </c>
      <c r="EY302" s="39">
        <f t="shared" si="555"/>
        <v>0</v>
      </c>
      <c r="EZ302" s="39">
        <f t="shared" si="556"/>
        <v>0</v>
      </c>
      <c r="FT302" s="21">
        <v>248</v>
      </c>
      <c r="FU302" s="39">
        <v>25</v>
      </c>
      <c r="FV302" s="39">
        <v>175</v>
      </c>
      <c r="FW302" s="39">
        <v>2500</v>
      </c>
      <c r="FX302" s="50">
        <f t="shared" si="557"/>
        <v>2.4617549466603686E-3</v>
      </c>
      <c r="FY302" s="40">
        <f t="shared" si="497"/>
        <v>25.5</v>
      </c>
      <c r="FZ302" s="41">
        <f t="shared" si="558"/>
        <v>63750</v>
      </c>
      <c r="GA302" s="39">
        <f t="shared" si="559"/>
        <v>11156250</v>
      </c>
      <c r="GB302" s="39">
        <f t="shared" si="560"/>
        <v>1593750</v>
      </c>
      <c r="GC302" s="40">
        <f t="shared" si="498"/>
        <v>0</v>
      </c>
      <c r="GD302" s="39">
        <f t="shared" si="561"/>
        <v>0</v>
      </c>
      <c r="GE302" s="39">
        <f t="shared" si="562"/>
        <v>0</v>
      </c>
      <c r="GF302" s="39">
        <f t="shared" si="563"/>
        <v>0</v>
      </c>
      <c r="GG302" s="53">
        <f t="shared" si="564"/>
        <v>0</v>
      </c>
      <c r="GH302" s="39">
        <f t="shared" si="565"/>
        <v>0</v>
      </c>
      <c r="GI302" s="39">
        <f t="shared" si="566"/>
        <v>0</v>
      </c>
      <c r="HC302" s="21">
        <v>248</v>
      </c>
      <c r="HD302" s="39">
        <v>25</v>
      </c>
      <c r="HE302" s="39">
        <v>175</v>
      </c>
      <c r="HF302" s="39">
        <v>2500</v>
      </c>
      <c r="HG302" s="50">
        <f t="shared" si="567"/>
        <v>2.5511209097236866E-3</v>
      </c>
      <c r="HH302" s="40">
        <f t="shared" si="499"/>
        <v>25.5</v>
      </c>
      <c r="HI302" s="41">
        <f t="shared" si="568"/>
        <v>63750</v>
      </c>
      <c r="HJ302" s="39">
        <f t="shared" si="569"/>
        <v>11156250</v>
      </c>
      <c r="HK302" s="39">
        <f t="shared" si="570"/>
        <v>1593750</v>
      </c>
      <c r="HL302" s="40">
        <f t="shared" si="500"/>
        <v>0</v>
      </c>
      <c r="HM302" s="39">
        <f t="shared" si="571"/>
        <v>0</v>
      </c>
      <c r="HN302" s="39">
        <f t="shared" si="572"/>
        <v>0</v>
      </c>
      <c r="HO302" s="39">
        <f t="shared" si="573"/>
        <v>0</v>
      </c>
      <c r="HP302" s="53">
        <f t="shared" si="574"/>
        <v>0</v>
      </c>
      <c r="HQ302" s="39">
        <f t="shared" si="575"/>
        <v>0</v>
      </c>
      <c r="HR302" s="39">
        <f t="shared" si="576"/>
        <v>0</v>
      </c>
      <c r="IL302" s="21">
        <v>248</v>
      </c>
      <c r="IM302" s="39">
        <v>25</v>
      </c>
      <c r="IN302" s="39">
        <v>175</v>
      </c>
      <c r="IO302" s="39">
        <v>2500</v>
      </c>
      <c r="IP302" s="50">
        <f t="shared" si="577"/>
        <v>2.568873307320447E-3</v>
      </c>
      <c r="IQ302" s="40">
        <f t="shared" si="501"/>
        <v>25.5</v>
      </c>
      <c r="IR302" s="41">
        <f t="shared" si="578"/>
        <v>63750</v>
      </c>
      <c r="IS302" s="39">
        <f t="shared" si="579"/>
        <v>11156250</v>
      </c>
      <c r="IT302" s="39">
        <f t="shared" si="580"/>
        <v>1593750</v>
      </c>
      <c r="IU302" s="40">
        <f t="shared" si="502"/>
        <v>0</v>
      </c>
      <c r="IV302" s="39">
        <f t="shared" si="581"/>
        <v>0</v>
      </c>
      <c r="IW302" s="39">
        <f t="shared" si="582"/>
        <v>0</v>
      </c>
      <c r="IX302" s="39">
        <f t="shared" si="583"/>
        <v>0</v>
      </c>
      <c r="IY302" s="53">
        <f t="shared" si="584"/>
        <v>0</v>
      </c>
      <c r="IZ302" s="39">
        <f t="shared" si="585"/>
        <v>0</v>
      </c>
      <c r="JA302" s="39">
        <f t="shared" si="586"/>
        <v>0</v>
      </c>
      <c r="JU302" s="21">
        <v>248</v>
      </c>
      <c r="JV302" s="39">
        <v>25</v>
      </c>
      <c r="JW302" s="39">
        <v>175</v>
      </c>
      <c r="JX302" s="39">
        <v>2500</v>
      </c>
      <c r="JY302" s="50">
        <f t="shared" si="587"/>
        <v>2.569086696799879E-3</v>
      </c>
      <c r="JZ302" s="40">
        <f t="shared" si="503"/>
        <v>25.5</v>
      </c>
      <c r="KA302" s="41">
        <f t="shared" si="588"/>
        <v>63750</v>
      </c>
      <c r="KB302" s="39">
        <f t="shared" si="589"/>
        <v>11156250</v>
      </c>
      <c r="KC302" s="39">
        <f t="shared" si="590"/>
        <v>1593750</v>
      </c>
      <c r="KD302" s="40">
        <f t="shared" si="504"/>
        <v>0</v>
      </c>
      <c r="KE302" s="39">
        <f t="shared" si="591"/>
        <v>0</v>
      </c>
      <c r="KF302" s="39">
        <f t="shared" si="592"/>
        <v>0</v>
      </c>
      <c r="KG302" s="39">
        <f t="shared" si="593"/>
        <v>0</v>
      </c>
      <c r="KH302" s="53">
        <f t="shared" si="594"/>
        <v>0</v>
      </c>
      <c r="KI302" s="39">
        <f t="shared" si="595"/>
        <v>0</v>
      </c>
      <c r="KJ302" s="39">
        <f t="shared" si="596"/>
        <v>0</v>
      </c>
      <c r="LD302" s="21">
        <v>248</v>
      </c>
      <c r="LE302" s="39">
        <v>25</v>
      </c>
      <c r="LF302" s="39">
        <v>175</v>
      </c>
      <c r="LG302" s="39">
        <v>2500</v>
      </c>
      <c r="LH302" s="50">
        <f t="shared" si="597"/>
        <v>2.5690867281691009E-3</v>
      </c>
      <c r="LI302" s="40">
        <f t="shared" si="505"/>
        <v>25.5</v>
      </c>
      <c r="LJ302" s="41">
        <f t="shared" si="598"/>
        <v>63750</v>
      </c>
      <c r="LK302" s="39">
        <f t="shared" si="599"/>
        <v>11156250</v>
      </c>
      <c r="LL302" s="39">
        <f t="shared" si="600"/>
        <v>1593750</v>
      </c>
      <c r="LM302" s="40">
        <f t="shared" si="506"/>
        <v>0</v>
      </c>
      <c r="LN302" s="39">
        <f t="shared" si="601"/>
        <v>0</v>
      </c>
      <c r="LO302" s="39">
        <f t="shared" si="602"/>
        <v>0</v>
      </c>
      <c r="LP302" s="39">
        <f t="shared" si="603"/>
        <v>0</v>
      </c>
      <c r="LQ302" s="53">
        <f t="shared" si="604"/>
        <v>0</v>
      </c>
      <c r="LR302" s="39">
        <f t="shared" si="605"/>
        <v>0</v>
      </c>
      <c r="LS302" s="39">
        <f t="shared" si="606"/>
        <v>0</v>
      </c>
    </row>
    <row r="303" spans="1:331" x14ac:dyDescent="0.25">
      <c r="A303" s="21">
        <v>249</v>
      </c>
      <c r="B303" s="39">
        <v>25</v>
      </c>
      <c r="C303" s="39">
        <v>225</v>
      </c>
      <c r="D303" s="39">
        <v>2500</v>
      </c>
      <c r="E303" s="50">
        <f t="shared" si="507"/>
        <v>1.0349999999999999E-3</v>
      </c>
      <c r="F303" s="40">
        <f t="shared" si="487"/>
        <v>19.563440624999998</v>
      </c>
      <c r="G303" s="41">
        <f t="shared" si="508"/>
        <v>48908.601562499993</v>
      </c>
      <c r="H303" s="39">
        <f t="shared" si="509"/>
        <v>11004435.351562498</v>
      </c>
      <c r="I303" s="39">
        <f t="shared" si="510"/>
        <v>1222715.0390624998</v>
      </c>
      <c r="J303" s="40">
        <f t="shared" si="488"/>
        <v>12303.750000000002</v>
      </c>
      <c r="K303" s="39">
        <f t="shared" si="511"/>
        <v>30759375.000000004</v>
      </c>
      <c r="L303" s="39">
        <f t="shared" si="512"/>
        <v>6920859375.000001</v>
      </c>
      <c r="M303" s="39">
        <f t="shared" si="513"/>
        <v>768984375.00000012</v>
      </c>
      <c r="N303" s="53">
        <f t="shared" si="514"/>
        <v>1557193359375.0002</v>
      </c>
      <c r="O303" s="39">
        <f t="shared" si="515"/>
        <v>173021484375.00003</v>
      </c>
      <c r="P303" s="39">
        <f t="shared" si="516"/>
        <v>19224609375.000004</v>
      </c>
      <c r="AJ303" s="21">
        <v>249</v>
      </c>
      <c r="AK303" s="39">
        <v>25</v>
      </c>
      <c r="AL303" s="39">
        <v>225</v>
      </c>
      <c r="AM303" s="39">
        <v>2500</v>
      </c>
      <c r="AN303" s="50">
        <f t="shared" si="517"/>
        <v>1.5798917882885548E-3</v>
      </c>
      <c r="AO303" s="40">
        <f t="shared" si="489"/>
        <v>24.374870451635399</v>
      </c>
      <c r="AP303" s="41">
        <f t="shared" si="518"/>
        <v>60937.176129088497</v>
      </c>
      <c r="AQ303" s="39">
        <f t="shared" si="519"/>
        <v>13710864.629044911</v>
      </c>
      <c r="AR303" s="39">
        <f t="shared" si="520"/>
        <v>1523429.4032272124</v>
      </c>
      <c r="AS303" s="40">
        <f t="shared" si="490"/>
        <v>5356.3796993209262</v>
      </c>
      <c r="AT303" s="39">
        <f t="shared" si="521"/>
        <v>13390949.248302316</v>
      </c>
      <c r="AU303" s="39">
        <f t="shared" si="522"/>
        <v>3012963580.868021</v>
      </c>
      <c r="AV303" s="39">
        <f t="shared" si="523"/>
        <v>334773731.20755792</v>
      </c>
      <c r="AW303" s="53">
        <f t="shared" si="524"/>
        <v>677916805695.30469</v>
      </c>
      <c r="AX303" s="39">
        <f t="shared" si="525"/>
        <v>75324089521.700531</v>
      </c>
      <c r="AY303" s="39">
        <f t="shared" si="526"/>
        <v>8369343280.1889477</v>
      </c>
      <c r="BS303" s="21">
        <v>249</v>
      </c>
      <c r="BT303" s="39">
        <v>25</v>
      </c>
      <c r="BU303" s="39">
        <v>225</v>
      </c>
      <c r="BV303" s="39">
        <v>2500</v>
      </c>
      <c r="BW303" s="50">
        <f t="shared" si="527"/>
        <v>1.8307190578878015E-3</v>
      </c>
      <c r="BX303" s="40">
        <f t="shared" si="491"/>
        <v>25.317317761814742</v>
      </c>
      <c r="BY303" s="41">
        <f t="shared" si="528"/>
        <v>63293.294404536857</v>
      </c>
      <c r="BZ303" s="39">
        <f t="shared" si="529"/>
        <v>14240991.241020793</v>
      </c>
      <c r="CA303" s="39">
        <f t="shared" si="530"/>
        <v>1582332.3601134215</v>
      </c>
      <c r="CB303" s="40">
        <f t="shared" si="492"/>
        <v>2158.3320119305317</v>
      </c>
      <c r="CC303" s="39">
        <f t="shared" si="531"/>
        <v>5395830.0298263291</v>
      </c>
      <c r="CD303" s="39">
        <f t="shared" si="532"/>
        <v>1214061756.7109241</v>
      </c>
      <c r="CE303" s="39">
        <f t="shared" si="533"/>
        <v>134895750.74565822</v>
      </c>
      <c r="CF303" s="53">
        <f t="shared" si="534"/>
        <v>273163895259.95795</v>
      </c>
      <c r="CG303" s="39">
        <f t="shared" si="535"/>
        <v>30351543917.773098</v>
      </c>
      <c r="CH303" s="39">
        <f t="shared" si="536"/>
        <v>3372393768.6414557</v>
      </c>
      <c r="DB303" s="21">
        <v>249</v>
      </c>
      <c r="DC303" s="39">
        <v>25</v>
      </c>
      <c r="DD303" s="39">
        <v>225</v>
      </c>
      <c r="DE303" s="39">
        <v>2500</v>
      </c>
      <c r="DF303" s="50">
        <f t="shared" si="537"/>
        <v>1.9768031539772681E-3</v>
      </c>
      <c r="DG303" s="40">
        <f t="shared" si="493"/>
        <v>25.496569652883061</v>
      </c>
      <c r="DH303" s="41">
        <f t="shared" si="538"/>
        <v>63741.424132207649</v>
      </c>
      <c r="DI303" s="39">
        <f t="shared" si="539"/>
        <v>14341820.429746721</v>
      </c>
      <c r="DJ303" s="39">
        <f t="shared" si="540"/>
        <v>1593535.6033051913</v>
      </c>
      <c r="DK303" s="40">
        <f t="shared" si="494"/>
        <v>295.75978678983125</v>
      </c>
      <c r="DL303" s="39">
        <f t="shared" si="541"/>
        <v>739399.4669745781</v>
      </c>
      <c r="DM303" s="39">
        <f t="shared" si="542"/>
        <v>166364880.06928006</v>
      </c>
      <c r="DN303" s="39">
        <f t="shared" si="543"/>
        <v>18484986.674364451</v>
      </c>
      <c r="DO303" s="53">
        <f t="shared" si="544"/>
        <v>37432098015.588013</v>
      </c>
      <c r="DP303" s="39">
        <f t="shared" si="545"/>
        <v>4159122001.7320018</v>
      </c>
      <c r="DQ303" s="39">
        <f t="shared" si="546"/>
        <v>462124666.85911131</v>
      </c>
      <c r="EK303" s="21">
        <v>249</v>
      </c>
      <c r="EL303" s="39">
        <v>25</v>
      </c>
      <c r="EM303" s="39">
        <v>225</v>
      </c>
      <c r="EN303" s="39">
        <v>2500</v>
      </c>
      <c r="EO303" s="50">
        <f t="shared" si="547"/>
        <v>2.2714154446310778E-3</v>
      </c>
      <c r="EP303" s="40">
        <f t="shared" si="495"/>
        <v>25.5</v>
      </c>
      <c r="EQ303" s="41">
        <f t="shared" si="548"/>
        <v>63750</v>
      </c>
      <c r="ER303" s="39">
        <f t="shared" si="549"/>
        <v>14343750</v>
      </c>
      <c r="ES303" s="39">
        <f t="shared" si="550"/>
        <v>1593750</v>
      </c>
      <c r="ET303" s="40">
        <f t="shared" si="496"/>
        <v>0</v>
      </c>
      <c r="EU303" s="39">
        <f t="shared" si="551"/>
        <v>0</v>
      </c>
      <c r="EV303" s="39">
        <f t="shared" si="552"/>
        <v>0</v>
      </c>
      <c r="EW303" s="39">
        <f t="shared" si="553"/>
        <v>0</v>
      </c>
      <c r="EX303" s="53">
        <f t="shared" si="554"/>
        <v>0</v>
      </c>
      <c r="EY303" s="39">
        <f t="shared" si="555"/>
        <v>0</v>
      </c>
      <c r="EZ303" s="39">
        <f t="shared" si="556"/>
        <v>0</v>
      </c>
      <c r="FT303" s="21">
        <v>249</v>
      </c>
      <c r="FU303" s="39">
        <v>25</v>
      </c>
      <c r="FV303" s="39">
        <v>225</v>
      </c>
      <c r="FW303" s="39">
        <v>2500</v>
      </c>
      <c r="FX303" s="50">
        <f t="shared" si="557"/>
        <v>2.5423130518949437E-3</v>
      </c>
      <c r="FY303" s="40">
        <f t="shared" si="497"/>
        <v>25.5</v>
      </c>
      <c r="FZ303" s="41">
        <f t="shared" si="558"/>
        <v>63750</v>
      </c>
      <c r="GA303" s="39">
        <f t="shared" si="559"/>
        <v>14343750</v>
      </c>
      <c r="GB303" s="39">
        <f t="shared" si="560"/>
        <v>1593750</v>
      </c>
      <c r="GC303" s="40">
        <f t="shared" si="498"/>
        <v>0</v>
      </c>
      <c r="GD303" s="39">
        <f t="shared" si="561"/>
        <v>0</v>
      </c>
      <c r="GE303" s="39">
        <f t="shared" si="562"/>
        <v>0</v>
      </c>
      <c r="GF303" s="39">
        <f t="shared" si="563"/>
        <v>0</v>
      </c>
      <c r="GG303" s="53">
        <f t="shared" si="564"/>
        <v>0</v>
      </c>
      <c r="GH303" s="39">
        <f t="shared" si="565"/>
        <v>0</v>
      </c>
      <c r="GI303" s="39">
        <f t="shared" si="566"/>
        <v>0</v>
      </c>
      <c r="HC303" s="21">
        <v>249</v>
      </c>
      <c r="HD303" s="39">
        <v>25</v>
      </c>
      <c r="HE303" s="39">
        <v>225</v>
      </c>
      <c r="HF303" s="39">
        <v>2500</v>
      </c>
      <c r="HG303" s="50">
        <f t="shared" si="567"/>
        <v>2.6383519414249087E-3</v>
      </c>
      <c r="HH303" s="40">
        <f t="shared" si="499"/>
        <v>25.5</v>
      </c>
      <c r="HI303" s="41">
        <f t="shared" si="568"/>
        <v>63750</v>
      </c>
      <c r="HJ303" s="39">
        <f t="shared" si="569"/>
        <v>14343750</v>
      </c>
      <c r="HK303" s="39">
        <f t="shared" si="570"/>
        <v>1593750</v>
      </c>
      <c r="HL303" s="40">
        <f t="shared" si="500"/>
        <v>0</v>
      </c>
      <c r="HM303" s="39">
        <f t="shared" si="571"/>
        <v>0</v>
      </c>
      <c r="HN303" s="39">
        <f t="shared" si="572"/>
        <v>0</v>
      </c>
      <c r="HO303" s="39">
        <f t="shared" si="573"/>
        <v>0</v>
      </c>
      <c r="HP303" s="53">
        <f t="shared" si="574"/>
        <v>0</v>
      </c>
      <c r="HQ303" s="39">
        <f t="shared" si="575"/>
        <v>0</v>
      </c>
      <c r="HR303" s="39">
        <f t="shared" si="576"/>
        <v>0</v>
      </c>
      <c r="IL303" s="21">
        <v>249</v>
      </c>
      <c r="IM303" s="39">
        <v>25</v>
      </c>
      <c r="IN303" s="39">
        <v>225</v>
      </c>
      <c r="IO303" s="39">
        <v>2500</v>
      </c>
      <c r="IP303" s="50">
        <f t="shared" si="577"/>
        <v>2.6573210913264428E-3</v>
      </c>
      <c r="IQ303" s="40">
        <f t="shared" si="501"/>
        <v>25.5</v>
      </c>
      <c r="IR303" s="41">
        <f t="shared" si="578"/>
        <v>63750</v>
      </c>
      <c r="IS303" s="39">
        <f t="shared" si="579"/>
        <v>14343750</v>
      </c>
      <c r="IT303" s="39">
        <f t="shared" si="580"/>
        <v>1593750</v>
      </c>
      <c r="IU303" s="40">
        <f t="shared" si="502"/>
        <v>0</v>
      </c>
      <c r="IV303" s="39">
        <f t="shared" si="581"/>
        <v>0</v>
      </c>
      <c r="IW303" s="39">
        <f t="shared" si="582"/>
        <v>0</v>
      </c>
      <c r="IX303" s="39">
        <f t="shared" si="583"/>
        <v>0</v>
      </c>
      <c r="IY303" s="53">
        <f t="shared" si="584"/>
        <v>0</v>
      </c>
      <c r="IZ303" s="39">
        <f t="shared" si="585"/>
        <v>0</v>
      </c>
      <c r="JA303" s="39">
        <f t="shared" si="586"/>
        <v>0</v>
      </c>
      <c r="JU303" s="21">
        <v>249</v>
      </c>
      <c r="JV303" s="39">
        <v>25</v>
      </c>
      <c r="JW303" s="39">
        <v>225</v>
      </c>
      <c r="JX303" s="39">
        <v>2500</v>
      </c>
      <c r="JY303" s="50">
        <f t="shared" si="587"/>
        <v>2.6575488619577873E-3</v>
      </c>
      <c r="JZ303" s="40">
        <f t="shared" si="503"/>
        <v>25.5</v>
      </c>
      <c r="KA303" s="41">
        <f t="shared" si="588"/>
        <v>63750</v>
      </c>
      <c r="KB303" s="39">
        <f t="shared" si="589"/>
        <v>14343750</v>
      </c>
      <c r="KC303" s="39">
        <f t="shared" si="590"/>
        <v>1593750</v>
      </c>
      <c r="KD303" s="40">
        <f t="shared" si="504"/>
        <v>0</v>
      </c>
      <c r="KE303" s="39">
        <f t="shared" si="591"/>
        <v>0</v>
      </c>
      <c r="KF303" s="39">
        <f t="shared" si="592"/>
        <v>0</v>
      </c>
      <c r="KG303" s="39">
        <f t="shared" si="593"/>
        <v>0</v>
      </c>
      <c r="KH303" s="53">
        <f t="shared" si="594"/>
        <v>0</v>
      </c>
      <c r="KI303" s="39">
        <f t="shared" si="595"/>
        <v>0</v>
      </c>
      <c r="KJ303" s="39">
        <f t="shared" si="596"/>
        <v>0</v>
      </c>
      <c r="LD303" s="21">
        <v>249</v>
      </c>
      <c r="LE303" s="39">
        <v>25</v>
      </c>
      <c r="LF303" s="39">
        <v>225</v>
      </c>
      <c r="LG303" s="39">
        <v>2500</v>
      </c>
      <c r="LH303" s="50">
        <f t="shared" si="597"/>
        <v>2.6575488954599094E-3</v>
      </c>
      <c r="LI303" s="40">
        <f t="shared" si="505"/>
        <v>25.5</v>
      </c>
      <c r="LJ303" s="41">
        <f t="shared" si="598"/>
        <v>63750</v>
      </c>
      <c r="LK303" s="39">
        <f t="shared" si="599"/>
        <v>14343750</v>
      </c>
      <c r="LL303" s="39">
        <f t="shared" si="600"/>
        <v>1593750</v>
      </c>
      <c r="LM303" s="40">
        <f t="shared" si="506"/>
        <v>0</v>
      </c>
      <c r="LN303" s="39">
        <f t="shared" si="601"/>
        <v>0</v>
      </c>
      <c r="LO303" s="39">
        <f t="shared" si="602"/>
        <v>0</v>
      </c>
      <c r="LP303" s="39">
        <f t="shared" si="603"/>
        <v>0</v>
      </c>
      <c r="LQ303" s="53">
        <f t="shared" si="604"/>
        <v>0</v>
      </c>
      <c r="LR303" s="39">
        <f t="shared" si="605"/>
        <v>0</v>
      </c>
      <c r="LS303" s="39">
        <f t="shared" si="606"/>
        <v>0</v>
      </c>
    </row>
    <row r="304" spans="1:331" x14ac:dyDescent="0.25">
      <c r="A304" s="21">
        <v>250</v>
      </c>
      <c r="B304" s="39">
        <v>25</v>
      </c>
      <c r="C304" s="39">
        <v>275</v>
      </c>
      <c r="D304" s="39">
        <v>2500</v>
      </c>
      <c r="E304" s="50">
        <f t="shared" si="507"/>
        <v>1.0425E-3</v>
      </c>
      <c r="F304" s="40">
        <f t="shared" si="487"/>
        <v>19.655360156250001</v>
      </c>
      <c r="G304" s="41">
        <f t="shared" si="508"/>
        <v>49138.400390625</v>
      </c>
      <c r="H304" s="39">
        <f t="shared" si="509"/>
        <v>13513060.107421875</v>
      </c>
      <c r="I304" s="39">
        <f t="shared" si="510"/>
        <v>1228460.009765625</v>
      </c>
      <c r="J304" s="40">
        <f t="shared" si="488"/>
        <v>12208.125</v>
      </c>
      <c r="K304" s="39">
        <f t="shared" si="511"/>
        <v>30520312.5</v>
      </c>
      <c r="L304" s="39">
        <f t="shared" si="512"/>
        <v>8393085937.5</v>
      </c>
      <c r="M304" s="39">
        <f t="shared" si="513"/>
        <v>763007812.5</v>
      </c>
      <c r="N304" s="53">
        <f t="shared" si="514"/>
        <v>2308098632812.5</v>
      </c>
      <c r="O304" s="39">
        <f t="shared" si="515"/>
        <v>209827148437.5</v>
      </c>
      <c r="P304" s="39">
        <f t="shared" si="516"/>
        <v>19075195312.5</v>
      </c>
      <c r="AJ304" s="21">
        <v>250</v>
      </c>
      <c r="AK304" s="39">
        <v>25</v>
      </c>
      <c r="AL304" s="39">
        <v>275</v>
      </c>
      <c r="AM304" s="39">
        <v>2500</v>
      </c>
      <c r="AN304" s="50">
        <f t="shared" si="517"/>
        <v>1.5972050748784708E-3</v>
      </c>
      <c r="AO304" s="40">
        <f t="shared" si="489"/>
        <v>24.465696082889174</v>
      </c>
      <c r="AP304" s="41">
        <f t="shared" si="518"/>
        <v>61164.240207222938</v>
      </c>
      <c r="AQ304" s="39">
        <f t="shared" si="519"/>
        <v>16820166.05698631</v>
      </c>
      <c r="AR304" s="39">
        <f t="shared" si="520"/>
        <v>1529106.0051805736</v>
      </c>
      <c r="AS304" s="40">
        <f t="shared" si="490"/>
        <v>5135.6352952994985</v>
      </c>
      <c r="AT304" s="39">
        <f t="shared" si="521"/>
        <v>12839088.238248747</v>
      </c>
      <c r="AU304" s="39">
        <f t="shared" si="522"/>
        <v>3530749265.5184054</v>
      </c>
      <c r="AV304" s="39">
        <f t="shared" si="523"/>
        <v>320977205.95621866</v>
      </c>
      <c r="AW304" s="53">
        <f t="shared" si="524"/>
        <v>970956048017.56152</v>
      </c>
      <c r="AX304" s="39">
        <f t="shared" si="525"/>
        <v>88268731637.960129</v>
      </c>
      <c r="AY304" s="39">
        <f t="shared" si="526"/>
        <v>8024430148.905467</v>
      </c>
      <c r="BS304" s="21">
        <v>250</v>
      </c>
      <c r="BT304" s="39">
        <v>25</v>
      </c>
      <c r="BU304" s="39">
        <v>275</v>
      </c>
      <c r="BV304" s="39">
        <v>2500</v>
      </c>
      <c r="BW304" s="50">
        <f t="shared" si="527"/>
        <v>1.8591363509999446E-3</v>
      </c>
      <c r="BX304" s="40">
        <f t="shared" si="491"/>
        <v>25.373503631488731</v>
      </c>
      <c r="BY304" s="41">
        <f t="shared" si="528"/>
        <v>63433.759078721829</v>
      </c>
      <c r="BZ304" s="39">
        <f t="shared" si="529"/>
        <v>17444283.746648502</v>
      </c>
      <c r="CA304" s="39">
        <f t="shared" si="530"/>
        <v>1585843.9769680458</v>
      </c>
      <c r="CB304" s="40">
        <f t="shared" si="492"/>
        <v>1796.0115247507067</v>
      </c>
      <c r="CC304" s="39">
        <f t="shared" si="531"/>
        <v>4490028.8118767664</v>
      </c>
      <c r="CD304" s="39">
        <f t="shared" si="532"/>
        <v>1234757923.2661107</v>
      </c>
      <c r="CE304" s="39">
        <f t="shared" si="533"/>
        <v>112250720.29691917</v>
      </c>
      <c r="CF304" s="53">
        <f t="shared" si="534"/>
        <v>339558428898.18042</v>
      </c>
      <c r="CG304" s="39">
        <f t="shared" si="535"/>
        <v>30868948081.652771</v>
      </c>
      <c r="CH304" s="39">
        <f t="shared" si="536"/>
        <v>2806268007.4229789</v>
      </c>
      <c r="DB304" s="21">
        <v>250</v>
      </c>
      <c r="DC304" s="39">
        <v>25</v>
      </c>
      <c r="DD304" s="39">
        <v>275</v>
      </c>
      <c r="DE304" s="39">
        <v>2500</v>
      </c>
      <c r="DF304" s="50">
        <f t="shared" si="537"/>
        <v>2.0158354938798104E-3</v>
      </c>
      <c r="DG304" s="40">
        <f t="shared" si="493"/>
        <v>25.5</v>
      </c>
      <c r="DH304" s="41">
        <f t="shared" si="538"/>
        <v>63750</v>
      </c>
      <c r="DI304" s="39">
        <f t="shared" si="539"/>
        <v>17531250</v>
      </c>
      <c r="DJ304" s="39">
        <f t="shared" si="540"/>
        <v>1593750</v>
      </c>
      <c r="DK304" s="40">
        <f t="shared" si="494"/>
        <v>0</v>
      </c>
      <c r="DL304" s="39">
        <f t="shared" si="541"/>
        <v>0</v>
      </c>
      <c r="DM304" s="39">
        <f t="shared" si="542"/>
        <v>0</v>
      </c>
      <c r="DN304" s="39">
        <f t="shared" si="543"/>
        <v>0</v>
      </c>
      <c r="DO304" s="53">
        <f t="shared" si="544"/>
        <v>0</v>
      </c>
      <c r="DP304" s="39">
        <f t="shared" si="545"/>
        <v>0</v>
      </c>
      <c r="DQ304" s="39">
        <f t="shared" si="546"/>
        <v>0</v>
      </c>
      <c r="EK304" s="21">
        <v>250</v>
      </c>
      <c r="EL304" s="39">
        <v>25</v>
      </c>
      <c r="EM304" s="39">
        <v>275</v>
      </c>
      <c r="EN304" s="39">
        <v>2500</v>
      </c>
      <c r="EO304" s="50">
        <f t="shared" si="547"/>
        <v>2.332965310273528E-3</v>
      </c>
      <c r="EP304" s="40">
        <f t="shared" si="495"/>
        <v>25.5</v>
      </c>
      <c r="EQ304" s="41">
        <f t="shared" si="548"/>
        <v>63750</v>
      </c>
      <c r="ER304" s="39">
        <f t="shared" si="549"/>
        <v>17531250</v>
      </c>
      <c r="ES304" s="39">
        <f t="shared" si="550"/>
        <v>1593750</v>
      </c>
      <c r="ET304" s="40">
        <f t="shared" si="496"/>
        <v>0</v>
      </c>
      <c r="EU304" s="39">
        <f t="shared" si="551"/>
        <v>0</v>
      </c>
      <c r="EV304" s="39">
        <f t="shared" si="552"/>
        <v>0</v>
      </c>
      <c r="EW304" s="39">
        <f t="shared" si="553"/>
        <v>0</v>
      </c>
      <c r="EX304" s="53">
        <f t="shared" si="554"/>
        <v>0</v>
      </c>
      <c r="EY304" s="39">
        <f t="shared" si="555"/>
        <v>0</v>
      </c>
      <c r="EZ304" s="39">
        <f t="shared" si="556"/>
        <v>0</v>
      </c>
      <c r="FT304" s="21">
        <v>250</v>
      </c>
      <c r="FU304" s="39">
        <v>25</v>
      </c>
      <c r="FV304" s="39">
        <v>275</v>
      </c>
      <c r="FW304" s="39">
        <v>2500</v>
      </c>
      <c r="FX304" s="50">
        <f t="shared" si="557"/>
        <v>2.6228711571295183E-3</v>
      </c>
      <c r="FY304" s="40">
        <f t="shared" si="497"/>
        <v>25.5</v>
      </c>
      <c r="FZ304" s="41">
        <f t="shared" si="558"/>
        <v>63750</v>
      </c>
      <c r="GA304" s="39">
        <f t="shared" si="559"/>
        <v>17531250</v>
      </c>
      <c r="GB304" s="39">
        <f t="shared" si="560"/>
        <v>1593750</v>
      </c>
      <c r="GC304" s="40">
        <f t="shared" si="498"/>
        <v>0</v>
      </c>
      <c r="GD304" s="39">
        <f t="shared" si="561"/>
        <v>0</v>
      </c>
      <c r="GE304" s="39">
        <f t="shared" si="562"/>
        <v>0</v>
      </c>
      <c r="GF304" s="39">
        <f t="shared" si="563"/>
        <v>0</v>
      </c>
      <c r="GG304" s="53">
        <f t="shared" si="564"/>
        <v>0</v>
      </c>
      <c r="GH304" s="39">
        <f t="shared" si="565"/>
        <v>0</v>
      </c>
      <c r="GI304" s="39">
        <f t="shared" si="566"/>
        <v>0</v>
      </c>
      <c r="HC304" s="21">
        <v>250</v>
      </c>
      <c r="HD304" s="39">
        <v>25</v>
      </c>
      <c r="HE304" s="39">
        <v>275</v>
      </c>
      <c r="HF304" s="39">
        <v>2500</v>
      </c>
      <c r="HG304" s="50">
        <f t="shared" si="567"/>
        <v>2.7255829731261303E-3</v>
      </c>
      <c r="HH304" s="40">
        <f t="shared" si="499"/>
        <v>25.5</v>
      </c>
      <c r="HI304" s="41">
        <f t="shared" si="568"/>
        <v>63750</v>
      </c>
      <c r="HJ304" s="39">
        <f t="shared" si="569"/>
        <v>17531250</v>
      </c>
      <c r="HK304" s="39">
        <f t="shared" si="570"/>
        <v>1593750</v>
      </c>
      <c r="HL304" s="40">
        <f t="shared" si="500"/>
        <v>0</v>
      </c>
      <c r="HM304" s="39">
        <f t="shared" si="571"/>
        <v>0</v>
      </c>
      <c r="HN304" s="39">
        <f t="shared" si="572"/>
        <v>0</v>
      </c>
      <c r="HO304" s="39">
        <f t="shared" si="573"/>
        <v>0</v>
      </c>
      <c r="HP304" s="53">
        <f t="shared" si="574"/>
        <v>0</v>
      </c>
      <c r="HQ304" s="39">
        <f t="shared" si="575"/>
        <v>0</v>
      </c>
      <c r="HR304" s="39">
        <f t="shared" si="576"/>
        <v>0</v>
      </c>
      <c r="IL304" s="21">
        <v>250</v>
      </c>
      <c r="IM304" s="39">
        <v>25</v>
      </c>
      <c r="IN304" s="39">
        <v>275</v>
      </c>
      <c r="IO304" s="39">
        <v>2500</v>
      </c>
      <c r="IP304" s="50">
        <f t="shared" si="577"/>
        <v>2.7457688753324389E-3</v>
      </c>
      <c r="IQ304" s="40">
        <f t="shared" si="501"/>
        <v>25.5</v>
      </c>
      <c r="IR304" s="41">
        <f t="shared" si="578"/>
        <v>63750</v>
      </c>
      <c r="IS304" s="39">
        <f t="shared" si="579"/>
        <v>17531250</v>
      </c>
      <c r="IT304" s="39">
        <f t="shared" si="580"/>
        <v>1593750</v>
      </c>
      <c r="IU304" s="40">
        <f t="shared" si="502"/>
        <v>0</v>
      </c>
      <c r="IV304" s="39">
        <f t="shared" si="581"/>
        <v>0</v>
      </c>
      <c r="IW304" s="39">
        <f t="shared" si="582"/>
        <v>0</v>
      </c>
      <c r="IX304" s="39">
        <f t="shared" si="583"/>
        <v>0</v>
      </c>
      <c r="IY304" s="53">
        <f t="shared" si="584"/>
        <v>0</v>
      </c>
      <c r="IZ304" s="39">
        <f t="shared" si="585"/>
        <v>0</v>
      </c>
      <c r="JA304" s="39">
        <f t="shared" si="586"/>
        <v>0</v>
      </c>
      <c r="JU304" s="21">
        <v>250</v>
      </c>
      <c r="JV304" s="39">
        <v>25</v>
      </c>
      <c r="JW304" s="39">
        <v>275</v>
      </c>
      <c r="JX304" s="39">
        <v>2500</v>
      </c>
      <c r="JY304" s="50">
        <f t="shared" si="587"/>
        <v>2.7460110271156956E-3</v>
      </c>
      <c r="JZ304" s="40">
        <f t="shared" si="503"/>
        <v>25.5</v>
      </c>
      <c r="KA304" s="41">
        <f t="shared" si="588"/>
        <v>63750</v>
      </c>
      <c r="KB304" s="39">
        <f t="shared" si="589"/>
        <v>17531250</v>
      </c>
      <c r="KC304" s="39">
        <f t="shared" si="590"/>
        <v>1593750</v>
      </c>
      <c r="KD304" s="40">
        <f t="shared" si="504"/>
        <v>0</v>
      </c>
      <c r="KE304" s="39">
        <f t="shared" si="591"/>
        <v>0</v>
      </c>
      <c r="KF304" s="39">
        <f t="shared" si="592"/>
        <v>0</v>
      </c>
      <c r="KG304" s="39">
        <f t="shared" si="593"/>
        <v>0</v>
      </c>
      <c r="KH304" s="53">
        <f t="shared" si="594"/>
        <v>0</v>
      </c>
      <c r="KI304" s="39">
        <f t="shared" si="595"/>
        <v>0</v>
      </c>
      <c r="KJ304" s="39">
        <f t="shared" si="596"/>
        <v>0</v>
      </c>
      <c r="LD304" s="21">
        <v>250</v>
      </c>
      <c r="LE304" s="39">
        <v>25</v>
      </c>
      <c r="LF304" s="39">
        <v>275</v>
      </c>
      <c r="LG304" s="39">
        <v>2500</v>
      </c>
      <c r="LH304" s="50">
        <f t="shared" si="597"/>
        <v>2.7460110627507174E-3</v>
      </c>
      <c r="LI304" s="40">
        <f t="shared" si="505"/>
        <v>25.5</v>
      </c>
      <c r="LJ304" s="41">
        <f t="shared" si="598"/>
        <v>63750</v>
      </c>
      <c r="LK304" s="39">
        <f t="shared" si="599"/>
        <v>17531250</v>
      </c>
      <c r="LL304" s="39">
        <f t="shared" si="600"/>
        <v>1593750</v>
      </c>
      <c r="LM304" s="40">
        <f t="shared" si="506"/>
        <v>0</v>
      </c>
      <c r="LN304" s="39">
        <f t="shared" si="601"/>
        <v>0</v>
      </c>
      <c r="LO304" s="39">
        <f t="shared" si="602"/>
        <v>0</v>
      </c>
      <c r="LP304" s="39">
        <f t="shared" si="603"/>
        <v>0</v>
      </c>
      <c r="LQ304" s="53">
        <f t="shared" si="604"/>
        <v>0</v>
      </c>
      <c r="LR304" s="39">
        <f t="shared" si="605"/>
        <v>0</v>
      </c>
      <c r="LS304" s="39">
        <f t="shared" si="606"/>
        <v>0</v>
      </c>
    </row>
    <row r="305" spans="1:331" x14ac:dyDescent="0.25">
      <c r="A305" s="21">
        <v>251</v>
      </c>
      <c r="B305" s="39">
        <v>25</v>
      </c>
      <c r="C305" s="39">
        <v>325</v>
      </c>
      <c r="D305" s="39">
        <v>2500</v>
      </c>
      <c r="E305" s="50">
        <f t="shared" si="507"/>
        <v>1.0499999999999999E-3</v>
      </c>
      <c r="F305" s="40">
        <f t="shared" si="487"/>
        <v>19.7465625</v>
      </c>
      <c r="G305" s="41">
        <f t="shared" si="508"/>
        <v>49366.40625</v>
      </c>
      <c r="H305" s="39">
        <f t="shared" si="509"/>
        <v>16044082.03125</v>
      </c>
      <c r="I305" s="39">
        <f t="shared" si="510"/>
        <v>1234160.15625</v>
      </c>
      <c r="J305" s="40">
        <f t="shared" si="488"/>
        <v>12112.500000000002</v>
      </c>
      <c r="K305" s="39">
        <f t="shared" si="511"/>
        <v>30281250.000000004</v>
      </c>
      <c r="L305" s="39">
        <f t="shared" si="512"/>
        <v>9841406250.0000019</v>
      </c>
      <c r="M305" s="39">
        <f t="shared" si="513"/>
        <v>757031250.00000012</v>
      </c>
      <c r="N305" s="53">
        <f t="shared" si="514"/>
        <v>3198457031250.0005</v>
      </c>
      <c r="O305" s="39">
        <f t="shared" si="515"/>
        <v>246035156250.00003</v>
      </c>
      <c r="P305" s="39">
        <f t="shared" si="516"/>
        <v>18925781250.000004</v>
      </c>
      <c r="AJ305" s="21">
        <v>251</v>
      </c>
      <c r="AK305" s="39">
        <v>25</v>
      </c>
      <c r="AL305" s="39">
        <v>325</v>
      </c>
      <c r="AM305" s="39">
        <v>2500</v>
      </c>
      <c r="AN305" s="50">
        <f t="shared" si="517"/>
        <v>1.6145183614683866E-3</v>
      </c>
      <c r="AO305" s="40">
        <f t="shared" si="489"/>
        <v>24.552699903013014</v>
      </c>
      <c r="AP305" s="41">
        <f t="shared" si="518"/>
        <v>61381.749757532532</v>
      </c>
      <c r="AQ305" s="39">
        <f t="shared" si="519"/>
        <v>19949068.671198074</v>
      </c>
      <c r="AR305" s="39">
        <f t="shared" si="520"/>
        <v>1534543.7439383133</v>
      </c>
      <c r="AS305" s="40">
        <f t="shared" si="490"/>
        <v>4914.8908912780726</v>
      </c>
      <c r="AT305" s="39">
        <f t="shared" si="521"/>
        <v>12287227.228195181</v>
      </c>
      <c r="AU305" s="39">
        <f t="shared" si="522"/>
        <v>3993348849.163434</v>
      </c>
      <c r="AV305" s="39">
        <f t="shared" si="523"/>
        <v>307180680.70487952</v>
      </c>
      <c r="AW305" s="53">
        <f t="shared" si="524"/>
        <v>1297838375978.116</v>
      </c>
      <c r="AX305" s="39">
        <f t="shared" si="525"/>
        <v>99833721229.085846</v>
      </c>
      <c r="AY305" s="39">
        <f t="shared" si="526"/>
        <v>7679517017.6219883</v>
      </c>
      <c r="BS305" s="21">
        <v>251</v>
      </c>
      <c r="BT305" s="39">
        <v>25</v>
      </c>
      <c r="BU305" s="39">
        <v>325</v>
      </c>
      <c r="BV305" s="39">
        <v>2500</v>
      </c>
      <c r="BW305" s="50">
        <f t="shared" si="527"/>
        <v>1.8875536441120874E-3</v>
      </c>
      <c r="BX305" s="40">
        <f t="shared" si="491"/>
        <v>25.419393333677995</v>
      </c>
      <c r="BY305" s="41">
        <f t="shared" si="528"/>
        <v>63548.483334194985</v>
      </c>
      <c r="BZ305" s="39">
        <f t="shared" si="529"/>
        <v>20653257.08361337</v>
      </c>
      <c r="CA305" s="39">
        <f t="shared" si="530"/>
        <v>1588712.0833548745</v>
      </c>
      <c r="CB305" s="40">
        <f t="shared" si="492"/>
        <v>1433.6910375708874</v>
      </c>
      <c r="CC305" s="39">
        <f t="shared" si="531"/>
        <v>3584227.5939272186</v>
      </c>
      <c r="CD305" s="39">
        <f t="shared" si="532"/>
        <v>1164873968.026346</v>
      </c>
      <c r="CE305" s="39">
        <f t="shared" si="533"/>
        <v>89605689.848180458</v>
      </c>
      <c r="CF305" s="53">
        <f t="shared" si="534"/>
        <v>378584039608.56244</v>
      </c>
      <c r="CG305" s="39">
        <f t="shared" si="535"/>
        <v>29121849200.658649</v>
      </c>
      <c r="CH305" s="39">
        <f t="shared" si="536"/>
        <v>2240142246.2045116</v>
      </c>
      <c r="DB305" s="21">
        <v>251</v>
      </c>
      <c r="DC305" s="39">
        <v>25</v>
      </c>
      <c r="DD305" s="39">
        <v>325</v>
      </c>
      <c r="DE305" s="39">
        <v>2500</v>
      </c>
      <c r="DF305" s="50">
        <f t="shared" si="537"/>
        <v>2.0548678337823528E-3</v>
      </c>
      <c r="DG305" s="40">
        <f t="shared" si="493"/>
        <v>25.5</v>
      </c>
      <c r="DH305" s="41">
        <f t="shared" si="538"/>
        <v>63750</v>
      </c>
      <c r="DI305" s="39">
        <f t="shared" si="539"/>
        <v>20718750</v>
      </c>
      <c r="DJ305" s="39">
        <f t="shared" si="540"/>
        <v>1593750</v>
      </c>
      <c r="DK305" s="40">
        <f t="shared" si="494"/>
        <v>0</v>
      </c>
      <c r="DL305" s="39">
        <f t="shared" si="541"/>
        <v>0</v>
      </c>
      <c r="DM305" s="39">
        <f t="shared" si="542"/>
        <v>0</v>
      </c>
      <c r="DN305" s="39">
        <f t="shared" si="543"/>
        <v>0</v>
      </c>
      <c r="DO305" s="53">
        <f t="shared" si="544"/>
        <v>0</v>
      </c>
      <c r="DP305" s="39">
        <f t="shared" si="545"/>
        <v>0</v>
      </c>
      <c r="DQ305" s="39">
        <f t="shared" si="546"/>
        <v>0</v>
      </c>
      <c r="EK305" s="21">
        <v>251</v>
      </c>
      <c r="EL305" s="39">
        <v>25</v>
      </c>
      <c r="EM305" s="39">
        <v>325</v>
      </c>
      <c r="EN305" s="39">
        <v>2500</v>
      </c>
      <c r="EO305" s="50">
        <f t="shared" si="547"/>
        <v>2.3945151759159778E-3</v>
      </c>
      <c r="EP305" s="40">
        <f t="shared" si="495"/>
        <v>25.5</v>
      </c>
      <c r="EQ305" s="41">
        <f t="shared" si="548"/>
        <v>63750</v>
      </c>
      <c r="ER305" s="39">
        <f t="shared" si="549"/>
        <v>20718750</v>
      </c>
      <c r="ES305" s="39">
        <f t="shared" si="550"/>
        <v>1593750</v>
      </c>
      <c r="ET305" s="40">
        <f t="shared" si="496"/>
        <v>0</v>
      </c>
      <c r="EU305" s="39">
        <f t="shared" si="551"/>
        <v>0</v>
      </c>
      <c r="EV305" s="39">
        <f t="shared" si="552"/>
        <v>0</v>
      </c>
      <c r="EW305" s="39">
        <f t="shared" si="553"/>
        <v>0</v>
      </c>
      <c r="EX305" s="53">
        <f t="shared" si="554"/>
        <v>0</v>
      </c>
      <c r="EY305" s="39">
        <f t="shared" si="555"/>
        <v>0</v>
      </c>
      <c r="EZ305" s="39">
        <f t="shared" si="556"/>
        <v>0</v>
      </c>
      <c r="FT305" s="21">
        <v>251</v>
      </c>
      <c r="FU305" s="39">
        <v>25</v>
      </c>
      <c r="FV305" s="39">
        <v>325</v>
      </c>
      <c r="FW305" s="39">
        <v>2500</v>
      </c>
      <c r="FX305" s="50">
        <f t="shared" si="557"/>
        <v>2.7034292623640929E-3</v>
      </c>
      <c r="FY305" s="40">
        <f t="shared" si="497"/>
        <v>25.5</v>
      </c>
      <c r="FZ305" s="41">
        <f t="shared" si="558"/>
        <v>63750</v>
      </c>
      <c r="GA305" s="39">
        <f t="shared" si="559"/>
        <v>20718750</v>
      </c>
      <c r="GB305" s="39">
        <f t="shared" si="560"/>
        <v>1593750</v>
      </c>
      <c r="GC305" s="40">
        <f t="shared" si="498"/>
        <v>0</v>
      </c>
      <c r="GD305" s="39">
        <f t="shared" si="561"/>
        <v>0</v>
      </c>
      <c r="GE305" s="39">
        <f t="shared" si="562"/>
        <v>0</v>
      </c>
      <c r="GF305" s="39">
        <f t="shared" si="563"/>
        <v>0</v>
      </c>
      <c r="GG305" s="53">
        <f t="shared" si="564"/>
        <v>0</v>
      </c>
      <c r="GH305" s="39">
        <f t="shared" si="565"/>
        <v>0</v>
      </c>
      <c r="GI305" s="39">
        <f t="shared" si="566"/>
        <v>0</v>
      </c>
      <c r="HC305" s="21">
        <v>251</v>
      </c>
      <c r="HD305" s="39">
        <v>25</v>
      </c>
      <c r="HE305" s="39">
        <v>325</v>
      </c>
      <c r="HF305" s="39">
        <v>2500</v>
      </c>
      <c r="HG305" s="50">
        <f t="shared" si="567"/>
        <v>2.8128140048273523E-3</v>
      </c>
      <c r="HH305" s="40">
        <f t="shared" si="499"/>
        <v>25.5</v>
      </c>
      <c r="HI305" s="41">
        <f t="shared" si="568"/>
        <v>63750</v>
      </c>
      <c r="HJ305" s="39">
        <f t="shared" si="569"/>
        <v>20718750</v>
      </c>
      <c r="HK305" s="39">
        <f t="shared" si="570"/>
        <v>1593750</v>
      </c>
      <c r="HL305" s="40">
        <f t="shared" si="500"/>
        <v>0</v>
      </c>
      <c r="HM305" s="39">
        <f t="shared" si="571"/>
        <v>0</v>
      </c>
      <c r="HN305" s="39">
        <f t="shared" si="572"/>
        <v>0</v>
      </c>
      <c r="HO305" s="39">
        <f t="shared" si="573"/>
        <v>0</v>
      </c>
      <c r="HP305" s="53">
        <f t="shared" si="574"/>
        <v>0</v>
      </c>
      <c r="HQ305" s="39">
        <f t="shared" si="575"/>
        <v>0</v>
      </c>
      <c r="HR305" s="39">
        <f t="shared" si="576"/>
        <v>0</v>
      </c>
      <c r="IL305" s="21">
        <v>251</v>
      </c>
      <c r="IM305" s="39">
        <v>25</v>
      </c>
      <c r="IN305" s="39">
        <v>325</v>
      </c>
      <c r="IO305" s="39">
        <v>2500</v>
      </c>
      <c r="IP305" s="50">
        <f t="shared" si="577"/>
        <v>2.8342166593384346E-3</v>
      </c>
      <c r="IQ305" s="40">
        <f t="shared" si="501"/>
        <v>25.5</v>
      </c>
      <c r="IR305" s="41">
        <f t="shared" si="578"/>
        <v>63750</v>
      </c>
      <c r="IS305" s="39">
        <f t="shared" si="579"/>
        <v>20718750</v>
      </c>
      <c r="IT305" s="39">
        <f t="shared" si="580"/>
        <v>1593750</v>
      </c>
      <c r="IU305" s="40">
        <f t="shared" si="502"/>
        <v>0</v>
      </c>
      <c r="IV305" s="39">
        <f t="shared" si="581"/>
        <v>0</v>
      </c>
      <c r="IW305" s="39">
        <f t="shared" si="582"/>
        <v>0</v>
      </c>
      <c r="IX305" s="39">
        <f t="shared" si="583"/>
        <v>0</v>
      </c>
      <c r="IY305" s="53">
        <f t="shared" si="584"/>
        <v>0</v>
      </c>
      <c r="IZ305" s="39">
        <f t="shared" si="585"/>
        <v>0</v>
      </c>
      <c r="JA305" s="39">
        <f t="shared" si="586"/>
        <v>0</v>
      </c>
      <c r="JU305" s="21">
        <v>251</v>
      </c>
      <c r="JV305" s="39">
        <v>25</v>
      </c>
      <c r="JW305" s="39">
        <v>325</v>
      </c>
      <c r="JX305" s="39">
        <v>2500</v>
      </c>
      <c r="JY305" s="50">
        <f t="shared" si="587"/>
        <v>2.8344731922736038E-3</v>
      </c>
      <c r="JZ305" s="40">
        <f t="shared" si="503"/>
        <v>25.5</v>
      </c>
      <c r="KA305" s="41">
        <f t="shared" si="588"/>
        <v>63750</v>
      </c>
      <c r="KB305" s="39">
        <f t="shared" si="589"/>
        <v>20718750</v>
      </c>
      <c r="KC305" s="39">
        <f t="shared" si="590"/>
        <v>1593750</v>
      </c>
      <c r="KD305" s="40">
        <f t="shared" si="504"/>
        <v>0</v>
      </c>
      <c r="KE305" s="39">
        <f t="shared" si="591"/>
        <v>0</v>
      </c>
      <c r="KF305" s="39">
        <f t="shared" si="592"/>
        <v>0</v>
      </c>
      <c r="KG305" s="39">
        <f t="shared" si="593"/>
        <v>0</v>
      </c>
      <c r="KH305" s="53">
        <f t="shared" si="594"/>
        <v>0</v>
      </c>
      <c r="KI305" s="39">
        <f t="shared" si="595"/>
        <v>0</v>
      </c>
      <c r="KJ305" s="39">
        <f t="shared" si="596"/>
        <v>0</v>
      </c>
      <c r="LD305" s="21">
        <v>251</v>
      </c>
      <c r="LE305" s="39">
        <v>25</v>
      </c>
      <c r="LF305" s="39">
        <v>325</v>
      </c>
      <c r="LG305" s="39">
        <v>2500</v>
      </c>
      <c r="LH305" s="50">
        <f t="shared" si="597"/>
        <v>2.8344732300415259E-3</v>
      </c>
      <c r="LI305" s="40">
        <f t="shared" si="505"/>
        <v>25.5</v>
      </c>
      <c r="LJ305" s="41">
        <f t="shared" si="598"/>
        <v>63750</v>
      </c>
      <c r="LK305" s="39">
        <f t="shared" si="599"/>
        <v>20718750</v>
      </c>
      <c r="LL305" s="39">
        <f t="shared" si="600"/>
        <v>1593750</v>
      </c>
      <c r="LM305" s="40">
        <f t="shared" si="506"/>
        <v>0</v>
      </c>
      <c r="LN305" s="39">
        <f t="shared" si="601"/>
        <v>0</v>
      </c>
      <c r="LO305" s="39">
        <f t="shared" si="602"/>
        <v>0</v>
      </c>
      <c r="LP305" s="39">
        <f t="shared" si="603"/>
        <v>0</v>
      </c>
      <c r="LQ305" s="53">
        <f t="shared" si="604"/>
        <v>0</v>
      </c>
      <c r="LR305" s="39">
        <f t="shared" si="605"/>
        <v>0</v>
      </c>
      <c r="LS305" s="39">
        <f t="shared" si="606"/>
        <v>0</v>
      </c>
    </row>
    <row r="306" spans="1:331" x14ac:dyDescent="0.25">
      <c r="A306" s="21">
        <v>252</v>
      </c>
      <c r="B306" s="39">
        <v>25</v>
      </c>
      <c r="C306" s="39">
        <v>375</v>
      </c>
      <c r="D306" s="39">
        <v>2500</v>
      </c>
      <c r="E306" s="50">
        <f t="shared" si="507"/>
        <v>1.0575000000000001E-3</v>
      </c>
      <c r="F306" s="40">
        <f t="shared" si="487"/>
        <v>19.83704765625</v>
      </c>
      <c r="G306" s="41">
        <f t="shared" si="508"/>
        <v>49592.619140625</v>
      </c>
      <c r="H306" s="39">
        <f t="shared" si="509"/>
        <v>18597232.177734375</v>
      </c>
      <c r="I306" s="39">
        <f t="shared" si="510"/>
        <v>1239815.478515625</v>
      </c>
      <c r="J306" s="40">
        <f t="shared" si="488"/>
        <v>12016.874999999998</v>
      </c>
      <c r="K306" s="39">
        <f t="shared" si="511"/>
        <v>30042187.499999996</v>
      </c>
      <c r="L306" s="39">
        <f t="shared" si="512"/>
        <v>11265820312.499998</v>
      </c>
      <c r="M306" s="39">
        <f t="shared" si="513"/>
        <v>751054687.49999988</v>
      </c>
      <c r="N306" s="53">
        <f t="shared" si="514"/>
        <v>4224682617187.4995</v>
      </c>
      <c r="O306" s="39">
        <f t="shared" si="515"/>
        <v>281645507812.49994</v>
      </c>
      <c r="P306" s="39">
        <f t="shared" si="516"/>
        <v>18776367187.499996</v>
      </c>
      <c r="AJ306" s="21">
        <v>252</v>
      </c>
      <c r="AK306" s="39">
        <v>25</v>
      </c>
      <c r="AL306" s="39">
        <v>375</v>
      </c>
      <c r="AM306" s="39">
        <v>2500</v>
      </c>
      <c r="AN306" s="50">
        <f t="shared" si="517"/>
        <v>1.6318316480583026E-3</v>
      </c>
      <c r="AO306" s="40">
        <f t="shared" si="489"/>
        <v>24.635881912006909</v>
      </c>
      <c r="AP306" s="41">
        <f t="shared" si="518"/>
        <v>61589.704780017273</v>
      </c>
      <c r="AQ306" s="39">
        <f t="shared" si="519"/>
        <v>23096139.292506479</v>
      </c>
      <c r="AR306" s="39">
        <f t="shared" si="520"/>
        <v>1539742.6195004319</v>
      </c>
      <c r="AS306" s="40">
        <f t="shared" si="490"/>
        <v>4694.1464872566421</v>
      </c>
      <c r="AT306" s="39">
        <f t="shared" si="521"/>
        <v>11735366.218141606</v>
      </c>
      <c r="AU306" s="39">
        <f t="shared" si="522"/>
        <v>4400762331.8031025</v>
      </c>
      <c r="AV306" s="39">
        <f t="shared" si="523"/>
        <v>293384155.45354015</v>
      </c>
      <c r="AW306" s="53">
        <f t="shared" si="524"/>
        <v>1650285874426.1633</v>
      </c>
      <c r="AX306" s="39">
        <f t="shared" si="525"/>
        <v>110019058295.07756</v>
      </c>
      <c r="AY306" s="39">
        <f t="shared" si="526"/>
        <v>7334603886.3385038</v>
      </c>
      <c r="BS306" s="21">
        <v>252</v>
      </c>
      <c r="BT306" s="39">
        <v>25</v>
      </c>
      <c r="BU306" s="39">
        <v>375</v>
      </c>
      <c r="BV306" s="39">
        <v>2500</v>
      </c>
      <c r="BW306" s="50">
        <f t="shared" si="527"/>
        <v>1.9159709372242304E-3</v>
      </c>
      <c r="BX306" s="40">
        <f t="shared" si="491"/>
        <v>25.454986868382537</v>
      </c>
      <c r="BY306" s="41">
        <f t="shared" si="528"/>
        <v>63637.467170956341</v>
      </c>
      <c r="BZ306" s="39">
        <f t="shared" si="529"/>
        <v>23864050.189108629</v>
      </c>
      <c r="CA306" s="39">
        <f t="shared" si="530"/>
        <v>1590936.6792739085</v>
      </c>
      <c r="CB306" s="40">
        <f t="shared" si="492"/>
        <v>1071.3705503910624</v>
      </c>
      <c r="CC306" s="39">
        <f t="shared" si="531"/>
        <v>2678426.3759776559</v>
      </c>
      <c r="CD306" s="39">
        <f t="shared" si="532"/>
        <v>1004409890.9916209</v>
      </c>
      <c r="CE306" s="39">
        <f t="shared" si="533"/>
        <v>66960659.399441399</v>
      </c>
      <c r="CF306" s="53">
        <f t="shared" si="534"/>
        <v>376653709121.85785</v>
      </c>
      <c r="CG306" s="39">
        <f t="shared" si="535"/>
        <v>25110247274.790524</v>
      </c>
      <c r="CH306" s="39">
        <f t="shared" si="536"/>
        <v>1674016484.9860349</v>
      </c>
      <c r="DB306" s="21">
        <v>252</v>
      </c>
      <c r="DC306" s="39">
        <v>25</v>
      </c>
      <c r="DD306" s="39">
        <v>375</v>
      </c>
      <c r="DE306" s="39">
        <v>2500</v>
      </c>
      <c r="DF306" s="50">
        <f t="shared" si="537"/>
        <v>2.0939001736848951E-3</v>
      </c>
      <c r="DG306" s="40">
        <f t="shared" si="493"/>
        <v>25.5</v>
      </c>
      <c r="DH306" s="41">
        <f t="shared" si="538"/>
        <v>63750</v>
      </c>
      <c r="DI306" s="39">
        <f t="shared" si="539"/>
        <v>23906250</v>
      </c>
      <c r="DJ306" s="39">
        <f t="shared" si="540"/>
        <v>1593750</v>
      </c>
      <c r="DK306" s="40">
        <f t="shared" si="494"/>
        <v>0</v>
      </c>
      <c r="DL306" s="39">
        <f t="shared" si="541"/>
        <v>0</v>
      </c>
      <c r="DM306" s="39">
        <f t="shared" si="542"/>
        <v>0</v>
      </c>
      <c r="DN306" s="39">
        <f t="shared" si="543"/>
        <v>0</v>
      </c>
      <c r="DO306" s="53">
        <f t="shared" si="544"/>
        <v>0</v>
      </c>
      <c r="DP306" s="39">
        <f t="shared" si="545"/>
        <v>0</v>
      </c>
      <c r="DQ306" s="39">
        <f t="shared" si="546"/>
        <v>0</v>
      </c>
      <c r="EK306" s="21">
        <v>252</v>
      </c>
      <c r="EL306" s="39">
        <v>25</v>
      </c>
      <c r="EM306" s="39">
        <v>375</v>
      </c>
      <c r="EN306" s="39">
        <v>2500</v>
      </c>
      <c r="EO306" s="50">
        <f t="shared" si="547"/>
        <v>2.456065041558428E-3</v>
      </c>
      <c r="EP306" s="40">
        <f t="shared" si="495"/>
        <v>25.5</v>
      </c>
      <c r="EQ306" s="41">
        <f t="shared" si="548"/>
        <v>63750</v>
      </c>
      <c r="ER306" s="39">
        <f t="shared" si="549"/>
        <v>23906250</v>
      </c>
      <c r="ES306" s="39">
        <f t="shared" si="550"/>
        <v>1593750</v>
      </c>
      <c r="ET306" s="40">
        <f t="shared" si="496"/>
        <v>0</v>
      </c>
      <c r="EU306" s="39">
        <f t="shared" si="551"/>
        <v>0</v>
      </c>
      <c r="EV306" s="39">
        <f t="shared" si="552"/>
        <v>0</v>
      </c>
      <c r="EW306" s="39">
        <f t="shared" si="553"/>
        <v>0</v>
      </c>
      <c r="EX306" s="53">
        <f t="shared" si="554"/>
        <v>0</v>
      </c>
      <c r="EY306" s="39">
        <f t="shared" si="555"/>
        <v>0</v>
      </c>
      <c r="EZ306" s="39">
        <f t="shared" si="556"/>
        <v>0</v>
      </c>
      <c r="FT306" s="21">
        <v>252</v>
      </c>
      <c r="FU306" s="39">
        <v>25</v>
      </c>
      <c r="FV306" s="39">
        <v>375</v>
      </c>
      <c r="FW306" s="39">
        <v>2500</v>
      </c>
      <c r="FX306" s="50">
        <f t="shared" si="557"/>
        <v>2.783987367598668E-3</v>
      </c>
      <c r="FY306" s="40">
        <f t="shared" si="497"/>
        <v>25.5</v>
      </c>
      <c r="FZ306" s="41">
        <f t="shared" si="558"/>
        <v>63750</v>
      </c>
      <c r="GA306" s="39">
        <f t="shared" si="559"/>
        <v>23906250</v>
      </c>
      <c r="GB306" s="39">
        <f t="shared" si="560"/>
        <v>1593750</v>
      </c>
      <c r="GC306" s="40">
        <f t="shared" si="498"/>
        <v>0</v>
      </c>
      <c r="GD306" s="39">
        <f t="shared" si="561"/>
        <v>0</v>
      </c>
      <c r="GE306" s="39">
        <f t="shared" si="562"/>
        <v>0</v>
      </c>
      <c r="GF306" s="39">
        <f t="shared" si="563"/>
        <v>0</v>
      </c>
      <c r="GG306" s="53">
        <f t="shared" si="564"/>
        <v>0</v>
      </c>
      <c r="GH306" s="39">
        <f t="shared" si="565"/>
        <v>0</v>
      </c>
      <c r="GI306" s="39">
        <f t="shared" si="566"/>
        <v>0</v>
      </c>
      <c r="HC306" s="21">
        <v>252</v>
      </c>
      <c r="HD306" s="39">
        <v>25</v>
      </c>
      <c r="HE306" s="39">
        <v>375</v>
      </c>
      <c r="HF306" s="39">
        <v>2500</v>
      </c>
      <c r="HG306" s="50">
        <f t="shared" si="567"/>
        <v>2.900045036528574E-3</v>
      </c>
      <c r="HH306" s="40">
        <f t="shared" si="499"/>
        <v>25.5</v>
      </c>
      <c r="HI306" s="41">
        <f t="shared" si="568"/>
        <v>63750</v>
      </c>
      <c r="HJ306" s="39">
        <f t="shared" si="569"/>
        <v>23906250</v>
      </c>
      <c r="HK306" s="39">
        <f t="shared" si="570"/>
        <v>1593750</v>
      </c>
      <c r="HL306" s="40">
        <f t="shared" si="500"/>
        <v>0</v>
      </c>
      <c r="HM306" s="39">
        <f t="shared" si="571"/>
        <v>0</v>
      </c>
      <c r="HN306" s="39">
        <f t="shared" si="572"/>
        <v>0</v>
      </c>
      <c r="HO306" s="39">
        <f t="shared" si="573"/>
        <v>0</v>
      </c>
      <c r="HP306" s="53">
        <f t="shared" si="574"/>
        <v>0</v>
      </c>
      <c r="HQ306" s="39">
        <f t="shared" si="575"/>
        <v>0</v>
      </c>
      <c r="HR306" s="39">
        <f t="shared" si="576"/>
        <v>0</v>
      </c>
      <c r="IL306" s="21">
        <v>252</v>
      </c>
      <c r="IM306" s="39">
        <v>25</v>
      </c>
      <c r="IN306" s="39">
        <v>375</v>
      </c>
      <c r="IO306" s="39">
        <v>2500</v>
      </c>
      <c r="IP306" s="50">
        <f t="shared" si="577"/>
        <v>2.9226644433444303E-3</v>
      </c>
      <c r="IQ306" s="40">
        <f t="shared" si="501"/>
        <v>25.5</v>
      </c>
      <c r="IR306" s="41">
        <f t="shared" si="578"/>
        <v>63750</v>
      </c>
      <c r="IS306" s="39">
        <f t="shared" si="579"/>
        <v>23906250</v>
      </c>
      <c r="IT306" s="39">
        <f t="shared" si="580"/>
        <v>1593750</v>
      </c>
      <c r="IU306" s="40">
        <f t="shared" si="502"/>
        <v>0</v>
      </c>
      <c r="IV306" s="39">
        <f t="shared" si="581"/>
        <v>0</v>
      </c>
      <c r="IW306" s="39">
        <f t="shared" si="582"/>
        <v>0</v>
      </c>
      <c r="IX306" s="39">
        <f t="shared" si="583"/>
        <v>0</v>
      </c>
      <c r="IY306" s="53">
        <f t="shared" si="584"/>
        <v>0</v>
      </c>
      <c r="IZ306" s="39">
        <f t="shared" si="585"/>
        <v>0</v>
      </c>
      <c r="JA306" s="39">
        <f t="shared" si="586"/>
        <v>0</v>
      </c>
      <c r="JU306" s="21">
        <v>252</v>
      </c>
      <c r="JV306" s="39">
        <v>25</v>
      </c>
      <c r="JW306" s="39">
        <v>375</v>
      </c>
      <c r="JX306" s="39">
        <v>2500</v>
      </c>
      <c r="JY306" s="50">
        <f t="shared" si="587"/>
        <v>2.9229353574315121E-3</v>
      </c>
      <c r="JZ306" s="40">
        <f t="shared" si="503"/>
        <v>25.5</v>
      </c>
      <c r="KA306" s="41">
        <f t="shared" si="588"/>
        <v>63750</v>
      </c>
      <c r="KB306" s="39">
        <f t="shared" si="589"/>
        <v>23906250</v>
      </c>
      <c r="KC306" s="39">
        <f t="shared" si="590"/>
        <v>1593750</v>
      </c>
      <c r="KD306" s="40">
        <f t="shared" si="504"/>
        <v>0</v>
      </c>
      <c r="KE306" s="39">
        <f t="shared" si="591"/>
        <v>0</v>
      </c>
      <c r="KF306" s="39">
        <f t="shared" si="592"/>
        <v>0</v>
      </c>
      <c r="KG306" s="39">
        <f t="shared" si="593"/>
        <v>0</v>
      </c>
      <c r="KH306" s="53">
        <f t="shared" si="594"/>
        <v>0</v>
      </c>
      <c r="KI306" s="39">
        <f t="shared" si="595"/>
        <v>0</v>
      </c>
      <c r="KJ306" s="39">
        <f t="shared" si="596"/>
        <v>0</v>
      </c>
      <c r="LD306" s="21">
        <v>252</v>
      </c>
      <c r="LE306" s="39">
        <v>25</v>
      </c>
      <c r="LF306" s="39">
        <v>375</v>
      </c>
      <c r="LG306" s="39">
        <v>2500</v>
      </c>
      <c r="LH306" s="50">
        <f t="shared" si="597"/>
        <v>2.9229353973323339E-3</v>
      </c>
      <c r="LI306" s="40">
        <f t="shared" si="505"/>
        <v>25.5</v>
      </c>
      <c r="LJ306" s="41">
        <f t="shared" si="598"/>
        <v>63750</v>
      </c>
      <c r="LK306" s="39">
        <f t="shared" si="599"/>
        <v>23906250</v>
      </c>
      <c r="LL306" s="39">
        <f t="shared" si="600"/>
        <v>1593750</v>
      </c>
      <c r="LM306" s="40">
        <f t="shared" si="506"/>
        <v>0</v>
      </c>
      <c r="LN306" s="39">
        <f t="shared" si="601"/>
        <v>0</v>
      </c>
      <c r="LO306" s="39">
        <f t="shared" si="602"/>
        <v>0</v>
      </c>
      <c r="LP306" s="39">
        <f t="shared" si="603"/>
        <v>0</v>
      </c>
      <c r="LQ306" s="53">
        <f t="shared" si="604"/>
        <v>0</v>
      </c>
      <c r="LR306" s="39">
        <f t="shared" si="605"/>
        <v>0</v>
      </c>
      <c r="LS306" s="39">
        <f t="shared" si="606"/>
        <v>0</v>
      </c>
    </row>
    <row r="307" spans="1:331" x14ac:dyDescent="0.25">
      <c r="A307" s="21">
        <v>253</v>
      </c>
      <c r="B307" s="39">
        <v>25</v>
      </c>
      <c r="C307" s="39">
        <v>425</v>
      </c>
      <c r="D307" s="39">
        <v>2500</v>
      </c>
      <c r="E307" s="50">
        <f t="shared" si="507"/>
        <v>1.065E-3</v>
      </c>
      <c r="F307" s="40">
        <f t="shared" si="487"/>
        <v>19.926815625</v>
      </c>
      <c r="G307" s="41">
        <f t="shared" si="508"/>
        <v>49817.0390625</v>
      </c>
      <c r="H307" s="39">
        <f t="shared" si="509"/>
        <v>21172241.6015625</v>
      </c>
      <c r="I307" s="39">
        <f t="shared" si="510"/>
        <v>1245425.9765625</v>
      </c>
      <c r="J307" s="40">
        <f t="shared" si="488"/>
        <v>11921.25</v>
      </c>
      <c r="K307" s="39">
        <f t="shared" si="511"/>
        <v>29803125</v>
      </c>
      <c r="L307" s="39">
        <f t="shared" si="512"/>
        <v>12666328125</v>
      </c>
      <c r="M307" s="39">
        <f t="shared" si="513"/>
        <v>745078125</v>
      </c>
      <c r="N307" s="53">
        <f t="shared" si="514"/>
        <v>5383189453125</v>
      </c>
      <c r="O307" s="39">
        <f t="shared" si="515"/>
        <v>316658203125</v>
      </c>
      <c r="P307" s="39">
        <f t="shared" si="516"/>
        <v>18626953125</v>
      </c>
      <c r="AJ307" s="21">
        <v>253</v>
      </c>
      <c r="AK307" s="39">
        <v>25</v>
      </c>
      <c r="AL307" s="39">
        <v>425</v>
      </c>
      <c r="AM307" s="39">
        <v>2500</v>
      </c>
      <c r="AN307" s="50">
        <f t="shared" si="517"/>
        <v>1.6491449346482184E-3</v>
      </c>
      <c r="AO307" s="40">
        <f t="shared" si="489"/>
        <v>24.715242109870854</v>
      </c>
      <c r="AP307" s="41">
        <f t="shared" si="518"/>
        <v>61788.105274677131</v>
      </c>
      <c r="AQ307" s="39">
        <f t="shared" si="519"/>
        <v>26259944.741737779</v>
      </c>
      <c r="AR307" s="39">
        <f t="shared" si="520"/>
        <v>1544702.6318669282</v>
      </c>
      <c r="AS307" s="40">
        <f t="shared" si="490"/>
        <v>4473.4020832352162</v>
      </c>
      <c r="AT307" s="39">
        <f t="shared" si="521"/>
        <v>11183505.20808804</v>
      </c>
      <c r="AU307" s="39">
        <f t="shared" si="522"/>
        <v>4752989713.437417</v>
      </c>
      <c r="AV307" s="39">
        <f t="shared" si="523"/>
        <v>279587630.20220101</v>
      </c>
      <c r="AW307" s="53">
        <f t="shared" si="524"/>
        <v>2020020628210.9023</v>
      </c>
      <c r="AX307" s="39">
        <f t="shared" si="525"/>
        <v>118824742835.93542</v>
      </c>
      <c r="AY307" s="39">
        <f t="shared" si="526"/>
        <v>6989690755.0550251</v>
      </c>
      <c r="BS307" s="21">
        <v>253</v>
      </c>
      <c r="BT307" s="39">
        <v>25</v>
      </c>
      <c r="BU307" s="39">
        <v>425</v>
      </c>
      <c r="BV307" s="39">
        <v>2500</v>
      </c>
      <c r="BW307" s="50">
        <f t="shared" si="527"/>
        <v>1.9443882303363733E-3</v>
      </c>
      <c r="BX307" s="40">
        <f t="shared" si="491"/>
        <v>25.480284235602355</v>
      </c>
      <c r="BY307" s="41">
        <f t="shared" si="528"/>
        <v>63700.710589005888</v>
      </c>
      <c r="BZ307" s="39">
        <f t="shared" si="529"/>
        <v>27072802.000327501</v>
      </c>
      <c r="CA307" s="39">
        <f t="shared" si="530"/>
        <v>1592517.7647251473</v>
      </c>
      <c r="CB307" s="40">
        <f t="shared" si="492"/>
        <v>709.05006321124029</v>
      </c>
      <c r="CC307" s="39">
        <f t="shared" si="531"/>
        <v>1772625.1580281006</v>
      </c>
      <c r="CD307" s="39">
        <f t="shared" si="532"/>
        <v>753365692.16194272</v>
      </c>
      <c r="CE307" s="39">
        <f t="shared" si="533"/>
        <v>44315628.950702518</v>
      </c>
      <c r="CF307" s="53">
        <f t="shared" si="534"/>
        <v>320180419168.82568</v>
      </c>
      <c r="CG307" s="39">
        <f t="shared" si="535"/>
        <v>18834142304.048569</v>
      </c>
      <c r="CH307" s="39">
        <f t="shared" si="536"/>
        <v>1107890723.7675629</v>
      </c>
      <c r="DB307" s="21">
        <v>253</v>
      </c>
      <c r="DC307" s="39">
        <v>25</v>
      </c>
      <c r="DD307" s="39">
        <v>425</v>
      </c>
      <c r="DE307" s="39">
        <v>2500</v>
      </c>
      <c r="DF307" s="50">
        <f t="shared" si="537"/>
        <v>2.1329325135874379E-3</v>
      </c>
      <c r="DG307" s="40">
        <f t="shared" si="493"/>
        <v>25.5</v>
      </c>
      <c r="DH307" s="41">
        <f t="shared" si="538"/>
        <v>63750</v>
      </c>
      <c r="DI307" s="39">
        <f t="shared" si="539"/>
        <v>27093750</v>
      </c>
      <c r="DJ307" s="39">
        <f t="shared" si="540"/>
        <v>1593750</v>
      </c>
      <c r="DK307" s="40">
        <f t="shared" si="494"/>
        <v>0</v>
      </c>
      <c r="DL307" s="39">
        <f t="shared" si="541"/>
        <v>0</v>
      </c>
      <c r="DM307" s="39">
        <f t="shared" si="542"/>
        <v>0</v>
      </c>
      <c r="DN307" s="39">
        <f t="shared" si="543"/>
        <v>0</v>
      </c>
      <c r="DO307" s="53">
        <f t="shared" si="544"/>
        <v>0</v>
      </c>
      <c r="DP307" s="39">
        <f t="shared" si="545"/>
        <v>0</v>
      </c>
      <c r="DQ307" s="39">
        <f t="shared" si="546"/>
        <v>0</v>
      </c>
      <c r="EK307" s="21">
        <v>253</v>
      </c>
      <c r="EL307" s="39">
        <v>25</v>
      </c>
      <c r="EM307" s="39">
        <v>425</v>
      </c>
      <c r="EN307" s="39">
        <v>2500</v>
      </c>
      <c r="EO307" s="50">
        <f t="shared" si="547"/>
        <v>2.5176149072008778E-3</v>
      </c>
      <c r="EP307" s="40">
        <f t="shared" si="495"/>
        <v>25.5</v>
      </c>
      <c r="EQ307" s="41">
        <f t="shared" si="548"/>
        <v>63750</v>
      </c>
      <c r="ER307" s="39">
        <f t="shared" si="549"/>
        <v>27093750</v>
      </c>
      <c r="ES307" s="39">
        <f t="shared" si="550"/>
        <v>1593750</v>
      </c>
      <c r="ET307" s="40">
        <f t="shared" si="496"/>
        <v>0</v>
      </c>
      <c r="EU307" s="39">
        <f t="shared" si="551"/>
        <v>0</v>
      </c>
      <c r="EV307" s="39">
        <f t="shared" si="552"/>
        <v>0</v>
      </c>
      <c r="EW307" s="39">
        <f t="shared" si="553"/>
        <v>0</v>
      </c>
      <c r="EX307" s="53">
        <f t="shared" si="554"/>
        <v>0</v>
      </c>
      <c r="EY307" s="39">
        <f t="shared" si="555"/>
        <v>0</v>
      </c>
      <c r="EZ307" s="39">
        <f t="shared" si="556"/>
        <v>0</v>
      </c>
      <c r="FT307" s="21">
        <v>253</v>
      </c>
      <c r="FU307" s="39">
        <v>25</v>
      </c>
      <c r="FV307" s="39">
        <v>425</v>
      </c>
      <c r="FW307" s="39">
        <v>2500</v>
      </c>
      <c r="FX307" s="50">
        <f t="shared" si="557"/>
        <v>2.8645454728332426E-3</v>
      </c>
      <c r="FY307" s="40">
        <f t="shared" si="497"/>
        <v>25.5</v>
      </c>
      <c r="FZ307" s="41">
        <f t="shared" si="558"/>
        <v>63750</v>
      </c>
      <c r="GA307" s="39">
        <f t="shared" si="559"/>
        <v>27093750</v>
      </c>
      <c r="GB307" s="39">
        <f t="shared" si="560"/>
        <v>1593750</v>
      </c>
      <c r="GC307" s="40">
        <f t="shared" si="498"/>
        <v>0</v>
      </c>
      <c r="GD307" s="39">
        <f t="shared" si="561"/>
        <v>0</v>
      </c>
      <c r="GE307" s="39">
        <f t="shared" si="562"/>
        <v>0</v>
      </c>
      <c r="GF307" s="39">
        <f t="shared" si="563"/>
        <v>0</v>
      </c>
      <c r="GG307" s="53">
        <f t="shared" si="564"/>
        <v>0</v>
      </c>
      <c r="GH307" s="39">
        <f t="shared" si="565"/>
        <v>0</v>
      </c>
      <c r="GI307" s="39">
        <f t="shared" si="566"/>
        <v>0</v>
      </c>
      <c r="HC307" s="21">
        <v>253</v>
      </c>
      <c r="HD307" s="39">
        <v>25</v>
      </c>
      <c r="HE307" s="39">
        <v>425</v>
      </c>
      <c r="HF307" s="39">
        <v>2500</v>
      </c>
      <c r="HG307" s="50">
        <f t="shared" si="567"/>
        <v>2.987276068229796E-3</v>
      </c>
      <c r="HH307" s="40">
        <f t="shared" si="499"/>
        <v>25.5</v>
      </c>
      <c r="HI307" s="41">
        <f t="shared" si="568"/>
        <v>63750</v>
      </c>
      <c r="HJ307" s="39">
        <f t="shared" si="569"/>
        <v>27093750</v>
      </c>
      <c r="HK307" s="39">
        <f t="shared" si="570"/>
        <v>1593750</v>
      </c>
      <c r="HL307" s="40">
        <f t="shared" si="500"/>
        <v>0</v>
      </c>
      <c r="HM307" s="39">
        <f t="shared" si="571"/>
        <v>0</v>
      </c>
      <c r="HN307" s="39">
        <f t="shared" si="572"/>
        <v>0</v>
      </c>
      <c r="HO307" s="39">
        <f t="shared" si="573"/>
        <v>0</v>
      </c>
      <c r="HP307" s="53">
        <f t="shared" si="574"/>
        <v>0</v>
      </c>
      <c r="HQ307" s="39">
        <f t="shared" si="575"/>
        <v>0</v>
      </c>
      <c r="HR307" s="39">
        <f t="shared" si="576"/>
        <v>0</v>
      </c>
      <c r="IL307" s="21">
        <v>253</v>
      </c>
      <c r="IM307" s="39">
        <v>25</v>
      </c>
      <c r="IN307" s="39">
        <v>425</v>
      </c>
      <c r="IO307" s="39">
        <v>2500</v>
      </c>
      <c r="IP307" s="50">
        <f t="shared" si="577"/>
        <v>3.0111122273504265E-3</v>
      </c>
      <c r="IQ307" s="40">
        <f t="shared" si="501"/>
        <v>25.5</v>
      </c>
      <c r="IR307" s="41">
        <f t="shared" si="578"/>
        <v>63750</v>
      </c>
      <c r="IS307" s="39">
        <f t="shared" si="579"/>
        <v>27093750</v>
      </c>
      <c r="IT307" s="39">
        <f t="shared" si="580"/>
        <v>1593750</v>
      </c>
      <c r="IU307" s="40">
        <f t="shared" si="502"/>
        <v>0</v>
      </c>
      <c r="IV307" s="39">
        <f t="shared" si="581"/>
        <v>0</v>
      </c>
      <c r="IW307" s="39">
        <f t="shared" si="582"/>
        <v>0</v>
      </c>
      <c r="IX307" s="39">
        <f t="shared" si="583"/>
        <v>0</v>
      </c>
      <c r="IY307" s="53">
        <f t="shared" si="584"/>
        <v>0</v>
      </c>
      <c r="IZ307" s="39">
        <f t="shared" si="585"/>
        <v>0</v>
      </c>
      <c r="JA307" s="39">
        <f t="shared" si="586"/>
        <v>0</v>
      </c>
      <c r="JU307" s="21">
        <v>253</v>
      </c>
      <c r="JV307" s="39">
        <v>25</v>
      </c>
      <c r="JW307" s="39">
        <v>425</v>
      </c>
      <c r="JX307" s="39">
        <v>2500</v>
      </c>
      <c r="JY307" s="50">
        <f t="shared" si="587"/>
        <v>3.0113975225894204E-3</v>
      </c>
      <c r="JZ307" s="40">
        <f t="shared" si="503"/>
        <v>25.5</v>
      </c>
      <c r="KA307" s="41">
        <f t="shared" si="588"/>
        <v>63750</v>
      </c>
      <c r="KB307" s="39">
        <f t="shared" si="589"/>
        <v>27093750</v>
      </c>
      <c r="KC307" s="39">
        <f t="shared" si="590"/>
        <v>1593750</v>
      </c>
      <c r="KD307" s="40">
        <f t="shared" si="504"/>
        <v>0</v>
      </c>
      <c r="KE307" s="39">
        <f t="shared" si="591"/>
        <v>0</v>
      </c>
      <c r="KF307" s="39">
        <f t="shared" si="592"/>
        <v>0</v>
      </c>
      <c r="KG307" s="39">
        <f t="shared" si="593"/>
        <v>0</v>
      </c>
      <c r="KH307" s="53">
        <f t="shared" si="594"/>
        <v>0</v>
      </c>
      <c r="KI307" s="39">
        <f t="shared" si="595"/>
        <v>0</v>
      </c>
      <c r="KJ307" s="39">
        <f t="shared" si="596"/>
        <v>0</v>
      </c>
      <c r="LD307" s="21">
        <v>253</v>
      </c>
      <c r="LE307" s="39">
        <v>25</v>
      </c>
      <c r="LF307" s="39">
        <v>425</v>
      </c>
      <c r="LG307" s="39">
        <v>2500</v>
      </c>
      <c r="LH307" s="50">
        <f t="shared" si="597"/>
        <v>3.0113975646231424E-3</v>
      </c>
      <c r="LI307" s="40">
        <f t="shared" si="505"/>
        <v>25.5</v>
      </c>
      <c r="LJ307" s="41">
        <f t="shared" si="598"/>
        <v>63750</v>
      </c>
      <c r="LK307" s="39">
        <f t="shared" si="599"/>
        <v>27093750</v>
      </c>
      <c r="LL307" s="39">
        <f t="shared" si="600"/>
        <v>1593750</v>
      </c>
      <c r="LM307" s="40">
        <f t="shared" si="506"/>
        <v>0</v>
      </c>
      <c r="LN307" s="39">
        <f t="shared" si="601"/>
        <v>0</v>
      </c>
      <c r="LO307" s="39">
        <f t="shared" si="602"/>
        <v>0</v>
      </c>
      <c r="LP307" s="39">
        <f t="shared" si="603"/>
        <v>0</v>
      </c>
      <c r="LQ307" s="53">
        <f t="shared" si="604"/>
        <v>0</v>
      </c>
      <c r="LR307" s="39">
        <f t="shared" si="605"/>
        <v>0</v>
      </c>
      <c r="LS307" s="39">
        <f t="shared" si="606"/>
        <v>0</v>
      </c>
    </row>
    <row r="308" spans="1:331" x14ac:dyDescent="0.25">
      <c r="A308" s="21">
        <v>254</v>
      </c>
      <c r="B308" s="39">
        <v>25</v>
      </c>
      <c r="C308" s="39">
        <v>475</v>
      </c>
      <c r="D308" s="39">
        <v>2500</v>
      </c>
      <c r="E308" s="50">
        <f t="shared" si="507"/>
        <v>1.0724999999999999E-3</v>
      </c>
      <c r="F308" s="40">
        <f t="shared" si="487"/>
        <v>20.015866406249998</v>
      </c>
      <c r="G308" s="41">
        <f t="shared" si="508"/>
        <v>50039.666015624993</v>
      </c>
      <c r="H308" s="39">
        <f t="shared" si="509"/>
        <v>23768841.357421871</v>
      </c>
      <c r="I308" s="39">
        <f t="shared" si="510"/>
        <v>1250991.6503906248</v>
      </c>
      <c r="J308" s="40">
        <f t="shared" si="488"/>
        <v>11825.625000000002</v>
      </c>
      <c r="K308" s="39">
        <f t="shared" si="511"/>
        <v>29564062.500000004</v>
      </c>
      <c r="L308" s="39">
        <f t="shared" si="512"/>
        <v>14042929687.500002</v>
      </c>
      <c r="M308" s="39">
        <f t="shared" si="513"/>
        <v>739101562.50000012</v>
      </c>
      <c r="N308" s="53">
        <f t="shared" si="514"/>
        <v>6670391601562.501</v>
      </c>
      <c r="O308" s="39">
        <f t="shared" si="515"/>
        <v>351073242187.50006</v>
      </c>
      <c r="P308" s="39">
        <f t="shared" si="516"/>
        <v>18477539062.500004</v>
      </c>
      <c r="AJ308" s="21">
        <v>254</v>
      </c>
      <c r="AK308" s="39">
        <v>25</v>
      </c>
      <c r="AL308" s="39">
        <v>475</v>
      </c>
      <c r="AM308" s="39">
        <v>2500</v>
      </c>
      <c r="AN308" s="50">
        <f t="shared" si="517"/>
        <v>1.6664582212381344E-3</v>
      </c>
      <c r="AO308" s="40">
        <f t="shared" si="489"/>
        <v>24.790780496604864</v>
      </c>
      <c r="AP308" s="41">
        <f t="shared" si="518"/>
        <v>61976.951241512157</v>
      </c>
      <c r="AQ308" s="39">
        <f t="shared" si="519"/>
        <v>29439051.839718275</v>
      </c>
      <c r="AR308" s="39">
        <f t="shared" si="520"/>
        <v>1549423.781037804</v>
      </c>
      <c r="AS308" s="40">
        <f t="shared" si="490"/>
        <v>4252.6576792137885</v>
      </c>
      <c r="AT308" s="39">
        <f t="shared" si="521"/>
        <v>10631644.198034471</v>
      </c>
      <c r="AU308" s="39">
        <f t="shared" si="522"/>
        <v>5050030994.0663738</v>
      </c>
      <c r="AV308" s="39">
        <f t="shared" si="523"/>
        <v>265791104.95086178</v>
      </c>
      <c r="AW308" s="53">
        <f t="shared" si="524"/>
        <v>2398764722181.5273</v>
      </c>
      <c r="AX308" s="39">
        <f t="shared" si="525"/>
        <v>126250774851.65935</v>
      </c>
      <c r="AY308" s="39">
        <f t="shared" si="526"/>
        <v>6644777623.7715445</v>
      </c>
      <c r="BS308" s="21">
        <v>254</v>
      </c>
      <c r="BT308" s="39">
        <v>25</v>
      </c>
      <c r="BU308" s="39">
        <v>475</v>
      </c>
      <c r="BV308" s="39">
        <v>2500</v>
      </c>
      <c r="BW308" s="50">
        <f t="shared" si="527"/>
        <v>1.9728055234485165E-3</v>
      </c>
      <c r="BX308" s="40">
        <f t="shared" si="491"/>
        <v>25.495285435337458</v>
      </c>
      <c r="BY308" s="41">
        <f t="shared" si="528"/>
        <v>63738.213588343642</v>
      </c>
      <c r="BZ308" s="39">
        <f t="shared" si="529"/>
        <v>30275651.454463229</v>
      </c>
      <c r="CA308" s="39">
        <f t="shared" si="530"/>
        <v>1593455.3397085911</v>
      </c>
      <c r="CB308" s="40">
        <f t="shared" si="492"/>
        <v>346.72957603141526</v>
      </c>
      <c r="CC308" s="39">
        <f t="shared" si="531"/>
        <v>866823.94007853814</v>
      </c>
      <c r="CD308" s="39">
        <f t="shared" si="532"/>
        <v>411741371.53730559</v>
      </c>
      <c r="CE308" s="39">
        <f t="shared" si="533"/>
        <v>21670598.501963455</v>
      </c>
      <c r="CF308" s="53">
        <f t="shared" si="534"/>
        <v>195577151480.22015</v>
      </c>
      <c r="CG308" s="39">
        <f t="shared" si="535"/>
        <v>10293534288.432642</v>
      </c>
      <c r="CH308" s="39">
        <f t="shared" si="536"/>
        <v>541764962.54908633</v>
      </c>
      <c r="DB308" s="21">
        <v>254</v>
      </c>
      <c r="DC308" s="39">
        <v>25</v>
      </c>
      <c r="DD308" s="39">
        <v>475</v>
      </c>
      <c r="DE308" s="39">
        <v>2500</v>
      </c>
      <c r="DF308" s="50">
        <f t="shared" si="537"/>
        <v>2.1719648534899803E-3</v>
      </c>
      <c r="DG308" s="40">
        <f t="shared" si="493"/>
        <v>25.5</v>
      </c>
      <c r="DH308" s="41">
        <f t="shared" si="538"/>
        <v>63750</v>
      </c>
      <c r="DI308" s="39">
        <f t="shared" si="539"/>
        <v>30281250</v>
      </c>
      <c r="DJ308" s="39">
        <f t="shared" si="540"/>
        <v>1593750</v>
      </c>
      <c r="DK308" s="40">
        <f t="shared" si="494"/>
        <v>0</v>
      </c>
      <c r="DL308" s="39">
        <f t="shared" si="541"/>
        <v>0</v>
      </c>
      <c r="DM308" s="39">
        <f t="shared" si="542"/>
        <v>0</v>
      </c>
      <c r="DN308" s="39">
        <f t="shared" si="543"/>
        <v>0</v>
      </c>
      <c r="DO308" s="53">
        <f t="shared" si="544"/>
        <v>0</v>
      </c>
      <c r="DP308" s="39">
        <f t="shared" si="545"/>
        <v>0</v>
      </c>
      <c r="DQ308" s="39">
        <f t="shared" si="546"/>
        <v>0</v>
      </c>
      <c r="EK308" s="21">
        <v>254</v>
      </c>
      <c r="EL308" s="39">
        <v>25</v>
      </c>
      <c r="EM308" s="39">
        <v>475</v>
      </c>
      <c r="EN308" s="39">
        <v>2500</v>
      </c>
      <c r="EO308" s="50">
        <f t="shared" si="547"/>
        <v>2.5791647728433281E-3</v>
      </c>
      <c r="EP308" s="40">
        <f t="shared" si="495"/>
        <v>25.5</v>
      </c>
      <c r="EQ308" s="41">
        <f t="shared" si="548"/>
        <v>63750</v>
      </c>
      <c r="ER308" s="39">
        <f t="shared" si="549"/>
        <v>30281250</v>
      </c>
      <c r="ES308" s="39">
        <f t="shared" si="550"/>
        <v>1593750</v>
      </c>
      <c r="ET308" s="40">
        <f t="shared" si="496"/>
        <v>0</v>
      </c>
      <c r="EU308" s="39">
        <f t="shared" si="551"/>
        <v>0</v>
      </c>
      <c r="EV308" s="39">
        <f t="shared" si="552"/>
        <v>0</v>
      </c>
      <c r="EW308" s="39">
        <f t="shared" si="553"/>
        <v>0</v>
      </c>
      <c r="EX308" s="53">
        <f t="shared" si="554"/>
        <v>0</v>
      </c>
      <c r="EY308" s="39">
        <f t="shared" si="555"/>
        <v>0</v>
      </c>
      <c r="EZ308" s="39">
        <f t="shared" si="556"/>
        <v>0</v>
      </c>
      <c r="FT308" s="21">
        <v>254</v>
      </c>
      <c r="FU308" s="39">
        <v>25</v>
      </c>
      <c r="FV308" s="39">
        <v>475</v>
      </c>
      <c r="FW308" s="39">
        <v>2500</v>
      </c>
      <c r="FX308" s="50">
        <f t="shared" si="557"/>
        <v>2.9451035780678173E-3</v>
      </c>
      <c r="FY308" s="40">
        <f t="shared" si="497"/>
        <v>25.5</v>
      </c>
      <c r="FZ308" s="41">
        <f t="shared" si="558"/>
        <v>63750</v>
      </c>
      <c r="GA308" s="39">
        <f t="shared" si="559"/>
        <v>30281250</v>
      </c>
      <c r="GB308" s="39">
        <f t="shared" si="560"/>
        <v>1593750</v>
      </c>
      <c r="GC308" s="40">
        <f t="shared" si="498"/>
        <v>0</v>
      </c>
      <c r="GD308" s="39">
        <f t="shared" si="561"/>
        <v>0</v>
      </c>
      <c r="GE308" s="39">
        <f t="shared" si="562"/>
        <v>0</v>
      </c>
      <c r="GF308" s="39">
        <f t="shared" si="563"/>
        <v>0</v>
      </c>
      <c r="GG308" s="53">
        <f t="shared" si="564"/>
        <v>0</v>
      </c>
      <c r="GH308" s="39">
        <f t="shared" si="565"/>
        <v>0</v>
      </c>
      <c r="GI308" s="39">
        <f t="shared" si="566"/>
        <v>0</v>
      </c>
      <c r="HC308" s="21">
        <v>254</v>
      </c>
      <c r="HD308" s="39">
        <v>25</v>
      </c>
      <c r="HE308" s="39">
        <v>475</v>
      </c>
      <c r="HF308" s="39">
        <v>2500</v>
      </c>
      <c r="HG308" s="50">
        <f t="shared" si="567"/>
        <v>3.0745070999310181E-3</v>
      </c>
      <c r="HH308" s="40">
        <f t="shared" si="499"/>
        <v>25.5</v>
      </c>
      <c r="HI308" s="41">
        <f t="shared" si="568"/>
        <v>63750</v>
      </c>
      <c r="HJ308" s="39">
        <f t="shared" si="569"/>
        <v>30281250</v>
      </c>
      <c r="HK308" s="39">
        <f t="shared" si="570"/>
        <v>1593750</v>
      </c>
      <c r="HL308" s="40">
        <f t="shared" si="500"/>
        <v>0</v>
      </c>
      <c r="HM308" s="39">
        <f t="shared" si="571"/>
        <v>0</v>
      </c>
      <c r="HN308" s="39">
        <f t="shared" si="572"/>
        <v>0</v>
      </c>
      <c r="HO308" s="39">
        <f t="shared" si="573"/>
        <v>0</v>
      </c>
      <c r="HP308" s="53">
        <f t="shared" si="574"/>
        <v>0</v>
      </c>
      <c r="HQ308" s="39">
        <f t="shared" si="575"/>
        <v>0</v>
      </c>
      <c r="HR308" s="39">
        <f t="shared" si="576"/>
        <v>0</v>
      </c>
      <c r="IL308" s="21">
        <v>254</v>
      </c>
      <c r="IM308" s="39">
        <v>25</v>
      </c>
      <c r="IN308" s="39">
        <v>475</v>
      </c>
      <c r="IO308" s="39">
        <v>2500</v>
      </c>
      <c r="IP308" s="50">
        <f t="shared" si="577"/>
        <v>3.0995600113564222E-3</v>
      </c>
      <c r="IQ308" s="40">
        <f t="shared" si="501"/>
        <v>25.5</v>
      </c>
      <c r="IR308" s="41">
        <f t="shared" si="578"/>
        <v>63750</v>
      </c>
      <c r="IS308" s="39">
        <f t="shared" si="579"/>
        <v>30281250</v>
      </c>
      <c r="IT308" s="39">
        <f t="shared" si="580"/>
        <v>1593750</v>
      </c>
      <c r="IU308" s="40">
        <f t="shared" si="502"/>
        <v>0</v>
      </c>
      <c r="IV308" s="39">
        <f t="shared" si="581"/>
        <v>0</v>
      </c>
      <c r="IW308" s="39">
        <f t="shared" si="582"/>
        <v>0</v>
      </c>
      <c r="IX308" s="39">
        <f t="shared" si="583"/>
        <v>0</v>
      </c>
      <c r="IY308" s="53">
        <f t="shared" si="584"/>
        <v>0</v>
      </c>
      <c r="IZ308" s="39">
        <f t="shared" si="585"/>
        <v>0</v>
      </c>
      <c r="JA308" s="39">
        <f t="shared" si="586"/>
        <v>0</v>
      </c>
      <c r="JU308" s="21">
        <v>254</v>
      </c>
      <c r="JV308" s="39">
        <v>25</v>
      </c>
      <c r="JW308" s="39">
        <v>475</v>
      </c>
      <c r="JX308" s="39">
        <v>2500</v>
      </c>
      <c r="JY308" s="50">
        <f t="shared" si="587"/>
        <v>3.0998596877473287E-3</v>
      </c>
      <c r="JZ308" s="40">
        <f t="shared" si="503"/>
        <v>25.5</v>
      </c>
      <c r="KA308" s="41">
        <f t="shared" si="588"/>
        <v>63750</v>
      </c>
      <c r="KB308" s="39">
        <f t="shared" si="589"/>
        <v>30281250</v>
      </c>
      <c r="KC308" s="39">
        <f t="shared" si="590"/>
        <v>1593750</v>
      </c>
      <c r="KD308" s="40">
        <f t="shared" si="504"/>
        <v>0</v>
      </c>
      <c r="KE308" s="39">
        <f t="shared" si="591"/>
        <v>0</v>
      </c>
      <c r="KF308" s="39">
        <f t="shared" si="592"/>
        <v>0</v>
      </c>
      <c r="KG308" s="39">
        <f t="shared" si="593"/>
        <v>0</v>
      </c>
      <c r="KH308" s="53">
        <f t="shared" si="594"/>
        <v>0</v>
      </c>
      <c r="KI308" s="39">
        <f t="shared" si="595"/>
        <v>0</v>
      </c>
      <c r="KJ308" s="39">
        <f t="shared" si="596"/>
        <v>0</v>
      </c>
      <c r="LD308" s="21">
        <v>254</v>
      </c>
      <c r="LE308" s="39">
        <v>25</v>
      </c>
      <c r="LF308" s="39">
        <v>475</v>
      </c>
      <c r="LG308" s="39">
        <v>2500</v>
      </c>
      <c r="LH308" s="50">
        <f t="shared" si="597"/>
        <v>3.0998597319139508E-3</v>
      </c>
      <c r="LI308" s="40">
        <f t="shared" si="505"/>
        <v>25.5</v>
      </c>
      <c r="LJ308" s="41">
        <f t="shared" si="598"/>
        <v>63750</v>
      </c>
      <c r="LK308" s="39">
        <f t="shared" si="599"/>
        <v>30281250</v>
      </c>
      <c r="LL308" s="39">
        <f t="shared" si="600"/>
        <v>1593750</v>
      </c>
      <c r="LM308" s="40">
        <f t="shared" si="506"/>
        <v>0</v>
      </c>
      <c r="LN308" s="39">
        <f t="shared" si="601"/>
        <v>0</v>
      </c>
      <c r="LO308" s="39">
        <f t="shared" si="602"/>
        <v>0</v>
      </c>
      <c r="LP308" s="39">
        <f t="shared" si="603"/>
        <v>0</v>
      </c>
      <c r="LQ308" s="53">
        <f t="shared" si="604"/>
        <v>0</v>
      </c>
      <c r="LR308" s="39">
        <f t="shared" si="605"/>
        <v>0</v>
      </c>
      <c r="LS308" s="39">
        <f t="shared" si="606"/>
        <v>0</v>
      </c>
    </row>
    <row r="309" spans="1:331" x14ac:dyDescent="0.25">
      <c r="A309" s="21">
        <v>255</v>
      </c>
      <c r="B309" s="39">
        <v>25</v>
      </c>
      <c r="C309" s="39">
        <v>525</v>
      </c>
      <c r="D309" s="39">
        <v>2500</v>
      </c>
      <c r="E309" s="50">
        <f t="shared" si="507"/>
        <v>1.08E-3</v>
      </c>
      <c r="F309" s="40">
        <f t="shared" si="487"/>
        <v>20.104199999999999</v>
      </c>
      <c r="G309" s="41">
        <f t="shared" si="508"/>
        <v>50260.5</v>
      </c>
      <c r="H309" s="39">
        <f t="shared" si="509"/>
        <v>26386762.5</v>
      </c>
      <c r="I309" s="39">
        <f t="shared" si="510"/>
        <v>1256512.5</v>
      </c>
      <c r="J309" s="40">
        <f t="shared" si="488"/>
        <v>11730</v>
      </c>
      <c r="K309" s="39">
        <f t="shared" si="511"/>
        <v>29325000</v>
      </c>
      <c r="L309" s="39">
        <f t="shared" si="512"/>
        <v>15395625000</v>
      </c>
      <c r="M309" s="39">
        <f t="shared" si="513"/>
        <v>733125000</v>
      </c>
      <c r="N309" s="53">
        <f t="shared" si="514"/>
        <v>8082703125000</v>
      </c>
      <c r="O309" s="39">
        <f t="shared" si="515"/>
        <v>384890625000</v>
      </c>
      <c r="P309" s="39">
        <f t="shared" si="516"/>
        <v>18328125000</v>
      </c>
      <c r="AJ309" s="21">
        <v>255</v>
      </c>
      <c r="AK309" s="39">
        <v>25</v>
      </c>
      <c r="AL309" s="39">
        <v>525</v>
      </c>
      <c r="AM309" s="39">
        <v>2500</v>
      </c>
      <c r="AN309" s="50">
        <f t="shared" si="517"/>
        <v>1.6837715078280501E-3</v>
      </c>
      <c r="AO309" s="40">
        <f t="shared" si="489"/>
        <v>24.862497072208924</v>
      </c>
      <c r="AP309" s="41">
        <f t="shared" si="518"/>
        <v>62156.242680522308</v>
      </c>
      <c r="AQ309" s="39">
        <f t="shared" si="519"/>
        <v>32632027.407274213</v>
      </c>
      <c r="AR309" s="39">
        <f t="shared" si="520"/>
        <v>1553906.0670130576</v>
      </c>
      <c r="AS309" s="40">
        <f t="shared" si="490"/>
        <v>4031.9132751923603</v>
      </c>
      <c r="AT309" s="39">
        <f t="shared" si="521"/>
        <v>10079783.187980901</v>
      </c>
      <c r="AU309" s="39">
        <f t="shared" si="522"/>
        <v>5291886173.6899729</v>
      </c>
      <c r="AV309" s="39">
        <f t="shared" si="523"/>
        <v>251994579.69952253</v>
      </c>
      <c r="AW309" s="53">
        <f t="shared" si="524"/>
        <v>2778240241187.2358</v>
      </c>
      <c r="AX309" s="39">
        <f t="shared" si="525"/>
        <v>132297154342.24933</v>
      </c>
      <c r="AY309" s="39">
        <f t="shared" si="526"/>
        <v>6299864492.4880638</v>
      </c>
      <c r="BS309" s="21">
        <v>255</v>
      </c>
      <c r="BT309" s="39">
        <v>25</v>
      </c>
      <c r="BU309" s="39">
        <v>525</v>
      </c>
      <c r="BV309" s="39">
        <v>2500</v>
      </c>
      <c r="BW309" s="50">
        <f t="shared" si="527"/>
        <v>2.0012228165606594E-3</v>
      </c>
      <c r="BX309" s="40">
        <f t="shared" si="491"/>
        <v>25.5</v>
      </c>
      <c r="BY309" s="41">
        <f t="shared" si="528"/>
        <v>63750</v>
      </c>
      <c r="BZ309" s="39">
        <f t="shared" si="529"/>
        <v>33468750</v>
      </c>
      <c r="CA309" s="39">
        <f t="shared" si="530"/>
        <v>1593750</v>
      </c>
      <c r="CB309" s="40">
        <f t="shared" si="492"/>
        <v>0</v>
      </c>
      <c r="CC309" s="39">
        <f t="shared" si="531"/>
        <v>0</v>
      </c>
      <c r="CD309" s="39">
        <f t="shared" si="532"/>
        <v>0</v>
      </c>
      <c r="CE309" s="39">
        <f t="shared" si="533"/>
        <v>0</v>
      </c>
      <c r="CF309" s="53">
        <f t="shared" si="534"/>
        <v>0</v>
      </c>
      <c r="CG309" s="39">
        <f t="shared" si="535"/>
        <v>0</v>
      </c>
      <c r="CH309" s="39">
        <f t="shared" si="536"/>
        <v>0</v>
      </c>
      <c r="DB309" s="21">
        <v>255</v>
      </c>
      <c r="DC309" s="39">
        <v>25</v>
      </c>
      <c r="DD309" s="39">
        <v>525</v>
      </c>
      <c r="DE309" s="39">
        <v>2500</v>
      </c>
      <c r="DF309" s="50">
        <f t="shared" si="537"/>
        <v>2.2109971933925226E-3</v>
      </c>
      <c r="DG309" s="40">
        <f t="shared" si="493"/>
        <v>25.5</v>
      </c>
      <c r="DH309" s="41">
        <f t="shared" si="538"/>
        <v>63750</v>
      </c>
      <c r="DI309" s="39">
        <f t="shared" si="539"/>
        <v>33468750</v>
      </c>
      <c r="DJ309" s="39">
        <f t="shared" si="540"/>
        <v>1593750</v>
      </c>
      <c r="DK309" s="40">
        <f t="shared" si="494"/>
        <v>0</v>
      </c>
      <c r="DL309" s="39">
        <f t="shared" si="541"/>
        <v>0</v>
      </c>
      <c r="DM309" s="39">
        <f t="shared" si="542"/>
        <v>0</v>
      </c>
      <c r="DN309" s="39">
        <f t="shared" si="543"/>
        <v>0</v>
      </c>
      <c r="DO309" s="53">
        <f t="shared" si="544"/>
        <v>0</v>
      </c>
      <c r="DP309" s="39">
        <f t="shared" si="545"/>
        <v>0</v>
      </c>
      <c r="DQ309" s="39">
        <f t="shared" si="546"/>
        <v>0</v>
      </c>
      <c r="EK309" s="21">
        <v>255</v>
      </c>
      <c r="EL309" s="39">
        <v>25</v>
      </c>
      <c r="EM309" s="39">
        <v>525</v>
      </c>
      <c r="EN309" s="39">
        <v>2500</v>
      </c>
      <c r="EO309" s="50">
        <f t="shared" si="547"/>
        <v>2.6407146384857779E-3</v>
      </c>
      <c r="EP309" s="40">
        <f t="shared" si="495"/>
        <v>25.5</v>
      </c>
      <c r="EQ309" s="41">
        <f t="shared" si="548"/>
        <v>63750</v>
      </c>
      <c r="ER309" s="39">
        <f t="shared" si="549"/>
        <v>33468750</v>
      </c>
      <c r="ES309" s="39">
        <f t="shared" si="550"/>
        <v>1593750</v>
      </c>
      <c r="ET309" s="40">
        <f t="shared" si="496"/>
        <v>0</v>
      </c>
      <c r="EU309" s="39">
        <f t="shared" si="551"/>
        <v>0</v>
      </c>
      <c r="EV309" s="39">
        <f t="shared" si="552"/>
        <v>0</v>
      </c>
      <c r="EW309" s="39">
        <f t="shared" si="553"/>
        <v>0</v>
      </c>
      <c r="EX309" s="53">
        <f t="shared" si="554"/>
        <v>0</v>
      </c>
      <c r="EY309" s="39">
        <f t="shared" si="555"/>
        <v>0</v>
      </c>
      <c r="EZ309" s="39">
        <f t="shared" si="556"/>
        <v>0</v>
      </c>
      <c r="FT309" s="21">
        <v>255</v>
      </c>
      <c r="FU309" s="39">
        <v>25</v>
      </c>
      <c r="FV309" s="39">
        <v>525</v>
      </c>
      <c r="FW309" s="39">
        <v>2500</v>
      </c>
      <c r="FX309" s="50">
        <f t="shared" si="557"/>
        <v>3.0256616833023923E-3</v>
      </c>
      <c r="FY309" s="40">
        <f t="shared" si="497"/>
        <v>25.5</v>
      </c>
      <c r="FZ309" s="41">
        <f t="shared" si="558"/>
        <v>63750</v>
      </c>
      <c r="GA309" s="39">
        <f t="shared" si="559"/>
        <v>33468750</v>
      </c>
      <c r="GB309" s="39">
        <f t="shared" si="560"/>
        <v>1593750</v>
      </c>
      <c r="GC309" s="40">
        <f t="shared" si="498"/>
        <v>0</v>
      </c>
      <c r="GD309" s="39">
        <f t="shared" si="561"/>
        <v>0</v>
      </c>
      <c r="GE309" s="39">
        <f t="shared" si="562"/>
        <v>0</v>
      </c>
      <c r="GF309" s="39">
        <f t="shared" si="563"/>
        <v>0</v>
      </c>
      <c r="GG309" s="53">
        <f t="shared" si="564"/>
        <v>0</v>
      </c>
      <c r="GH309" s="39">
        <f t="shared" si="565"/>
        <v>0</v>
      </c>
      <c r="GI309" s="39">
        <f t="shared" si="566"/>
        <v>0</v>
      </c>
      <c r="HC309" s="21">
        <v>255</v>
      </c>
      <c r="HD309" s="39">
        <v>25</v>
      </c>
      <c r="HE309" s="39">
        <v>525</v>
      </c>
      <c r="HF309" s="39">
        <v>2500</v>
      </c>
      <c r="HG309" s="50">
        <f t="shared" si="567"/>
        <v>3.1617381316322397E-3</v>
      </c>
      <c r="HH309" s="40">
        <f t="shared" si="499"/>
        <v>25.5</v>
      </c>
      <c r="HI309" s="41">
        <f t="shared" si="568"/>
        <v>63750</v>
      </c>
      <c r="HJ309" s="39">
        <f t="shared" si="569"/>
        <v>33468750</v>
      </c>
      <c r="HK309" s="39">
        <f t="shared" si="570"/>
        <v>1593750</v>
      </c>
      <c r="HL309" s="40">
        <f t="shared" si="500"/>
        <v>0</v>
      </c>
      <c r="HM309" s="39">
        <f t="shared" si="571"/>
        <v>0</v>
      </c>
      <c r="HN309" s="39">
        <f t="shared" si="572"/>
        <v>0</v>
      </c>
      <c r="HO309" s="39">
        <f t="shared" si="573"/>
        <v>0</v>
      </c>
      <c r="HP309" s="53">
        <f t="shared" si="574"/>
        <v>0</v>
      </c>
      <c r="HQ309" s="39">
        <f t="shared" si="575"/>
        <v>0</v>
      </c>
      <c r="HR309" s="39">
        <f t="shared" si="576"/>
        <v>0</v>
      </c>
      <c r="IL309" s="21">
        <v>255</v>
      </c>
      <c r="IM309" s="39">
        <v>25</v>
      </c>
      <c r="IN309" s="39">
        <v>525</v>
      </c>
      <c r="IO309" s="39">
        <v>2500</v>
      </c>
      <c r="IP309" s="50">
        <f t="shared" si="577"/>
        <v>3.1880077953624179E-3</v>
      </c>
      <c r="IQ309" s="40">
        <f t="shared" si="501"/>
        <v>25.5</v>
      </c>
      <c r="IR309" s="41">
        <f t="shared" si="578"/>
        <v>63750</v>
      </c>
      <c r="IS309" s="39">
        <f t="shared" si="579"/>
        <v>33468750</v>
      </c>
      <c r="IT309" s="39">
        <f t="shared" si="580"/>
        <v>1593750</v>
      </c>
      <c r="IU309" s="40">
        <f t="shared" si="502"/>
        <v>0</v>
      </c>
      <c r="IV309" s="39">
        <f t="shared" si="581"/>
        <v>0</v>
      </c>
      <c r="IW309" s="39">
        <f t="shared" si="582"/>
        <v>0</v>
      </c>
      <c r="IX309" s="39">
        <f t="shared" si="583"/>
        <v>0</v>
      </c>
      <c r="IY309" s="53">
        <f t="shared" si="584"/>
        <v>0</v>
      </c>
      <c r="IZ309" s="39">
        <f t="shared" si="585"/>
        <v>0</v>
      </c>
      <c r="JA309" s="39">
        <f t="shared" si="586"/>
        <v>0</v>
      </c>
      <c r="JU309" s="21">
        <v>255</v>
      </c>
      <c r="JV309" s="39">
        <v>25</v>
      </c>
      <c r="JW309" s="39">
        <v>525</v>
      </c>
      <c r="JX309" s="39">
        <v>2500</v>
      </c>
      <c r="JY309" s="50">
        <f t="shared" si="587"/>
        <v>3.1883218529052369E-3</v>
      </c>
      <c r="JZ309" s="40">
        <f t="shared" si="503"/>
        <v>25.5</v>
      </c>
      <c r="KA309" s="41">
        <f t="shared" si="588"/>
        <v>63750</v>
      </c>
      <c r="KB309" s="39">
        <f t="shared" si="589"/>
        <v>33468750</v>
      </c>
      <c r="KC309" s="39">
        <f t="shared" si="590"/>
        <v>1593750</v>
      </c>
      <c r="KD309" s="40">
        <f t="shared" si="504"/>
        <v>0</v>
      </c>
      <c r="KE309" s="39">
        <f t="shared" si="591"/>
        <v>0</v>
      </c>
      <c r="KF309" s="39">
        <f t="shared" si="592"/>
        <v>0</v>
      </c>
      <c r="KG309" s="39">
        <f t="shared" si="593"/>
        <v>0</v>
      </c>
      <c r="KH309" s="53">
        <f t="shared" si="594"/>
        <v>0</v>
      </c>
      <c r="KI309" s="39">
        <f t="shared" si="595"/>
        <v>0</v>
      </c>
      <c r="KJ309" s="39">
        <f t="shared" si="596"/>
        <v>0</v>
      </c>
      <c r="LD309" s="21">
        <v>255</v>
      </c>
      <c r="LE309" s="39">
        <v>25</v>
      </c>
      <c r="LF309" s="39">
        <v>525</v>
      </c>
      <c r="LG309" s="39">
        <v>2500</v>
      </c>
      <c r="LH309" s="50">
        <f t="shared" si="597"/>
        <v>3.1883218992047589E-3</v>
      </c>
      <c r="LI309" s="40">
        <f t="shared" si="505"/>
        <v>25.5</v>
      </c>
      <c r="LJ309" s="41">
        <f t="shared" si="598"/>
        <v>63750</v>
      </c>
      <c r="LK309" s="39">
        <f t="shared" si="599"/>
        <v>33468750</v>
      </c>
      <c r="LL309" s="39">
        <f t="shared" si="600"/>
        <v>1593750</v>
      </c>
      <c r="LM309" s="40">
        <f t="shared" si="506"/>
        <v>0</v>
      </c>
      <c r="LN309" s="39">
        <f t="shared" si="601"/>
        <v>0</v>
      </c>
      <c r="LO309" s="39">
        <f t="shared" si="602"/>
        <v>0</v>
      </c>
      <c r="LP309" s="39">
        <f t="shared" si="603"/>
        <v>0</v>
      </c>
      <c r="LQ309" s="53">
        <f t="shared" si="604"/>
        <v>0</v>
      </c>
      <c r="LR309" s="39">
        <f t="shared" si="605"/>
        <v>0</v>
      </c>
      <c r="LS309" s="39">
        <f t="shared" si="606"/>
        <v>0</v>
      </c>
    </row>
    <row r="310" spans="1:331" x14ac:dyDescent="0.25">
      <c r="A310" s="21">
        <v>256</v>
      </c>
      <c r="B310" s="39">
        <v>25</v>
      </c>
      <c r="C310" s="39">
        <v>575</v>
      </c>
      <c r="D310" s="39">
        <v>2500</v>
      </c>
      <c r="E310" s="50">
        <f t="shared" si="507"/>
        <v>1.0874999999999999E-3</v>
      </c>
      <c r="F310" s="40">
        <f t="shared" si="487"/>
        <v>20.191816406249998</v>
      </c>
      <c r="G310" s="41">
        <f t="shared" si="508"/>
        <v>50479.541015624993</v>
      </c>
      <c r="H310" s="39">
        <f t="shared" si="509"/>
        <v>29025736.083984371</v>
      </c>
      <c r="I310" s="39">
        <f t="shared" si="510"/>
        <v>1261988.5253906248</v>
      </c>
      <c r="J310" s="40">
        <f t="shared" si="488"/>
        <v>11634.375000000002</v>
      </c>
      <c r="K310" s="39">
        <f t="shared" si="511"/>
        <v>29085937.500000004</v>
      </c>
      <c r="L310" s="39">
        <f t="shared" si="512"/>
        <v>16724414062.500002</v>
      </c>
      <c r="M310" s="39">
        <f t="shared" si="513"/>
        <v>727148437.50000012</v>
      </c>
      <c r="N310" s="53">
        <f t="shared" si="514"/>
        <v>9616538085937.502</v>
      </c>
      <c r="O310" s="39">
        <f t="shared" si="515"/>
        <v>418110351562.50006</v>
      </c>
      <c r="P310" s="39">
        <f t="shared" si="516"/>
        <v>18178710937.500004</v>
      </c>
      <c r="AJ310" s="21">
        <v>256</v>
      </c>
      <c r="AK310" s="39">
        <v>25</v>
      </c>
      <c r="AL310" s="39">
        <v>575</v>
      </c>
      <c r="AM310" s="39">
        <v>2500</v>
      </c>
      <c r="AN310" s="50">
        <f t="shared" si="517"/>
        <v>1.7010847944179661E-3</v>
      </c>
      <c r="AO310" s="40">
        <f t="shared" si="489"/>
        <v>24.930391836683047</v>
      </c>
      <c r="AP310" s="41">
        <f t="shared" si="518"/>
        <v>62325.979591707619</v>
      </c>
      <c r="AQ310" s="39">
        <f t="shared" si="519"/>
        <v>35837438.265231878</v>
      </c>
      <c r="AR310" s="39">
        <f t="shared" si="520"/>
        <v>1558149.4897926904</v>
      </c>
      <c r="AS310" s="40">
        <f t="shared" si="490"/>
        <v>3811.1688711709321</v>
      </c>
      <c r="AT310" s="39">
        <f t="shared" si="521"/>
        <v>9527922.1779273301</v>
      </c>
      <c r="AU310" s="39">
        <f t="shared" si="522"/>
        <v>5478555252.3082151</v>
      </c>
      <c r="AV310" s="39">
        <f t="shared" si="523"/>
        <v>238198054.44818324</v>
      </c>
      <c r="AW310" s="53">
        <f t="shared" si="524"/>
        <v>3150169270077.2236</v>
      </c>
      <c r="AX310" s="39">
        <f t="shared" si="525"/>
        <v>136963881307.70537</v>
      </c>
      <c r="AY310" s="39">
        <f t="shared" si="526"/>
        <v>5954951361.2045813</v>
      </c>
      <c r="BS310" s="21">
        <v>256</v>
      </c>
      <c r="BT310" s="39">
        <v>25</v>
      </c>
      <c r="BU310" s="39">
        <v>575</v>
      </c>
      <c r="BV310" s="39">
        <v>2500</v>
      </c>
      <c r="BW310" s="50">
        <f t="shared" si="527"/>
        <v>2.0296401096728026E-3</v>
      </c>
      <c r="BX310" s="40">
        <f t="shared" si="491"/>
        <v>25.5</v>
      </c>
      <c r="BY310" s="41">
        <f t="shared" si="528"/>
        <v>63750</v>
      </c>
      <c r="BZ310" s="39">
        <f t="shared" si="529"/>
        <v>36656250</v>
      </c>
      <c r="CA310" s="39">
        <f t="shared" si="530"/>
        <v>1593750</v>
      </c>
      <c r="CB310" s="40">
        <f t="shared" si="492"/>
        <v>0</v>
      </c>
      <c r="CC310" s="39">
        <f t="shared" si="531"/>
        <v>0</v>
      </c>
      <c r="CD310" s="39">
        <f t="shared" si="532"/>
        <v>0</v>
      </c>
      <c r="CE310" s="39">
        <f t="shared" si="533"/>
        <v>0</v>
      </c>
      <c r="CF310" s="53">
        <f t="shared" si="534"/>
        <v>0</v>
      </c>
      <c r="CG310" s="39">
        <f t="shared" si="535"/>
        <v>0</v>
      </c>
      <c r="CH310" s="39">
        <f t="shared" si="536"/>
        <v>0</v>
      </c>
      <c r="DB310" s="21">
        <v>256</v>
      </c>
      <c r="DC310" s="39">
        <v>25</v>
      </c>
      <c r="DD310" s="39">
        <v>575</v>
      </c>
      <c r="DE310" s="39">
        <v>2500</v>
      </c>
      <c r="DF310" s="50">
        <f t="shared" si="537"/>
        <v>2.2500295332950654E-3</v>
      </c>
      <c r="DG310" s="40">
        <f t="shared" si="493"/>
        <v>25.5</v>
      </c>
      <c r="DH310" s="41">
        <f t="shared" si="538"/>
        <v>63750</v>
      </c>
      <c r="DI310" s="39">
        <f t="shared" si="539"/>
        <v>36656250</v>
      </c>
      <c r="DJ310" s="39">
        <f t="shared" si="540"/>
        <v>1593750</v>
      </c>
      <c r="DK310" s="40">
        <f t="shared" si="494"/>
        <v>0</v>
      </c>
      <c r="DL310" s="39">
        <f t="shared" si="541"/>
        <v>0</v>
      </c>
      <c r="DM310" s="39">
        <f t="shared" si="542"/>
        <v>0</v>
      </c>
      <c r="DN310" s="39">
        <f t="shared" si="543"/>
        <v>0</v>
      </c>
      <c r="DO310" s="53">
        <f t="shared" si="544"/>
        <v>0</v>
      </c>
      <c r="DP310" s="39">
        <f t="shared" si="545"/>
        <v>0</v>
      </c>
      <c r="DQ310" s="39">
        <f t="shared" si="546"/>
        <v>0</v>
      </c>
      <c r="EK310" s="21">
        <v>256</v>
      </c>
      <c r="EL310" s="39">
        <v>25</v>
      </c>
      <c r="EM310" s="39">
        <v>575</v>
      </c>
      <c r="EN310" s="39">
        <v>2500</v>
      </c>
      <c r="EO310" s="50">
        <f t="shared" si="547"/>
        <v>2.7022645041282281E-3</v>
      </c>
      <c r="EP310" s="40">
        <f t="shared" si="495"/>
        <v>25.5</v>
      </c>
      <c r="EQ310" s="41">
        <f t="shared" si="548"/>
        <v>63750</v>
      </c>
      <c r="ER310" s="39">
        <f t="shared" si="549"/>
        <v>36656250</v>
      </c>
      <c r="ES310" s="39">
        <f t="shared" si="550"/>
        <v>1593750</v>
      </c>
      <c r="ET310" s="40">
        <f t="shared" si="496"/>
        <v>0</v>
      </c>
      <c r="EU310" s="39">
        <f t="shared" si="551"/>
        <v>0</v>
      </c>
      <c r="EV310" s="39">
        <f t="shared" si="552"/>
        <v>0</v>
      </c>
      <c r="EW310" s="39">
        <f t="shared" si="553"/>
        <v>0</v>
      </c>
      <c r="EX310" s="53">
        <f t="shared" si="554"/>
        <v>0</v>
      </c>
      <c r="EY310" s="39">
        <f t="shared" si="555"/>
        <v>0</v>
      </c>
      <c r="EZ310" s="39">
        <f t="shared" si="556"/>
        <v>0</v>
      </c>
      <c r="FT310" s="21">
        <v>256</v>
      </c>
      <c r="FU310" s="39">
        <v>25</v>
      </c>
      <c r="FV310" s="39">
        <v>575</v>
      </c>
      <c r="FW310" s="39">
        <v>2500</v>
      </c>
      <c r="FX310" s="50">
        <f t="shared" si="557"/>
        <v>3.106219788536967E-3</v>
      </c>
      <c r="FY310" s="40">
        <f t="shared" si="497"/>
        <v>25.5</v>
      </c>
      <c r="FZ310" s="41">
        <f t="shared" si="558"/>
        <v>63750</v>
      </c>
      <c r="GA310" s="39">
        <f t="shared" si="559"/>
        <v>36656250</v>
      </c>
      <c r="GB310" s="39">
        <f t="shared" si="560"/>
        <v>1593750</v>
      </c>
      <c r="GC310" s="40">
        <f t="shared" si="498"/>
        <v>0</v>
      </c>
      <c r="GD310" s="39">
        <f t="shared" si="561"/>
        <v>0</v>
      </c>
      <c r="GE310" s="39">
        <f t="shared" si="562"/>
        <v>0</v>
      </c>
      <c r="GF310" s="39">
        <f t="shared" si="563"/>
        <v>0</v>
      </c>
      <c r="GG310" s="53">
        <f t="shared" si="564"/>
        <v>0</v>
      </c>
      <c r="GH310" s="39">
        <f t="shared" si="565"/>
        <v>0</v>
      </c>
      <c r="GI310" s="39">
        <f t="shared" si="566"/>
        <v>0</v>
      </c>
      <c r="HC310" s="21">
        <v>256</v>
      </c>
      <c r="HD310" s="39">
        <v>25</v>
      </c>
      <c r="HE310" s="39">
        <v>575</v>
      </c>
      <c r="HF310" s="39">
        <v>2500</v>
      </c>
      <c r="HG310" s="50">
        <f t="shared" si="567"/>
        <v>3.2489691633334618E-3</v>
      </c>
      <c r="HH310" s="40">
        <f t="shared" si="499"/>
        <v>25.5</v>
      </c>
      <c r="HI310" s="41">
        <f t="shared" si="568"/>
        <v>63750</v>
      </c>
      <c r="HJ310" s="39">
        <f t="shared" si="569"/>
        <v>36656250</v>
      </c>
      <c r="HK310" s="39">
        <f t="shared" si="570"/>
        <v>1593750</v>
      </c>
      <c r="HL310" s="40">
        <f t="shared" si="500"/>
        <v>0</v>
      </c>
      <c r="HM310" s="39">
        <f t="shared" si="571"/>
        <v>0</v>
      </c>
      <c r="HN310" s="39">
        <f t="shared" si="572"/>
        <v>0</v>
      </c>
      <c r="HO310" s="39">
        <f t="shared" si="573"/>
        <v>0</v>
      </c>
      <c r="HP310" s="53">
        <f t="shared" si="574"/>
        <v>0</v>
      </c>
      <c r="HQ310" s="39">
        <f t="shared" si="575"/>
        <v>0</v>
      </c>
      <c r="HR310" s="39">
        <f t="shared" si="576"/>
        <v>0</v>
      </c>
      <c r="IL310" s="21">
        <v>256</v>
      </c>
      <c r="IM310" s="39">
        <v>25</v>
      </c>
      <c r="IN310" s="39">
        <v>575</v>
      </c>
      <c r="IO310" s="39">
        <v>2500</v>
      </c>
      <c r="IP310" s="50">
        <f t="shared" si="577"/>
        <v>3.2764555793684141E-3</v>
      </c>
      <c r="IQ310" s="40">
        <f t="shared" si="501"/>
        <v>25.5</v>
      </c>
      <c r="IR310" s="41">
        <f t="shared" si="578"/>
        <v>63750</v>
      </c>
      <c r="IS310" s="39">
        <f t="shared" si="579"/>
        <v>36656250</v>
      </c>
      <c r="IT310" s="39">
        <f t="shared" si="580"/>
        <v>1593750</v>
      </c>
      <c r="IU310" s="40">
        <f t="shared" si="502"/>
        <v>0</v>
      </c>
      <c r="IV310" s="39">
        <f t="shared" si="581"/>
        <v>0</v>
      </c>
      <c r="IW310" s="39">
        <f t="shared" si="582"/>
        <v>0</v>
      </c>
      <c r="IX310" s="39">
        <f t="shared" si="583"/>
        <v>0</v>
      </c>
      <c r="IY310" s="53">
        <f t="shared" si="584"/>
        <v>0</v>
      </c>
      <c r="IZ310" s="39">
        <f t="shared" si="585"/>
        <v>0</v>
      </c>
      <c r="JA310" s="39">
        <f t="shared" si="586"/>
        <v>0</v>
      </c>
      <c r="JU310" s="21">
        <v>256</v>
      </c>
      <c r="JV310" s="39">
        <v>25</v>
      </c>
      <c r="JW310" s="39">
        <v>575</v>
      </c>
      <c r="JX310" s="39">
        <v>2500</v>
      </c>
      <c r="JY310" s="50">
        <f t="shared" si="587"/>
        <v>3.2767840180631452E-3</v>
      </c>
      <c r="JZ310" s="40">
        <f t="shared" si="503"/>
        <v>25.5</v>
      </c>
      <c r="KA310" s="41">
        <f t="shared" si="588"/>
        <v>63750</v>
      </c>
      <c r="KB310" s="39">
        <f t="shared" si="589"/>
        <v>36656250</v>
      </c>
      <c r="KC310" s="39">
        <f t="shared" si="590"/>
        <v>1593750</v>
      </c>
      <c r="KD310" s="40">
        <f t="shared" si="504"/>
        <v>0</v>
      </c>
      <c r="KE310" s="39">
        <f t="shared" si="591"/>
        <v>0</v>
      </c>
      <c r="KF310" s="39">
        <f t="shared" si="592"/>
        <v>0</v>
      </c>
      <c r="KG310" s="39">
        <f t="shared" si="593"/>
        <v>0</v>
      </c>
      <c r="KH310" s="53">
        <f t="shared" si="594"/>
        <v>0</v>
      </c>
      <c r="KI310" s="39">
        <f t="shared" si="595"/>
        <v>0</v>
      </c>
      <c r="KJ310" s="39">
        <f t="shared" si="596"/>
        <v>0</v>
      </c>
      <c r="LD310" s="21">
        <v>256</v>
      </c>
      <c r="LE310" s="39">
        <v>25</v>
      </c>
      <c r="LF310" s="39">
        <v>575</v>
      </c>
      <c r="LG310" s="39">
        <v>2500</v>
      </c>
      <c r="LH310" s="50">
        <f t="shared" si="597"/>
        <v>3.2767840664955673E-3</v>
      </c>
      <c r="LI310" s="40">
        <f t="shared" si="505"/>
        <v>25.5</v>
      </c>
      <c r="LJ310" s="41">
        <f t="shared" si="598"/>
        <v>63750</v>
      </c>
      <c r="LK310" s="39">
        <f t="shared" si="599"/>
        <v>36656250</v>
      </c>
      <c r="LL310" s="39">
        <f t="shared" si="600"/>
        <v>1593750</v>
      </c>
      <c r="LM310" s="40">
        <f t="shared" si="506"/>
        <v>0</v>
      </c>
      <c r="LN310" s="39">
        <f t="shared" si="601"/>
        <v>0</v>
      </c>
      <c r="LO310" s="39">
        <f t="shared" si="602"/>
        <v>0</v>
      </c>
      <c r="LP310" s="39">
        <f t="shared" si="603"/>
        <v>0</v>
      </c>
      <c r="LQ310" s="53">
        <f t="shared" si="604"/>
        <v>0</v>
      </c>
      <c r="LR310" s="39">
        <f t="shared" si="605"/>
        <v>0</v>
      </c>
      <c r="LS310" s="39">
        <f t="shared" si="606"/>
        <v>0</v>
      </c>
    </row>
    <row r="311" spans="1:331" x14ac:dyDescent="0.25">
      <c r="A311" s="21">
        <v>257</v>
      </c>
      <c r="B311" s="39">
        <v>75</v>
      </c>
      <c r="C311" s="39">
        <v>-575</v>
      </c>
      <c r="D311" s="39">
        <v>2500</v>
      </c>
      <c r="E311" s="50">
        <f t="shared" si="507"/>
        <v>9.1750000000000002E-4</v>
      </c>
      <c r="F311" s="40">
        <f t="shared" ref="F311:F374" si="607">+IF(E311&gt;=0,IF(E311&lt;=eco,1-(1-E311/eco)^n,1),0)*0.85*fck</f>
        <v>18.029735156249998</v>
      </c>
      <c r="G311" s="41">
        <f t="shared" si="508"/>
        <v>45074.337890624993</v>
      </c>
      <c r="H311" s="39">
        <f t="shared" si="509"/>
        <v>-25917744.287109371</v>
      </c>
      <c r="I311" s="39">
        <f t="shared" si="510"/>
        <v>3380575.3417968745</v>
      </c>
      <c r="J311" s="40">
        <f t="shared" ref="J311:J374" si="608">IF(AND(E311&gt;0,E311&lt;eco),0.85*fck*n/eco*(1-E311/eco)^(n-1),0)</f>
        <v>13801.875</v>
      </c>
      <c r="K311" s="39">
        <f t="shared" si="511"/>
        <v>34504687.5</v>
      </c>
      <c r="L311" s="39">
        <f t="shared" si="512"/>
        <v>-19840195312.5</v>
      </c>
      <c r="M311" s="39">
        <f t="shared" si="513"/>
        <v>2587851562.5</v>
      </c>
      <c r="N311" s="53">
        <f t="shared" si="514"/>
        <v>11408112304687.5</v>
      </c>
      <c r="O311" s="39">
        <f t="shared" si="515"/>
        <v>-1488014648437.5</v>
      </c>
      <c r="P311" s="39">
        <f t="shared" si="516"/>
        <v>194088867187.5</v>
      </c>
      <c r="AJ311" s="21">
        <v>257</v>
      </c>
      <c r="AK311" s="39">
        <v>75</v>
      </c>
      <c r="AL311" s="39">
        <v>-575</v>
      </c>
      <c r="AM311" s="39">
        <v>2500</v>
      </c>
      <c r="AN311" s="50">
        <f t="shared" si="517"/>
        <v>1.3085789449856177E-3</v>
      </c>
      <c r="AO311" s="40">
        <f t="shared" ref="AO311:AO374" si="609">+IF(AN311&gt;=0,IF(AN311&lt;=eco,1-(1-AN311/eco)^n,1),0)*0.85*fck</f>
        <v>22.452347894852842</v>
      </c>
      <c r="AP311" s="41">
        <f t="shared" si="518"/>
        <v>56130.869737132103</v>
      </c>
      <c r="AQ311" s="39">
        <f t="shared" si="519"/>
        <v>-32275250.098850958</v>
      </c>
      <c r="AR311" s="39">
        <f t="shared" si="520"/>
        <v>4209815.2302849079</v>
      </c>
      <c r="AS311" s="40">
        <f t="shared" ref="AS311:AS374" si="610">IF(AND(AN311&gt;0,AN311&lt;eco),0.85*fck*n/eco*(1-AN311/eco)^(n-1),0)</f>
        <v>8815.6184514333763</v>
      </c>
      <c r="AT311" s="39">
        <f t="shared" si="521"/>
        <v>22039046.128583442</v>
      </c>
      <c r="AU311" s="39">
        <f t="shared" si="522"/>
        <v>-12672451523.93548</v>
      </c>
      <c r="AV311" s="39">
        <f t="shared" si="523"/>
        <v>1652928459.6437583</v>
      </c>
      <c r="AW311" s="53">
        <f t="shared" si="524"/>
        <v>7286659626262.9014</v>
      </c>
      <c r="AX311" s="39">
        <f t="shared" si="525"/>
        <v>-950433864295.16101</v>
      </c>
      <c r="AY311" s="39">
        <f t="shared" si="526"/>
        <v>123969634473.28186</v>
      </c>
      <c r="BS311" s="21">
        <v>257</v>
      </c>
      <c r="BT311" s="39">
        <v>75</v>
      </c>
      <c r="BU311" s="39">
        <v>-575</v>
      </c>
      <c r="BV311" s="39">
        <v>2500</v>
      </c>
      <c r="BW311" s="50">
        <f t="shared" si="527"/>
        <v>1.3853148924129648E-3</v>
      </c>
      <c r="BX311" s="40">
        <f t="shared" ref="BX311:BX374" si="611">+IF(BW311&gt;=0,IF(BW311&lt;=eco,1-(1-BW311/eco)^n,1),0)*0.85*fck</f>
        <v>23.091284143005804</v>
      </c>
      <c r="BY311" s="41">
        <f t="shared" si="528"/>
        <v>57728.210357514508</v>
      </c>
      <c r="BZ311" s="39">
        <f t="shared" si="529"/>
        <v>-33193720.955570843</v>
      </c>
      <c r="CA311" s="39">
        <f t="shared" si="530"/>
        <v>4329615.7768135881</v>
      </c>
      <c r="CB311" s="40">
        <f t="shared" ref="CB311:CB374" si="612">IF(AND(BW311&gt;0,BW311&lt;eco),0.85*fck*n/eco*(1-BW311/eco)^(n-1),0)</f>
        <v>7837.2351217346986</v>
      </c>
      <c r="CC311" s="39">
        <f t="shared" si="531"/>
        <v>19593087.804336745</v>
      </c>
      <c r="CD311" s="39">
        <f t="shared" si="532"/>
        <v>-11266025487.493629</v>
      </c>
      <c r="CE311" s="39">
        <f t="shared" si="533"/>
        <v>1469481585.3252559</v>
      </c>
      <c r="CF311" s="53">
        <f t="shared" si="534"/>
        <v>6477964655308.8369</v>
      </c>
      <c r="CG311" s="39">
        <f t="shared" si="535"/>
        <v>-844951911562.02209</v>
      </c>
      <c r="CH311" s="39">
        <f t="shared" si="536"/>
        <v>110211118899.3942</v>
      </c>
      <c r="DB311" s="21">
        <v>257</v>
      </c>
      <c r="DC311" s="39">
        <v>75</v>
      </c>
      <c r="DD311" s="39">
        <v>-575</v>
      </c>
      <c r="DE311" s="39">
        <v>2500</v>
      </c>
      <c r="DF311" s="50">
        <f t="shared" si="537"/>
        <v>1.3649985415984153E-3</v>
      </c>
      <c r="DG311" s="40">
        <f t="shared" ref="DG311:DG374" si="613">+IF(DF311&gt;=0,IF(DF311&lt;=eco,1-(1-DF311/eco)^n,1),0)*0.85*fck</f>
        <v>22.929428817402609</v>
      </c>
      <c r="DH311" s="41">
        <f t="shared" si="538"/>
        <v>57323.572043506523</v>
      </c>
      <c r="DI311" s="39">
        <f t="shared" si="539"/>
        <v>-32961053.92501625</v>
      </c>
      <c r="DJ311" s="39">
        <f t="shared" si="540"/>
        <v>4299267.9032629896</v>
      </c>
      <c r="DK311" s="40">
        <f t="shared" ref="DK311:DK374" si="614">IF(AND(DF311&gt;0,DF311&lt;eco),0.85*fck*n/eco*(1-DF311/eco)^(n-1),0)</f>
        <v>8096.2685946202064</v>
      </c>
      <c r="DL311" s="39">
        <f t="shared" si="541"/>
        <v>20240671.486550517</v>
      </c>
      <c r="DM311" s="39">
        <f t="shared" si="542"/>
        <v>-11638386104.766548</v>
      </c>
      <c r="DN311" s="39">
        <f t="shared" si="543"/>
        <v>1518050361.4912889</v>
      </c>
      <c r="DO311" s="53">
        <f t="shared" si="544"/>
        <v>6692072010240.7656</v>
      </c>
      <c r="DP311" s="39">
        <f t="shared" si="545"/>
        <v>-872878957857.49109</v>
      </c>
      <c r="DQ311" s="39">
        <f t="shared" si="546"/>
        <v>113853777111.84666</v>
      </c>
      <c r="EK311" s="21">
        <v>257</v>
      </c>
      <c r="EL311" s="39">
        <v>75</v>
      </c>
      <c r="EM311" s="39">
        <v>-575</v>
      </c>
      <c r="EN311" s="39">
        <v>2500</v>
      </c>
      <c r="EO311" s="50">
        <f t="shared" si="547"/>
        <v>1.3047959634642759E-3</v>
      </c>
      <c r="EP311" s="40">
        <f t="shared" ref="EP311:EP374" si="615">+IF(EO311&gt;=0,IF(EO311&lt;=eco,1-(1-EO311/eco)^n,1),0)*0.85*fck</f>
        <v>22.418907340850776</v>
      </c>
      <c r="EQ311" s="41">
        <f t="shared" si="548"/>
        <v>56047.268352126943</v>
      </c>
      <c r="ER311" s="39">
        <f t="shared" si="549"/>
        <v>-32227179.302472994</v>
      </c>
      <c r="ES311" s="39">
        <f t="shared" si="550"/>
        <v>4203545.1264095204</v>
      </c>
      <c r="ET311" s="40">
        <f t="shared" ref="ET311:ET374" si="616">IF(AND(EO311&gt;0,EO311&lt;eco),0.85*fck*n/eco*(1-EO311/eco)^(n-1),0)</f>
        <v>8863.851465830483</v>
      </c>
      <c r="EU311" s="39">
        <f t="shared" si="551"/>
        <v>22159628.664576206</v>
      </c>
      <c r="EV311" s="39">
        <f t="shared" si="552"/>
        <v>-12741786482.131319</v>
      </c>
      <c r="EW311" s="39">
        <f t="shared" si="553"/>
        <v>1661972149.8432155</v>
      </c>
      <c r="EX311" s="53">
        <f t="shared" si="554"/>
        <v>7326527227225.5088</v>
      </c>
      <c r="EY311" s="39">
        <f t="shared" si="555"/>
        <v>-955633986159.84888</v>
      </c>
      <c r="EZ311" s="39">
        <f t="shared" si="556"/>
        <v>124647911238.24117</v>
      </c>
      <c r="FT311" s="21">
        <v>257</v>
      </c>
      <c r="FU311" s="39">
        <v>75</v>
      </c>
      <c r="FV311" s="39">
        <v>-575</v>
      </c>
      <c r="FW311" s="39">
        <v>2500</v>
      </c>
      <c r="FX311" s="50">
        <f t="shared" si="557"/>
        <v>1.2753067304029295E-3</v>
      </c>
      <c r="FY311" s="40">
        <f t="shared" ref="FY311:FY374" si="617">+IF(FX311&gt;=0,IF(FX311&lt;=eco,1-(1-FX311/eco)^n,1),0)*0.85*fck</f>
        <v>22.15197536437951</v>
      </c>
      <c r="FZ311" s="41">
        <f t="shared" si="558"/>
        <v>55379.938410948773</v>
      </c>
      <c r="GA311" s="39">
        <f t="shared" si="559"/>
        <v>-31843464.586295545</v>
      </c>
      <c r="GB311" s="39">
        <f t="shared" si="560"/>
        <v>4153495.3808211582</v>
      </c>
      <c r="GC311" s="40">
        <f t="shared" ref="GC311:GC374" si="618">IF(AND(FX311&gt;0,FX311&lt;eco),0.85*fck*n/eco*(1-FX311/eco)^(n-1),0)</f>
        <v>9239.8391873626479</v>
      </c>
      <c r="GD311" s="39">
        <f t="shared" si="561"/>
        <v>23099597.968406621</v>
      </c>
      <c r="GE311" s="39">
        <f t="shared" si="562"/>
        <v>-13282268831.833807</v>
      </c>
      <c r="GF311" s="39">
        <f t="shared" si="563"/>
        <v>1732469847.6304965</v>
      </c>
      <c r="GG311" s="53">
        <f t="shared" si="564"/>
        <v>7637304578304.4395</v>
      </c>
      <c r="GH311" s="39">
        <f t="shared" si="565"/>
        <v>-996170162387.53552</v>
      </c>
      <c r="GI311" s="39">
        <f t="shared" si="566"/>
        <v>129935238572.28725</v>
      </c>
      <c r="HC311" s="21">
        <v>257</v>
      </c>
      <c r="HD311" s="39">
        <v>75</v>
      </c>
      <c r="HE311" s="39">
        <v>-575</v>
      </c>
      <c r="HF311" s="39">
        <v>2500</v>
      </c>
      <c r="HG311" s="50">
        <f t="shared" si="567"/>
        <v>1.2651566150711077E-3</v>
      </c>
      <c r="HH311" s="40">
        <f t="shared" ref="HH311:HH374" si="619">+IF(HG311&gt;=0,IF(HG311&lt;=eco,1-(1-HG311/eco)^n,1),0)*0.85*fck</f>
        <v>22.057533147617331</v>
      </c>
      <c r="HI311" s="41">
        <f t="shared" si="568"/>
        <v>55143.832869043326</v>
      </c>
      <c r="HJ311" s="39">
        <f t="shared" si="569"/>
        <v>-31707703.899699911</v>
      </c>
      <c r="HK311" s="39">
        <f t="shared" si="570"/>
        <v>4135787.4651782494</v>
      </c>
      <c r="HL311" s="40">
        <f t="shared" ref="HL311:HL374" si="620">IF(AND(HG311&gt;0,HG311&lt;eco),0.85*fck*n/eco*(1-HG311/eco)^(n-1),0)</f>
        <v>9369.2531578433791</v>
      </c>
      <c r="HM311" s="39">
        <f t="shared" si="571"/>
        <v>23423132.894608449</v>
      </c>
      <c r="HN311" s="39">
        <f t="shared" si="572"/>
        <v>-13468301414.399858</v>
      </c>
      <c r="HO311" s="39">
        <f t="shared" si="573"/>
        <v>1756734967.0956337</v>
      </c>
      <c r="HP311" s="53">
        <f t="shared" si="574"/>
        <v>7744273313279.9189</v>
      </c>
      <c r="HQ311" s="39">
        <f t="shared" si="575"/>
        <v>-1010122606079.9894</v>
      </c>
      <c r="HR311" s="39">
        <f t="shared" si="576"/>
        <v>131755122532.17253</v>
      </c>
      <c r="IL311" s="21">
        <v>257</v>
      </c>
      <c r="IM311" s="39">
        <v>75</v>
      </c>
      <c r="IN311" s="39">
        <v>-575</v>
      </c>
      <c r="IO311" s="39">
        <v>2500</v>
      </c>
      <c r="IP311" s="50">
        <f t="shared" si="577"/>
        <v>1.2650458276718918E-3</v>
      </c>
      <c r="IQ311" s="40">
        <f t="shared" ref="IQ311:IQ374" si="621">+IF(IP311&gt;=0,IF(IP311&lt;=eco,1-(1-IP311/eco)^n,1),0)*0.85*fck</f>
        <v>22.056495074181594</v>
      </c>
      <c r="IR311" s="41">
        <f t="shared" si="578"/>
        <v>55141.237685453983</v>
      </c>
      <c r="IS311" s="39">
        <f t="shared" si="579"/>
        <v>-31706211.66913604</v>
      </c>
      <c r="IT311" s="39">
        <f t="shared" si="580"/>
        <v>4135592.8264090489</v>
      </c>
      <c r="IU311" s="40">
        <f t="shared" ref="IU311:IU374" si="622">IF(AND(IP311&gt;0,IP311&lt;eco),0.85*fck*n/eco*(1-IP311/eco)^(n-1),0)</f>
        <v>9370.6656971833818</v>
      </c>
      <c r="IV311" s="39">
        <f t="shared" si="581"/>
        <v>23426664.242958456</v>
      </c>
      <c r="IW311" s="39">
        <f t="shared" si="582"/>
        <v>-13470331939.701113</v>
      </c>
      <c r="IX311" s="39">
        <f t="shared" si="583"/>
        <v>1756999818.2218843</v>
      </c>
      <c r="IY311" s="53">
        <f t="shared" si="584"/>
        <v>7745440865328.1396</v>
      </c>
      <c r="IZ311" s="39">
        <f t="shared" si="585"/>
        <v>-1010274895477.5835</v>
      </c>
      <c r="JA311" s="39">
        <f t="shared" si="586"/>
        <v>131774986366.64131</v>
      </c>
      <c r="JU311" s="21">
        <v>257</v>
      </c>
      <c r="JV311" s="39">
        <v>75</v>
      </c>
      <c r="JW311" s="39">
        <v>-575</v>
      </c>
      <c r="JX311" s="39">
        <v>2500</v>
      </c>
      <c r="JY311" s="50">
        <f t="shared" si="587"/>
        <v>1.2650476038641066E-3</v>
      </c>
      <c r="JZ311" s="40">
        <f t="shared" ref="JZ311:JZ374" si="623">+IF(JY311&gt;=0,IF(JY311&lt;=eco,1-(1-JY311/eco)^n,1),0)*0.85*fck</f>
        <v>22.056511718264943</v>
      </c>
      <c r="KA311" s="41">
        <f t="shared" si="588"/>
        <v>55141.27929566236</v>
      </c>
      <c r="KB311" s="39">
        <f t="shared" si="589"/>
        <v>-31706235.595005859</v>
      </c>
      <c r="KC311" s="39">
        <f t="shared" si="590"/>
        <v>4135595.9471746772</v>
      </c>
      <c r="KD311" s="40">
        <f t="shared" ref="KD311:KD374" si="624">IF(AND(JY311&gt;0,JY311&lt;eco),0.85*fck*n/eco*(1-JY311/eco)^(n-1),0)</f>
        <v>9370.6430507326422</v>
      </c>
      <c r="KE311" s="39">
        <f t="shared" si="591"/>
        <v>23426607.626831606</v>
      </c>
      <c r="KF311" s="39">
        <f t="shared" si="592"/>
        <v>-13470299385.428173</v>
      </c>
      <c r="KG311" s="39">
        <f t="shared" si="593"/>
        <v>1756995572.0123703</v>
      </c>
      <c r="KH311" s="53">
        <f t="shared" si="594"/>
        <v>7745422146621.1992</v>
      </c>
      <c r="KI311" s="39">
        <f t="shared" si="595"/>
        <v>-1010272453907.1129</v>
      </c>
      <c r="KJ311" s="39">
        <f t="shared" si="596"/>
        <v>131774667900.92778</v>
      </c>
      <c r="LD311" s="21">
        <v>257</v>
      </c>
      <c r="LE311" s="39">
        <v>75</v>
      </c>
      <c r="LF311" s="39">
        <v>-575</v>
      </c>
      <c r="LG311" s="39">
        <v>2500</v>
      </c>
      <c r="LH311" s="50">
        <f t="shared" si="597"/>
        <v>1.26504760380146E-3</v>
      </c>
      <c r="LI311" s="40">
        <f t="shared" ref="LI311:LI374" si="625">+IF(LH311&gt;=0,IF(LH311&lt;=eco,1-(1-LH311/eco)^n,1),0)*0.85*fck</f>
        <v>22.056511717677903</v>
      </c>
      <c r="LJ311" s="41">
        <f t="shared" si="598"/>
        <v>55141.279294194755</v>
      </c>
      <c r="LK311" s="39">
        <f t="shared" si="599"/>
        <v>-31706235.594161984</v>
      </c>
      <c r="LL311" s="39">
        <f t="shared" si="600"/>
        <v>4135595.9470646065</v>
      </c>
      <c r="LM311" s="40">
        <f t="shared" ref="LM311:LM374" si="626">IF(AND(LH311&gt;0,LH311&lt;eco),0.85*fck*n/eco*(1-LH311/eco)^(n-1),0)</f>
        <v>9370.6430515313859</v>
      </c>
      <c r="LN311" s="39">
        <f t="shared" si="601"/>
        <v>23426607.628828466</v>
      </c>
      <c r="LO311" s="39">
        <f t="shared" si="602"/>
        <v>-13470299386.576368</v>
      </c>
      <c r="LP311" s="39">
        <f t="shared" si="603"/>
        <v>1756995572.1621349</v>
      </c>
      <c r="LQ311" s="53">
        <f t="shared" si="604"/>
        <v>7745422147281.4121</v>
      </c>
      <c r="LR311" s="39">
        <f t="shared" si="605"/>
        <v>-1010272453993.2275</v>
      </c>
      <c r="LS311" s="39">
        <f t="shared" si="606"/>
        <v>131774667912.16013</v>
      </c>
    </row>
    <row r="312" spans="1:331" x14ac:dyDescent="0.25">
      <c r="A312" s="21">
        <v>258</v>
      </c>
      <c r="B312" s="39">
        <v>75</v>
      </c>
      <c r="C312" s="39">
        <v>-525</v>
      </c>
      <c r="D312" s="39">
        <v>2500</v>
      </c>
      <c r="E312" s="50">
        <f t="shared" ref="E312:E375" si="627">B$47+B$48*C312+B$49*B312</f>
        <v>9.2499999999999993E-4</v>
      </c>
      <c r="F312" s="40">
        <f t="shared" si="607"/>
        <v>18.132890624999995</v>
      </c>
      <c r="G312" s="41">
        <f t="shared" ref="G312:G375" si="628">+F312*D312</f>
        <v>45332.226562499985</v>
      </c>
      <c r="H312" s="39">
        <f t="shared" ref="H312:H375" si="629">+G312*C312</f>
        <v>-23799418.945312493</v>
      </c>
      <c r="I312" s="39">
        <f t="shared" ref="I312:I375" si="630">+G312*B312</f>
        <v>3399916.9921874991</v>
      </c>
      <c r="J312" s="40">
        <f t="shared" si="608"/>
        <v>13706.250000000002</v>
      </c>
      <c r="K312" s="39">
        <f t="shared" ref="K312:K375" si="631">+J312*D312</f>
        <v>34265625.000000007</v>
      </c>
      <c r="L312" s="39">
        <f t="shared" ref="L312:L375" si="632">+K312*C312</f>
        <v>-17989453125.000004</v>
      </c>
      <c r="M312" s="39">
        <f t="shared" ref="M312:M375" si="633">+K312*B312</f>
        <v>2569921875.0000005</v>
      </c>
      <c r="N312" s="53">
        <f t="shared" ref="N312:N375" si="634">+K312*C312*C312</f>
        <v>9444462890625.002</v>
      </c>
      <c r="O312" s="39">
        <f t="shared" ref="O312:O375" si="635">+K312*B312*C312</f>
        <v>-1349208984375.0002</v>
      </c>
      <c r="P312" s="39">
        <f t="shared" ref="P312:P375" si="636">+K312*B312^2</f>
        <v>192744140625.00003</v>
      </c>
      <c r="AJ312" s="21">
        <v>258</v>
      </c>
      <c r="AK312" s="39">
        <v>75</v>
      </c>
      <c r="AL312" s="39">
        <v>-525</v>
      </c>
      <c r="AM312" s="39">
        <v>2500</v>
      </c>
      <c r="AN312" s="50">
        <f t="shared" ref="AN312:AN375" si="637">AK$47+AK$48*AL312+AK$49*AK312</f>
        <v>1.3258922315755337E-3</v>
      </c>
      <c r="AO312" s="40">
        <f t="shared" si="609"/>
        <v>22.603064318004883</v>
      </c>
      <c r="AP312" s="41">
        <f t="shared" ref="AP312:AP375" si="638">+AO312*AM312</f>
        <v>56507.660795012205</v>
      </c>
      <c r="AQ312" s="39">
        <f t="shared" ref="AQ312:AQ375" si="639">+AP312*AL312</f>
        <v>-29666521.91738141</v>
      </c>
      <c r="AR312" s="39">
        <f t="shared" ref="AR312:AR375" si="640">+AP312*AK312</f>
        <v>4238074.5596259153</v>
      </c>
      <c r="AS312" s="40">
        <f t="shared" si="610"/>
        <v>8594.8740474119459</v>
      </c>
      <c r="AT312" s="39">
        <f t="shared" ref="AT312:AT375" si="641">+AS312*AM312</f>
        <v>21487185.118529864</v>
      </c>
      <c r="AU312" s="39">
        <f t="shared" ref="AU312:AU375" si="642">+AT312*AL312</f>
        <v>-11280772187.228178</v>
      </c>
      <c r="AV312" s="39">
        <f t="shared" ref="AV312:AV375" si="643">+AT312*AK312</f>
        <v>1611538883.8897398</v>
      </c>
      <c r="AW312" s="53">
        <f t="shared" ref="AW312:AW375" si="644">+AT312*AL312*AL312</f>
        <v>5922405398294.7939</v>
      </c>
      <c r="AX312" s="39">
        <f t="shared" ref="AX312:AX375" si="645">+AT312*AK312*AL312</f>
        <v>-846057914042.1134</v>
      </c>
      <c r="AY312" s="39">
        <f t="shared" ref="AY312:AY375" si="646">+AT312*AK312^2</f>
        <v>120865416291.73048</v>
      </c>
      <c r="BS312" s="21">
        <v>258</v>
      </c>
      <c r="BT312" s="39">
        <v>75</v>
      </c>
      <c r="BU312" s="39">
        <v>-525</v>
      </c>
      <c r="BV312" s="39">
        <v>2500</v>
      </c>
      <c r="BW312" s="50">
        <f t="shared" ref="BW312:BW375" si="647">BT$47+BT$48*BU312+BT$49*BT312</f>
        <v>1.4137321855251077E-3</v>
      </c>
      <c r="BX312" s="40">
        <f t="shared" si="611"/>
        <v>23.308849066906561</v>
      </c>
      <c r="BY312" s="41">
        <f t="shared" ref="BY312:BY375" si="648">+BX312*BV312</f>
        <v>58272.122667266405</v>
      </c>
      <c r="BZ312" s="39">
        <f t="shared" ref="BZ312:BZ375" si="649">+BY312*BU312</f>
        <v>-30592864.400314864</v>
      </c>
      <c r="CA312" s="39">
        <f t="shared" ref="CA312:CA375" si="650">+BY312*BT312</f>
        <v>4370409.2000449803</v>
      </c>
      <c r="CB312" s="40">
        <f t="shared" si="612"/>
        <v>7474.914634554877</v>
      </c>
      <c r="CC312" s="39">
        <f t="shared" ref="CC312:CC375" si="651">+CB312*BV312</f>
        <v>18687286.586387191</v>
      </c>
      <c r="CD312" s="39">
        <f t="shared" ref="CD312:CD375" si="652">+CC312*BU312</f>
        <v>-9810825457.8532753</v>
      </c>
      <c r="CE312" s="39">
        <f t="shared" ref="CE312:CE375" si="653">+CC312*BT312</f>
        <v>1401546493.9790394</v>
      </c>
      <c r="CF312" s="53">
        <f t="shared" ref="CF312:CF375" si="654">+CC312*BU312*BU312</f>
        <v>5150683365372.9697</v>
      </c>
      <c r="CG312" s="39">
        <f t="shared" ref="CG312:CG375" si="655">+CC312*BT312*BU312</f>
        <v>-735811909338.99573</v>
      </c>
      <c r="CH312" s="39">
        <f t="shared" ref="CH312:CH375" si="656">+CC312*BT312^2</f>
        <v>105115987048.42795</v>
      </c>
      <c r="DB312" s="21">
        <v>258</v>
      </c>
      <c r="DC312" s="39">
        <v>75</v>
      </c>
      <c r="DD312" s="39">
        <v>-525</v>
      </c>
      <c r="DE312" s="39">
        <v>2500</v>
      </c>
      <c r="DF312" s="50">
        <f t="shared" ref="DF312:DF375" si="657">DC$47+DC$48*DD312+DC$49*DC312</f>
        <v>1.4040308815009576E-3</v>
      </c>
      <c r="DG312" s="40">
        <f t="shared" si="613"/>
        <v>23.235732662446146</v>
      </c>
      <c r="DH312" s="41">
        <f t="shared" ref="DH312:DH375" si="658">+DG312*DE312</f>
        <v>58089.33165611537</v>
      </c>
      <c r="DI312" s="39">
        <f t="shared" ref="DI312:DI375" si="659">+DH312*DD312</f>
        <v>-30496899.119460568</v>
      </c>
      <c r="DJ312" s="39">
        <f t="shared" ref="DJ312:DJ375" si="660">+DH312*DC312</f>
        <v>4356699.8742086524</v>
      </c>
      <c r="DK312" s="40">
        <f t="shared" si="614"/>
        <v>7598.6062608627899</v>
      </c>
      <c r="DL312" s="39">
        <f t="shared" ref="DL312:DL375" si="661">+DK312*DE312</f>
        <v>18996515.652156975</v>
      </c>
      <c r="DM312" s="39">
        <f t="shared" ref="DM312:DM375" si="662">+DL312*DD312</f>
        <v>-9973170717.382412</v>
      </c>
      <c r="DN312" s="39">
        <f t="shared" ref="DN312:DN375" si="663">+DL312*DC312</f>
        <v>1424738673.9117732</v>
      </c>
      <c r="DO312" s="53">
        <f t="shared" ref="DO312:DO375" si="664">+DL312*DD312*DD312</f>
        <v>5235914626625.7666</v>
      </c>
      <c r="DP312" s="39">
        <f t="shared" ref="DP312:DP375" si="665">+DL312*DC312*DD312</f>
        <v>-747987803803.68091</v>
      </c>
      <c r="DQ312" s="39">
        <f t="shared" ref="DQ312:DQ375" si="666">+DL312*DC312^2</f>
        <v>106855400543.38298</v>
      </c>
      <c r="EK312" s="21">
        <v>258</v>
      </c>
      <c r="EL312" s="39">
        <v>75</v>
      </c>
      <c r="EM312" s="39">
        <v>-525</v>
      </c>
      <c r="EN312" s="39">
        <v>2500</v>
      </c>
      <c r="EO312" s="50">
        <f t="shared" ref="EO312:EO375" si="667">EL$47+EL$48*EM312+EL$49*EL312</f>
        <v>1.3663458291067259E-3</v>
      </c>
      <c r="EP312" s="40">
        <f t="shared" si="615"/>
        <v>22.940325247148429</v>
      </c>
      <c r="EQ312" s="41">
        <f t="shared" ref="EQ312:EQ375" si="668">+EP312*EN312</f>
        <v>57350.813117871076</v>
      </c>
      <c r="ER312" s="39">
        <f t="shared" ref="ER312:ER375" si="669">+EQ312*EM312</f>
        <v>-30109176.886882316</v>
      </c>
      <c r="ES312" s="39">
        <f t="shared" ref="ES312:ES375" si="670">+EQ312*EL312</f>
        <v>4301310.9838403305</v>
      </c>
      <c r="ET312" s="40">
        <f t="shared" si="616"/>
        <v>8079.0906788892453</v>
      </c>
      <c r="EU312" s="39">
        <f t="shared" ref="EU312:EU375" si="671">+ET312*EN312</f>
        <v>20197726.697223112</v>
      </c>
      <c r="EV312" s="39">
        <f t="shared" ref="EV312:EV375" si="672">+EU312*EM312</f>
        <v>-10603806516.042133</v>
      </c>
      <c r="EW312" s="39">
        <f t="shared" ref="EW312:EW375" si="673">+EU312*EL312</f>
        <v>1514829502.2917335</v>
      </c>
      <c r="EX312" s="53">
        <f t="shared" ref="EX312:EX375" si="674">+EU312*EM312*EM312</f>
        <v>5566998420922.1201</v>
      </c>
      <c r="EY312" s="39">
        <f t="shared" ref="EY312:EY375" si="675">+EU312*EL312*EM312</f>
        <v>-795285488703.16003</v>
      </c>
      <c r="EZ312" s="39">
        <f t="shared" ref="EZ312:EZ375" si="676">+EU312*EL312^2</f>
        <v>113612212671.88</v>
      </c>
      <c r="FT312" s="21">
        <v>258</v>
      </c>
      <c r="FU312" s="39">
        <v>75</v>
      </c>
      <c r="FV312" s="39">
        <v>-525</v>
      </c>
      <c r="FW312" s="39">
        <v>2500</v>
      </c>
      <c r="FX312" s="50">
        <f t="shared" ref="FX312:FX375" si="677">FU$47+FU$48*FV312+FU$49*FU312</f>
        <v>1.3558648356375043E-3</v>
      </c>
      <c r="FY312" s="40">
        <f t="shared" si="617"/>
        <v>22.854948048952089</v>
      </c>
      <c r="FZ312" s="41">
        <f t="shared" ref="FZ312:FZ375" si="678">+FY312*FW312</f>
        <v>57137.37012238022</v>
      </c>
      <c r="GA312" s="39">
        <f t="shared" ref="GA312:GA375" si="679">+FZ312*FV312</f>
        <v>-29997119.314249616</v>
      </c>
      <c r="GB312" s="39">
        <f t="shared" ref="GB312:GB375" si="680">+FZ312*FU312</f>
        <v>4285302.7591785165</v>
      </c>
      <c r="GC312" s="40">
        <f t="shared" si="618"/>
        <v>8212.72334562182</v>
      </c>
      <c r="GD312" s="39">
        <f t="shared" ref="GD312:GD375" si="681">+GC312*FW312</f>
        <v>20531808.364054549</v>
      </c>
      <c r="GE312" s="39">
        <f t="shared" ref="GE312:GE375" si="682">+GD312*FV312</f>
        <v>-10779199391.128639</v>
      </c>
      <c r="GF312" s="39">
        <f t="shared" ref="GF312:GF375" si="683">+GD312*FU312</f>
        <v>1539885627.3040912</v>
      </c>
      <c r="GG312" s="53">
        <f t="shared" ref="GG312:GG375" si="684">+GD312*FV312*FV312</f>
        <v>5659079680342.5352</v>
      </c>
      <c r="GH312" s="39">
        <f t="shared" ref="GH312:GH375" si="685">+GD312*FU312*FV312</f>
        <v>-808439954334.64783</v>
      </c>
      <c r="GI312" s="39">
        <f t="shared" ref="GI312:GI375" si="686">+GD312*FU312^2</f>
        <v>115491422047.80684</v>
      </c>
      <c r="HC312" s="21">
        <v>258</v>
      </c>
      <c r="HD312" s="39">
        <v>75</v>
      </c>
      <c r="HE312" s="39">
        <v>-525</v>
      </c>
      <c r="HF312" s="39">
        <v>2500</v>
      </c>
      <c r="HG312" s="50">
        <f t="shared" ref="HG312:HG375" si="687">HD$47+HD$48*HE312+HD$49*HD312</f>
        <v>1.3523876467723297E-3</v>
      </c>
      <c r="HH312" s="40">
        <f t="shared" si="619"/>
        <v>22.826313779661611</v>
      </c>
      <c r="HI312" s="41">
        <f t="shared" ref="HI312:HI375" si="688">+HH312*HF312</f>
        <v>57065.784449154024</v>
      </c>
      <c r="HJ312" s="39">
        <f t="shared" ref="HJ312:HJ375" si="689">+HI312*HE312</f>
        <v>-29959536.835805863</v>
      </c>
      <c r="HK312" s="39">
        <f t="shared" ref="HK312:HK375" si="690">+HI312*HD312</f>
        <v>4279933.833686552</v>
      </c>
      <c r="HL312" s="40">
        <f t="shared" si="620"/>
        <v>8257.0575036527971</v>
      </c>
      <c r="HM312" s="39">
        <f t="shared" ref="HM312:HM375" si="691">+HL312*HF312</f>
        <v>20642643.759131994</v>
      </c>
      <c r="HN312" s="39">
        <f t="shared" ref="HN312:HN375" si="692">+HM312*HE312</f>
        <v>-10837387973.544296</v>
      </c>
      <c r="HO312" s="39">
        <f t="shared" ref="HO312:HO375" si="693">+HM312*HD312</f>
        <v>1548198281.9348996</v>
      </c>
      <c r="HP312" s="53">
        <f t="shared" ref="HP312:HP375" si="694">+HM312*HE312*HE312</f>
        <v>5689628686110.7559</v>
      </c>
      <c r="HQ312" s="39">
        <f t="shared" ref="HQ312:HQ375" si="695">+HM312*HD312*HE312</f>
        <v>-812804098015.82227</v>
      </c>
      <c r="HR312" s="39">
        <f t="shared" ref="HR312:HR375" si="696">+HM312*HD312^2</f>
        <v>116114871145.11746</v>
      </c>
      <c r="IL312" s="21">
        <v>258</v>
      </c>
      <c r="IM312" s="39">
        <v>75</v>
      </c>
      <c r="IN312" s="39">
        <v>-525</v>
      </c>
      <c r="IO312" s="39">
        <v>2500</v>
      </c>
      <c r="IP312" s="50">
        <f t="shared" ref="IP312:IP375" si="697">IM$47+IM$48*IN312+IM$49*IM312</f>
        <v>1.3534936116778877E-3</v>
      </c>
      <c r="IQ312" s="40">
        <f t="shared" si="621"/>
        <v>22.835437997849198</v>
      </c>
      <c r="IR312" s="41">
        <f t="shared" ref="IR312:IR375" si="698">+IQ312*IO312</f>
        <v>57088.594994622996</v>
      </c>
      <c r="IS312" s="39">
        <f t="shared" ref="IS312:IS375" si="699">+IR312*IN312</f>
        <v>-29971512.372177072</v>
      </c>
      <c r="IT312" s="39">
        <f t="shared" ref="IT312:IT375" si="700">+IR312*IM312</f>
        <v>4281644.6245967243</v>
      </c>
      <c r="IU312" s="40">
        <f t="shared" si="622"/>
        <v>8242.9564511069311</v>
      </c>
      <c r="IV312" s="39">
        <f t="shared" ref="IV312:IV375" si="701">+IU312*IO312</f>
        <v>20607391.127767328</v>
      </c>
      <c r="IW312" s="39">
        <f t="shared" ref="IW312:IW375" si="702">+IV312*IN312</f>
        <v>-10818880342.077847</v>
      </c>
      <c r="IX312" s="39">
        <f t="shared" ref="IX312:IX375" si="703">+IV312*IM312</f>
        <v>1545554334.5825496</v>
      </c>
      <c r="IY312" s="53">
        <f t="shared" ref="IY312:IY375" si="704">+IV312*IN312*IN312</f>
        <v>5679912179590.8691</v>
      </c>
      <c r="IZ312" s="39">
        <f t="shared" ref="IZ312:IZ375" si="705">+IV312*IM312*IN312</f>
        <v>-811416025655.8385</v>
      </c>
      <c r="JA312" s="39">
        <f t="shared" ref="JA312:JA375" si="706">+IV312*IM312^2</f>
        <v>115916575093.69122</v>
      </c>
      <c r="JU312" s="21">
        <v>258</v>
      </c>
      <c r="JV312" s="39">
        <v>75</v>
      </c>
      <c r="JW312" s="39">
        <v>-525</v>
      </c>
      <c r="JX312" s="39">
        <v>2500</v>
      </c>
      <c r="JY312" s="50">
        <f t="shared" ref="JY312:JY375" si="707">JV$47+JV$48*JW312+JV$49*JV312</f>
        <v>1.3535097690220148E-3</v>
      </c>
      <c r="JZ312" s="40">
        <f t="shared" si="623"/>
        <v>22.83557118046895</v>
      </c>
      <c r="KA312" s="41">
        <f t="shared" ref="KA312:KA375" si="708">+JZ312*JX312</f>
        <v>57088.927951172373</v>
      </c>
      <c r="KB312" s="39">
        <f t="shared" ref="KB312:KB375" si="709">+KA312*JW312</f>
        <v>-29971687.174365494</v>
      </c>
      <c r="KC312" s="39">
        <f t="shared" ref="KC312:KC375" si="710">+KA312*JV312</f>
        <v>4281669.5963379275</v>
      </c>
      <c r="KD312" s="40">
        <f t="shared" si="624"/>
        <v>8242.7504449693115</v>
      </c>
      <c r="KE312" s="39">
        <f t="shared" ref="KE312:KE375" si="711">+KD312*JX312</f>
        <v>20606876.112423278</v>
      </c>
      <c r="KF312" s="39">
        <f t="shared" ref="KF312:KF375" si="712">+KE312*JW312</f>
        <v>-10818609959.022221</v>
      </c>
      <c r="KG312" s="39">
        <f t="shared" ref="KG312:KG375" si="713">+KE312*JV312</f>
        <v>1545515708.4317458</v>
      </c>
      <c r="KH312" s="53">
        <f t="shared" ref="KH312:KH375" si="714">+KE312*JW312*JW312</f>
        <v>5679770228486.666</v>
      </c>
      <c r="KI312" s="39">
        <f t="shared" ref="KI312:KI375" si="715">+KE312*JV312*JW312</f>
        <v>-811395746926.6665</v>
      </c>
      <c r="KJ312" s="39">
        <f t="shared" ref="KJ312:KJ375" si="716">+KE312*JV312^2</f>
        <v>115913678132.38094</v>
      </c>
      <c r="LD312" s="21">
        <v>258</v>
      </c>
      <c r="LE312" s="39">
        <v>75</v>
      </c>
      <c r="LF312" s="39">
        <v>-525</v>
      </c>
      <c r="LG312" s="39">
        <v>2500</v>
      </c>
      <c r="LH312" s="50">
        <f t="shared" ref="LH312:LH375" si="717">LE$47+LE$48*LF312+LE$49*LE312</f>
        <v>1.3535097710922683E-3</v>
      </c>
      <c r="LI312" s="40">
        <f t="shared" si="625"/>
        <v>22.835571197533532</v>
      </c>
      <c r="LJ312" s="41">
        <f t="shared" ref="LJ312:LJ375" si="718">+LI312*LG312</f>
        <v>57088.92799383383</v>
      </c>
      <c r="LK312" s="39">
        <f t="shared" ref="LK312:LK375" si="719">+LJ312*LF312</f>
        <v>-29971687.196762759</v>
      </c>
      <c r="LL312" s="39">
        <f t="shared" ref="LL312:LL375" si="720">+LJ312*LE312</f>
        <v>4281669.5995375374</v>
      </c>
      <c r="LM312" s="40">
        <f t="shared" si="626"/>
        <v>8242.7504185735779</v>
      </c>
      <c r="LN312" s="39">
        <f t="shared" ref="LN312:LN375" si="721">+LM312*LG312</f>
        <v>20606876.046433944</v>
      </c>
      <c r="LO312" s="39">
        <f t="shared" ref="LO312:LO375" si="722">+LN312*LF312</f>
        <v>-10818609924.377821</v>
      </c>
      <c r="LP312" s="39">
        <f t="shared" ref="LP312:LP375" si="723">+LN312*LE312</f>
        <v>1545515703.4825459</v>
      </c>
      <c r="LQ312" s="53">
        <f t="shared" ref="LQ312:LQ375" si="724">+LN312*LF312*LF312</f>
        <v>5679770210298.3564</v>
      </c>
      <c r="LR312" s="39">
        <f t="shared" ref="LR312:LR375" si="725">+LN312*LE312*LF312</f>
        <v>-811395744328.33655</v>
      </c>
      <c r="LS312" s="39">
        <f t="shared" ref="LS312:LS375" si="726">+LN312*LE312^2</f>
        <v>115913677761.19093</v>
      </c>
    </row>
    <row r="313" spans="1:331" x14ac:dyDescent="0.25">
      <c r="A313" s="21">
        <v>259</v>
      </c>
      <c r="B313" s="39">
        <v>75</v>
      </c>
      <c r="C313" s="39">
        <v>-475</v>
      </c>
      <c r="D313" s="39">
        <v>2500</v>
      </c>
      <c r="E313" s="50">
        <f t="shared" si="627"/>
        <v>9.3249999999999995E-4</v>
      </c>
      <c r="F313" s="40">
        <f t="shared" si="607"/>
        <v>18.23532890625</v>
      </c>
      <c r="G313" s="41">
        <f t="shared" si="628"/>
        <v>45588.322265625</v>
      </c>
      <c r="H313" s="39">
        <f t="shared" si="629"/>
        <v>-21654453.076171875</v>
      </c>
      <c r="I313" s="39">
        <f t="shared" si="630"/>
        <v>3419124.169921875</v>
      </c>
      <c r="J313" s="40">
        <f t="shared" si="608"/>
        <v>13610.625000000002</v>
      </c>
      <c r="K313" s="39">
        <f t="shared" si="631"/>
        <v>34026562.500000007</v>
      </c>
      <c r="L313" s="39">
        <f t="shared" si="632"/>
        <v>-16162617187.500004</v>
      </c>
      <c r="M313" s="39">
        <f t="shared" si="633"/>
        <v>2551992187.5000005</v>
      </c>
      <c r="N313" s="53">
        <f t="shared" si="634"/>
        <v>7677243164062.502</v>
      </c>
      <c r="O313" s="39">
        <f t="shared" si="635"/>
        <v>-1212196289062.5002</v>
      </c>
      <c r="P313" s="39">
        <f t="shared" si="636"/>
        <v>191399414062.50003</v>
      </c>
      <c r="AJ313" s="21">
        <v>259</v>
      </c>
      <c r="AK313" s="39">
        <v>75</v>
      </c>
      <c r="AL313" s="39">
        <v>-475</v>
      </c>
      <c r="AM313" s="39">
        <v>2500</v>
      </c>
      <c r="AN313" s="50">
        <f t="shared" si="637"/>
        <v>1.3432055181654494E-3</v>
      </c>
      <c r="AO313" s="40">
        <f t="shared" si="609"/>
        <v>22.749958930026988</v>
      </c>
      <c r="AP313" s="41">
        <f t="shared" si="638"/>
        <v>56874.897325067468</v>
      </c>
      <c r="AQ313" s="39">
        <f t="shared" si="639"/>
        <v>-27015576.229407046</v>
      </c>
      <c r="AR313" s="39">
        <f t="shared" si="640"/>
        <v>4265617.2993800603</v>
      </c>
      <c r="AS313" s="40">
        <f t="shared" si="610"/>
        <v>8374.129643390519</v>
      </c>
      <c r="AT313" s="39">
        <f t="shared" si="641"/>
        <v>20935324.108476296</v>
      </c>
      <c r="AU313" s="39">
        <f t="shared" si="642"/>
        <v>-9944278951.5262413</v>
      </c>
      <c r="AV313" s="39">
        <f t="shared" si="643"/>
        <v>1570149308.1357222</v>
      </c>
      <c r="AW313" s="53">
        <f t="shared" si="644"/>
        <v>4723532501974.9648</v>
      </c>
      <c r="AX313" s="39">
        <f t="shared" si="645"/>
        <v>-745820921364.46802</v>
      </c>
      <c r="AY313" s="39">
        <f t="shared" si="646"/>
        <v>117761198110.17917</v>
      </c>
      <c r="BS313" s="21">
        <v>259</v>
      </c>
      <c r="BT313" s="39">
        <v>75</v>
      </c>
      <c r="BU313" s="39">
        <v>-475</v>
      </c>
      <c r="BV313" s="39">
        <v>2500</v>
      </c>
      <c r="BW313" s="50">
        <f t="shared" si="647"/>
        <v>1.4421494786372507E-3</v>
      </c>
      <c r="BX313" s="40">
        <f t="shared" si="611"/>
        <v>23.516117823322592</v>
      </c>
      <c r="BY313" s="41">
        <f t="shared" si="648"/>
        <v>58790.294558306479</v>
      </c>
      <c r="BZ313" s="39">
        <f t="shared" si="649"/>
        <v>-27925389.915195577</v>
      </c>
      <c r="CA313" s="39">
        <f t="shared" si="650"/>
        <v>4409272.0918729864</v>
      </c>
      <c r="CB313" s="40">
        <f t="shared" si="612"/>
        <v>7112.5941473750545</v>
      </c>
      <c r="CC313" s="39">
        <f t="shared" si="651"/>
        <v>17781485.368437637</v>
      </c>
      <c r="CD313" s="39">
        <f t="shared" si="652"/>
        <v>-8446205550.0078773</v>
      </c>
      <c r="CE313" s="39">
        <f t="shared" si="653"/>
        <v>1333611402.6328228</v>
      </c>
      <c r="CF313" s="53">
        <f t="shared" si="654"/>
        <v>4011947636253.7417</v>
      </c>
      <c r="CG313" s="39">
        <f t="shared" si="655"/>
        <v>-633465416250.59082</v>
      </c>
      <c r="CH313" s="39">
        <f t="shared" si="656"/>
        <v>100020855197.4617</v>
      </c>
      <c r="DB313" s="21">
        <v>259</v>
      </c>
      <c r="DC313" s="39">
        <v>75</v>
      </c>
      <c r="DD313" s="39">
        <v>-475</v>
      </c>
      <c r="DE313" s="39">
        <v>2500</v>
      </c>
      <c r="DF313" s="50">
        <f t="shared" si="657"/>
        <v>1.4430632214035002E-3</v>
      </c>
      <c r="DG313" s="40">
        <f t="shared" si="613"/>
        <v>23.522611582121776</v>
      </c>
      <c r="DH313" s="41">
        <f t="shared" si="658"/>
        <v>58806.528955304442</v>
      </c>
      <c r="DI313" s="39">
        <f t="shared" si="659"/>
        <v>-27933101.25376961</v>
      </c>
      <c r="DJ313" s="39">
        <f t="shared" si="660"/>
        <v>4410489.6716478327</v>
      </c>
      <c r="DK313" s="40">
        <f t="shared" si="614"/>
        <v>7100.9439271053725</v>
      </c>
      <c r="DL313" s="39">
        <f t="shared" si="661"/>
        <v>17752359.817763433</v>
      </c>
      <c r="DM313" s="39">
        <f t="shared" si="662"/>
        <v>-8432370913.4376307</v>
      </c>
      <c r="DN313" s="39">
        <f t="shared" si="663"/>
        <v>1331426986.3322575</v>
      </c>
      <c r="DO313" s="53">
        <f t="shared" si="664"/>
        <v>4005376183882.8745</v>
      </c>
      <c r="DP313" s="39">
        <f t="shared" si="665"/>
        <v>-632427818507.82227</v>
      </c>
      <c r="DQ313" s="39">
        <f t="shared" si="666"/>
        <v>99857023974.919312</v>
      </c>
      <c r="EK313" s="21">
        <v>259</v>
      </c>
      <c r="EL313" s="39">
        <v>75</v>
      </c>
      <c r="EM313" s="39">
        <v>-475</v>
      </c>
      <c r="EN313" s="39">
        <v>2500</v>
      </c>
      <c r="EO313" s="50">
        <f t="shared" si="667"/>
        <v>1.4278956947491759E-3</v>
      </c>
      <c r="EP313" s="40">
        <f t="shared" si="615"/>
        <v>23.413441232448385</v>
      </c>
      <c r="EQ313" s="41">
        <f t="shared" si="668"/>
        <v>58533.603081120964</v>
      </c>
      <c r="ER313" s="39">
        <f t="shared" si="669"/>
        <v>-27803461.463532459</v>
      </c>
      <c r="ES313" s="39">
        <f t="shared" si="670"/>
        <v>4390020.231084072</v>
      </c>
      <c r="ET313" s="40">
        <f t="shared" si="616"/>
        <v>7294.3298919480076</v>
      </c>
      <c r="EU313" s="39">
        <f t="shared" si="671"/>
        <v>18235824.729870018</v>
      </c>
      <c r="EV313" s="39">
        <f t="shared" si="672"/>
        <v>-8662016746.6882591</v>
      </c>
      <c r="EW313" s="39">
        <f t="shared" si="673"/>
        <v>1367686854.7402513</v>
      </c>
      <c r="EX313" s="53">
        <f t="shared" si="674"/>
        <v>4114457954676.9229</v>
      </c>
      <c r="EY313" s="39">
        <f t="shared" si="675"/>
        <v>-649651256001.61938</v>
      </c>
      <c r="EZ313" s="39">
        <f t="shared" si="676"/>
        <v>102576514105.51884</v>
      </c>
      <c r="FT313" s="21">
        <v>259</v>
      </c>
      <c r="FU313" s="39">
        <v>75</v>
      </c>
      <c r="FV313" s="39">
        <v>-475</v>
      </c>
      <c r="FW313" s="39">
        <v>2500</v>
      </c>
      <c r="FX313" s="50">
        <f t="shared" si="677"/>
        <v>1.4364229408720792E-3</v>
      </c>
      <c r="FY313" s="40">
        <f t="shared" si="617"/>
        <v>23.475178227457615</v>
      </c>
      <c r="FZ313" s="41">
        <f t="shared" si="678"/>
        <v>58687.945568644034</v>
      </c>
      <c r="GA313" s="39">
        <f t="shared" si="679"/>
        <v>-27876774.145105917</v>
      </c>
      <c r="GB313" s="39">
        <f t="shared" si="680"/>
        <v>4401595.9176483024</v>
      </c>
      <c r="GC313" s="40">
        <f t="shared" si="618"/>
        <v>7185.6075038809895</v>
      </c>
      <c r="GD313" s="39">
        <f t="shared" si="681"/>
        <v>17964018.759702474</v>
      </c>
      <c r="GE313" s="39">
        <f t="shared" si="682"/>
        <v>-8532908910.858675</v>
      </c>
      <c r="GF313" s="39">
        <f t="shared" si="683"/>
        <v>1347301406.9776855</v>
      </c>
      <c r="GG313" s="53">
        <f t="shared" si="684"/>
        <v>4053131732657.8706</v>
      </c>
      <c r="GH313" s="39">
        <f t="shared" si="685"/>
        <v>-639968168314.40063</v>
      </c>
      <c r="GI313" s="39">
        <f t="shared" si="686"/>
        <v>101047605523.32642</v>
      </c>
      <c r="HC313" s="21">
        <v>259</v>
      </c>
      <c r="HD313" s="39">
        <v>75</v>
      </c>
      <c r="HE313" s="39">
        <v>-475</v>
      </c>
      <c r="HF313" s="39">
        <v>2500</v>
      </c>
      <c r="HG313" s="50">
        <f t="shared" si="687"/>
        <v>1.4396186784735514E-3</v>
      </c>
      <c r="HH313" s="40">
        <f t="shared" si="619"/>
        <v>23.498076437337225</v>
      </c>
      <c r="HI313" s="41">
        <f t="shared" si="688"/>
        <v>58745.191093343063</v>
      </c>
      <c r="HJ313" s="39">
        <f t="shared" si="689"/>
        <v>-27903965.769337956</v>
      </c>
      <c r="HK313" s="39">
        <f t="shared" si="690"/>
        <v>4405889.3320007296</v>
      </c>
      <c r="HL313" s="40">
        <f t="shared" si="620"/>
        <v>7144.8618494622197</v>
      </c>
      <c r="HM313" s="39">
        <f t="shared" si="691"/>
        <v>17862154.62365555</v>
      </c>
      <c r="HN313" s="39">
        <f t="shared" si="692"/>
        <v>-8484523446.2363863</v>
      </c>
      <c r="HO313" s="39">
        <f t="shared" si="693"/>
        <v>1339661596.7741663</v>
      </c>
      <c r="HP313" s="53">
        <f t="shared" si="694"/>
        <v>4030148636962.2837</v>
      </c>
      <c r="HQ313" s="39">
        <f t="shared" si="695"/>
        <v>-636339258467.729</v>
      </c>
      <c r="HR313" s="39">
        <f t="shared" si="696"/>
        <v>100474619758.06247</v>
      </c>
      <c r="IL313" s="21">
        <v>259</v>
      </c>
      <c r="IM313" s="39">
        <v>75</v>
      </c>
      <c r="IN313" s="39">
        <v>-475</v>
      </c>
      <c r="IO313" s="39">
        <v>2500</v>
      </c>
      <c r="IP313" s="50">
        <f t="shared" si="697"/>
        <v>1.4419413956838834E-3</v>
      </c>
      <c r="IQ313" s="40">
        <f t="shared" si="621"/>
        <v>23.51463753769827</v>
      </c>
      <c r="IR313" s="41">
        <f t="shared" si="698"/>
        <v>58786.593844245675</v>
      </c>
      <c r="IS313" s="39">
        <f t="shared" si="699"/>
        <v>-27923632.076016694</v>
      </c>
      <c r="IT313" s="39">
        <f t="shared" si="700"/>
        <v>4408994.5383184254</v>
      </c>
      <c r="IU313" s="40">
        <f t="shared" si="622"/>
        <v>7115.2472050304868</v>
      </c>
      <c r="IV313" s="39">
        <f t="shared" si="701"/>
        <v>17788118.012576219</v>
      </c>
      <c r="IW313" s="39">
        <f t="shared" si="702"/>
        <v>-8449356055.9737043</v>
      </c>
      <c r="IX313" s="39">
        <f t="shared" si="703"/>
        <v>1334108850.9432163</v>
      </c>
      <c r="IY313" s="53">
        <f t="shared" si="704"/>
        <v>4013444126587.5098</v>
      </c>
      <c r="IZ313" s="39">
        <f t="shared" si="705"/>
        <v>-633701704198.02771</v>
      </c>
      <c r="JA313" s="39">
        <f t="shared" si="706"/>
        <v>100058163820.74123</v>
      </c>
      <c r="JU313" s="21">
        <v>259</v>
      </c>
      <c r="JV313" s="39">
        <v>75</v>
      </c>
      <c r="JW313" s="39">
        <v>-475</v>
      </c>
      <c r="JX313" s="39">
        <v>2500</v>
      </c>
      <c r="JY313" s="50">
        <f t="shared" si="707"/>
        <v>1.4419719341799231E-3</v>
      </c>
      <c r="JZ313" s="40">
        <f t="shared" si="623"/>
        <v>23.514854820701537</v>
      </c>
      <c r="KA313" s="41">
        <f t="shared" si="708"/>
        <v>58787.137051753838</v>
      </c>
      <c r="KB313" s="39">
        <f t="shared" si="709"/>
        <v>-27923890.099583074</v>
      </c>
      <c r="KC313" s="39">
        <f t="shared" si="710"/>
        <v>4409035.2788815377</v>
      </c>
      <c r="KD313" s="40">
        <f t="shared" si="624"/>
        <v>7114.8578392059808</v>
      </c>
      <c r="KE313" s="39">
        <f t="shared" si="711"/>
        <v>17787144.598014951</v>
      </c>
      <c r="KF313" s="39">
        <f t="shared" si="712"/>
        <v>-8448893684.0571012</v>
      </c>
      <c r="KG313" s="39">
        <f t="shared" si="713"/>
        <v>1334035844.8511214</v>
      </c>
      <c r="KH313" s="53">
        <f t="shared" si="714"/>
        <v>4013224499927.123</v>
      </c>
      <c r="KI313" s="39">
        <f t="shared" si="715"/>
        <v>-633667026304.28271</v>
      </c>
      <c r="KJ313" s="39">
        <f t="shared" si="716"/>
        <v>100052688363.83409</v>
      </c>
      <c r="LD313" s="21">
        <v>259</v>
      </c>
      <c r="LE313" s="39">
        <v>75</v>
      </c>
      <c r="LF313" s="39">
        <v>-475</v>
      </c>
      <c r="LG313" s="39">
        <v>2500</v>
      </c>
      <c r="LH313" s="50">
        <f t="shared" si="717"/>
        <v>1.4419719383830765E-3</v>
      </c>
      <c r="LI313" s="40">
        <f t="shared" si="625"/>
        <v>23.514854850606376</v>
      </c>
      <c r="LJ313" s="41">
        <f t="shared" si="718"/>
        <v>58787.13712651594</v>
      </c>
      <c r="LK313" s="39">
        <f t="shared" si="719"/>
        <v>-27923890.135095071</v>
      </c>
      <c r="LL313" s="39">
        <f t="shared" si="720"/>
        <v>4409035.2844886957</v>
      </c>
      <c r="LM313" s="40">
        <f t="shared" si="626"/>
        <v>7114.8577856157754</v>
      </c>
      <c r="LN313" s="39">
        <f t="shared" si="721"/>
        <v>17787144.464039437</v>
      </c>
      <c r="LO313" s="39">
        <f t="shared" si="722"/>
        <v>-8448893620.4187326</v>
      </c>
      <c r="LP313" s="39">
        <f t="shared" si="723"/>
        <v>1334035834.8029578</v>
      </c>
      <c r="LQ313" s="53">
        <f t="shared" si="724"/>
        <v>4013224469698.8979</v>
      </c>
      <c r="LR313" s="39">
        <f t="shared" si="725"/>
        <v>-633667021531.40491</v>
      </c>
      <c r="LS313" s="39">
        <f t="shared" si="726"/>
        <v>100052687610.22183</v>
      </c>
    </row>
    <row r="314" spans="1:331" x14ac:dyDescent="0.25">
      <c r="A314" s="21">
        <v>260</v>
      </c>
      <c r="B314" s="39">
        <v>75</v>
      </c>
      <c r="C314" s="39">
        <v>-425</v>
      </c>
      <c r="D314" s="39">
        <v>2500</v>
      </c>
      <c r="E314" s="50">
        <f t="shared" si="627"/>
        <v>9.3999999999999997E-4</v>
      </c>
      <c r="F314" s="40">
        <f t="shared" si="607"/>
        <v>18.337049999999998</v>
      </c>
      <c r="G314" s="41">
        <f t="shared" si="628"/>
        <v>45842.624999999993</v>
      </c>
      <c r="H314" s="39">
        <f t="shared" si="629"/>
        <v>-19483115.624999996</v>
      </c>
      <c r="I314" s="39">
        <f t="shared" si="630"/>
        <v>3438196.8749999995</v>
      </c>
      <c r="J314" s="40">
        <f t="shared" si="608"/>
        <v>13515</v>
      </c>
      <c r="K314" s="39">
        <f t="shared" si="631"/>
        <v>33787500</v>
      </c>
      <c r="L314" s="39">
        <f t="shared" si="632"/>
        <v>-14359687500</v>
      </c>
      <c r="M314" s="39">
        <f t="shared" si="633"/>
        <v>2534062500</v>
      </c>
      <c r="N314" s="53">
        <f t="shared" si="634"/>
        <v>6102867187500</v>
      </c>
      <c r="O314" s="39">
        <f t="shared" si="635"/>
        <v>-1076976562500</v>
      </c>
      <c r="P314" s="39">
        <f t="shared" si="636"/>
        <v>190054687500</v>
      </c>
      <c r="AJ314" s="21">
        <v>260</v>
      </c>
      <c r="AK314" s="39">
        <v>75</v>
      </c>
      <c r="AL314" s="39">
        <v>-425</v>
      </c>
      <c r="AM314" s="39">
        <v>2500</v>
      </c>
      <c r="AN314" s="50">
        <f t="shared" si="637"/>
        <v>1.3605188047553654E-3</v>
      </c>
      <c r="AO314" s="40">
        <f t="shared" si="609"/>
        <v>22.893031730919144</v>
      </c>
      <c r="AP314" s="41">
        <f t="shared" si="638"/>
        <v>57232.579327297863</v>
      </c>
      <c r="AQ314" s="39">
        <f t="shared" si="639"/>
        <v>-24323846.21410159</v>
      </c>
      <c r="AR314" s="39">
        <f t="shared" si="640"/>
        <v>4292443.4495473392</v>
      </c>
      <c r="AS314" s="40">
        <f t="shared" si="610"/>
        <v>8153.3852393690913</v>
      </c>
      <c r="AT314" s="39">
        <f t="shared" si="641"/>
        <v>20383463.098422728</v>
      </c>
      <c r="AU314" s="39">
        <f t="shared" si="642"/>
        <v>-8662971816.8296604</v>
      </c>
      <c r="AV314" s="39">
        <f t="shared" si="643"/>
        <v>1528759732.3817046</v>
      </c>
      <c r="AW314" s="53">
        <f t="shared" si="644"/>
        <v>3681763022152.6055</v>
      </c>
      <c r="AX314" s="39">
        <f t="shared" si="645"/>
        <v>-649722886262.22449</v>
      </c>
      <c r="AY314" s="39">
        <f t="shared" si="646"/>
        <v>114656979928.62785</v>
      </c>
      <c r="BS314" s="21">
        <v>260</v>
      </c>
      <c r="BT314" s="39">
        <v>75</v>
      </c>
      <c r="BU314" s="39">
        <v>-425</v>
      </c>
      <c r="BV314" s="39">
        <v>2500</v>
      </c>
      <c r="BW314" s="50">
        <f t="shared" si="647"/>
        <v>1.4705667717493937E-3</v>
      </c>
      <c r="BX314" s="40">
        <f t="shared" si="611"/>
        <v>23.713090412253905</v>
      </c>
      <c r="BY314" s="41">
        <f t="shared" si="648"/>
        <v>59282.72603063476</v>
      </c>
      <c r="BZ314" s="39">
        <f t="shared" si="649"/>
        <v>-25195158.563019771</v>
      </c>
      <c r="CA314" s="39">
        <f t="shared" si="650"/>
        <v>4446204.4522976074</v>
      </c>
      <c r="CB314" s="40">
        <f t="shared" si="612"/>
        <v>6750.2736601952292</v>
      </c>
      <c r="CC314" s="39">
        <f t="shared" si="651"/>
        <v>16875684.150488075</v>
      </c>
      <c r="CD314" s="39">
        <f t="shared" si="652"/>
        <v>-7172165763.9574318</v>
      </c>
      <c r="CE314" s="39">
        <f t="shared" si="653"/>
        <v>1265676311.2866056</v>
      </c>
      <c r="CF314" s="53">
        <f t="shared" si="654"/>
        <v>3048170449681.9087</v>
      </c>
      <c r="CG314" s="39">
        <f t="shared" si="655"/>
        <v>-537912432296.80737</v>
      </c>
      <c r="CH314" s="39">
        <f t="shared" si="656"/>
        <v>94925723346.495422</v>
      </c>
      <c r="DB314" s="21">
        <v>260</v>
      </c>
      <c r="DC314" s="39">
        <v>75</v>
      </c>
      <c r="DD314" s="39">
        <v>-425</v>
      </c>
      <c r="DE314" s="39">
        <v>2500</v>
      </c>
      <c r="DF314" s="50">
        <f t="shared" si="657"/>
        <v>1.4820955613060426E-3</v>
      </c>
      <c r="DG314" s="40">
        <f t="shared" si="613"/>
        <v>23.790065576429495</v>
      </c>
      <c r="DH314" s="41">
        <f t="shared" si="658"/>
        <v>59475.163941073733</v>
      </c>
      <c r="DI314" s="39">
        <f t="shared" si="659"/>
        <v>-25276944.674956337</v>
      </c>
      <c r="DJ314" s="39">
        <f t="shared" si="660"/>
        <v>4460637.2955805296</v>
      </c>
      <c r="DK314" s="40">
        <f t="shared" si="614"/>
        <v>6603.2815933479587</v>
      </c>
      <c r="DL314" s="39">
        <f t="shared" si="661"/>
        <v>16508203.983369896</v>
      </c>
      <c r="DM314" s="39">
        <f t="shared" si="662"/>
        <v>-7015986692.9322062</v>
      </c>
      <c r="DN314" s="39">
        <f t="shared" si="663"/>
        <v>1238115298.7527423</v>
      </c>
      <c r="DO314" s="53">
        <f t="shared" si="664"/>
        <v>2981794344496.1875</v>
      </c>
      <c r="DP314" s="39">
        <f t="shared" si="665"/>
        <v>-526199001969.91547</v>
      </c>
      <c r="DQ314" s="39">
        <f t="shared" si="666"/>
        <v>92858647406.455673</v>
      </c>
      <c r="EK314" s="21">
        <v>260</v>
      </c>
      <c r="EL314" s="39">
        <v>75</v>
      </c>
      <c r="EM314" s="39">
        <v>-425</v>
      </c>
      <c r="EN314" s="39">
        <v>2500</v>
      </c>
      <c r="EO314" s="50">
        <f t="shared" si="667"/>
        <v>1.4894455603916262E-3</v>
      </c>
      <c r="EP314" s="40">
        <f t="shared" si="615"/>
        <v>23.838255296750642</v>
      </c>
      <c r="EQ314" s="41">
        <f t="shared" si="668"/>
        <v>59595.638241876608</v>
      </c>
      <c r="ER314" s="39">
        <f t="shared" si="669"/>
        <v>-25328146.252797559</v>
      </c>
      <c r="ES314" s="39">
        <f t="shared" si="670"/>
        <v>4469672.8681407459</v>
      </c>
      <c r="ET314" s="40">
        <f t="shared" si="616"/>
        <v>6509.5691050067671</v>
      </c>
      <c r="EU314" s="39">
        <f t="shared" si="671"/>
        <v>16273922.762516918</v>
      </c>
      <c r="EV314" s="39">
        <f t="shared" si="672"/>
        <v>-6916417174.0696898</v>
      </c>
      <c r="EW314" s="39">
        <f t="shared" si="673"/>
        <v>1220544207.1887689</v>
      </c>
      <c r="EX314" s="53">
        <f t="shared" si="674"/>
        <v>2939477298979.6182</v>
      </c>
      <c r="EY314" s="39">
        <f t="shared" si="675"/>
        <v>-518731288055.22675</v>
      </c>
      <c r="EZ314" s="39">
        <f t="shared" si="676"/>
        <v>91540815539.157669</v>
      </c>
      <c r="FT314" s="21">
        <v>260</v>
      </c>
      <c r="FU314" s="39">
        <v>75</v>
      </c>
      <c r="FV314" s="39">
        <v>-425</v>
      </c>
      <c r="FW314" s="39">
        <v>2500</v>
      </c>
      <c r="FX314" s="50">
        <f t="shared" si="677"/>
        <v>1.5169810461066538E-3</v>
      </c>
      <c r="FY314" s="40">
        <f t="shared" si="617"/>
        <v>24.012665899896081</v>
      </c>
      <c r="FZ314" s="41">
        <f t="shared" si="678"/>
        <v>60031.664749740201</v>
      </c>
      <c r="GA314" s="39">
        <f t="shared" si="679"/>
        <v>-25513457.518639587</v>
      </c>
      <c r="GB314" s="39">
        <f t="shared" si="680"/>
        <v>4502374.8562305151</v>
      </c>
      <c r="GC314" s="40">
        <f t="shared" si="618"/>
        <v>6158.4916621401644</v>
      </c>
      <c r="GD314" s="39">
        <f t="shared" si="681"/>
        <v>15396229.155350411</v>
      </c>
      <c r="GE314" s="39">
        <f t="shared" si="682"/>
        <v>-6543397391.0239248</v>
      </c>
      <c r="GF314" s="39">
        <f t="shared" si="683"/>
        <v>1154717186.6512809</v>
      </c>
      <c r="GG314" s="53">
        <f t="shared" si="684"/>
        <v>2780943891185.168</v>
      </c>
      <c r="GH314" s="39">
        <f t="shared" si="685"/>
        <v>-490754804326.79437</v>
      </c>
      <c r="GI314" s="39">
        <f t="shared" si="686"/>
        <v>86603788998.846069</v>
      </c>
      <c r="HC314" s="21">
        <v>260</v>
      </c>
      <c r="HD314" s="39">
        <v>75</v>
      </c>
      <c r="HE314" s="39">
        <v>-425</v>
      </c>
      <c r="HF314" s="39">
        <v>2500</v>
      </c>
      <c r="HG314" s="50">
        <f t="shared" si="687"/>
        <v>1.5268497101747734E-3</v>
      </c>
      <c r="HH314" s="40">
        <f t="shared" si="619"/>
        <v>24.072821120644186</v>
      </c>
      <c r="HI314" s="41">
        <f t="shared" si="688"/>
        <v>60182.052801610465</v>
      </c>
      <c r="HJ314" s="39">
        <f t="shared" si="689"/>
        <v>-25577372.440684449</v>
      </c>
      <c r="HK314" s="39">
        <f t="shared" si="690"/>
        <v>4513653.9601207851</v>
      </c>
      <c r="HL314" s="40">
        <f t="shared" si="620"/>
        <v>6032.6661952716404</v>
      </c>
      <c r="HM314" s="39">
        <f t="shared" si="691"/>
        <v>15081665.488179101</v>
      </c>
      <c r="HN314" s="39">
        <f t="shared" si="692"/>
        <v>-6409707832.4761181</v>
      </c>
      <c r="HO314" s="39">
        <f t="shared" si="693"/>
        <v>1131124911.6134326</v>
      </c>
      <c r="HP314" s="53">
        <f t="shared" si="694"/>
        <v>2724125828802.3501</v>
      </c>
      <c r="HQ314" s="39">
        <f t="shared" si="695"/>
        <v>-480728087435.70886</v>
      </c>
      <c r="HR314" s="39">
        <f t="shared" si="696"/>
        <v>84834368371.007446</v>
      </c>
      <c r="IL314" s="21">
        <v>260</v>
      </c>
      <c r="IM314" s="39">
        <v>75</v>
      </c>
      <c r="IN314" s="39">
        <v>-425</v>
      </c>
      <c r="IO314" s="39">
        <v>2500</v>
      </c>
      <c r="IP314" s="50">
        <f t="shared" si="697"/>
        <v>1.5303891796898791E-3</v>
      </c>
      <c r="IQ314" s="40">
        <f t="shared" si="621"/>
        <v>24.094093693728801</v>
      </c>
      <c r="IR314" s="41">
        <f t="shared" si="698"/>
        <v>60235.234234322001</v>
      </c>
      <c r="IS314" s="39">
        <f t="shared" si="699"/>
        <v>-25599974.549586851</v>
      </c>
      <c r="IT314" s="39">
        <f t="shared" si="700"/>
        <v>4517642.5675741499</v>
      </c>
      <c r="IU314" s="40">
        <f t="shared" si="622"/>
        <v>5987.5379589540398</v>
      </c>
      <c r="IV314" s="39">
        <f t="shared" si="701"/>
        <v>14968844.8973851</v>
      </c>
      <c r="IW314" s="39">
        <f t="shared" si="702"/>
        <v>-6361759081.3886671</v>
      </c>
      <c r="IX314" s="39">
        <f t="shared" si="703"/>
        <v>1122663367.3038826</v>
      </c>
      <c r="IY314" s="53">
        <f t="shared" si="704"/>
        <v>2703747609590.1836</v>
      </c>
      <c r="IZ314" s="39">
        <f t="shared" si="705"/>
        <v>-477131931104.15009</v>
      </c>
      <c r="JA314" s="39">
        <f t="shared" si="706"/>
        <v>84199752547.791183</v>
      </c>
      <c r="JU314" s="21">
        <v>260</v>
      </c>
      <c r="JV314" s="39">
        <v>75</v>
      </c>
      <c r="JW314" s="39">
        <v>-425</v>
      </c>
      <c r="JX314" s="39">
        <v>2500</v>
      </c>
      <c r="JY314" s="50">
        <f t="shared" si="707"/>
        <v>1.5304340993378314E-3</v>
      </c>
      <c r="JZ314" s="40">
        <f t="shared" si="623"/>
        <v>24.094362638962703</v>
      </c>
      <c r="KA314" s="41">
        <f t="shared" si="708"/>
        <v>60235.906597406756</v>
      </c>
      <c r="KB314" s="39">
        <f t="shared" si="709"/>
        <v>-25600260.303897873</v>
      </c>
      <c r="KC314" s="39">
        <f t="shared" si="710"/>
        <v>4517692.9948055064</v>
      </c>
      <c r="KD314" s="40">
        <f t="shared" si="624"/>
        <v>5986.9652334426501</v>
      </c>
      <c r="KE314" s="39">
        <f t="shared" si="711"/>
        <v>14967413.083606625</v>
      </c>
      <c r="KF314" s="39">
        <f t="shared" si="712"/>
        <v>-6361150560.5328159</v>
      </c>
      <c r="KG314" s="39">
        <f t="shared" si="713"/>
        <v>1122555981.2704968</v>
      </c>
      <c r="KH314" s="53">
        <f t="shared" si="714"/>
        <v>2703488988226.4468</v>
      </c>
      <c r="KI314" s="39">
        <f t="shared" si="715"/>
        <v>-477086292039.96118</v>
      </c>
      <c r="KJ314" s="39">
        <f t="shared" si="716"/>
        <v>84191698595.287262</v>
      </c>
      <c r="LD314" s="21">
        <v>260</v>
      </c>
      <c r="LE314" s="39">
        <v>75</v>
      </c>
      <c r="LF314" s="39">
        <v>-425</v>
      </c>
      <c r="LG314" s="39">
        <v>2500</v>
      </c>
      <c r="LH314" s="50">
        <f t="shared" si="717"/>
        <v>1.530434105673885E-3</v>
      </c>
      <c r="LI314" s="40">
        <f t="shared" si="625"/>
        <v>24.094362676896434</v>
      </c>
      <c r="LJ314" s="41">
        <f t="shared" si="718"/>
        <v>60235.906692241086</v>
      </c>
      <c r="LK314" s="39">
        <f t="shared" si="719"/>
        <v>-25600260.344202463</v>
      </c>
      <c r="LL314" s="39">
        <f t="shared" si="720"/>
        <v>4517693.0019180812</v>
      </c>
      <c r="LM314" s="40">
        <f t="shared" si="626"/>
        <v>5986.9651526579655</v>
      </c>
      <c r="LN314" s="39">
        <f t="shared" si="721"/>
        <v>14967412.881644914</v>
      </c>
      <c r="LO314" s="39">
        <f t="shared" si="722"/>
        <v>-6361150474.6990881</v>
      </c>
      <c r="LP314" s="39">
        <f t="shared" si="723"/>
        <v>1122555966.1233685</v>
      </c>
      <c r="LQ314" s="53">
        <f t="shared" si="724"/>
        <v>2703488951747.1123</v>
      </c>
      <c r="LR314" s="39">
        <f t="shared" si="725"/>
        <v>-477086285602.43164</v>
      </c>
      <c r="LS314" s="39">
        <f t="shared" si="726"/>
        <v>84191697459.25264</v>
      </c>
    </row>
    <row r="315" spans="1:331" x14ac:dyDescent="0.25">
      <c r="A315" s="21">
        <v>261</v>
      </c>
      <c r="B315" s="39">
        <v>75</v>
      </c>
      <c r="C315" s="39">
        <v>-375</v>
      </c>
      <c r="D315" s="39">
        <v>2500</v>
      </c>
      <c r="E315" s="50">
        <f t="shared" si="627"/>
        <v>9.4749999999999999E-4</v>
      </c>
      <c r="F315" s="40">
        <f t="shared" si="607"/>
        <v>18.438053906249998</v>
      </c>
      <c r="G315" s="41">
        <f t="shared" si="628"/>
        <v>46095.134765624993</v>
      </c>
      <c r="H315" s="39">
        <f t="shared" si="629"/>
        <v>-17285675.537109371</v>
      </c>
      <c r="I315" s="39">
        <f t="shared" si="630"/>
        <v>3457135.1074218745</v>
      </c>
      <c r="J315" s="40">
        <f t="shared" si="608"/>
        <v>13419.375</v>
      </c>
      <c r="K315" s="39">
        <f t="shared" si="631"/>
        <v>33548437.5</v>
      </c>
      <c r="L315" s="39">
        <f t="shared" si="632"/>
        <v>-12580664062.5</v>
      </c>
      <c r="M315" s="39">
        <f t="shared" si="633"/>
        <v>2516132812.5</v>
      </c>
      <c r="N315" s="53">
        <f t="shared" si="634"/>
        <v>4717749023437.5</v>
      </c>
      <c r="O315" s="39">
        <f t="shared" si="635"/>
        <v>-943549804687.5</v>
      </c>
      <c r="P315" s="39">
        <f t="shared" si="636"/>
        <v>188709960937.5</v>
      </c>
      <c r="AJ315" s="21">
        <v>261</v>
      </c>
      <c r="AK315" s="39">
        <v>75</v>
      </c>
      <c r="AL315" s="39">
        <v>-375</v>
      </c>
      <c r="AM315" s="39">
        <v>2500</v>
      </c>
      <c r="AN315" s="50">
        <f t="shared" si="637"/>
        <v>1.3778320913452812E-3</v>
      </c>
      <c r="AO315" s="40">
        <f t="shared" si="609"/>
        <v>23.032282720681362</v>
      </c>
      <c r="AP315" s="41">
        <f t="shared" si="638"/>
        <v>57580.706801703403</v>
      </c>
      <c r="AQ315" s="39">
        <f t="shared" si="639"/>
        <v>-21592765.050638776</v>
      </c>
      <c r="AR315" s="39">
        <f t="shared" si="640"/>
        <v>4318553.0101277549</v>
      </c>
      <c r="AS315" s="40">
        <f t="shared" si="610"/>
        <v>7932.6408353476636</v>
      </c>
      <c r="AT315" s="39">
        <f t="shared" si="641"/>
        <v>19831602.088369157</v>
      </c>
      <c r="AU315" s="39">
        <f t="shared" si="642"/>
        <v>-7436850783.1384344</v>
      </c>
      <c r="AV315" s="39">
        <f t="shared" si="643"/>
        <v>1487370156.6276867</v>
      </c>
      <c r="AW315" s="53">
        <f t="shared" si="644"/>
        <v>2788819043676.9131</v>
      </c>
      <c r="AX315" s="39">
        <f t="shared" si="645"/>
        <v>-557763808735.38257</v>
      </c>
      <c r="AY315" s="39">
        <f t="shared" si="646"/>
        <v>111552761747.07651</v>
      </c>
      <c r="BS315" s="21">
        <v>261</v>
      </c>
      <c r="BT315" s="39">
        <v>75</v>
      </c>
      <c r="BU315" s="39">
        <v>-375</v>
      </c>
      <c r="BV315" s="39">
        <v>2500</v>
      </c>
      <c r="BW315" s="50">
        <f t="shared" si="647"/>
        <v>1.4989840648615366E-3</v>
      </c>
      <c r="BX315" s="40">
        <f t="shared" si="611"/>
        <v>23.899766833700482</v>
      </c>
      <c r="BY315" s="41">
        <f t="shared" si="648"/>
        <v>59749.417084251203</v>
      </c>
      <c r="BZ315" s="39">
        <f t="shared" si="649"/>
        <v>-22406031.406594202</v>
      </c>
      <c r="CA315" s="39">
        <f t="shared" si="650"/>
        <v>4481206.2813188406</v>
      </c>
      <c r="CB315" s="40">
        <f t="shared" si="612"/>
        <v>6387.9531730154104</v>
      </c>
      <c r="CC315" s="39">
        <f t="shared" si="651"/>
        <v>15969882.932538526</v>
      </c>
      <c r="CD315" s="39">
        <f t="shared" si="652"/>
        <v>-5988706099.7019472</v>
      </c>
      <c r="CE315" s="39">
        <f t="shared" si="653"/>
        <v>1197741219.9403894</v>
      </c>
      <c r="CF315" s="53">
        <f t="shared" si="654"/>
        <v>2245764787388.23</v>
      </c>
      <c r="CG315" s="39">
        <f t="shared" si="655"/>
        <v>-449152957477.646</v>
      </c>
      <c r="CH315" s="39">
        <f t="shared" si="656"/>
        <v>89830591495.529205</v>
      </c>
      <c r="DB315" s="21">
        <v>261</v>
      </c>
      <c r="DC315" s="39">
        <v>75</v>
      </c>
      <c r="DD315" s="39">
        <v>-375</v>
      </c>
      <c r="DE315" s="39">
        <v>2500</v>
      </c>
      <c r="DF315" s="50">
        <f t="shared" si="657"/>
        <v>1.5211279012085851E-3</v>
      </c>
      <c r="DG315" s="40">
        <f t="shared" si="613"/>
        <v>24.038094645369295</v>
      </c>
      <c r="DH315" s="41">
        <f t="shared" si="658"/>
        <v>60095.236613423236</v>
      </c>
      <c r="DI315" s="39">
        <f t="shared" si="659"/>
        <v>-22535713.730033714</v>
      </c>
      <c r="DJ315" s="39">
        <f t="shared" si="660"/>
        <v>4507142.7460067431</v>
      </c>
      <c r="DK315" s="40">
        <f t="shared" si="614"/>
        <v>6105.6192595905413</v>
      </c>
      <c r="DL315" s="39">
        <f t="shared" si="661"/>
        <v>15264048.148976354</v>
      </c>
      <c r="DM315" s="39">
        <f t="shared" si="662"/>
        <v>-5724018055.8661327</v>
      </c>
      <c r="DN315" s="39">
        <f t="shared" si="663"/>
        <v>1144803611.1732266</v>
      </c>
      <c r="DO315" s="53">
        <f t="shared" si="664"/>
        <v>2146506770949.7998</v>
      </c>
      <c r="DP315" s="39">
        <f t="shared" si="665"/>
        <v>-429301354189.95996</v>
      </c>
      <c r="DQ315" s="39">
        <f t="shared" si="666"/>
        <v>85860270837.991989</v>
      </c>
      <c r="EK315" s="21">
        <v>261</v>
      </c>
      <c r="EL315" s="39">
        <v>75</v>
      </c>
      <c r="EM315" s="39">
        <v>-375</v>
      </c>
      <c r="EN315" s="39">
        <v>2500</v>
      </c>
      <c r="EO315" s="50">
        <f t="shared" si="667"/>
        <v>1.550995426034076E-3</v>
      </c>
      <c r="EP315" s="40">
        <f t="shared" si="615"/>
        <v>24.214767440055201</v>
      </c>
      <c r="EQ315" s="41">
        <f t="shared" si="668"/>
        <v>60536.918600138</v>
      </c>
      <c r="ER315" s="39">
        <f t="shared" si="669"/>
        <v>-22701344.475051749</v>
      </c>
      <c r="ES315" s="39">
        <f t="shared" si="670"/>
        <v>4540268.8950103503</v>
      </c>
      <c r="ET315" s="40">
        <f t="shared" si="616"/>
        <v>5724.8083180655321</v>
      </c>
      <c r="EU315" s="39">
        <f t="shared" si="671"/>
        <v>14312020.795163831</v>
      </c>
      <c r="EV315" s="39">
        <f t="shared" si="672"/>
        <v>-5367007798.1864367</v>
      </c>
      <c r="EW315" s="39">
        <f t="shared" si="673"/>
        <v>1073401559.6372873</v>
      </c>
      <c r="EX315" s="53">
        <f t="shared" si="674"/>
        <v>2012627924319.9138</v>
      </c>
      <c r="EY315" s="39">
        <f t="shared" si="675"/>
        <v>-402525584863.98273</v>
      </c>
      <c r="EZ315" s="39">
        <f t="shared" si="676"/>
        <v>80505116972.796555</v>
      </c>
      <c r="FT315" s="21">
        <v>261</v>
      </c>
      <c r="FU315" s="39">
        <v>75</v>
      </c>
      <c r="FV315" s="39">
        <v>-375</v>
      </c>
      <c r="FW315" s="39">
        <v>2500</v>
      </c>
      <c r="FX315" s="50">
        <f t="shared" si="677"/>
        <v>1.5975391513412284E-3</v>
      </c>
      <c r="FY315" s="40">
        <f t="shared" si="617"/>
        <v>24.467411066267491</v>
      </c>
      <c r="FZ315" s="41">
        <f t="shared" si="678"/>
        <v>61168.527665668727</v>
      </c>
      <c r="GA315" s="39">
        <f t="shared" si="679"/>
        <v>-22938197.874625772</v>
      </c>
      <c r="GB315" s="39">
        <f t="shared" si="680"/>
        <v>4587639.5749251544</v>
      </c>
      <c r="GC315" s="40">
        <f t="shared" si="618"/>
        <v>5131.3758203993366</v>
      </c>
      <c r="GD315" s="39">
        <f t="shared" si="681"/>
        <v>12828439.550998341</v>
      </c>
      <c r="GE315" s="39">
        <f t="shared" si="682"/>
        <v>-4810664831.6243782</v>
      </c>
      <c r="GF315" s="39">
        <f t="shared" si="683"/>
        <v>962132966.32487559</v>
      </c>
      <c r="GG315" s="53">
        <f t="shared" si="684"/>
        <v>1803999311859.1418</v>
      </c>
      <c r="GH315" s="39">
        <f t="shared" si="685"/>
        <v>-360799862371.82837</v>
      </c>
      <c r="GI315" s="39">
        <f t="shared" si="686"/>
        <v>72159972474.365677</v>
      </c>
      <c r="HC315" s="21">
        <v>261</v>
      </c>
      <c r="HD315" s="39">
        <v>75</v>
      </c>
      <c r="HE315" s="39">
        <v>-375</v>
      </c>
      <c r="HF315" s="39">
        <v>2500</v>
      </c>
      <c r="HG315" s="50">
        <f t="shared" si="687"/>
        <v>1.6140807418759953E-3</v>
      </c>
      <c r="HH315" s="40">
        <f t="shared" si="619"/>
        <v>24.550547829582488</v>
      </c>
      <c r="HI315" s="41">
        <f t="shared" si="688"/>
        <v>61376.369573956217</v>
      </c>
      <c r="HJ315" s="39">
        <f t="shared" si="689"/>
        <v>-23016138.590233583</v>
      </c>
      <c r="HK315" s="39">
        <f t="shared" si="690"/>
        <v>4603227.7180467164</v>
      </c>
      <c r="HL315" s="40">
        <f t="shared" si="620"/>
        <v>4920.4705410810602</v>
      </c>
      <c r="HM315" s="39">
        <f t="shared" si="691"/>
        <v>12301176.352702651</v>
      </c>
      <c r="HN315" s="39">
        <f t="shared" si="692"/>
        <v>-4612941132.2634945</v>
      </c>
      <c r="HO315" s="39">
        <f t="shared" si="693"/>
        <v>922588226.45269883</v>
      </c>
      <c r="HP315" s="53">
        <f t="shared" si="694"/>
        <v>1729852924598.8105</v>
      </c>
      <c r="HQ315" s="39">
        <f t="shared" si="695"/>
        <v>-345970584919.76208</v>
      </c>
      <c r="HR315" s="39">
        <f t="shared" si="696"/>
        <v>69194116983.952408</v>
      </c>
      <c r="IL315" s="21">
        <v>261</v>
      </c>
      <c r="IM315" s="39">
        <v>75</v>
      </c>
      <c r="IN315" s="39">
        <v>-375</v>
      </c>
      <c r="IO315" s="39">
        <v>2500</v>
      </c>
      <c r="IP315" s="50">
        <f t="shared" si="697"/>
        <v>1.6188369636958753E-3</v>
      </c>
      <c r="IQ315" s="40">
        <f t="shared" si="621"/>
        <v>24.573806465940805</v>
      </c>
      <c r="IR315" s="41">
        <f t="shared" si="698"/>
        <v>61434.516164852015</v>
      </c>
      <c r="IS315" s="39">
        <f t="shared" si="699"/>
        <v>-23037943.561819505</v>
      </c>
      <c r="IT315" s="39">
        <f t="shared" si="700"/>
        <v>4607588.7123639015</v>
      </c>
      <c r="IU315" s="40">
        <f t="shared" si="622"/>
        <v>4859.8287128775901</v>
      </c>
      <c r="IV315" s="39">
        <f t="shared" si="701"/>
        <v>12149571.782193976</v>
      </c>
      <c r="IW315" s="39">
        <f t="shared" si="702"/>
        <v>-4556089418.3227406</v>
      </c>
      <c r="IX315" s="39">
        <f t="shared" si="703"/>
        <v>911217883.66454816</v>
      </c>
      <c r="IY315" s="53">
        <f t="shared" si="704"/>
        <v>1708533531871.0276</v>
      </c>
      <c r="IZ315" s="39">
        <f t="shared" si="705"/>
        <v>-341706706374.20557</v>
      </c>
      <c r="JA315" s="39">
        <f t="shared" si="706"/>
        <v>68341341274.84111</v>
      </c>
      <c r="JU315" s="21">
        <v>261</v>
      </c>
      <c r="JV315" s="39">
        <v>75</v>
      </c>
      <c r="JW315" s="39">
        <v>-375</v>
      </c>
      <c r="JX315" s="39">
        <v>2500</v>
      </c>
      <c r="JY315" s="50">
        <f t="shared" si="707"/>
        <v>1.6188962644957396E-3</v>
      </c>
      <c r="JZ315" s="40">
        <f t="shared" si="623"/>
        <v>24.574094635252457</v>
      </c>
      <c r="KA315" s="41">
        <f t="shared" si="708"/>
        <v>61435.236588131142</v>
      </c>
      <c r="KB315" s="39">
        <f t="shared" si="709"/>
        <v>-23038213.720549177</v>
      </c>
      <c r="KC315" s="39">
        <f t="shared" si="710"/>
        <v>4607642.7441098355</v>
      </c>
      <c r="KD315" s="40">
        <f t="shared" si="624"/>
        <v>4859.0726276793193</v>
      </c>
      <c r="KE315" s="39">
        <f t="shared" si="711"/>
        <v>12147681.569198299</v>
      </c>
      <c r="KF315" s="39">
        <f t="shared" si="712"/>
        <v>-4555380588.4493618</v>
      </c>
      <c r="KG315" s="39">
        <f t="shared" si="713"/>
        <v>911076117.68987238</v>
      </c>
      <c r="KH315" s="53">
        <f t="shared" si="714"/>
        <v>1708267720668.5107</v>
      </c>
      <c r="KI315" s="39">
        <f t="shared" si="715"/>
        <v>-341653544133.70215</v>
      </c>
      <c r="KJ315" s="39">
        <f t="shared" si="716"/>
        <v>68330708826.740433</v>
      </c>
      <c r="LD315" s="21">
        <v>261</v>
      </c>
      <c r="LE315" s="39">
        <v>75</v>
      </c>
      <c r="LF315" s="39">
        <v>-375</v>
      </c>
      <c r="LG315" s="39">
        <v>2500</v>
      </c>
      <c r="LH315" s="50">
        <f t="shared" si="717"/>
        <v>1.6188962729646933E-3</v>
      </c>
      <c r="LI315" s="40">
        <f t="shared" si="625"/>
        <v>24.574094676403714</v>
      </c>
      <c r="LJ315" s="41">
        <f t="shared" si="718"/>
        <v>61435.236691009282</v>
      </c>
      <c r="LK315" s="39">
        <f t="shared" si="719"/>
        <v>-23038213.759128481</v>
      </c>
      <c r="LL315" s="39">
        <f t="shared" si="720"/>
        <v>4607642.7518256959</v>
      </c>
      <c r="LM315" s="40">
        <f t="shared" si="626"/>
        <v>4859.072519700162</v>
      </c>
      <c r="LN315" s="39">
        <f t="shared" si="721"/>
        <v>12147681.299250405</v>
      </c>
      <c r="LO315" s="39">
        <f t="shared" si="722"/>
        <v>-4555380487.2189016</v>
      </c>
      <c r="LP315" s="39">
        <f t="shared" si="723"/>
        <v>911076097.44378042</v>
      </c>
      <c r="LQ315" s="53">
        <f t="shared" si="724"/>
        <v>1708267682707.0881</v>
      </c>
      <c r="LR315" s="39">
        <f t="shared" si="725"/>
        <v>-341653536541.41766</v>
      </c>
      <c r="LS315" s="39">
        <f t="shared" si="726"/>
        <v>68330707308.283531</v>
      </c>
    </row>
    <row r="316" spans="1:331" x14ac:dyDescent="0.25">
      <c r="A316" s="21">
        <v>262</v>
      </c>
      <c r="B316" s="39">
        <v>75</v>
      </c>
      <c r="C316" s="39">
        <v>-325</v>
      </c>
      <c r="D316" s="39">
        <v>2500</v>
      </c>
      <c r="E316" s="50">
        <f t="shared" si="627"/>
        <v>9.5500000000000001E-4</v>
      </c>
      <c r="F316" s="40">
        <f t="shared" si="607"/>
        <v>18.538340625000004</v>
      </c>
      <c r="G316" s="41">
        <f t="shared" si="628"/>
        <v>46345.851562500007</v>
      </c>
      <c r="H316" s="39">
        <f t="shared" si="629"/>
        <v>-15062401.757812502</v>
      </c>
      <c r="I316" s="39">
        <f t="shared" si="630"/>
        <v>3475938.8671875005</v>
      </c>
      <c r="J316" s="40">
        <f t="shared" si="608"/>
        <v>13323.75</v>
      </c>
      <c r="K316" s="39">
        <f t="shared" si="631"/>
        <v>33309375</v>
      </c>
      <c r="L316" s="39">
        <f t="shared" si="632"/>
        <v>-10825546875</v>
      </c>
      <c r="M316" s="39">
        <f t="shared" si="633"/>
        <v>2498203125</v>
      </c>
      <c r="N316" s="53">
        <f t="shared" si="634"/>
        <v>3518302734375</v>
      </c>
      <c r="O316" s="39">
        <f t="shared" si="635"/>
        <v>-811916015625</v>
      </c>
      <c r="P316" s="39">
        <f t="shared" si="636"/>
        <v>187365234375</v>
      </c>
      <c r="AJ316" s="21">
        <v>262</v>
      </c>
      <c r="AK316" s="39">
        <v>75</v>
      </c>
      <c r="AL316" s="39">
        <v>-325</v>
      </c>
      <c r="AM316" s="39">
        <v>2500</v>
      </c>
      <c r="AN316" s="50">
        <f t="shared" si="637"/>
        <v>1.3951453779351972E-3</v>
      </c>
      <c r="AO316" s="40">
        <f t="shared" si="609"/>
        <v>23.167711899313634</v>
      </c>
      <c r="AP316" s="41">
        <f t="shared" si="638"/>
        <v>57919.279748284083</v>
      </c>
      <c r="AQ316" s="39">
        <f t="shared" si="639"/>
        <v>-18823765.918192327</v>
      </c>
      <c r="AR316" s="39">
        <f t="shared" si="640"/>
        <v>4343945.9811213063</v>
      </c>
      <c r="AS316" s="40">
        <f t="shared" si="610"/>
        <v>7711.8964313262359</v>
      </c>
      <c r="AT316" s="39">
        <f t="shared" si="641"/>
        <v>19279741.07831559</v>
      </c>
      <c r="AU316" s="39">
        <f t="shared" si="642"/>
        <v>-6265915850.4525661</v>
      </c>
      <c r="AV316" s="39">
        <f t="shared" si="643"/>
        <v>1445980580.8736691</v>
      </c>
      <c r="AW316" s="53">
        <f t="shared" si="644"/>
        <v>2036422651397.084</v>
      </c>
      <c r="AX316" s="39">
        <f t="shared" si="645"/>
        <v>-469943688783.94244</v>
      </c>
      <c r="AY316" s="39">
        <f t="shared" si="646"/>
        <v>108448543565.52519</v>
      </c>
      <c r="BS316" s="21">
        <v>262</v>
      </c>
      <c r="BT316" s="39">
        <v>75</v>
      </c>
      <c r="BU316" s="39">
        <v>-325</v>
      </c>
      <c r="BV316" s="39">
        <v>2500</v>
      </c>
      <c r="BW316" s="50">
        <f t="shared" si="647"/>
        <v>1.5274013579736796E-3</v>
      </c>
      <c r="BX316" s="40">
        <f t="shared" si="611"/>
        <v>24.076147087662346</v>
      </c>
      <c r="BY316" s="41">
        <f t="shared" si="648"/>
        <v>60190.367719155867</v>
      </c>
      <c r="BZ316" s="39">
        <f t="shared" si="649"/>
        <v>-19561869.508725658</v>
      </c>
      <c r="CA316" s="39">
        <f t="shared" si="650"/>
        <v>4514277.5789366905</v>
      </c>
      <c r="CB316" s="40">
        <f t="shared" si="612"/>
        <v>6025.6326858355851</v>
      </c>
      <c r="CC316" s="39">
        <f t="shared" si="651"/>
        <v>15064081.714588962</v>
      </c>
      <c r="CD316" s="39">
        <f t="shared" si="652"/>
        <v>-4895826557.2414131</v>
      </c>
      <c r="CE316" s="39">
        <f t="shared" si="653"/>
        <v>1129806128.5941722</v>
      </c>
      <c r="CF316" s="53">
        <f t="shared" si="654"/>
        <v>1591143631103.4592</v>
      </c>
      <c r="CG316" s="39">
        <f t="shared" si="655"/>
        <v>-367186991793.10596</v>
      </c>
      <c r="CH316" s="39">
        <f t="shared" si="656"/>
        <v>84735459644.562912</v>
      </c>
      <c r="DB316" s="21">
        <v>262</v>
      </c>
      <c r="DC316" s="39">
        <v>75</v>
      </c>
      <c r="DD316" s="39">
        <v>-325</v>
      </c>
      <c r="DE316" s="39">
        <v>2500</v>
      </c>
      <c r="DF316" s="50">
        <f t="shared" si="657"/>
        <v>1.5601602411111277E-3</v>
      </c>
      <c r="DG316" s="40">
        <f t="shared" si="613"/>
        <v>24.266698788941188</v>
      </c>
      <c r="DH316" s="41">
        <f t="shared" si="658"/>
        <v>60666.746972352972</v>
      </c>
      <c r="DI316" s="39">
        <f t="shared" si="659"/>
        <v>-19716692.766014718</v>
      </c>
      <c r="DJ316" s="39">
        <f t="shared" si="660"/>
        <v>4550006.0229264731</v>
      </c>
      <c r="DK316" s="40">
        <f t="shared" si="614"/>
        <v>5607.9569258331212</v>
      </c>
      <c r="DL316" s="39">
        <f t="shared" si="661"/>
        <v>14019892.314582802</v>
      </c>
      <c r="DM316" s="39">
        <f t="shared" si="662"/>
        <v>-4556465002.2394104</v>
      </c>
      <c r="DN316" s="39">
        <f t="shared" si="663"/>
        <v>1051491923.5937102</v>
      </c>
      <c r="DO316" s="53">
        <f t="shared" si="664"/>
        <v>1480851125727.8083</v>
      </c>
      <c r="DP316" s="39">
        <f t="shared" si="665"/>
        <v>-341734875167.95581</v>
      </c>
      <c r="DQ316" s="39">
        <f t="shared" si="666"/>
        <v>78861894269.528259</v>
      </c>
      <c r="EK316" s="21">
        <v>262</v>
      </c>
      <c r="EL316" s="39">
        <v>75</v>
      </c>
      <c r="EM316" s="39">
        <v>-325</v>
      </c>
      <c r="EN316" s="39">
        <v>2500</v>
      </c>
      <c r="EO316" s="50">
        <f t="shared" si="667"/>
        <v>1.6125452916765262E-3</v>
      </c>
      <c r="EP316" s="40">
        <f t="shared" si="615"/>
        <v>24.54297766236207</v>
      </c>
      <c r="EQ316" s="41">
        <f t="shared" si="668"/>
        <v>61357.444155905177</v>
      </c>
      <c r="ER316" s="39">
        <f t="shared" si="669"/>
        <v>-19941169.350669183</v>
      </c>
      <c r="ES316" s="39">
        <f t="shared" si="670"/>
        <v>4601808.3116928879</v>
      </c>
      <c r="ET316" s="40">
        <f t="shared" si="616"/>
        <v>4940.0475311242917</v>
      </c>
      <c r="EU316" s="39">
        <f t="shared" si="671"/>
        <v>12350118.827810729</v>
      </c>
      <c r="EV316" s="39">
        <f t="shared" si="672"/>
        <v>-4013788619.038487</v>
      </c>
      <c r="EW316" s="39">
        <f t="shared" si="673"/>
        <v>926258912.0858047</v>
      </c>
      <c r="EX316" s="53">
        <f t="shared" si="674"/>
        <v>1304481301187.5083</v>
      </c>
      <c r="EY316" s="39">
        <f t="shared" si="675"/>
        <v>-301034146427.88654</v>
      </c>
      <c r="EZ316" s="39">
        <f t="shared" si="676"/>
        <v>69469418406.435349</v>
      </c>
      <c r="FT316" s="21">
        <v>262</v>
      </c>
      <c r="FU316" s="39">
        <v>75</v>
      </c>
      <c r="FV316" s="39">
        <v>-325</v>
      </c>
      <c r="FW316" s="39">
        <v>2500</v>
      </c>
      <c r="FX316" s="50">
        <f t="shared" si="677"/>
        <v>1.6780972565758035E-3</v>
      </c>
      <c r="FY316" s="40">
        <f t="shared" si="617"/>
        <v>24.839413726571848</v>
      </c>
      <c r="FZ316" s="41">
        <f t="shared" si="678"/>
        <v>62098.534316429621</v>
      </c>
      <c r="GA316" s="39">
        <f t="shared" si="679"/>
        <v>-20182023.652839627</v>
      </c>
      <c r="GB316" s="39">
        <f t="shared" si="680"/>
        <v>4657390.0737322215</v>
      </c>
      <c r="GC316" s="40">
        <f t="shared" si="618"/>
        <v>4104.259978658506</v>
      </c>
      <c r="GD316" s="39">
        <f t="shared" si="681"/>
        <v>10260649.946646266</v>
      </c>
      <c r="GE316" s="39">
        <f t="shared" si="682"/>
        <v>-3334711232.6600366</v>
      </c>
      <c r="GF316" s="39">
        <f t="shared" si="683"/>
        <v>769548745.99846995</v>
      </c>
      <c r="GG316" s="53">
        <f t="shared" si="684"/>
        <v>1083781150614.5118</v>
      </c>
      <c r="GH316" s="39">
        <f t="shared" si="685"/>
        <v>-250103342449.50275</v>
      </c>
      <c r="GI316" s="39">
        <f t="shared" si="686"/>
        <v>57716155949.885246</v>
      </c>
      <c r="HC316" s="21">
        <v>262</v>
      </c>
      <c r="HD316" s="39">
        <v>75</v>
      </c>
      <c r="HE316" s="39">
        <v>-325</v>
      </c>
      <c r="HF316" s="39">
        <v>2500</v>
      </c>
      <c r="HG316" s="50">
        <f t="shared" si="687"/>
        <v>1.7013117735772171E-3</v>
      </c>
      <c r="HH316" s="40">
        <f t="shared" si="619"/>
        <v>24.931256564152129</v>
      </c>
      <c r="HI316" s="41">
        <f t="shared" si="688"/>
        <v>62328.141410380325</v>
      </c>
      <c r="HJ316" s="39">
        <f t="shared" si="689"/>
        <v>-20256645.958373606</v>
      </c>
      <c r="HK316" s="39">
        <f t="shared" si="690"/>
        <v>4674610.6057785247</v>
      </c>
      <c r="HL316" s="40">
        <f t="shared" si="620"/>
        <v>3808.2748868904837</v>
      </c>
      <c r="HM316" s="39">
        <f t="shared" si="691"/>
        <v>9520687.2172262091</v>
      </c>
      <c r="HN316" s="39">
        <f t="shared" si="692"/>
        <v>-3094223345.5985179</v>
      </c>
      <c r="HO316" s="39">
        <f t="shared" si="693"/>
        <v>714051541.29196572</v>
      </c>
      <c r="HP316" s="53">
        <f t="shared" si="694"/>
        <v>1005622587319.5183</v>
      </c>
      <c r="HQ316" s="39">
        <f t="shared" si="695"/>
        <v>-232066750919.88885</v>
      </c>
      <c r="HR316" s="39">
        <f t="shared" si="696"/>
        <v>53553865596.897423</v>
      </c>
      <c r="IL316" s="21">
        <v>262</v>
      </c>
      <c r="IM316" s="39">
        <v>75</v>
      </c>
      <c r="IN316" s="39">
        <v>-325</v>
      </c>
      <c r="IO316" s="39">
        <v>2500</v>
      </c>
      <c r="IP316" s="50">
        <f t="shared" si="697"/>
        <v>1.707284747701871E-3</v>
      </c>
      <c r="IQ316" s="40">
        <f t="shared" si="621"/>
        <v>24.953775854334271</v>
      </c>
      <c r="IR316" s="41">
        <f t="shared" si="698"/>
        <v>62384.439635835675</v>
      </c>
      <c r="IS316" s="39">
        <f t="shared" si="699"/>
        <v>-20274942.881646596</v>
      </c>
      <c r="IT316" s="39">
        <f t="shared" si="700"/>
        <v>4678832.9726876756</v>
      </c>
      <c r="IU316" s="40">
        <f t="shared" si="622"/>
        <v>3732.1194668011462</v>
      </c>
      <c r="IV316" s="39">
        <f t="shared" si="701"/>
        <v>9330298.667002866</v>
      </c>
      <c r="IW316" s="39">
        <f t="shared" si="702"/>
        <v>-3032347066.7759314</v>
      </c>
      <c r="IX316" s="39">
        <f t="shared" si="703"/>
        <v>699772400.02521491</v>
      </c>
      <c r="IY316" s="53">
        <f t="shared" si="704"/>
        <v>985512796702.17773</v>
      </c>
      <c r="IZ316" s="39">
        <f t="shared" si="705"/>
        <v>-227426030008.19485</v>
      </c>
      <c r="JA316" s="39">
        <f t="shared" si="706"/>
        <v>52482930001.891121</v>
      </c>
      <c r="JU316" s="21">
        <v>262</v>
      </c>
      <c r="JV316" s="39">
        <v>75</v>
      </c>
      <c r="JW316" s="39">
        <v>-325</v>
      </c>
      <c r="JX316" s="39">
        <v>2500</v>
      </c>
      <c r="JY316" s="50">
        <f t="shared" si="707"/>
        <v>1.7073584296536477E-3</v>
      </c>
      <c r="JZ316" s="40">
        <f t="shared" si="623"/>
        <v>24.954050809570784</v>
      </c>
      <c r="KA316" s="41">
        <f t="shared" si="708"/>
        <v>62385.127023926958</v>
      </c>
      <c r="KB316" s="39">
        <f t="shared" si="709"/>
        <v>-20275166.282776263</v>
      </c>
      <c r="KC316" s="39">
        <f t="shared" si="710"/>
        <v>4678884.5267945221</v>
      </c>
      <c r="KD316" s="40">
        <f t="shared" si="624"/>
        <v>3731.1800219159918</v>
      </c>
      <c r="KE316" s="39">
        <f t="shared" si="711"/>
        <v>9327950.054789979</v>
      </c>
      <c r="KF316" s="39">
        <f t="shared" si="712"/>
        <v>-3031583767.8067431</v>
      </c>
      <c r="KG316" s="39">
        <f t="shared" si="713"/>
        <v>699596254.1092484</v>
      </c>
      <c r="KH316" s="53">
        <f t="shared" si="714"/>
        <v>985264724537.19153</v>
      </c>
      <c r="KI316" s="39">
        <f t="shared" si="715"/>
        <v>-227368782585.50574</v>
      </c>
      <c r="KJ316" s="39">
        <f t="shared" si="716"/>
        <v>52469719058.193634</v>
      </c>
      <c r="LD316" s="21">
        <v>262</v>
      </c>
      <c r="LE316" s="39">
        <v>75</v>
      </c>
      <c r="LF316" s="39">
        <v>-325</v>
      </c>
      <c r="LG316" s="39">
        <v>2500</v>
      </c>
      <c r="LH316" s="50">
        <f t="shared" si="717"/>
        <v>1.7073584402555015E-3</v>
      </c>
      <c r="LI316" s="40">
        <f t="shared" si="625"/>
        <v>24.954050849128208</v>
      </c>
      <c r="LJ316" s="41">
        <f t="shared" si="718"/>
        <v>62385.127122820522</v>
      </c>
      <c r="LK316" s="39">
        <f t="shared" si="719"/>
        <v>-20275166.31491667</v>
      </c>
      <c r="LL316" s="39">
        <f t="shared" si="720"/>
        <v>4678884.5342115387</v>
      </c>
      <c r="LM316" s="40">
        <f t="shared" si="626"/>
        <v>3731.1798867423554</v>
      </c>
      <c r="LN316" s="39">
        <f t="shared" si="721"/>
        <v>9327949.7168558892</v>
      </c>
      <c r="LO316" s="39">
        <f t="shared" si="722"/>
        <v>-3031583657.9781642</v>
      </c>
      <c r="LP316" s="39">
        <f t="shared" si="723"/>
        <v>699596228.76419175</v>
      </c>
      <c r="LQ316" s="53">
        <f t="shared" si="724"/>
        <v>985264688842.90332</v>
      </c>
      <c r="LR316" s="39">
        <f t="shared" si="725"/>
        <v>-227368774348.3623</v>
      </c>
      <c r="LS316" s="39">
        <f t="shared" si="726"/>
        <v>52469717157.314377</v>
      </c>
    </row>
    <row r="317" spans="1:331" x14ac:dyDescent="0.25">
      <c r="A317" s="21">
        <v>263</v>
      </c>
      <c r="B317" s="39">
        <v>75</v>
      </c>
      <c r="C317" s="39">
        <v>-275</v>
      </c>
      <c r="D317" s="39">
        <v>2500</v>
      </c>
      <c r="E317" s="50">
        <f t="shared" si="627"/>
        <v>9.6249999999999992E-4</v>
      </c>
      <c r="F317" s="40">
        <f t="shared" si="607"/>
        <v>18.637910156250001</v>
      </c>
      <c r="G317" s="41">
        <f t="shared" si="628"/>
        <v>46594.775390625</v>
      </c>
      <c r="H317" s="39">
        <f t="shared" si="629"/>
        <v>-12813563.232421875</v>
      </c>
      <c r="I317" s="39">
        <f t="shared" si="630"/>
        <v>3494608.154296875</v>
      </c>
      <c r="J317" s="40">
        <f t="shared" si="608"/>
        <v>13228.125000000002</v>
      </c>
      <c r="K317" s="39">
        <f t="shared" si="631"/>
        <v>33070312.500000004</v>
      </c>
      <c r="L317" s="39">
        <f t="shared" si="632"/>
        <v>-9094335937.5000019</v>
      </c>
      <c r="M317" s="39">
        <f t="shared" si="633"/>
        <v>2480273437.5000005</v>
      </c>
      <c r="N317" s="53">
        <f t="shared" si="634"/>
        <v>2500942382812.5005</v>
      </c>
      <c r="O317" s="39">
        <f t="shared" si="635"/>
        <v>-682075195312.50012</v>
      </c>
      <c r="P317" s="39">
        <f t="shared" si="636"/>
        <v>186020507812.50003</v>
      </c>
      <c r="AJ317" s="21">
        <v>263</v>
      </c>
      <c r="AK317" s="39">
        <v>75</v>
      </c>
      <c r="AL317" s="39">
        <v>-275</v>
      </c>
      <c r="AM317" s="39">
        <v>2500</v>
      </c>
      <c r="AN317" s="50">
        <f t="shared" si="637"/>
        <v>1.412458664525113E-3</v>
      </c>
      <c r="AO317" s="40">
        <f t="shared" si="609"/>
        <v>23.299319266815964</v>
      </c>
      <c r="AP317" s="41">
        <f t="shared" si="638"/>
        <v>58248.298167039909</v>
      </c>
      <c r="AQ317" s="39">
        <f t="shared" si="639"/>
        <v>-16018281.995935975</v>
      </c>
      <c r="AR317" s="39">
        <f t="shared" si="640"/>
        <v>4368622.3625279935</v>
      </c>
      <c r="AS317" s="40">
        <f t="shared" si="610"/>
        <v>7491.15202730481</v>
      </c>
      <c r="AT317" s="39">
        <f t="shared" si="641"/>
        <v>18727880.068262026</v>
      </c>
      <c r="AU317" s="39">
        <f t="shared" si="642"/>
        <v>-5150167018.7720575</v>
      </c>
      <c r="AV317" s="39">
        <f t="shared" si="643"/>
        <v>1404591005.119652</v>
      </c>
      <c r="AW317" s="53">
        <f t="shared" si="644"/>
        <v>1416295930162.3159</v>
      </c>
      <c r="AX317" s="39">
        <f t="shared" si="645"/>
        <v>-386262526407.9043</v>
      </c>
      <c r="AY317" s="39">
        <f t="shared" si="646"/>
        <v>105344325383.97389</v>
      </c>
      <c r="BS317" s="21">
        <v>263</v>
      </c>
      <c r="BT317" s="39">
        <v>75</v>
      </c>
      <c r="BU317" s="39">
        <v>-275</v>
      </c>
      <c r="BV317" s="39">
        <v>2500</v>
      </c>
      <c r="BW317" s="50">
        <f t="shared" si="647"/>
        <v>1.5558186510858225E-3</v>
      </c>
      <c r="BX317" s="40">
        <f t="shared" si="611"/>
        <v>24.242231174139484</v>
      </c>
      <c r="BY317" s="41">
        <f t="shared" si="648"/>
        <v>60605.577935348709</v>
      </c>
      <c r="BZ317" s="39">
        <f t="shared" si="649"/>
        <v>-16666533.932220895</v>
      </c>
      <c r="CA317" s="39">
        <f t="shared" si="650"/>
        <v>4545418.3451511534</v>
      </c>
      <c r="CB317" s="40">
        <f t="shared" si="612"/>
        <v>5663.3121986557626</v>
      </c>
      <c r="CC317" s="39">
        <f t="shared" si="651"/>
        <v>14158280.496639406</v>
      </c>
      <c r="CD317" s="39">
        <f t="shared" si="652"/>
        <v>-3893527136.5758367</v>
      </c>
      <c r="CE317" s="39">
        <f t="shared" si="653"/>
        <v>1061871037.2479554</v>
      </c>
      <c r="CF317" s="53">
        <f t="shared" si="654"/>
        <v>1070719962558.3551</v>
      </c>
      <c r="CG317" s="39">
        <f t="shared" si="655"/>
        <v>-292014535243.18774</v>
      </c>
      <c r="CH317" s="39">
        <f t="shared" si="656"/>
        <v>79640327793.596664</v>
      </c>
      <c r="DB317" s="21">
        <v>263</v>
      </c>
      <c r="DC317" s="39">
        <v>75</v>
      </c>
      <c r="DD317" s="39">
        <v>-275</v>
      </c>
      <c r="DE317" s="39">
        <v>2500</v>
      </c>
      <c r="DF317" s="50">
        <f t="shared" si="657"/>
        <v>1.59919258101367E-3</v>
      </c>
      <c r="DG317" s="40">
        <f t="shared" si="613"/>
        <v>24.475878007145166</v>
      </c>
      <c r="DH317" s="41">
        <f t="shared" si="658"/>
        <v>61189.695017862912</v>
      </c>
      <c r="DI317" s="39">
        <f t="shared" si="659"/>
        <v>-16827166.129912302</v>
      </c>
      <c r="DJ317" s="39">
        <f t="shared" si="660"/>
        <v>4589227.1263397187</v>
      </c>
      <c r="DK317" s="40">
        <f t="shared" si="614"/>
        <v>5110.2945920757074</v>
      </c>
      <c r="DL317" s="39">
        <f t="shared" si="661"/>
        <v>12775736.480189269</v>
      </c>
      <c r="DM317" s="39">
        <f t="shared" si="662"/>
        <v>-3513327532.0520492</v>
      </c>
      <c r="DN317" s="39">
        <f t="shared" si="663"/>
        <v>958180236.0141952</v>
      </c>
      <c r="DO317" s="53">
        <f t="shared" si="664"/>
        <v>966165071314.31348</v>
      </c>
      <c r="DP317" s="39">
        <f t="shared" si="665"/>
        <v>-263499564903.90369</v>
      </c>
      <c r="DQ317" s="39">
        <f t="shared" si="666"/>
        <v>71863517701.064636</v>
      </c>
      <c r="EK317" s="21">
        <v>263</v>
      </c>
      <c r="EL317" s="39">
        <v>75</v>
      </c>
      <c r="EM317" s="39">
        <v>-275</v>
      </c>
      <c r="EN317" s="39">
        <v>2500</v>
      </c>
      <c r="EO317" s="50">
        <f t="shared" si="667"/>
        <v>1.6740951573189762E-3</v>
      </c>
      <c r="EP317" s="40">
        <f t="shared" si="615"/>
        <v>24.822885963671236</v>
      </c>
      <c r="EQ317" s="41">
        <f t="shared" si="668"/>
        <v>62057.214909178088</v>
      </c>
      <c r="ER317" s="39">
        <f t="shared" si="669"/>
        <v>-17065734.100023974</v>
      </c>
      <c r="ES317" s="39">
        <f t="shared" si="670"/>
        <v>4654291.118188357</v>
      </c>
      <c r="ET317" s="40">
        <f t="shared" si="616"/>
        <v>4155.286744183054</v>
      </c>
      <c r="EU317" s="39">
        <f t="shared" si="671"/>
        <v>10388216.860457635</v>
      </c>
      <c r="EV317" s="39">
        <f t="shared" si="672"/>
        <v>-2856759636.6258497</v>
      </c>
      <c r="EW317" s="39">
        <f t="shared" si="673"/>
        <v>779116264.53432262</v>
      </c>
      <c r="EX317" s="53">
        <f t="shared" si="674"/>
        <v>785608900072.10864</v>
      </c>
      <c r="EY317" s="39">
        <f t="shared" si="675"/>
        <v>-214256972746.93872</v>
      </c>
      <c r="EZ317" s="39">
        <f t="shared" si="676"/>
        <v>58433719840.074196</v>
      </c>
      <c r="FT317" s="21">
        <v>263</v>
      </c>
      <c r="FU317" s="39">
        <v>75</v>
      </c>
      <c r="FV317" s="39">
        <v>-275</v>
      </c>
      <c r="FW317" s="39">
        <v>2500</v>
      </c>
      <c r="FX317" s="50">
        <f t="shared" si="677"/>
        <v>1.7586553618103781E-3</v>
      </c>
      <c r="FY317" s="40">
        <f t="shared" si="617"/>
        <v>25.128673880809142</v>
      </c>
      <c r="FZ317" s="41">
        <f t="shared" si="678"/>
        <v>62821.684702022852</v>
      </c>
      <c r="GA317" s="39">
        <f t="shared" si="679"/>
        <v>-17275963.293056283</v>
      </c>
      <c r="GB317" s="39">
        <f t="shared" si="680"/>
        <v>4711626.3526517143</v>
      </c>
      <c r="GC317" s="40">
        <f t="shared" si="618"/>
        <v>3077.1441369176782</v>
      </c>
      <c r="GD317" s="39">
        <f t="shared" si="681"/>
        <v>7692860.3422941957</v>
      </c>
      <c r="GE317" s="39">
        <f t="shared" si="682"/>
        <v>-2115536594.1309037</v>
      </c>
      <c r="GF317" s="39">
        <f t="shared" si="683"/>
        <v>576964525.67206466</v>
      </c>
      <c r="GG317" s="53">
        <f t="shared" si="684"/>
        <v>581772563385.99854</v>
      </c>
      <c r="GH317" s="39">
        <f t="shared" si="685"/>
        <v>-158665244559.81778</v>
      </c>
      <c r="GI317" s="39">
        <f t="shared" si="686"/>
        <v>43272339425.404854</v>
      </c>
      <c r="HC317" s="21">
        <v>263</v>
      </c>
      <c r="HD317" s="39">
        <v>75</v>
      </c>
      <c r="HE317" s="39">
        <v>-275</v>
      </c>
      <c r="HF317" s="39">
        <v>2500</v>
      </c>
      <c r="HG317" s="50">
        <f t="shared" si="687"/>
        <v>1.7885428052784392E-3</v>
      </c>
      <c r="HH317" s="40">
        <f t="shared" si="619"/>
        <v>25.214947324353108</v>
      </c>
      <c r="HI317" s="41">
        <f t="shared" si="688"/>
        <v>63037.368310882768</v>
      </c>
      <c r="HJ317" s="39">
        <f t="shared" si="689"/>
        <v>-17335276.285492763</v>
      </c>
      <c r="HK317" s="39">
        <f t="shared" si="690"/>
        <v>4727802.6233162079</v>
      </c>
      <c r="HL317" s="40">
        <f t="shared" si="620"/>
        <v>2696.0792326999012</v>
      </c>
      <c r="HM317" s="39">
        <f t="shared" si="691"/>
        <v>6740198.0817497531</v>
      </c>
      <c r="HN317" s="39">
        <f t="shared" si="692"/>
        <v>-1853554472.4811821</v>
      </c>
      <c r="HO317" s="39">
        <f t="shared" si="693"/>
        <v>505514856.13123149</v>
      </c>
      <c r="HP317" s="53">
        <f t="shared" si="694"/>
        <v>509727479932.32507</v>
      </c>
      <c r="HQ317" s="39">
        <f t="shared" si="695"/>
        <v>-139016585436.08865</v>
      </c>
      <c r="HR317" s="39">
        <f t="shared" si="696"/>
        <v>37913614209.842361</v>
      </c>
      <c r="IL317" s="21">
        <v>263</v>
      </c>
      <c r="IM317" s="39">
        <v>75</v>
      </c>
      <c r="IN317" s="39">
        <v>-275</v>
      </c>
      <c r="IO317" s="39">
        <v>2500</v>
      </c>
      <c r="IP317" s="50">
        <f t="shared" si="697"/>
        <v>1.7957325317078667E-3</v>
      </c>
      <c r="IQ317" s="40">
        <f t="shared" si="621"/>
        <v>25.234001858909206</v>
      </c>
      <c r="IR317" s="41">
        <f t="shared" si="698"/>
        <v>63085.004647273017</v>
      </c>
      <c r="IS317" s="39">
        <f t="shared" si="699"/>
        <v>-17348376.278000079</v>
      </c>
      <c r="IT317" s="39">
        <f t="shared" si="700"/>
        <v>4731375.3485454759</v>
      </c>
      <c r="IU317" s="40">
        <f t="shared" si="622"/>
        <v>2604.4102207246992</v>
      </c>
      <c r="IV317" s="39">
        <f t="shared" si="701"/>
        <v>6511025.5518117482</v>
      </c>
      <c r="IW317" s="39">
        <f t="shared" si="702"/>
        <v>-1790532026.7482307</v>
      </c>
      <c r="IX317" s="39">
        <f t="shared" si="703"/>
        <v>488326916.38588113</v>
      </c>
      <c r="IY317" s="53">
        <f t="shared" si="704"/>
        <v>492396307355.76343</v>
      </c>
      <c r="IZ317" s="39">
        <f t="shared" si="705"/>
        <v>-134289902006.11731</v>
      </c>
      <c r="JA317" s="39">
        <f t="shared" si="706"/>
        <v>36624518728.941086</v>
      </c>
      <c r="JU317" s="21">
        <v>263</v>
      </c>
      <c r="JV317" s="39">
        <v>75</v>
      </c>
      <c r="JW317" s="39">
        <v>-275</v>
      </c>
      <c r="JX317" s="39">
        <v>2500</v>
      </c>
      <c r="JY317" s="50">
        <f t="shared" si="707"/>
        <v>1.795820594811556E-3</v>
      </c>
      <c r="JZ317" s="40">
        <f t="shared" si="623"/>
        <v>25.234231161917695</v>
      </c>
      <c r="KA317" s="41">
        <f t="shared" si="708"/>
        <v>63085.577904794234</v>
      </c>
      <c r="KB317" s="39">
        <f t="shared" si="709"/>
        <v>-17348533.923818413</v>
      </c>
      <c r="KC317" s="39">
        <f t="shared" si="710"/>
        <v>4731418.3428595671</v>
      </c>
      <c r="KD317" s="40">
        <f t="shared" si="624"/>
        <v>2603.2874161526611</v>
      </c>
      <c r="KE317" s="39">
        <f t="shared" si="711"/>
        <v>6508218.5403816523</v>
      </c>
      <c r="KF317" s="39">
        <f t="shared" si="712"/>
        <v>-1789760098.6049545</v>
      </c>
      <c r="KG317" s="39">
        <f t="shared" si="713"/>
        <v>488116390.52862394</v>
      </c>
      <c r="KH317" s="53">
        <f t="shared" si="714"/>
        <v>492184027116.36249</v>
      </c>
      <c r="KI317" s="39">
        <f t="shared" si="715"/>
        <v>-134232007395.37158</v>
      </c>
      <c r="KJ317" s="39">
        <f t="shared" si="716"/>
        <v>36608729289.646797</v>
      </c>
      <c r="LD317" s="21">
        <v>263</v>
      </c>
      <c r="LE317" s="39">
        <v>75</v>
      </c>
      <c r="LF317" s="39">
        <v>-275</v>
      </c>
      <c r="LG317" s="39">
        <v>2500</v>
      </c>
      <c r="LH317" s="50">
        <f t="shared" si="717"/>
        <v>1.7958206075463098E-3</v>
      </c>
      <c r="LI317" s="40">
        <f t="shared" si="625"/>
        <v>25.234231195069917</v>
      </c>
      <c r="LJ317" s="41">
        <f t="shared" si="718"/>
        <v>63085.577987674791</v>
      </c>
      <c r="LK317" s="39">
        <f t="shared" si="719"/>
        <v>-17348533.946610566</v>
      </c>
      <c r="LL317" s="39">
        <f t="shared" si="720"/>
        <v>4731418.3490756089</v>
      </c>
      <c r="LM317" s="40">
        <f t="shared" si="626"/>
        <v>2603.2872537845515</v>
      </c>
      <c r="LN317" s="39">
        <f t="shared" si="721"/>
        <v>6508218.1344613787</v>
      </c>
      <c r="LO317" s="39">
        <f t="shared" si="722"/>
        <v>-1789759986.9768791</v>
      </c>
      <c r="LP317" s="39">
        <f t="shared" si="723"/>
        <v>488116360.08460343</v>
      </c>
      <c r="LQ317" s="53">
        <f t="shared" si="724"/>
        <v>492183996418.64178</v>
      </c>
      <c r="LR317" s="39">
        <f t="shared" si="725"/>
        <v>-134231999023.26595</v>
      </c>
      <c r="LS317" s="39">
        <f t="shared" si="726"/>
        <v>36608727006.345253</v>
      </c>
    </row>
    <row r="318" spans="1:331" x14ac:dyDescent="0.25">
      <c r="A318" s="21">
        <v>264</v>
      </c>
      <c r="B318" s="39">
        <v>75</v>
      </c>
      <c r="C318" s="39">
        <v>-225</v>
      </c>
      <c r="D318" s="39">
        <v>2500</v>
      </c>
      <c r="E318" s="50">
        <f t="shared" si="627"/>
        <v>9.6999999999999994E-4</v>
      </c>
      <c r="F318" s="40">
        <f t="shared" si="607"/>
        <v>18.736762499999998</v>
      </c>
      <c r="G318" s="41">
        <f t="shared" si="628"/>
        <v>46841.906249999993</v>
      </c>
      <c r="H318" s="39">
        <f t="shared" si="629"/>
        <v>-10539428.906249998</v>
      </c>
      <c r="I318" s="39">
        <f t="shared" si="630"/>
        <v>3513142.9687499995</v>
      </c>
      <c r="J318" s="40">
        <f t="shared" si="608"/>
        <v>13132.5</v>
      </c>
      <c r="K318" s="39">
        <f t="shared" si="631"/>
        <v>32831250</v>
      </c>
      <c r="L318" s="39">
        <f t="shared" si="632"/>
        <v>-7387031250</v>
      </c>
      <c r="M318" s="39">
        <f t="shared" si="633"/>
        <v>2462343750</v>
      </c>
      <c r="N318" s="53">
        <f t="shared" si="634"/>
        <v>1662082031250</v>
      </c>
      <c r="O318" s="39">
        <f t="shared" si="635"/>
        <v>-554027343750</v>
      </c>
      <c r="P318" s="39">
        <f t="shared" si="636"/>
        <v>184675781250</v>
      </c>
      <c r="AJ318" s="21">
        <v>264</v>
      </c>
      <c r="AK318" s="39">
        <v>75</v>
      </c>
      <c r="AL318" s="39">
        <v>-225</v>
      </c>
      <c r="AM318" s="39">
        <v>2500</v>
      </c>
      <c r="AN318" s="50">
        <f t="shared" si="637"/>
        <v>1.429771951115029E-3</v>
      </c>
      <c r="AO318" s="40">
        <f t="shared" si="609"/>
        <v>23.427104823188351</v>
      </c>
      <c r="AP318" s="41">
        <f t="shared" si="638"/>
        <v>58567.762057970875</v>
      </c>
      <c r="AQ318" s="39">
        <f t="shared" si="639"/>
        <v>-13177746.463043448</v>
      </c>
      <c r="AR318" s="39">
        <f t="shared" si="640"/>
        <v>4392582.1543478156</v>
      </c>
      <c r="AS318" s="40">
        <f t="shared" si="610"/>
        <v>7270.4076232833795</v>
      </c>
      <c r="AT318" s="39">
        <f t="shared" si="641"/>
        <v>18176019.058208447</v>
      </c>
      <c r="AU318" s="39">
        <f t="shared" si="642"/>
        <v>-4089604288.0969005</v>
      </c>
      <c r="AV318" s="39">
        <f t="shared" si="643"/>
        <v>1363201429.3656335</v>
      </c>
      <c r="AW318" s="53">
        <f t="shared" si="644"/>
        <v>920160964821.80261</v>
      </c>
      <c r="AX318" s="39">
        <f t="shared" si="645"/>
        <v>-306720321607.26752</v>
      </c>
      <c r="AY318" s="39">
        <f t="shared" si="646"/>
        <v>102240107202.42252</v>
      </c>
      <c r="BS318" s="21">
        <v>264</v>
      </c>
      <c r="BT318" s="39">
        <v>75</v>
      </c>
      <c r="BU318" s="39">
        <v>-225</v>
      </c>
      <c r="BV318" s="39">
        <v>2500</v>
      </c>
      <c r="BW318" s="50">
        <f t="shared" si="647"/>
        <v>1.5842359441979655E-3</v>
      </c>
      <c r="BX318" s="40">
        <f t="shared" si="611"/>
        <v>24.398019093131897</v>
      </c>
      <c r="BY318" s="41">
        <f t="shared" si="648"/>
        <v>60995.047732829742</v>
      </c>
      <c r="BZ318" s="39">
        <f t="shared" si="649"/>
        <v>-13723885.739886692</v>
      </c>
      <c r="CA318" s="39">
        <f t="shared" si="650"/>
        <v>4574628.5799622303</v>
      </c>
      <c r="CB318" s="40">
        <f t="shared" si="612"/>
        <v>5300.991711475941</v>
      </c>
      <c r="CC318" s="39">
        <f t="shared" si="651"/>
        <v>13252479.278689852</v>
      </c>
      <c r="CD318" s="39">
        <f t="shared" si="652"/>
        <v>-2981807837.7052169</v>
      </c>
      <c r="CE318" s="39">
        <f t="shared" si="653"/>
        <v>993935945.90173888</v>
      </c>
      <c r="CF318" s="53">
        <f t="shared" si="654"/>
        <v>670906763483.67383</v>
      </c>
      <c r="CG318" s="39">
        <f t="shared" si="655"/>
        <v>-223635587827.89124</v>
      </c>
      <c r="CH318" s="39">
        <f t="shared" si="656"/>
        <v>74545195942.630417</v>
      </c>
      <c r="DB318" s="21">
        <v>264</v>
      </c>
      <c r="DC318" s="39">
        <v>75</v>
      </c>
      <c r="DD318" s="39">
        <v>-225</v>
      </c>
      <c r="DE318" s="39">
        <v>2500</v>
      </c>
      <c r="DF318" s="50">
        <f t="shared" si="657"/>
        <v>1.6382249209162124E-3</v>
      </c>
      <c r="DG318" s="40">
        <f t="shared" si="613"/>
        <v>24.665632299981233</v>
      </c>
      <c r="DH318" s="41">
        <f t="shared" si="658"/>
        <v>61664.080749953086</v>
      </c>
      <c r="DI318" s="39">
        <f t="shared" si="659"/>
        <v>-13874418.168739444</v>
      </c>
      <c r="DJ318" s="39">
        <f t="shared" si="660"/>
        <v>4624806.0562464818</v>
      </c>
      <c r="DK318" s="40">
        <f t="shared" si="614"/>
        <v>4612.6322583182928</v>
      </c>
      <c r="DL318" s="39">
        <f t="shared" si="661"/>
        <v>11531580.645795733</v>
      </c>
      <c r="DM318" s="39">
        <f t="shared" si="662"/>
        <v>-2594605645.30404</v>
      </c>
      <c r="DN318" s="39">
        <f t="shared" si="663"/>
        <v>864868548.43467999</v>
      </c>
      <c r="DO318" s="53">
        <f t="shared" si="664"/>
        <v>583786270193.40894</v>
      </c>
      <c r="DP318" s="39">
        <f t="shared" si="665"/>
        <v>-194595423397.80301</v>
      </c>
      <c r="DQ318" s="39">
        <f t="shared" si="666"/>
        <v>64865141132.600998</v>
      </c>
      <c r="EK318" s="21">
        <v>264</v>
      </c>
      <c r="EL318" s="39">
        <v>75</v>
      </c>
      <c r="EM318" s="39">
        <v>-225</v>
      </c>
      <c r="EN318" s="39">
        <v>2500</v>
      </c>
      <c r="EO318" s="50">
        <f t="shared" si="667"/>
        <v>1.7356450229614262E-3</v>
      </c>
      <c r="EP318" s="40">
        <f t="shared" si="615"/>
        <v>25.054492343982712</v>
      </c>
      <c r="EQ318" s="41">
        <f t="shared" si="668"/>
        <v>62636.230859956784</v>
      </c>
      <c r="ER318" s="39">
        <f t="shared" si="669"/>
        <v>-14093151.943490276</v>
      </c>
      <c r="ES318" s="39">
        <f t="shared" si="670"/>
        <v>4697717.3144967584</v>
      </c>
      <c r="ET318" s="40">
        <f t="shared" si="616"/>
        <v>3370.5259572418158</v>
      </c>
      <c r="EU318" s="39">
        <f t="shared" si="671"/>
        <v>8426314.8931045402</v>
      </c>
      <c r="EV318" s="39">
        <f t="shared" si="672"/>
        <v>-1895920850.9485216</v>
      </c>
      <c r="EW318" s="39">
        <f t="shared" si="673"/>
        <v>631973616.98284054</v>
      </c>
      <c r="EX318" s="53">
        <f t="shared" si="674"/>
        <v>426582191463.41736</v>
      </c>
      <c r="EY318" s="39">
        <f t="shared" si="675"/>
        <v>-142194063821.13913</v>
      </c>
      <c r="EZ318" s="39">
        <f t="shared" si="676"/>
        <v>47398021273.713036</v>
      </c>
      <c r="FT318" s="21">
        <v>264</v>
      </c>
      <c r="FU318" s="39">
        <v>75</v>
      </c>
      <c r="FV318" s="39">
        <v>-225</v>
      </c>
      <c r="FW318" s="39">
        <v>2500</v>
      </c>
      <c r="FX318" s="50">
        <f t="shared" si="677"/>
        <v>1.8392134670449528E-3</v>
      </c>
      <c r="FY318" s="40">
        <f t="shared" si="617"/>
        <v>25.335191528979383</v>
      </c>
      <c r="FZ318" s="41">
        <f t="shared" si="678"/>
        <v>63337.978822448458</v>
      </c>
      <c r="GA318" s="39">
        <f t="shared" si="679"/>
        <v>-14251045.235050904</v>
      </c>
      <c r="GB318" s="39">
        <f t="shared" si="680"/>
        <v>4750348.4116836339</v>
      </c>
      <c r="GC318" s="40">
        <f t="shared" si="618"/>
        <v>2050.0282951768531</v>
      </c>
      <c r="GD318" s="39">
        <f t="shared" si="681"/>
        <v>5125070.7379421331</v>
      </c>
      <c r="GE318" s="39">
        <f t="shared" si="682"/>
        <v>-1153140916.0369799</v>
      </c>
      <c r="GF318" s="39">
        <f t="shared" si="683"/>
        <v>384380305.34565997</v>
      </c>
      <c r="GG318" s="53">
        <f t="shared" si="684"/>
        <v>259456706108.3205</v>
      </c>
      <c r="GH318" s="39">
        <f t="shared" si="685"/>
        <v>-86485568702.773499</v>
      </c>
      <c r="GI318" s="39">
        <f t="shared" si="686"/>
        <v>28828522900.9245</v>
      </c>
      <c r="HC318" s="21">
        <v>264</v>
      </c>
      <c r="HD318" s="39">
        <v>75</v>
      </c>
      <c r="HE318" s="39">
        <v>-225</v>
      </c>
      <c r="HF318" s="39">
        <v>2500</v>
      </c>
      <c r="HG318" s="50">
        <f t="shared" si="687"/>
        <v>1.875773836979661E-3</v>
      </c>
      <c r="HH318" s="40">
        <f t="shared" si="619"/>
        <v>25.40162011018543</v>
      </c>
      <c r="HI318" s="41">
        <f t="shared" si="688"/>
        <v>63504.050275463575</v>
      </c>
      <c r="HJ318" s="39">
        <f t="shared" si="689"/>
        <v>-14288411.311979305</v>
      </c>
      <c r="HK318" s="39">
        <f t="shared" si="690"/>
        <v>4762803.770659768</v>
      </c>
      <c r="HL318" s="40">
        <f t="shared" si="620"/>
        <v>1583.8835785093218</v>
      </c>
      <c r="HM318" s="39">
        <f t="shared" si="691"/>
        <v>3959708.9462733045</v>
      </c>
      <c r="HN318" s="39">
        <f t="shared" si="692"/>
        <v>-890934512.91149354</v>
      </c>
      <c r="HO318" s="39">
        <f t="shared" si="693"/>
        <v>296978170.97049785</v>
      </c>
      <c r="HP318" s="53">
        <f t="shared" si="694"/>
        <v>200460265405.08606</v>
      </c>
      <c r="HQ318" s="39">
        <f t="shared" si="695"/>
        <v>-66820088468.362015</v>
      </c>
      <c r="HR318" s="39">
        <f t="shared" si="696"/>
        <v>22273362822.787338</v>
      </c>
      <c r="IL318" s="21">
        <v>264</v>
      </c>
      <c r="IM318" s="39">
        <v>75</v>
      </c>
      <c r="IN318" s="39">
        <v>-225</v>
      </c>
      <c r="IO318" s="39">
        <v>2500</v>
      </c>
      <c r="IP318" s="50">
        <f t="shared" si="697"/>
        <v>1.8841803157138627E-3</v>
      </c>
      <c r="IQ318" s="40">
        <f t="shared" si="621"/>
        <v>25.4144844796656</v>
      </c>
      <c r="IR318" s="41">
        <f t="shared" si="698"/>
        <v>63536.211199163998</v>
      </c>
      <c r="IS318" s="39">
        <f t="shared" si="699"/>
        <v>-14295647.5198119</v>
      </c>
      <c r="IT318" s="39">
        <f t="shared" si="700"/>
        <v>4765215.8399372995</v>
      </c>
      <c r="IU318" s="40">
        <f t="shared" si="622"/>
        <v>1476.7009746482522</v>
      </c>
      <c r="IV318" s="39">
        <f t="shared" si="701"/>
        <v>3691752.4366206303</v>
      </c>
      <c r="IW318" s="39">
        <f t="shared" si="702"/>
        <v>-830644298.23964179</v>
      </c>
      <c r="IX318" s="39">
        <f t="shared" si="703"/>
        <v>276881432.74654728</v>
      </c>
      <c r="IY318" s="53">
        <f t="shared" si="704"/>
        <v>186894967103.9194</v>
      </c>
      <c r="IZ318" s="39">
        <f t="shared" si="705"/>
        <v>-62298322367.973137</v>
      </c>
      <c r="JA318" s="39">
        <f t="shared" si="706"/>
        <v>20766107455.991047</v>
      </c>
      <c r="JU318" s="21">
        <v>264</v>
      </c>
      <c r="JV318" s="39">
        <v>75</v>
      </c>
      <c r="JW318" s="39">
        <v>-225</v>
      </c>
      <c r="JX318" s="39">
        <v>2500</v>
      </c>
      <c r="JY318" s="50">
        <f t="shared" si="707"/>
        <v>1.8842827599694642E-3</v>
      </c>
      <c r="JZ318" s="40">
        <f t="shared" si="623"/>
        <v>25.414635692293185</v>
      </c>
      <c r="KA318" s="41">
        <f t="shared" si="708"/>
        <v>63536.589230732963</v>
      </c>
      <c r="KB318" s="39">
        <f t="shared" si="709"/>
        <v>-14295732.576914916</v>
      </c>
      <c r="KC318" s="39">
        <f t="shared" si="710"/>
        <v>4765244.1923049726</v>
      </c>
      <c r="KD318" s="40">
        <f t="shared" si="624"/>
        <v>1475.3948103893306</v>
      </c>
      <c r="KE318" s="39">
        <f t="shared" si="711"/>
        <v>3688487.0259733265</v>
      </c>
      <c r="KF318" s="39">
        <f t="shared" si="712"/>
        <v>-829909580.84399843</v>
      </c>
      <c r="KG318" s="39">
        <f t="shared" si="713"/>
        <v>276636526.94799948</v>
      </c>
      <c r="KH318" s="53">
        <f t="shared" si="714"/>
        <v>186729655689.89966</v>
      </c>
      <c r="KI318" s="39">
        <f t="shared" si="715"/>
        <v>-62243218563.299881</v>
      </c>
      <c r="KJ318" s="39">
        <f t="shared" si="716"/>
        <v>20747739521.09996</v>
      </c>
      <c r="LD318" s="21">
        <v>264</v>
      </c>
      <c r="LE318" s="39">
        <v>75</v>
      </c>
      <c r="LF318" s="39">
        <v>-225</v>
      </c>
      <c r="LG318" s="39">
        <v>2500</v>
      </c>
      <c r="LH318" s="50">
        <f t="shared" si="717"/>
        <v>1.884282774837118E-3</v>
      </c>
      <c r="LI318" s="40">
        <f t="shared" si="625"/>
        <v>25.414635714228844</v>
      </c>
      <c r="LJ318" s="41">
        <f t="shared" si="718"/>
        <v>63536.58928557211</v>
      </c>
      <c r="LK318" s="39">
        <f t="shared" si="719"/>
        <v>-14295732.589253725</v>
      </c>
      <c r="LL318" s="39">
        <f t="shared" si="720"/>
        <v>4765244.1964179082</v>
      </c>
      <c r="LM318" s="40">
        <f t="shared" si="626"/>
        <v>1475.394620826745</v>
      </c>
      <c r="LN318" s="39">
        <f t="shared" si="721"/>
        <v>3688486.5520668626</v>
      </c>
      <c r="LO318" s="39">
        <f t="shared" si="722"/>
        <v>-829909474.21504402</v>
      </c>
      <c r="LP318" s="39">
        <f t="shared" si="723"/>
        <v>276636491.40501469</v>
      </c>
      <c r="LQ318" s="53">
        <f t="shared" si="724"/>
        <v>186729631698.38492</v>
      </c>
      <c r="LR318" s="39">
        <f t="shared" si="725"/>
        <v>-62243210566.128304</v>
      </c>
      <c r="LS318" s="39">
        <f t="shared" si="726"/>
        <v>20747736855.376102</v>
      </c>
    </row>
    <row r="319" spans="1:331" x14ac:dyDescent="0.25">
      <c r="A319" s="21">
        <v>265</v>
      </c>
      <c r="B319" s="39">
        <v>75</v>
      </c>
      <c r="C319" s="39">
        <v>-175</v>
      </c>
      <c r="D319" s="39">
        <v>2500</v>
      </c>
      <c r="E319" s="50">
        <f t="shared" si="627"/>
        <v>9.7750000000000007E-4</v>
      </c>
      <c r="F319" s="40">
        <f t="shared" si="607"/>
        <v>18.83489765625</v>
      </c>
      <c r="G319" s="41">
        <f t="shared" si="628"/>
        <v>47087.244140625</v>
      </c>
      <c r="H319" s="39">
        <f t="shared" si="629"/>
        <v>-8240267.724609375</v>
      </c>
      <c r="I319" s="39">
        <f t="shared" si="630"/>
        <v>3531543.310546875</v>
      </c>
      <c r="J319" s="40">
        <f t="shared" si="608"/>
        <v>13036.875</v>
      </c>
      <c r="K319" s="39">
        <f t="shared" si="631"/>
        <v>32592187.5</v>
      </c>
      <c r="L319" s="39">
        <f t="shared" si="632"/>
        <v>-5703632812.5</v>
      </c>
      <c r="M319" s="39">
        <f t="shared" si="633"/>
        <v>2444414062.5</v>
      </c>
      <c r="N319" s="53">
        <f t="shared" si="634"/>
        <v>998135742187.5</v>
      </c>
      <c r="O319" s="39">
        <f t="shared" si="635"/>
        <v>-427772460937.5</v>
      </c>
      <c r="P319" s="39">
        <f t="shared" si="636"/>
        <v>183331054687.5</v>
      </c>
      <c r="AJ319" s="21">
        <v>265</v>
      </c>
      <c r="AK319" s="39">
        <v>75</v>
      </c>
      <c r="AL319" s="39">
        <v>-175</v>
      </c>
      <c r="AM319" s="39">
        <v>2500</v>
      </c>
      <c r="AN319" s="50">
        <f t="shared" si="637"/>
        <v>1.4470852377049448E-3</v>
      </c>
      <c r="AO319" s="40">
        <f t="shared" si="609"/>
        <v>23.551068568430789</v>
      </c>
      <c r="AP319" s="41">
        <f t="shared" si="638"/>
        <v>58877.671421076971</v>
      </c>
      <c r="AQ319" s="39">
        <f t="shared" si="639"/>
        <v>-10303592.498688471</v>
      </c>
      <c r="AR319" s="39">
        <f t="shared" si="640"/>
        <v>4415825.3565807724</v>
      </c>
      <c r="AS319" s="40">
        <f t="shared" si="610"/>
        <v>7049.6632192619536</v>
      </c>
      <c r="AT319" s="39">
        <f t="shared" si="641"/>
        <v>17624158.048154883</v>
      </c>
      <c r="AU319" s="39">
        <f t="shared" si="642"/>
        <v>-3084227658.4271045</v>
      </c>
      <c r="AV319" s="39">
        <f t="shared" si="643"/>
        <v>1321811853.6116161</v>
      </c>
      <c r="AW319" s="53">
        <f t="shared" si="644"/>
        <v>539739840224.74329</v>
      </c>
      <c r="AX319" s="39">
        <f t="shared" si="645"/>
        <v>-231317074382.03284</v>
      </c>
      <c r="AY319" s="39">
        <f t="shared" si="646"/>
        <v>99135889020.871216</v>
      </c>
      <c r="BS319" s="21">
        <v>265</v>
      </c>
      <c r="BT319" s="39">
        <v>75</v>
      </c>
      <c r="BU319" s="39">
        <v>-175</v>
      </c>
      <c r="BV319" s="39">
        <v>2500</v>
      </c>
      <c r="BW319" s="50">
        <f t="shared" si="647"/>
        <v>1.6126532373101085E-3</v>
      </c>
      <c r="BX319" s="40">
        <f t="shared" si="611"/>
        <v>24.543510844639588</v>
      </c>
      <c r="BY319" s="41">
        <f t="shared" si="648"/>
        <v>61358.777111598967</v>
      </c>
      <c r="BZ319" s="39">
        <f t="shared" si="649"/>
        <v>-10737785.994529819</v>
      </c>
      <c r="CA319" s="39">
        <f t="shared" si="650"/>
        <v>4601908.2833699221</v>
      </c>
      <c r="CB319" s="40">
        <f t="shared" si="612"/>
        <v>4938.6712242961157</v>
      </c>
      <c r="CC319" s="39">
        <f t="shared" si="651"/>
        <v>12346678.06074029</v>
      </c>
      <c r="CD319" s="39">
        <f t="shared" si="652"/>
        <v>-2160668660.6295509</v>
      </c>
      <c r="CE319" s="39">
        <f t="shared" si="653"/>
        <v>926000854.55552173</v>
      </c>
      <c r="CF319" s="53">
        <f t="shared" si="654"/>
        <v>378117015610.17139</v>
      </c>
      <c r="CG319" s="39">
        <f t="shared" si="655"/>
        <v>-162050149547.21631</v>
      </c>
      <c r="CH319" s="39">
        <f t="shared" si="656"/>
        <v>69450064091.664139</v>
      </c>
      <c r="DB319" s="21">
        <v>265</v>
      </c>
      <c r="DC319" s="39">
        <v>75</v>
      </c>
      <c r="DD319" s="39">
        <v>-175</v>
      </c>
      <c r="DE319" s="39">
        <v>2500</v>
      </c>
      <c r="DF319" s="50">
        <f t="shared" si="657"/>
        <v>1.677257260818755E-3</v>
      </c>
      <c r="DG319" s="40">
        <f t="shared" si="613"/>
        <v>24.835961667449389</v>
      </c>
      <c r="DH319" s="41">
        <f t="shared" si="658"/>
        <v>62089.90416862347</v>
      </c>
      <c r="DI319" s="39">
        <f t="shared" si="659"/>
        <v>-10865733.229509108</v>
      </c>
      <c r="DJ319" s="39">
        <f t="shared" si="660"/>
        <v>4656742.8126467606</v>
      </c>
      <c r="DK319" s="40">
        <f t="shared" si="614"/>
        <v>4114.9699245608736</v>
      </c>
      <c r="DL319" s="39">
        <f t="shared" si="661"/>
        <v>10287424.811402183</v>
      </c>
      <c r="DM319" s="39">
        <f t="shared" si="662"/>
        <v>-1800299341.9953821</v>
      </c>
      <c r="DN319" s="39">
        <f t="shared" si="663"/>
        <v>771556860.85516369</v>
      </c>
      <c r="DO319" s="53">
        <f t="shared" si="664"/>
        <v>315052384849.19183</v>
      </c>
      <c r="DP319" s="39">
        <f t="shared" si="665"/>
        <v>-135022450649.65364</v>
      </c>
      <c r="DQ319" s="39">
        <f t="shared" si="666"/>
        <v>57866764564.137283</v>
      </c>
      <c r="EK319" s="21">
        <v>265</v>
      </c>
      <c r="EL319" s="39">
        <v>75</v>
      </c>
      <c r="EM319" s="39">
        <v>-175</v>
      </c>
      <c r="EN319" s="39">
        <v>2500</v>
      </c>
      <c r="EO319" s="50">
        <f t="shared" si="667"/>
        <v>1.7971948886038763E-3</v>
      </c>
      <c r="EP319" s="40">
        <f t="shared" si="615"/>
        <v>25.23779680329649</v>
      </c>
      <c r="EQ319" s="41">
        <f t="shared" si="668"/>
        <v>63094.492008241228</v>
      </c>
      <c r="ER319" s="39">
        <f t="shared" si="669"/>
        <v>-11041536.101442214</v>
      </c>
      <c r="ES319" s="39">
        <f t="shared" si="670"/>
        <v>4732086.9006180922</v>
      </c>
      <c r="ET319" s="40">
        <f t="shared" si="616"/>
        <v>2585.7651703005781</v>
      </c>
      <c r="EU319" s="39">
        <f t="shared" si="671"/>
        <v>6464412.9257514449</v>
      </c>
      <c r="EV319" s="39">
        <f t="shared" si="672"/>
        <v>-1131272262.0065029</v>
      </c>
      <c r="EW319" s="39">
        <f t="shared" si="673"/>
        <v>484830969.43135834</v>
      </c>
      <c r="EX319" s="53">
        <f t="shared" si="674"/>
        <v>197972645851.138</v>
      </c>
      <c r="EY319" s="39">
        <f t="shared" si="675"/>
        <v>-84845419650.487701</v>
      </c>
      <c r="EZ319" s="39">
        <f t="shared" si="676"/>
        <v>36362322707.351875</v>
      </c>
      <c r="FT319" s="21">
        <v>265</v>
      </c>
      <c r="FU319" s="39">
        <v>75</v>
      </c>
      <c r="FV319" s="39">
        <v>-175</v>
      </c>
      <c r="FW319" s="39">
        <v>2500</v>
      </c>
      <c r="FX319" s="50">
        <f t="shared" si="677"/>
        <v>1.9197715722795276E-3</v>
      </c>
      <c r="FY319" s="40">
        <f t="shared" si="617"/>
        <v>25.458966671082568</v>
      </c>
      <c r="FZ319" s="41">
        <f t="shared" si="678"/>
        <v>63647.416677706417</v>
      </c>
      <c r="GA319" s="39">
        <f t="shared" si="679"/>
        <v>-11138297.918598622</v>
      </c>
      <c r="GB319" s="39">
        <f t="shared" si="680"/>
        <v>4773556.2508279812</v>
      </c>
      <c r="GC319" s="40">
        <f t="shared" si="618"/>
        <v>1022.9124534360224</v>
      </c>
      <c r="GD319" s="39">
        <f t="shared" si="681"/>
        <v>2557281.1335900561</v>
      </c>
      <c r="GE319" s="39">
        <f t="shared" si="682"/>
        <v>-447524198.37825984</v>
      </c>
      <c r="GF319" s="39">
        <f t="shared" si="683"/>
        <v>191796085.01925421</v>
      </c>
      <c r="GG319" s="53">
        <f t="shared" si="684"/>
        <v>78316734716.195465</v>
      </c>
      <c r="GH319" s="39">
        <f t="shared" si="685"/>
        <v>-33564314878.369488</v>
      </c>
      <c r="GI319" s="39">
        <f t="shared" si="686"/>
        <v>14384706376.444065</v>
      </c>
      <c r="HC319" s="21">
        <v>265</v>
      </c>
      <c r="HD319" s="39">
        <v>75</v>
      </c>
      <c r="HE319" s="39">
        <v>-175</v>
      </c>
      <c r="HF319" s="39">
        <v>2500</v>
      </c>
      <c r="HG319" s="50">
        <f t="shared" si="687"/>
        <v>1.9630048686808828E-3</v>
      </c>
      <c r="HH319" s="40">
        <f t="shared" si="619"/>
        <v>25.491274921649094</v>
      </c>
      <c r="HI319" s="41">
        <f t="shared" si="688"/>
        <v>63728.187304122737</v>
      </c>
      <c r="HJ319" s="39">
        <f t="shared" si="689"/>
        <v>-11152432.778221479</v>
      </c>
      <c r="HK319" s="39">
        <f t="shared" si="690"/>
        <v>4779614.047809205</v>
      </c>
      <c r="HL319" s="40">
        <f t="shared" si="620"/>
        <v>471.68792431874488</v>
      </c>
      <c r="HM319" s="39">
        <f t="shared" si="691"/>
        <v>1179219.8107968622</v>
      </c>
      <c r="HN319" s="39">
        <f t="shared" si="692"/>
        <v>-206363466.88945088</v>
      </c>
      <c r="HO319" s="39">
        <f t="shared" si="693"/>
        <v>88441485.809764668</v>
      </c>
      <c r="HP319" s="53">
        <f t="shared" si="694"/>
        <v>36113606705.6539</v>
      </c>
      <c r="HQ319" s="39">
        <f t="shared" si="695"/>
        <v>-15477260016.708817</v>
      </c>
      <c r="HR319" s="39">
        <f t="shared" si="696"/>
        <v>6633111435.7323503</v>
      </c>
      <c r="IL319" s="21">
        <v>265</v>
      </c>
      <c r="IM319" s="39">
        <v>75</v>
      </c>
      <c r="IN319" s="39">
        <v>-175</v>
      </c>
      <c r="IO319" s="39">
        <v>2500</v>
      </c>
      <c r="IP319" s="50">
        <f t="shared" si="697"/>
        <v>1.9726280997198584E-3</v>
      </c>
      <c r="IQ319" s="40">
        <f t="shared" si="621"/>
        <v>25.495223716603466</v>
      </c>
      <c r="IR319" s="41">
        <f t="shared" si="698"/>
        <v>63738.059291508667</v>
      </c>
      <c r="IS319" s="39">
        <f t="shared" si="699"/>
        <v>-11154160.376014017</v>
      </c>
      <c r="IT319" s="39">
        <f t="shared" si="700"/>
        <v>4780354.4468631502</v>
      </c>
      <c r="IU319" s="40">
        <f t="shared" si="622"/>
        <v>348.99172857180514</v>
      </c>
      <c r="IV319" s="39">
        <f t="shared" si="701"/>
        <v>872479.32142951281</v>
      </c>
      <c r="IW319" s="39">
        <f t="shared" si="702"/>
        <v>-152683881.25016475</v>
      </c>
      <c r="IX319" s="39">
        <f t="shared" si="703"/>
        <v>65435949.10721346</v>
      </c>
      <c r="IY319" s="53">
        <f t="shared" si="704"/>
        <v>26719679218.778831</v>
      </c>
      <c r="IZ319" s="39">
        <f t="shared" si="705"/>
        <v>-11451291093.762356</v>
      </c>
      <c r="JA319" s="39">
        <f t="shared" si="706"/>
        <v>4907696183.0410099</v>
      </c>
      <c r="JU319" s="21">
        <v>265</v>
      </c>
      <c r="JV319" s="39">
        <v>75</v>
      </c>
      <c r="JW319" s="39">
        <v>-175</v>
      </c>
      <c r="JX319" s="39">
        <v>2500</v>
      </c>
      <c r="JY319" s="50">
        <f t="shared" si="707"/>
        <v>1.9727449251273725E-3</v>
      </c>
      <c r="JZ319" s="40">
        <f t="shared" si="623"/>
        <v>25.495264400697256</v>
      </c>
      <c r="KA319" s="41">
        <f t="shared" si="708"/>
        <v>63738.161001743138</v>
      </c>
      <c r="KB319" s="39">
        <f t="shared" si="709"/>
        <v>-11154178.17530505</v>
      </c>
      <c r="KC319" s="39">
        <f t="shared" si="710"/>
        <v>4780362.0751307355</v>
      </c>
      <c r="KD319" s="40">
        <f t="shared" si="624"/>
        <v>347.50220462600009</v>
      </c>
      <c r="KE319" s="39">
        <f t="shared" si="711"/>
        <v>868755.51156500028</v>
      </c>
      <c r="KF319" s="39">
        <f t="shared" si="712"/>
        <v>-152032214.52387506</v>
      </c>
      <c r="KG319" s="39">
        <f t="shared" si="713"/>
        <v>65156663.367375024</v>
      </c>
      <c r="KH319" s="53">
        <f t="shared" si="714"/>
        <v>26605637541.678135</v>
      </c>
      <c r="KI319" s="39">
        <f t="shared" si="715"/>
        <v>-11402416089.290628</v>
      </c>
      <c r="KJ319" s="39">
        <f t="shared" si="716"/>
        <v>4886749752.5531263</v>
      </c>
      <c r="LD319" s="21">
        <v>265</v>
      </c>
      <c r="LE319" s="39">
        <v>75</v>
      </c>
      <c r="LF319" s="39">
        <v>-175</v>
      </c>
      <c r="LG319" s="39">
        <v>2500</v>
      </c>
      <c r="LH319" s="50">
        <f t="shared" si="717"/>
        <v>1.9727449421279263E-3</v>
      </c>
      <c r="LI319" s="40">
        <f t="shared" si="625"/>
        <v>25.495264406604988</v>
      </c>
      <c r="LJ319" s="41">
        <f t="shared" si="718"/>
        <v>63738.161016512473</v>
      </c>
      <c r="LK319" s="39">
        <f t="shared" si="719"/>
        <v>-11154178.177889682</v>
      </c>
      <c r="LL319" s="39">
        <f t="shared" si="720"/>
        <v>4780362.0762384357</v>
      </c>
      <c r="LM319" s="40">
        <f t="shared" si="626"/>
        <v>347.50198786894134</v>
      </c>
      <c r="LN319" s="39">
        <f t="shared" si="721"/>
        <v>868754.96967235336</v>
      </c>
      <c r="LO319" s="39">
        <f t="shared" si="722"/>
        <v>-152032119.69266185</v>
      </c>
      <c r="LP319" s="39">
        <f t="shared" si="723"/>
        <v>65156622.725426503</v>
      </c>
      <c r="LQ319" s="53">
        <f t="shared" si="724"/>
        <v>26605620946.215824</v>
      </c>
      <c r="LR319" s="39">
        <f t="shared" si="725"/>
        <v>-11402408976.949638</v>
      </c>
      <c r="LS319" s="39">
        <f t="shared" si="726"/>
        <v>4886746704.4069872</v>
      </c>
    </row>
    <row r="320" spans="1:331" x14ac:dyDescent="0.25">
      <c r="A320" s="21">
        <v>266</v>
      </c>
      <c r="B320" s="39">
        <v>75</v>
      </c>
      <c r="C320" s="39">
        <v>-125</v>
      </c>
      <c r="D320" s="39">
        <v>2500</v>
      </c>
      <c r="E320" s="50">
        <f t="shared" si="627"/>
        <v>9.8499999999999998E-4</v>
      </c>
      <c r="F320" s="40">
        <f t="shared" si="607"/>
        <v>18.932315624999998</v>
      </c>
      <c r="G320" s="41">
        <f t="shared" si="628"/>
        <v>47330.789062499993</v>
      </c>
      <c r="H320" s="39">
        <f t="shared" si="629"/>
        <v>-5916348.6328124991</v>
      </c>
      <c r="I320" s="39">
        <f t="shared" si="630"/>
        <v>3549809.1796874995</v>
      </c>
      <c r="J320" s="40">
        <f t="shared" si="608"/>
        <v>12941.250000000002</v>
      </c>
      <c r="K320" s="39">
        <f t="shared" si="631"/>
        <v>32353125.000000004</v>
      </c>
      <c r="L320" s="39">
        <f t="shared" si="632"/>
        <v>-4044140625.0000005</v>
      </c>
      <c r="M320" s="39">
        <f t="shared" si="633"/>
        <v>2426484375.0000005</v>
      </c>
      <c r="N320" s="53">
        <f t="shared" si="634"/>
        <v>505517578125.00006</v>
      </c>
      <c r="O320" s="39">
        <f t="shared" si="635"/>
        <v>-303310546875.00006</v>
      </c>
      <c r="P320" s="39">
        <f t="shared" si="636"/>
        <v>181986328125.00003</v>
      </c>
      <c r="AJ320" s="21">
        <v>266</v>
      </c>
      <c r="AK320" s="39">
        <v>75</v>
      </c>
      <c r="AL320" s="39">
        <v>-125</v>
      </c>
      <c r="AM320" s="39">
        <v>2500</v>
      </c>
      <c r="AN320" s="50">
        <f t="shared" si="637"/>
        <v>1.4643985242948606E-3</v>
      </c>
      <c r="AO320" s="40">
        <f t="shared" si="609"/>
        <v>23.671210502543289</v>
      </c>
      <c r="AP320" s="41">
        <f t="shared" si="638"/>
        <v>59178.026256358222</v>
      </c>
      <c r="AQ320" s="39">
        <f t="shared" si="639"/>
        <v>-7397253.2820447776</v>
      </c>
      <c r="AR320" s="39">
        <f t="shared" si="640"/>
        <v>4438351.969226867</v>
      </c>
      <c r="AS320" s="40">
        <f t="shared" si="610"/>
        <v>6828.9188152405286</v>
      </c>
      <c r="AT320" s="39">
        <f t="shared" si="641"/>
        <v>17072297.038101323</v>
      </c>
      <c r="AU320" s="39">
        <f t="shared" si="642"/>
        <v>-2134037129.7626653</v>
      </c>
      <c r="AV320" s="39">
        <f t="shared" si="643"/>
        <v>1280422277.8575993</v>
      </c>
      <c r="AW320" s="53">
        <f t="shared" si="644"/>
        <v>266754641220.33316</v>
      </c>
      <c r="AX320" s="39">
        <f t="shared" si="645"/>
        <v>-160052784732.19992</v>
      </c>
      <c r="AY320" s="39">
        <f t="shared" si="646"/>
        <v>96031670839.319946</v>
      </c>
      <c r="BS320" s="21">
        <v>266</v>
      </c>
      <c r="BT320" s="39">
        <v>75</v>
      </c>
      <c r="BU320" s="39">
        <v>-125</v>
      </c>
      <c r="BV320" s="39">
        <v>2500</v>
      </c>
      <c r="BW320" s="50">
        <f t="shared" si="647"/>
        <v>1.6410705304222514E-3</v>
      </c>
      <c r="BX320" s="40">
        <f t="shared" si="611"/>
        <v>24.678706428662554</v>
      </c>
      <c r="BY320" s="41">
        <f t="shared" si="648"/>
        <v>61696.766071656384</v>
      </c>
      <c r="BZ320" s="39">
        <f t="shared" si="649"/>
        <v>-7712095.7589570479</v>
      </c>
      <c r="CA320" s="39">
        <f t="shared" si="650"/>
        <v>4627257.4553742288</v>
      </c>
      <c r="CB320" s="40">
        <f t="shared" si="612"/>
        <v>4576.3507371162968</v>
      </c>
      <c r="CC320" s="39">
        <f t="shared" si="651"/>
        <v>11440876.842790741</v>
      </c>
      <c r="CD320" s="39">
        <f t="shared" si="652"/>
        <v>-1430109605.3488426</v>
      </c>
      <c r="CE320" s="39">
        <f t="shared" si="653"/>
        <v>858065763.20930564</v>
      </c>
      <c r="CF320" s="53">
        <f t="shared" si="654"/>
        <v>178763700668.60532</v>
      </c>
      <c r="CG320" s="39">
        <f t="shared" si="655"/>
        <v>-107258220401.16321</v>
      </c>
      <c r="CH320" s="39">
        <f t="shared" si="656"/>
        <v>64354932240.697922</v>
      </c>
      <c r="DB320" s="21">
        <v>266</v>
      </c>
      <c r="DC320" s="39">
        <v>75</v>
      </c>
      <c r="DD320" s="39">
        <v>-125</v>
      </c>
      <c r="DE320" s="39">
        <v>2500</v>
      </c>
      <c r="DF320" s="50">
        <f t="shared" si="657"/>
        <v>1.7162896007212975E-3</v>
      </c>
      <c r="DG320" s="40">
        <f t="shared" si="613"/>
        <v>24.986866109549634</v>
      </c>
      <c r="DH320" s="41">
        <f t="shared" si="658"/>
        <v>62467.165273874089</v>
      </c>
      <c r="DI320" s="39">
        <f t="shared" si="659"/>
        <v>-7808395.6592342611</v>
      </c>
      <c r="DJ320" s="39">
        <f t="shared" si="660"/>
        <v>4685037.3955405569</v>
      </c>
      <c r="DK320" s="40">
        <f t="shared" si="614"/>
        <v>3617.3075908034562</v>
      </c>
      <c r="DL320" s="39">
        <f t="shared" si="661"/>
        <v>9043268.9770086408</v>
      </c>
      <c r="DM320" s="39">
        <f t="shared" si="662"/>
        <v>-1130408622.12608</v>
      </c>
      <c r="DN320" s="39">
        <f t="shared" si="663"/>
        <v>678245173.27564812</v>
      </c>
      <c r="DO320" s="53">
        <f t="shared" si="664"/>
        <v>141301077765.76001</v>
      </c>
      <c r="DP320" s="39">
        <f t="shared" si="665"/>
        <v>-84780646659.456009</v>
      </c>
      <c r="DQ320" s="39">
        <f t="shared" si="666"/>
        <v>50868387995.673607</v>
      </c>
      <c r="EK320" s="21">
        <v>266</v>
      </c>
      <c r="EL320" s="39">
        <v>75</v>
      </c>
      <c r="EM320" s="39">
        <v>-125</v>
      </c>
      <c r="EN320" s="39">
        <v>2500</v>
      </c>
      <c r="EO320" s="50">
        <f t="shared" si="667"/>
        <v>1.8587447542463263E-3</v>
      </c>
      <c r="EP320" s="40">
        <f t="shared" si="615"/>
        <v>25.372799341612563</v>
      </c>
      <c r="EQ320" s="41">
        <f t="shared" si="668"/>
        <v>63431.998354031406</v>
      </c>
      <c r="ER320" s="39">
        <f t="shared" si="669"/>
        <v>-7928999.7942539258</v>
      </c>
      <c r="ES320" s="39">
        <f t="shared" si="670"/>
        <v>4757399.8765523555</v>
      </c>
      <c r="ET320" s="40">
        <f t="shared" si="616"/>
        <v>1801.0043833593404</v>
      </c>
      <c r="EU320" s="39">
        <f t="shared" si="671"/>
        <v>4502510.9583983514</v>
      </c>
      <c r="EV320" s="39">
        <f t="shared" si="672"/>
        <v>-562813869.79979396</v>
      </c>
      <c r="EW320" s="39">
        <f t="shared" si="673"/>
        <v>337688321.87987638</v>
      </c>
      <c r="EX320" s="53">
        <f t="shared" si="674"/>
        <v>70351733724.974243</v>
      </c>
      <c r="EY320" s="39">
        <f t="shared" si="675"/>
        <v>-42211040234.98455</v>
      </c>
      <c r="EZ320" s="39">
        <f t="shared" si="676"/>
        <v>25326624140.990726</v>
      </c>
      <c r="FT320" s="21">
        <v>266</v>
      </c>
      <c r="FU320" s="39">
        <v>75</v>
      </c>
      <c r="FV320" s="39">
        <v>-125</v>
      </c>
      <c r="FW320" s="39">
        <v>2500</v>
      </c>
      <c r="FX320" s="50">
        <f t="shared" si="677"/>
        <v>2.0003296775141025E-3</v>
      </c>
      <c r="FY320" s="40">
        <f t="shared" si="617"/>
        <v>25.5</v>
      </c>
      <c r="FZ320" s="41">
        <f t="shared" si="678"/>
        <v>63750</v>
      </c>
      <c r="GA320" s="39">
        <f t="shared" si="679"/>
        <v>-7968750</v>
      </c>
      <c r="GB320" s="39">
        <f t="shared" si="680"/>
        <v>4781250</v>
      </c>
      <c r="GC320" s="40">
        <f t="shared" si="618"/>
        <v>0</v>
      </c>
      <c r="GD320" s="39">
        <f t="shared" si="681"/>
        <v>0</v>
      </c>
      <c r="GE320" s="39">
        <f t="shared" si="682"/>
        <v>0</v>
      </c>
      <c r="GF320" s="39">
        <f t="shared" si="683"/>
        <v>0</v>
      </c>
      <c r="GG320" s="53">
        <f t="shared" si="684"/>
        <v>0</v>
      </c>
      <c r="GH320" s="39">
        <f t="shared" si="685"/>
        <v>0</v>
      </c>
      <c r="GI320" s="39">
        <f t="shared" si="686"/>
        <v>0</v>
      </c>
      <c r="HC320" s="21">
        <v>266</v>
      </c>
      <c r="HD320" s="39">
        <v>75</v>
      </c>
      <c r="HE320" s="39">
        <v>-125</v>
      </c>
      <c r="HF320" s="39">
        <v>2500</v>
      </c>
      <c r="HG320" s="50">
        <f t="shared" si="687"/>
        <v>2.0502359003821045E-3</v>
      </c>
      <c r="HH320" s="40">
        <f t="shared" si="619"/>
        <v>25.5</v>
      </c>
      <c r="HI320" s="41">
        <f t="shared" si="688"/>
        <v>63750</v>
      </c>
      <c r="HJ320" s="39">
        <f t="shared" si="689"/>
        <v>-7968750</v>
      </c>
      <c r="HK320" s="39">
        <f t="shared" si="690"/>
        <v>4781250</v>
      </c>
      <c r="HL320" s="40">
        <f t="shared" si="620"/>
        <v>0</v>
      </c>
      <c r="HM320" s="39">
        <f t="shared" si="691"/>
        <v>0</v>
      </c>
      <c r="HN320" s="39">
        <f t="shared" si="692"/>
        <v>0</v>
      </c>
      <c r="HO320" s="39">
        <f t="shared" si="693"/>
        <v>0</v>
      </c>
      <c r="HP320" s="53">
        <f t="shared" si="694"/>
        <v>0</v>
      </c>
      <c r="HQ320" s="39">
        <f t="shared" si="695"/>
        <v>0</v>
      </c>
      <c r="HR320" s="39">
        <f t="shared" si="696"/>
        <v>0</v>
      </c>
      <c r="IL320" s="21">
        <v>266</v>
      </c>
      <c r="IM320" s="39">
        <v>75</v>
      </c>
      <c r="IN320" s="39">
        <v>-125</v>
      </c>
      <c r="IO320" s="39">
        <v>2500</v>
      </c>
      <c r="IP320" s="50">
        <f t="shared" si="697"/>
        <v>2.0610758837258541E-3</v>
      </c>
      <c r="IQ320" s="40">
        <f t="shared" si="621"/>
        <v>25.5</v>
      </c>
      <c r="IR320" s="41">
        <f t="shared" si="698"/>
        <v>63750</v>
      </c>
      <c r="IS320" s="39">
        <f t="shared" si="699"/>
        <v>-7968750</v>
      </c>
      <c r="IT320" s="39">
        <f t="shared" si="700"/>
        <v>4781250</v>
      </c>
      <c r="IU320" s="40">
        <f t="shared" si="622"/>
        <v>0</v>
      </c>
      <c r="IV320" s="39">
        <f t="shared" si="701"/>
        <v>0</v>
      </c>
      <c r="IW320" s="39">
        <f t="shared" si="702"/>
        <v>0</v>
      </c>
      <c r="IX320" s="39">
        <f t="shared" si="703"/>
        <v>0</v>
      </c>
      <c r="IY320" s="53">
        <f t="shared" si="704"/>
        <v>0</v>
      </c>
      <c r="IZ320" s="39">
        <f t="shared" si="705"/>
        <v>0</v>
      </c>
      <c r="JA320" s="39">
        <f t="shared" si="706"/>
        <v>0</v>
      </c>
      <c r="JU320" s="21">
        <v>266</v>
      </c>
      <c r="JV320" s="39">
        <v>75</v>
      </c>
      <c r="JW320" s="39">
        <v>-125</v>
      </c>
      <c r="JX320" s="39">
        <v>2500</v>
      </c>
      <c r="JY320" s="50">
        <f t="shared" si="707"/>
        <v>2.0612070902852808E-3</v>
      </c>
      <c r="JZ320" s="40">
        <f t="shared" si="623"/>
        <v>25.5</v>
      </c>
      <c r="KA320" s="41">
        <f t="shared" si="708"/>
        <v>63750</v>
      </c>
      <c r="KB320" s="39">
        <f t="shared" si="709"/>
        <v>-7968750</v>
      </c>
      <c r="KC320" s="39">
        <f t="shared" si="710"/>
        <v>4781250</v>
      </c>
      <c r="KD320" s="40">
        <f t="shared" si="624"/>
        <v>0</v>
      </c>
      <c r="KE320" s="39">
        <f t="shared" si="711"/>
        <v>0</v>
      </c>
      <c r="KF320" s="39">
        <f t="shared" si="712"/>
        <v>0</v>
      </c>
      <c r="KG320" s="39">
        <f t="shared" si="713"/>
        <v>0</v>
      </c>
      <c r="KH320" s="53">
        <f t="shared" si="714"/>
        <v>0</v>
      </c>
      <c r="KI320" s="39">
        <f t="shared" si="715"/>
        <v>0</v>
      </c>
      <c r="KJ320" s="39">
        <f t="shared" si="716"/>
        <v>0</v>
      </c>
      <c r="LD320" s="21">
        <v>266</v>
      </c>
      <c r="LE320" s="39">
        <v>75</v>
      </c>
      <c r="LF320" s="39">
        <v>-125</v>
      </c>
      <c r="LG320" s="39">
        <v>2500</v>
      </c>
      <c r="LH320" s="50">
        <f t="shared" si="717"/>
        <v>2.0612071094187343E-3</v>
      </c>
      <c r="LI320" s="40">
        <f t="shared" si="625"/>
        <v>25.5</v>
      </c>
      <c r="LJ320" s="41">
        <f t="shared" si="718"/>
        <v>63750</v>
      </c>
      <c r="LK320" s="39">
        <f t="shared" si="719"/>
        <v>-7968750</v>
      </c>
      <c r="LL320" s="39">
        <f t="shared" si="720"/>
        <v>4781250</v>
      </c>
      <c r="LM320" s="40">
        <f t="shared" si="626"/>
        <v>0</v>
      </c>
      <c r="LN320" s="39">
        <f t="shared" si="721"/>
        <v>0</v>
      </c>
      <c r="LO320" s="39">
        <f t="shared" si="722"/>
        <v>0</v>
      </c>
      <c r="LP320" s="39">
        <f t="shared" si="723"/>
        <v>0</v>
      </c>
      <c r="LQ320" s="53">
        <f t="shared" si="724"/>
        <v>0</v>
      </c>
      <c r="LR320" s="39">
        <f t="shared" si="725"/>
        <v>0</v>
      </c>
      <c r="LS320" s="39">
        <f t="shared" si="726"/>
        <v>0</v>
      </c>
    </row>
    <row r="321" spans="1:331" x14ac:dyDescent="0.25">
      <c r="A321" s="21">
        <v>267</v>
      </c>
      <c r="B321" s="39">
        <v>75</v>
      </c>
      <c r="C321" s="39">
        <v>-75</v>
      </c>
      <c r="D321" s="39">
        <v>2500</v>
      </c>
      <c r="E321" s="50">
        <f t="shared" si="627"/>
        <v>9.9250000000000011E-4</v>
      </c>
      <c r="F321" s="40">
        <f t="shared" si="607"/>
        <v>19.029016406250001</v>
      </c>
      <c r="G321" s="41">
        <f t="shared" si="628"/>
        <v>47572.541015625</v>
      </c>
      <c r="H321" s="39">
        <f t="shared" si="629"/>
        <v>-3567940.576171875</v>
      </c>
      <c r="I321" s="39">
        <f t="shared" si="630"/>
        <v>3567940.576171875</v>
      </c>
      <c r="J321" s="40">
        <f t="shared" si="608"/>
        <v>12845.624999999998</v>
      </c>
      <c r="K321" s="39">
        <f t="shared" si="631"/>
        <v>32114062.499999996</v>
      </c>
      <c r="L321" s="39">
        <f t="shared" si="632"/>
        <v>-2408554687.4999995</v>
      </c>
      <c r="M321" s="39">
        <f t="shared" si="633"/>
        <v>2408554687.4999995</v>
      </c>
      <c r="N321" s="53">
        <f t="shared" si="634"/>
        <v>180641601562.49997</v>
      </c>
      <c r="O321" s="39">
        <f t="shared" si="635"/>
        <v>-180641601562.49997</v>
      </c>
      <c r="P321" s="39">
        <f t="shared" si="636"/>
        <v>180641601562.49997</v>
      </c>
      <c r="AJ321" s="21">
        <v>267</v>
      </c>
      <c r="AK321" s="39">
        <v>75</v>
      </c>
      <c r="AL321" s="39">
        <v>-75</v>
      </c>
      <c r="AM321" s="39">
        <v>2500</v>
      </c>
      <c r="AN321" s="50">
        <f t="shared" si="637"/>
        <v>1.4817118108847766E-3</v>
      </c>
      <c r="AO321" s="40">
        <f t="shared" si="609"/>
        <v>23.787530625525843</v>
      </c>
      <c r="AP321" s="41">
        <f t="shared" si="638"/>
        <v>59468.826563814604</v>
      </c>
      <c r="AQ321" s="39">
        <f t="shared" si="639"/>
        <v>-4460161.9922860954</v>
      </c>
      <c r="AR321" s="39">
        <f t="shared" si="640"/>
        <v>4460161.9922860954</v>
      </c>
      <c r="AS321" s="40">
        <f t="shared" si="610"/>
        <v>6608.1744112191009</v>
      </c>
      <c r="AT321" s="39">
        <f t="shared" si="641"/>
        <v>16520436.028047752</v>
      </c>
      <c r="AU321" s="39">
        <f t="shared" si="642"/>
        <v>-1239032702.1035814</v>
      </c>
      <c r="AV321" s="39">
        <f t="shared" si="643"/>
        <v>1239032702.1035814</v>
      </c>
      <c r="AW321" s="53">
        <f t="shared" si="644"/>
        <v>92927452657.7686</v>
      </c>
      <c r="AX321" s="39">
        <f t="shared" si="645"/>
        <v>-92927452657.7686</v>
      </c>
      <c r="AY321" s="39">
        <f t="shared" si="646"/>
        <v>92927452657.7686</v>
      </c>
      <c r="BS321" s="21">
        <v>267</v>
      </c>
      <c r="BT321" s="39">
        <v>75</v>
      </c>
      <c r="BU321" s="39">
        <v>-75</v>
      </c>
      <c r="BV321" s="39">
        <v>2500</v>
      </c>
      <c r="BW321" s="50">
        <f t="shared" si="647"/>
        <v>1.6694878235343944E-3</v>
      </c>
      <c r="BX321" s="40">
        <f t="shared" si="611"/>
        <v>24.803605845200799</v>
      </c>
      <c r="BY321" s="41">
        <f t="shared" si="648"/>
        <v>62009.014613002</v>
      </c>
      <c r="BZ321" s="39">
        <f t="shared" si="649"/>
        <v>-4650676.0959751504</v>
      </c>
      <c r="CA321" s="39">
        <f t="shared" si="650"/>
        <v>4650676.0959751504</v>
      </c>
      <c r="CB321" s="40">
        <f t="shared" si="612"/>
        <v>4214.0302499364716</v>
      </c>
      <c r="CC321" s="39">
        <f t="shared" si="651"/>
        <v>10535075.62484118</v>
      </c>
      <c r="CD321" s="39">
        <f t="shared" si="652"/>
        <v>-790130671.86308849</v>
      </c>
      <c r="CE321" s="39">
        <f t="shared" si="653"/>
        <v>790130671.86308849</v>
      </c>
      <c r="CF321" s="53">
        <f t="shared" si="654"/>
        <v>59259800389.731636</v>
      </c>
      <c r="CG321" s="39">
        <f t="shared" si="655"/>
        <v>-59259800389.731636</v>
      </c>
      <c r="CH321" s="39">
        <f t="shared" si="656"/>
        <v>59259800389.731636</v>
      </c>
      <c r="DB321" s="21">
        <v>267</v>
      </c>
      <c r="DC321" s="39">
        <v>75</v>
      </c>
      <c r="DD321" s="39">
        <v>-75</v>
      </c>
      <c r="DE321" s="39">
        <v>2500</v>
      </c>
      <c r="DF321" s="50">
        <f t="shared" si="657"/>
        <v>1.7553219406238399E-3</v>
      </c>
      <c r="DG321" s="40">
        <f t="shared" si="613"/>
        <v>25.118345626281965</v>
      </c>
      <c r="DH321" s="41">
        <f t="shared" si="658"/>
        <v>62795.864065704911</v>
      </c>
      <c r="DI321" s="39">
        <f t="shared" si="659"/>
        <v>-4709689.8049278688</v>
      </c>
      <c r="DJ321" s="39">
        <f t="shared" si="660"/>
        <v>4709689.8049278688</v>
      </c>
      <c r="DK321" s="40">
        <f t="shared" si="614"/>
        <v>3119.6452570460419</v>
      </c>
      <c r="DL321" s="39">
        <f t="shared" si="661"/>
        <v>7799113.142615105</v>
      </c>
      <c r="DM321" s="39">
        <f t="shared" si="662"/>
        <v>-584933485.6961329</v>
      </c>
      <c r="DN321" s="39">
        <f t="shared" si="663"/>
        <v>584933485.6961329</v>
      </c>
      <c r="DO321" s="53">
        <f t="shared" si="664"/>
        <v>43870011427.209969</v>
      </c>
      <c r="DP321" s="39">
        <f t="shared" si="665"/>
        <v>-43870011427.209969</v>
      </c>
      <c r="DQ321" s="39">
        <f t="shared" si="666"/>
        <v>43870011427.209969</v>
      </c>
      <c r="EK321" s="21">
        <v>267</v>
      </c>
      <c r="EL321" s="39">
        <v>75</v>
      </c>
      <c r="EM321" s="39">
        <v>-75</v>
      </c>
      <c r="EN321" s="39">
        <v>2500</v>
      </c>
      <c r="EO321" s="50">
        <f t="shared" si="667"/>
        <v>1.9202946198887763E-3</v>
      </c>
      <c r="EP321" s="40">
        <f t="shared" si="615"/>
        <v>25.459499958930948</v>
      </c>
      <c r="EQ321" s="41">
        <f t="shared" si="668"/>
        <v>63648.749897327369</v>
      </c>
      <c r="ER321" s="39">
        <f t="shared" si="669"/>
        <v>-4773656.242299553</v>
      </c>
      <c r="ES321" s="39">
        <f t="shared" si="670"/>
        <v>4773656.242299553</v>
      </c>
      <c r="ET321" s="40">
        <f t="shared" si="616"/>
        <v>1016.2435964181027</v>
      </c>
      <c r="EU321" s="39">
        <f t="shared" si="671"/>
        <v>2540608.9910452566</v>
      </c>
      <c r="EV321" s="39">
        <f t="shared" si="672"/>
        <v>-190545674.32839423</v>
      </c>
      <c r="EW321" s="39">
        <f t="shared" si="673"/>
        <v>190545674.32839423</v>
      </c>
      <c r="EX321" s="53">
        <f t="shared" si="674"/>
        <v>14290925574.629568</v>
      </c>
      <c r="EY321" s="39">
        <f t="shared" si="675"/>
        <v>-14290925574.629568</v>
      </c>
      <c r="EZ321" s="39">
        <f t="shared" si="676"/>
        <v>14290925574.629568</v>
      </c>
      <c r="FT321" s="21">
        <v>267</v>
      </c>
      <c r="FU321" s="39">
        <v>75</v>
      </c>
      <c r="FV321" s="39">
        <v>-75</v>
      </c>
      <c r="FW321" s="39">
        <v>2500</v>
      </c>
      <c r="FX321" s="50">
        <f t="shared" si="677"/>
        <v>2.0808877827486771E-3</v>
      </c>
      <c r="FY321" s="40">
        <f t="shared" si="617"/>
        <v>25.5</v>
      </c>
      <c r="FZ321" s="41">
        <f t="shared" si="678"/>
        <v>63750</v>
      </c>
      <c r="GA321" s="39">
        <f t="shared" si="679"/>
        <v>-4781250</v>
      </c>
      <c r="GB321" s="39">
        <f t="shared" si="680"/>
        <v>4781250</v>
      </c>
      <c r="GC321" s="40">
        <f t="shared" si="618"/>
        <v>0</v>
      </c>
      <c r="GD321" s="39">
        <f t="shared" si="681"/>
        <v>0</v>
      </c>
      <c r="GE321" s="39">
        <f t="shared" si="682"/>
        <v>0</v>
      </c>
      <c r="GF321" s="39">
        <f t="shared" si="683"/>
        <v>0</v>
      </c>
      <c r="GG321" s="53">
        <f t="shared" si="684"/>
        <v>0</v>
      </c>
      <c r="GH321" s="39">
        <f t="shared" si="685"/>
        <v>0</v>
      </c>
      <c r="GI321" s="39">
        <f t="shared" si="686"/>
        <v>0</v>
      </c>
      <c r="HC321" s="21">
        <v>267</v>
      </c>
      <c r="HD321" s="39">
        <v>75</v>
      </c>
      <c r="HE321" s="39">
        <v>-75</v>
      </c>
      <c r="HF321" s="39">
        <v>2500</v>
      </c>
      <c r="HG321" s="50">
        <f t="shared" si="687"/>
        <v>2.1374669320833265E-3</v>
      </c>
      <c r="HH321" s="40">
        <f t="shared" si="619"/>
        <v>25.5</v>
      </c>
      <c r="HI321" s="41">
        <f t="shared" si="688"/>
        <v>63750</v>
      </c>
      <c r="HJ321" s="39">
        <f t="shared" si="689"/>
        <v>-4781250</v>
      </c>
      <c r="HK321" s="39">
        <f t="shared" si="690"/>
        <v>4781250</v>
      </c>
      <c r="HL321" s="40">
        <f t="shared" si="620"/>
        <v>0</v>
      </c>
      <c r="HM321" s="39">
        <f t="shared" si="691"/>
        <v>0</v>
      </c>
      <c r="HN321" s="39">
        <f t="shared" si="692"/>
        <v>0</v>
      </c>
      <c r="HO321" s="39">
        <f t="shared" si="693"/>
        <v>0</v>
      </c>
      <c r="HP321" s="53">
        <f t="shared" si="694"/>
        <v>0</v>
      </c>
      <c r="HQ321" s="39">
        <f t="shared" si="695"/>
        <v>0</v>
      </c>
      <c r="HR321" s="39">
        <f t="shared" si="696"/>
        <v>0</v>
      </c>
      <c r="IL321" s="21">
        <v>267</v>
      </c>
      <c r="IM321" s="39">
        <v>75</v>
      </c>
      <c r="IN321" s="39">
        <v>-75</v>
      </c>
      <c r="IO321" s="39">
        <v>2500</v>
      </c>
      <c r="IP321" s="50">
        <f t="shared" si="697"/>
        <v>2.1495236677318503E-3</v>
      </c>
      <c r="IQ321" s="40">
        <f t="shared" si="621"/>
        <v>25.5</v>
      </c>
      <c r="IR321" s="41">
        <f t="shared" si="698"/>
        <v>63750</v>
      </c>
      <c r="IS321" s="39">
        <f t="shared" si="699"/>
        <v>-4781250</v>
      </c>
      <c r="IT321" s="39">
        <f t="shared" si="700"/>
        <v>4781250</v>
      </c>
      <c r="IU321" s="40">
        <f t="shared" si="622"/>
        <v>0</v>
      </c>
      <c r="IV321" s="39">
        <f t="shared" si="701"/>
        <v>0</v>
      </c>
      <c r="IW321" s="39">
        <f t="shared" si="702"/>
        <v>0</v>
      </c>
      <c r="IX321" s="39">
        <f t="shared" si="703"/>
        <v>0</v>
      </c>
      <c r="IY321" s="53">
        <f t="shared" si="704"/>
        <v>0</v>
      </c>
      <c r="IZ321" s="39">
        <f t="shared" si="705"/>
        <v>0</v>
      </c>
      <c r="JA321" s="39">
        <f t="shared" si="706"/>
        <v>0</v>
      </c>
      <c r="JU321" s="21">
        <v>267</v>
      </c>
      <c r="JV321" s="39">
        <v>75</v>
      </c>
      <c r="JW321" s="39">
        <v>-75</v>
      </c>
      <c r="JX321" s="39">
        <v>2500</v>
      </c>
      <c r="JY321" s="50">
        <f t="shared" si="707"/>
        <v>2.1496692554431891E-3</v>
      </c>
      <c r="JZ321" s="40">
        <f t="shared" si="623"/>
        <v>25.5</v>
      </c>
      <c r="KA321" s="41">
        <f t="shared" si="708"/>
        <v>63750</v>
      </c>
      <c r="KB321" s="39">
        <f t="shared" si="709"/>
        <v>-4781250</v>
      </c>
      <c r="KC321" s="39">
        <f t="shared" si="710"/>
        <v>4781250</v>
      </c>
      <c r="KD321" s="40">
        <f t="shared" si="624"/>
        <v>0</v>
      </c>
      <c r="KE321" s="39">
        <f t="shared" si="711"/>
        <v>0</v>
      </c>
      <c r="KF321" s="39">
        <f t="shared" si="712"/>
        <v>0</v>
      </c>
      <c r="KG321" s="39">
        <f t="shared" si="713"/>
        <v>0</v>
      </c>
      <c r="KH321" s="53">
        <f t="shared" si="714"/>
        <v>0</v>
      </c>
      <c r="KI321" s="39">
        <f t="shared" si="715"/>
        <v>0</v>
      </c>
      <c r="KJ321" s="39">
        <f t="shared" si="716"/>
        <v>0</v>
      </c>
      <c r="LD321" s="21">
        <v>267</v>
      </c>
      <c r="LE321" s="39">
        <v>75</v>
      </c>
      <c r="LF321" s="39">
        <v>-75</v>
      </c>
      <c r="LG321" s="39">
        <v>2500</v>
      </c>
      <c r="LH321" s="50">
        <f t="shared" si="717"/>
        <v>2.1496692767095428E-3</v>
      </c>
      <c r="LI321" s="40">
        <f t="shared" si="625"/>
        <v>25.5</v>
      </c>
      <c r="LJ321" s="41">
        <f t="shared" si="718"/>
        <v>63750</v>
      </c>
      <c r="LK321" s="39">
        <f t="shared" si="719"/>
        <v>-4781250</v>
      </c>
      <c r="LL321" s="39">
        <f t="shared" si="720"/>
        <v>4781250</v>
      </c>
      <c r="LM321" s="40">
        <f t="shared" si="626"/>
        <v>0</v>
      </c>
      <c r="LN321" s="39">
        <f t="shared" si="721"/>
        <v>0</v>
      </c>
      <c r="LO321" s="39">
        <f t="shared" si="722"/>
        <v>0</v>
      </c>
      <c r="LP321" s="39">
        <f t="shared" si="723"/>
        <v>0</v>
      </c>
      <c r="LQ321" s="53">
        <f t="shared" si="724"/>
        <v>0</v>
      </c>
      <c r="LR321" s="39">
        <f t="shared" si="725"/>
        <v>0</v>
      </c>
      <c r="LS321" s="39">
        <f t="shared" si="726"/>
        <v>0</v>
      </c>
    </row>
    <row r="322" spans="1:331" x14ac:dyDescent="0.25">
      <c r="A322" s="21">
        <v>268</v>
      </c>
      <c r="B322" s="39">
        <v>75</v>
      </c>
      <c r="C322" s="39">
        <v>-25</v>
      </c>
      <c r="D322" s="39">
        <v>2500</v>
      </c>
      <c r="E322" s="50">
        <f t="shared" si="627"/>
        <v>1E-3</v>
      </c>
      <c r="F322" s="40">
        <f t="shared" si="607"/>
        <v>19.125</v>
      </c>
      <c r="G322" s="41">
        <f t="shared" si="628"/>
        <v>47812.5</v>
      </c>
      <c r="H322" s="39">
        <f t="shared" si="629"/>
        <v>-1195312.5</v>
      </c>
      <c r="I322" s="39">
        <f t="shared" si="630"/>
        <v>3585937.5</v>
      </c>
      <c r="J322" s="40">
        <f t="shared" si="608"/>
        <v>12750</v>
      </c>
      <c r="K322" s="39">
        <f t="shared" si="631"/>
        <v>31875000</v>
      </c>
      <c r="L322" s="39">
        <f t="shared" si="632"/>
        <v>-796875000</v>
      </c>
      <c r="M322" s="39">
        <f t="shared" si="633"/>
        <v>2390625000</v>
      </c>
      <c r="N322" s="53">
        <f t="shared" si="634"/>
        <v>19921875000</v>
      </c>
      <c r="O322" s="39">
        <f t="shared" si="635"/>
        <v>-59765625000</v>
      </c>
      <c r="P322" s="39">
        <f t="shared" si="636"/>
        <v>179296875000</v>
      </c>
      <c r="AJ322" s="21">
        <v>268</v>
      </c>
      <c r="AK322" s="39">
        <v>75</v>
      </c>
      <c r="AL322" s="39">
        <v>-25</v>
      </c>
      <c r="AM322" s="39">
        <v>2500</v>
      </c>
      <c r="AN322" s="50">
        <f t="shared" si="637"/>
        <v>1.4990250974746923E-3</v>
      </c>
      <c r="AO322" s="40">
        <f t="shared" si="609"/>
        <v>23.900028937378458</v>
      </c>
      <c r="AP322" s="41">
        <f t="shared" si="638"/>
        <v>59750.072343446147</v>
      </c>
      <c r="AQ322" s="39">
        <f t="shared" si="639"/>
        <v>-1493751.8085861537</v>
      </c>
      <c r="AR322" s="39">
        <f t="shared" si="640"/>
        <v>4481255.4257584615</v>
      </c>
      <c r="AS322" s="40">
        <f t="shared" si="610"/>
        <v>6387.4300071976722</v>
      </c>
      <c r="AT322" s="39">
        <f t="shared" si="641"/>
        <v>15968575.01799418</v>
      </c>
      <c r="AU322" s="39">
        <f t="shared" si="642"/>
        <v>-399214375.44985449</v>
      </c>
      <c r="AV322" s="39">
        <f t="shared" si="643"/>
        <v>1197643126.3495636</v>
      </c>
      <c r="AW322" s="53">
        <f t="shared" si="644"/>
        <v>9980359386.2463627</v>
      </c>
      <c r="AX322" s="39">
        <f t="shared" si="645"/>
        <v>-29941078158.73909</v>
      </c>
      <c r="AY322" s="39">
        <f t="shared" si="646"/>
        <v>89823234476.21727</v>
      </c>
      <c r="BS322" s="21">
        <v>268</v>
      </c>
      <c r="BT322" s="39">
        <v>75</v>
      </c>
      <c r="BU322" s="39">
        <v>-25</v>
      </c>
      <c r="BV322" s="39">
        <v>2500</v>
      </c>
      <c r="BW322" s="50">
        <f t="shared" si="647"/>
        <v>1.6979051166465375E-3</v>
      </c>
      <c r="BX322" s="40">
        <f t="shared" si="611"/>
        <v>24.918209094254319</v>
      </c>
      <c r="BY322" s="41">
        <f t="shared" si="648"/>
        <v>62295.522735635801</v>
      </c>
      <c r="BZ322" s="39">
        <f t="shared" si="649"/>
        <v>-1557388.0683908949</v>
      </c>
      <c r="CA322" s="39">
        <f t="shared" si="650"/>
        <v>4672164.205172685</v>
      </c>
      <c r="CB322" s="40">
        <f t="shared" si="612"/>
        <v>3851.7097627566463</v>
      </c>
      <c r="CC322" s="39">
        <f t="shared" si="651"/>
        <v>9629274.4068916161</v>
      </c>
      <c r="CD322" s="39">
        <f t="shared" si="652"/>
        <v>-240731860.17229041</v>
      </c>
      <c r="CE322" s="39">
        <f t="shared" si="653"/>
        <v>722195580.51687121</v>
      </c>
      <c r="CF322" s="53">
        <f t="shared" si="654"/>
        <v>6018296504.3072605</v>
      </c>
      <c r="CG322" s="39">
        <f t="shared" si="655"/>
        <v>-18054889512.92178</v>
      </c>
      <c r="CH322" s="39">
        <f t="shared" si="656"/>
        <v>54164668538.765343</v>
      </c>
      <c r="DB322" s="21">
        <v>268</v>
      </c>
      <c r="DC322" s="39">
        <v>75</v>
      </c>
      <c r="DD322" s="39">
        <v>-25</v>
      </c>
      <c r="DE322" s="39">
        <v>2500</v>
      </c>
      <c r="DF322" s="50">
        <f t="shared" si="657"/>
        <v>1.7943542805263825E-3</v>
      </c>
      <c r="DG322" s="40">
        <f t="shared" si="613"/>
        <v>25.230400217646388</v>
      </c>
      <c r="DH322" s="41">
        <f t="shared" si="658"/>
        <v>63076.000544115966</v>
      </c>
      <c r="DI322" s="39">
        <f t="shared" si="659"/>
        <v>-1576900.0136028992</v>
      </c>
      <c r="DJ322" s="39">
        <f t="shared" si="660"/>
        <v>4730700.0408086972</v>
      </c>
      <c r="DK322" s="40">
        <f t="shared" si="614"/>
        <v>2621.982923288625</v>
      </c>
      <c r="DL322" s="39">
        <f t="shared" si="661"/>
        <v>6554957.3082215628</v>
      </c>
      <c r="DM322" s="39">
        <f t="shared" si="662"/>
        <v>-163873932.70553908</v>
      </c>
      <c r="DN322" s="39">
        <f t="shared" si="663"/>
        <v>491621798.1166172</v>
      </c>
      <c r="DO322" s="53">
        <f t="shared" si="664"/>
        <v>4096848317.6384768</v>
      </c>
      <c r="DP322" s="39">
        <f t="shared" si="665"/>
        <v>-12290544952.91543</v>
      </c>
      <c r="DQ322" s="39">
        <f t="shared" si="666"/>
        <v>36871634858.746292</v>
      </c>
      <c r="EK322" s="21">
        <v>268</v>
      </c>
      <c r="EL322" s="39">
        <v>75</v>
      </c>
      <c r="EM322" s="39">
        <v>-25</v>
      </c>
      <c r="EN322" s="39">
        <v>2500</v>
      </c>
      <c r="EO322" s="50">
        <f t="shared" si="667"/>
        <v>1.9818444855312263E-3</v>
      </c>
      <c r="EP322" s="40">
        <f t="shared" si="615"/>
        <v>25.497898655251632</v>
      </c>
      <c r="EQ322" s="41">
        <f t="shared" si="668"/>
        <v>63744.74663812908</v>
      </c>
      <c r="ER322" s="39">
        <f t="shared" si="669"/>
        <v>-1593618.6659532271</v>
      </c>
      <c r="ES322" s="39">
        <f t="shared" si="670"/>
        <v>4780855.997859681</v>
      </c>
      <c r="ET322" s="40">
        <f t="shared" si="616"/>
        <v>231.48280947686501</v>
      </c>
      <c r="EU322" s="39">
        <f t="shared" si="671"/>
        <v>578707.02369216259</v>
      </c>
      <c r="EV322" s="39">
        <f t="shared" si="672"/>
        <v>-14467675.592304064</v>
      </c>
      <c r="EW322" s="39">
        <f t="shared" si="673"/>
        <v>43403026.776912197</v>
      </c>
      <c r="EX322" s="53">
        <f t="shared" si="674"/>
        <v>361691889.80760157</v>
      </c>
      <c r="EY322" s="39">
        <f t="shared" si="675"/>
        <v>-1085075669.4228048</v>
      </c>
      <c r="EZ322" s="39">
        <f t="shared" si="676"/>
        <v>3255227008.2684145</v>
      </c>
      <c r="FT322" s="21">
        <v>268</v>
      </c>
      <c r="FU322" s="39">
        <v>75</v>
      </c>
      <c r="FV322" s="39">
        <v>-25</v>
      </c>
      <c r="FW322" s="39">
        <v>2500</v>
      </c>
      <c r="FX322" s="50">
        <f t="shared" si="677"/>
        <v>2.1614458879832517E-3</v>
      </c>
      <c r="FY322" s="40">
        <f t="shared" si="617"/>
        <v>25.5</v>
      </c>
      <c r="FZ322" s="41">
        <f t="shared" si="678"/>
        <v>63750</v>
      </c>
      <c r="GA322" s="39">
        <f t="shared" si="679"/>
        <v>-1593750</v>
      </c>
      <c r="GB322" s="39">
        <f t="shared" si="680"/>
        <v>4781250</v>
      </c>
      <c r="GC322" s="40">
        <f t="shared" si="618"/>
        <v>0</v>
      </c>
      <c r="GD322" s="39">
        <f t="shared" si="681"/>
        <v>0</v>
      </c>
      <c r="GE322" s="39">
        <f t="shared" si="682"/>
        <v>0</v>
      </c>
      <c r="GF322" s="39">
        <f t="shared" si="683"/>
        <v>0</v>
      </c>
      <c r="GG322" s="53">
        <f t="shared" si="684"/>
        <v>0</v>
      </c>
      <c r="GH322" s="39">
        <f t="shared" si="685"/>
        <v>0</v>
      </c>
      <c r="GI322" s="39">
        <f t="shared" si="686"/>
        <v>0</v>
      </c>
      <c r="HC322" s="21">
        <v>268</v>
      </c>
      <c r="HD322" s="39">
        <v>75</v>
      </c>
      <c r="HE322" s="39">
        <v>-25</v>
      </c>
      <c r="HF322" s="39">
        <v>2500</v>
      </c>
      <c r="HG322" s="50">
        <f t="shared" si="687"/>
        <v>2.2246979637845486E-3</v>
      </c>
      <c r="HH322" s="40">
        <f t="shared" si="619"/>
        <v>25.5</v>
      </c>
      <c r="HI322" s="41">
        <f t="shared" si="688"/>
        <v>63750</v>
      </c>
      <c r="HJ322" s="39">
        <f t="shared" si="689"/>
        <v>-1593750</v>
      </c>
      <c r="HK322" s="39">
        <f t="shared" si="690"/>
        <v>4781250</v>
      </c>
      <c r="HL322" s="40">
        <f t="shared" si="620"/>
        <v>0</v>
      </c>
      <c r="HM322" s="39">
        <f t="shared" si="691"/>
        <v>0</v>
      </c>
      <c r="HN322" s="39">
        <f t="shared" si="692"/>
        <v>0</v>
      </c>
      <c r="HO322" s="39">
        <f t="shared" si="693"/>
        <v>0</v>
      </c>
      <c r="HP322" s="53">
        <f t="shared" si="694"/>
        <v>0</v>
      </c>
      <c r="HQ322" s="39">
        <f t="shared" si="695"/>
        <v>0</v>
      </c>
      <c r="HR322" s="39">
        <f t="shared" si="696"/>
        <v>0</v>
      </c>
      <c r="IL322" s="21">
        <v>268</v>
      </c>
      <c r="IM322" s="39">
        <v>75</v>
      </c>
      <c r="IN322" s="39">
        <v>-25</v>
      </c>
      <c r="IO322" s="39">
        <v>2500</v>
      </c>
      <c r="IP322" s="50">
        <f t="shared" si="697"/>
        <v>2.237971451737846E-3</v>
      </c>
      <c r="IQ322" s="40">
        <f t="shared" si="621"/>
        <v>25.5</v>
      </c>
      <c r="IR322" s="41">
        <f t="shared" si="698"/>
        <v>63750</v>
      </c>
      <c r="IS322" s="39">
        <f t="shared" si="699"/>
        <v>-1593750</v>
      </c>
      <c r="IT322" s="39">
        <f t="shared" si="700"/>
        <v>4781250</v>
      </c>
      <c r="IU322" s="40">
        <f t="shared" si="622"/>
        <v>0</v>
      </c>
      <c r="IV322" s="39">
        <f t="shared" si="701"/>
        <v>0</v>
      </c>
      <c r="IW322" s="39">
        <f t="shared" si="702"/>
        <v>0</v>
      </c>
      <c r="IX322" s="39">
        <f t="shared" si="703"/>
        <v>0</v>
      </c>
      <c r="IY322" s="53">
        <f t="shared" si="704"/>
        <v>0</v>
      </c>
      <c r="IZ322" s="39">
        <f t="shared" si="705"/>
        <v>0</v>
      </c>
      <c r="JA322" s="39">
        <f t="shared" si="706"/>
        <v>0</v>
      </c>
      <c r="JU322" s="21">
        <v>268</v>
      </c>
      <c r="JV322" s="39">
        <v>75</v>
      </c>
      <c r="JW322" s="39">
        <v>-25</v>
      </c>
      <c r="JX322" s="39">
        <v>2500</v>
      </c>
      <c r="JY322" s="50">
        <f t="shared" si="707"/>
        <v>2.2381314206010973E-3</v>
      </c>
      <c r="JZ322" s="40">
        <f t="shared" si="623"/>
        <v>25.5</v>
      </c>
      <c r="KA322" s="41">
        <f t="shared" si="708"/>
        <v>63750</v>
      </c>
      <c r="KB322" s="39">
        <f t="shared" si="709"/>
        <v>-1593750</v>
      </c>
      <c r="KC322" s="39">
        <f t="shared" si="710"/>
        <v>4781250</v>
      </c>
      <c r="KD322" s="40">
        <f t="shared" si="624"/>
        <v>0</v>
      </c>
      <c r="KE322" s="39">
        <f t="shared" si="711"/>
        <v>0</v>
      </c>
      <c r="KF322" s="39">
        <f t="shared" si="712"/>
        <v>0</v>
      </c>
      <c r="KG322" s="39">
        <f t="shared" si="713"/>
        <v>0</v>
      </c>
      <c r="KH322" s="53">
        <f t="shared" si="714"/>
        <v>0</v>
      </c>
      <c r="KI322" s="39">
        <f t="shared" si="715"/>
        <v>0</v>
      </c>
      <c r="KJ322" s="39">
        <f t="shared" si="716"/>
        <v>0</v>
      </c>
      <c r="LD322" s="21">
        <v>268</v>
      </c>
      <c r="LE322" s="39">
        <v>75</v>
      </c>
      <c r="LF322" s="39">
        <v>-25</v>
      </c>
      <c r="LG322" s="39">
        <v>2500</v>
      </c>
      <c r="LH322" s="50">
        <f t="shared" si="717"/>
        <v>2.2381314440003512E-3</v>
      </c>
      <c r="LI322" s="40">
        <f t="shared" si="625"/>
        <v>25.5</v>
      </c>
      <c r="LJ322" s="41">
        <f t="shared" si="718"/>
        <v>63750</v>
      </c>
      <c r="LK322" s="39">
        <f t="shared" si="719"/>
        <v>-1593750</v>
      </c>
      <c r="LL322" s="39">
        <f t="shared" si="720"/>
        <v>4781250</v>
      </c>
      <c r="LM322" s="40">
        <f t="shared" si="626"/>
        <v>0</v>
      </c>
      <c r="LN322" s="39">
        <f t="shared" si="721"/>
        <v>0</v>
      </c>
      <c r="LO322" s="39">
        <f t="shared" si="722"/>
        <v>0</v>
      </c>
      <c r="LP322" s="39">
        <f t="shared" si="723"/>
        <v>0</v>
      </c>
      <c r="LQ322" s="53">
        <f t="shared" si="724"/>
        <v>0</v>
      </c>
      <c r="LR322" s="39">
        <f t="shared" si="725"/>
        <v>0</v>
      </c>
      <c r="LS322" s="39">
        <f t="shared" si="726"/>
        <v>0</v>
      </c>
    </row>
    <row r="323" spans="1:331" x14ac:dyDescent="0.25">
      <c r="A323" s="21">
        <v>269</v>
      </c>
      <c r="B323" s="39">
        <v>75</v>
      </c>
      <c r="C323" s="39">
        <v>25</v>
      </c>
      <c r="D323" s="39">
        <v>2500</v>
      </c>
      <c r="E323" s="50">
        <f t="shared" si="627"/>
        <v>1.0075000000000001E-3</v>
      </c>
      <c r="F323" s="40">
        <f t="shared" si="607"/>
        <v>19.220266406249998</v>
      </c>
      <c r="G323" s="41">
        <f t="shared" si="628"/>
        <v>48050.666015624993</v>
      </c>
      <c r="H323" s="39">
        <f t="shared" si="629"/>
        <v>1201266.6503906248</v>
      </c>
      <c r="I323" s="39">
        <f t="shared" si="630"/>
        <v>3603799.9511718745</v>
      </c>
      <c r="J323" s="40">
        <f t="shared" si="608"/>
        <v>12654.375</v>
      </c>
      <c r="K323" s="39">
        <f t="shared" si="631"/>
        <v>31635937.5</v>
      </c>
      <c r="L323" s="39">
        <f t="shared" si="632"/>
        <v>790898437.5</v>
      </c>
      <c r="M323" s="39">
        <f t="shared" si="633"/>
        <v>2372695312.5</v>
      </c>
      <c r="N323" s="53">
        <f t="shared" si="634"/>
        <v>19772460937.5</v>
      </c>
      <c r="O323" s="39">
        <f t="shared" si="635"/>
        <v>59317382812.5</v>
      </c>
      <c r="P323" s="39">
        <f t="shared" si="636"/>
        <v>177952148437.5</v>
      </c>
      <c r="AJ323" s="21">
        <v>269</v>
      </c>
      <c r="AK323" s="39">
        <v>75</v>
      </c>
      <c r="AL323" s="39">
        <v>25</v>
      </c>
      <c r="AM323" s="39">
        <v>2500</v>
      </c>
      <c r="AN323" s="50">
        <f t="shared" si="637"/>
        <v>1.5163383840646083E-3</v>
      </c>
      <c r="AO323" s="40">
        <f t="shared" si="609"/>
        <v>24.008705438101131</v>
      </c>
      <c r="AP323" s="41">
        <f t="shared" si="638"/>
        <v>60021.763595252829</v>
      </c>
      <c r="AQ323" s="39">
        <f t="shared" si="639"/>
        <v>1500544.0898813207</v>
      </c>
      <c r="AR323" s="39">
        <f t="shared" si="640"/>
        <v>4501632.2696439624</v>
      </c>
      <c r="AS323" s="40">
        <f t="shared" si="610"/>
        <v>6166.6856031762445</v>
      </c>
      <c r="AT323" s="39">
        <f t="shared" si="641"/>
        <v>15416714.007940611</v>
      </c>
      <c r="AU323" s="39">
        <f t="shared" si="642"/>
        <v>385417850.1985153</v>
      </c>
      <c r="AV323" s="39">
        <f t="shared" si="643"/>
        <v>1156253550.5955458</v>
      </c>
      <c r="AW323" s="53">
        <f t="shared" si="644"/>
        <v>9635446254.962883</v>
      </c>
      <c r="AX323" s="39">
        <f t="shared" si="645"/>
        <v>28906338764.888645</v>
      </c>
      <c r="AY323" s="39">
        <f t="shared" si="646"/>
        <v>86719016294.665939</v>
      </c>
      <c r="BS323" s="21">
        <v>269</v>
      </c>
      <c r="BT323" s="39">
        <v>75</v>
      </c>
      <c r="BU323" s="39">
        <v>25</v>
      </c>
      <c r="BV323" s="39">
        <v>2500</v>
      </c>
      <c r="BW323" s="50">
        <f t="shared" si="647"/>
        <v>1.7263224097586803E-3</v>
      </c>
      <c r="BX323" s="40">
        <f t="shared" si="611"/>
        <v>25.022516175823117</v>
      </c>
      <c r="BY323" s="41">
        <f t="shared" si="648"/>
        <v>62556.290439557793</v>
      </c>
      <c r="BZ323" s="39">
        <f t="shared" si="649"/>
        <v>1563907.2609889449</v>
      </c>
      <c r="CA323" s="39">
        <f t="shared" si="650"/>
        <v>4691721.7829668345</v>
      </c>
      <c r="CB323" s="40">
        <f t="shared" si="612"/>
        <v>3489.389275576827</v>
      </c>
      <c r="CC323" s="39">
        <f t="shared" si="651"/>
        <v>8723473.1889420673</v>
      </c>
      <c r="CD323" s="39">
        <f t="shared" si="652"/>
        <v>218086829.72355169</v>
      </c>
      <c r="CE323" s="39">
        <f t="shared" si="653"/>
        <v>654260489.17065501</v>
      </c>
      <c r="CF323" s="53">
        <f t="shared" si="654"/>
        <v>5452170743.0887918</v>
      </c>
      <c r="CG323" s="39">
        <f t="shared" si="655"/>
        <v>16356512229.266375</v>
      </c>
      <c r="CH323" s="39">
        <f t="shared" si="656"/>
        <v>49069536687.799126</v>
      </c>
      <c r="DB323" s="21">
        <v>269</v>
      </c>
      <c r="DC323" s="39">
        <v>75</v>
      </c>
      <c r="DD323" s="39">
        <v>25</v>
      </c>
      <c r="DE323" s="39">
        <v>2500</v>
      </c>
      <c r="DF323" s="50">
        <f t="shared" si="657"/>
        <v>1.8333866204289248E-3</v>
      </c>
      <c r="DG323" s="40">
        <f t="shared" si="613"/>
        <v>25.323029883642892</v>
      </c>
      <c r="DH323" s="41">
        <f t="shared" si="658"/>
        <v>63307.574709107234</v>
      </c>
      <c r="DI323" s="39">
        <f t="shared" si="659"/>
        <v>1582689.3677276808</v>
      </c>
      <c r="DJ323" s="39">
        <f t="shared" si="660"/>
        <v>4748068.1031830423</v>
      </c>
      <c r="DK323" s="40">
        <f t="shared" si="614"/>
        <v>2124.320589531208</v>
      </c>
      <c r="DL323" s="39">
        <f t="shared" si="661"/>
        <v>5310801.4738280205</v>
      </c>
      <c r="DM323" s="39">
        <f t="shared" si="662"/>
        <v>132770036.84570052</v>
      </c>
      <c r="DN323" s="39">
        <f t="shared" si="663"/>
        <v>398310110.53710157</v>
      </c>
      <c r="DO323" s="53">
        <f t="shared" si="664"/>
        <v>3319250921.1425128</v>
      </c>
      <c r="DP323" s="39">
        <f t="shared" si="665"/>
        <v>9957752763.4275398</v>
      </c>
      <c r="DQ323" s="39">
        <f t="shared" si="666"/>
        <v>29873258290.282616</v>
      </c>
      <c r="EK323" s="21">
        <v>269</v>
      </c>
      <c r="EL323" s="39">
        <v>75</v>
      </c>
      <c r="EM323" s="39">
        <v>25</v>
      </c>
      <c r="EN323" s="39">
        <v>2500</v>
      </c>
      <c r="EO323" s="50">
        <f t="shared" si="667"/>
        <v>2.0433943511736765E-3</v>
      </c>
      <c r="EP323" s="40">
        <f t="shared" si="615"/>
        <v>25.5</v>
      </c>
      <c r="EQ323" s="41">
        <f t="shared" si="668"/>
        <v>63750</v>
      </c>
      <c r="ER323" s="39">
        <f t="shared" si="669"/>
        <v>1593750</v>
      </c>
      <c r="ES323" s="39">
        <f t="shared" si="670"/>
        <v>4781250</v>
      </c>
      <c r="ET323" s="40">
        <f t="shared" si="616"/>
        <v>0</v>
      </c>
      <c r="EU323" s="39">
        <f t="shared" si="671"/>
        <v>0</v>
      </c>
      <c r="EV323" s="39">
        <f t="shared" si="672"/>
        <v>0</v>
      </c>
      <c r="EW323" s="39">
        <f t="shared" si="673"/>
        <v>0</v>
      </c>
      <c r="EX323" s="53">
        <f t="shared" si="674"/>
        <v>0</v>
      </c>
      <c r="EY323" s="39">
        <f t="shared" si="675"/>
        <v>0</v>
      </c>
      <c r="EZ323" s="39">
        <f t="shared" si="676"/>
        <v>0</v>
      </c>
      <c r="FT323" s="21">
        <v>269</v>
      </c>
      <c r="FU323" s="39">
        <v>75</v>
      </c>
      <c r="FV323" s="39">
        <v>25</v>
      </c>
      <c r="FW323" s="39">
        <v>2500</v>
      </c>
      <c r="FX323" s="50">
        <f t="shared" si="677"/>
        <v>2.2420039932178268E-3</v>
      </c>
      <c r="FY323" s="40">
        <f t="shared" si="617"/>
        <v>25.5</v>
      </c>
      <c r="FZ323" s="41">
        <f t="shared" si="678"/>
        <v>63750</v>
      </c>
      <c r="GA323" s="39">
        <f t="shared" si="679"/>
        <v>1593750</v>
      </c>
      <c r="GB323" s="39">
        <f t="shared" si="680"/>
        <v>4781250</v>
      </c>
      <c r="GC323" s="40">
        <f t="shared" si="618"/>
        <v>0</v>
      </c>
      <c r="GD323" s="39">
        <f t="shared" si="681"/>
        <v>0</v>
      </c>
      <c r="GE323" s="39">
        <f t="shared" si="682"/>
        <v>0</v>
      </c>
      <c r="GF323" s="39">
        <f t="shared" si="683"/>
        <v>0</v>
      </c>
      <c r="GG323" s="53">
        <f t="shared" si="684"/>
        <v>0</v>
      </c>
      <c r="GH323" s="39">
        <f t="shared" si="685"/>
        <v>0</v>
      </c>
      <c r="GI323" s="39">
        <f t="shared" si="686"/>
        <v>0</v>
      </c>
      <c r="HC323" s="21">
        <v>269</v>
      </c>
      <c r="HD323" s="39">
        <v>75</v>
      </c>
      <c r="HE323" s="39">
        <v>25</v>
      </c>
      <c r="HF323" s="39">
        <v>2500</v>
      </c>
      <c r="HG323" s="50">
        <f t="shared" si="687"/>
        <v>2.3119289954857702E-3</v>
      </c>
      <c r="HH323" s="40">
        <f t="shared" si="619"/>
        <v>25.5</v>
      </c>
      <c r="HI323" s="41">
        <f t="shared" si="688"/>
        <v>63750</v>
      </c>
      <c r="HJ323" s="39">
        <f t="shared" si="689"/>
        <v>1593750</v>
      </c>
      <c r="HK323" s="39">
        <f t="shared" si="690"/>
        <v>4781250</v>
      </c>
      <c r="HL323" s="40">
        <f t="shared" si="620"/>
        <v>0</v>
      </c>
      <c r="HM323" s="39">
        <f t="shared" si="691"/>
        <v>0</v>
      </c>
      <c r="HN323" s="39">
        <f t="shared" si="692"/>
        <v>0</v>
      </c>
      <c r="HO323" s="39">
        <f t="shared" si="693"/>
        <v>0</v>
      </c>
      <c r="HP323" s="53">
        <f t="shared" si="694"/>
        <v>0</v>
      </c>
      <c r="HQ323" s="39">
        <f t="shared" si="695"/>
        <v>0</v>
      </c>
      <c r="HR323" s="39">
        <f t="shared" si="696"/>
        <v>0</v>
      </c>
      <c r="IL323" s="21">
        <v>269</v>
      </c>
      <c r="IM323" s="39">
        <v>75</v>
      </c>
      <c r="IN323" s="39">
        <v>25</v>
      </c>
      <c r="IO323" s="39">
        <v>2500</v>
      </c>
      <c r="IP323" s="50">
        <f t="shared" si="697"/>
        <v>2.3264192357438417E-3</v>
      </c>
      <c r="IQ323" s="40">
        <f t="shared" si="621"/>
        <v>25.5</v>
      </c>
      <c r="IR323" s="41">
        <f t="shared" si="698"/>
        <v>63750</v>
      </c>
      <c r="IS323" s="39">
        <f t="shared" si="699"/>
        <v>1593750</v>
      </c>
      <c r="IT323" s="39">
        <f t="shared" si="700"/>
        <v>4781250</v>
      </c>
      <c r="IU323" s="40">
        <f t="shared" si="622"/>
        <v>0</v>
      </c>
      <c r="IV323" s="39">
        <f t="shared" si="701"/>
        <v>0</v>
      </c>
      <c r="IW323" s="39">
        <f t="shared" si="702"/>
        <v>0</v>
      </c>
      <c r="IX323" s="39">
        <f t="shared" si="703"/>
        <v>0</v>
      </c>
      <c r="IY323" s="53">
        <f t="shared" si="704"/>
        <v>0</v>
      </c>
      <c r="IZ323" s="39">
        <f t="shared" si="705"/>
        <v>0</v>
      </c>
      <c r="JA323" s="39">
        <f t="shared" si="706"/>
        <v>0</v>
      </c>
      <c r="JU323" s="21">
        <v>269</v>
      </c>
      <c r="JV323" s="39">
        <v>75</v>
      </c>
      <c r="JW323" s="39">
        <v>25</v>
      </c>
      <c r="JX323" s="39">
        <v>2500</v>
      </c>
      <c r="JY323" s="50">
        <f t="shared" si="707"/>
        <v>2.3265935857590056E-3</v>
      </c>
      <c r="JZ323" s="40">
        <f t="shared" si="623"/>
        <v>25.5</v>
      </c>
      <c r="KA323" s="41">
        <f t="shared" si="708"/>
        <v>63750</v>
      </c>
      <c r="KB323" s="39">
        <f t="shared" si="709"/>
        <v>1593750</v>
      </c>
      <c r="KC323" s="39">
        <f t="shared" si="710"/>
        <v>4781250</v>
      </c>
      <c r="KD323" s="40">
        <f t="shared" si="624"/>
        <v>0</v>
      </c>
      <c r="KE323" s="39">
        <f t="shared" si="711"/>
        <v>0</v>
      </c>
      <c r="KF323" s="39">
        <f t="shared" si="712"/>
        <v>0</v>
      </c>
      <c r="KG323" s="39">
        <f t="shared" si="713"/>
        <v>0</v>
      </c>
      <c r="KH323" s="53">
        <f t="shared" si="714"/>
        <v>0</v>
      </c>
      <c r="KI323" s="39">
        <f t="shared" si="715"/>
        <v>0</v>
      </c>
      <c r="KJ323" s="39">
        <f t="shared" si="716"/>
        <v>0</v>
      </c>
      <c r="LD323" s="21">
        <v>269</v>
      </c>
      <c r="LE323" s="39">
        <v>75</v>
      </c>
      <c r="LF323" s="39">
        <v>25</v>
      </c>
      <c r="LG323" s="39">
        <v>2500</v>
      </c>
      <c r="LH323" s="50">
        <f t="shared" si="717"/>
        <v>2.3265936112911592E-3</v>
      </c>
      <c r="LI323" s="40">
        <f t="shared" si="625"/>
        <v>25.5</v>
      </c>
      <c r="LJ323" s="41">
        <f t="shared" si="718"/>
        <v>63750</v>
      </c>
      <c r="LK323" s="39">
        <f t="shared" si="719"/>
        <v>1593750</v>
      </c>
      <c r="LL323" s="39">
        <f t="shared" si="720"/>
        <v>4781250</v>
      </c>
      <c r="LM323" s="40">
        <f t="shared" si="626"/>
        <v>0</v>
      </c>
      <c r="LN323" s="39">
        <f t="shared" si="721"/>
        <v>0</v>
      </c>
      <c r="LO323" s="39">
        <f t="shared" si="722"/>
        <v>0</v>
      </c>
      <c r="LP323" s="39">
        <f t="shared" si="723"/>
        <v>0</v>
      </c>
      <c r="LQ323" s="53">
        <f t="shared" si="724"/>
        <v>0</v>
      </c>
      <c r="LR323" s="39">
        <f t="shared" si="725"/>
        <v>0</v>
      </c>
      <c r="LS323" s="39">
        <f t="shared" si="726"/>
        <v>0</v>
      </c>
    </row>
    <row r="324" spans="1:331" x14ac:dyDescent="0.25">
      <c r="A324" s="21">
        <v>270</v>
      </c>
      <c r="B324" s="39">
        <v>75</v>
      </c>
      <c r="C324" s="39">
        <v>75</v>
      </c>
      <c r="D324" s="39">
        <v>2500</v>
      </c>
      <c r="E324" s="50">
        <f t="shared" si="627"/>
        <v>1.0150000000000001E-3</v>
      </c>
      <c r="F324" s="40">
        <f t="shared" si="607"/>
        <v>19.314815625000001</v>
      </c>
      <c r="G324" s="41">
        <f t="shared" si="628"/>
        <v>48287.0390625</v>
      </c>
      <c r="H324" s="39">
        <f t="shared" si="629"/>
        <v>3621527.9296875</v>
      </c>
      <c r="I324" s="39">
        <f t="shared" si="630"/>
        <v>3621527.9296875</v>
      </c>
      <c r="J324" s="40">
        <f t="shared" si="608"/>
        <v>12558.749999999998</v>
      </c>
      <c r="K324" s="39">
        <f t="shared" si="631"/>
        <v>31396874.999999996</v>
      </c>
      <c r="L324" s="39">
        <f t="shared" si="632"/>
        <v>2354765624.9999995</v>
      </c>
      <c r="M324" s="39">
        <f t="shared" si="633"/>
        <v>2354765624.9999995</v>
      </c>
      <c r="N324" s="53">
        <f t="shared" si="634"/>
        <v>176607421874.99997</v>
      </c>
      <c r="O324" s="39">
        <f t="shared" si="635"/>
        <v>176607421874.99997</v>
      </c>
      <c r="P324" s="39">
        <f t="shared" si="636"/>
        <v>176607421874.99997</v>
      </c>
      <c r="AJ324" s="21">
        <v>270</v>
      </c>
      <c r="AK324" s="39">
        <v>75</v>
      </c>
      <c r="AL324" s="39">
        <v>75</v>
      </c>
      <c r="AM324" s="39">
        <v>2500</v>
      </c>
      <c r="AN324" s="50">
        <f t="shared" si="637"/>
        <v>1.5336516706545241E-3</v>
      </c>
      <c r="AO324" s="40">
        <f t="shared" si="609"/>
        <v>24.113560127693855</v>
      </c>
      <c r="AP324" s="41">
        <f t="shared" si="638"/>
        <v>60283.900319234635</v>
      </c>
      <c r="AQ324" s="39">
        <f t="shared" si="639"/>
        <v>4521292.5239425972</v>
      </c>
      <c r="AR324" s="39">
        <f t="shared" si="640"/>
        <v>4521292.5239425972</v>
      </c>
      <c r="AS324" s="40">
        <f t="shared" si="610"/>
        <v>5945.9411991548186</v>
      </c>
      <c r="AT324" s="39">
        <f t="shared" si="641"/>
        <v>14864852.997887047</v>
      </c>
      <c r="AU324" s="39">
        <f t="shared" si="642"/>
        <v>1114863974.8415284</v>
      </c>
      <c r="AV324" s="39">
        <f t="shared" si="643"/>
        <v>1114863974.8415284</v>
      </c>
      <c r="AW324" s="53">
        <f t="shared" si="644"/>
        <v>83614798113.114624</v>
      </c>
      <c r="AX324" s="39">
        <f t="shared" si="645"/>
        <v>83614798113.114624</v>
      </c>
      <c r="AY324" s="39">
        <f t="shared" si="646"/>
        <v>83614798113.114639</v>
      </c>
      <c r="BS324" s="21">
        <v>270</v>
      </c>
      <c r="BT324" s="39">
        <v>75</v>
      </c>
      <c r="BU324" s="39">
        <v>75</v>
      </c>
      <c r="BV324" s="39">
        <v>2500</v>
      </c>
      <c r="BW324" s="50">
        <f t="shared" si="647"/>
        <v>1.7547397028708233E-3</v>
      </c>
      <c r="BX324" s="40">
        <f t="shared" si="611"/>
        <v>25.116527089907191</v>
      </c>
      <c r="BY324" s="41">
        <f t="shared" si="648"/>
        <v>62791.317724767978</v>
      </c>
      <c r="BZ324" s="39">
        <f t="shared" si="649"/>
        <v>4709348.829357598</v>
      </c>
      <c r="CA324" s="39">
        <f t="shared" si="650"/>
        <v>4709348.829357598</v>
      </c>
      <c r="CB324" s="40">
        <f t="shared" si="612"/>
        <v>3127.0687883970022</v>
      </c>
      <c r="CC324" s="39">
        <f t="shared" si="651"/>
        <v>7817671.9709925056</v>
      </c>
      <c r="CD324" s="39">
        <f t="shared" si="652"/>
        <v>586325397.82443786</v>
      </c>
      <c r="CE324" s="39">
        <f t="shared" si="653"/>
        <v>586325397.82443786</v>
      </c>
      <c r="CF324" s="53">
        <f t="shared" si="654"/>
        <v>43974404836.83284</v>
      </c>
      <c r="CG324" s="39">
        <f t="shared" si="655"/>
        <v>43974404836.83284</v>
      </c>
      <c r="CH324" s="39">
        <f t="shared" si="656"/>
        <v>43974404836.83284</v>
      </c>
      <c r="DB324" s="21">
        <v>270</v>
      </c>
      <c r="DC324" s="39">
        <v>75</v>
      </c>
      <c r="DD324" s="39">
        <v>75</v>
      </c>
      <c r="DE324" s="39">
        <v>2500</v>
      </c>
      <c r="DF324" s="50">
        <f t="shared" si="657"/>
        <v>1.8724189603314674E-3</v>
      </c>
      <c r="DG324" s="40">
        <f t="shared" si="613"/>
        <v>25.396234624271489</v>
      </c>
      <c r="DH324" s="41">
        <f t="shared" si="658"/>
        <v>63490.586560678727</v>
      </c>
      <c r="DI324" s="39">
        <f t="shared" si="659"/>
        <v>4761793.9920509048</v>
      </c>
      <c r="DJ324" s="39">
        <f t="shared" si="660"/>
        <v>4761793.9920509048</v>
      </c>
      <c r="DK324" s="40">
        <f t="shared" si="614"/>
        <v>1626.6582557737909</v>
      </c>
      <c r="DL324" s="39">
        <f t="shared" si="661"/>
        <v>4066645.6394344773</v>
      </c>
      <c r="DM324" s="39">
        <f t="shared" si="662"/>
        <v>304998422.95758581</v>
      </c>
      <c r="DN324" s="39">
        <f t="shared" si="663"/>
        <v>304998422.95758581</v>
      </c>
      <c r="DO324" s="53">
        <f t="shared" si="664"/>
        <v>22874881721.818935</v>
      </c>
      <c r="DP324" s="39">
        <f t="shared" si="665"/>
        <v>22874881721.818935</v>
      </c>
      <c r="DQ324" s="39">
        <f t="shared" si="666"/>
        <v>22874881721.818935</v>
      </c>
      <c r="EK324" s="21">
        <v>270</v>
      </c>
      <c r="EL324" s="39">
        <v>75</v>
      </c>
      <c r="EM324" s="39">
        <v>75</v>
      </c>
      <c r="EN324" s="39">
        <v>2500</v>
      </c>
      <c r="EO324" s="50">
        <f t="shared" si="667"/>
        <v>2.1049442168161263E-3</v>
      </c>
      <c r="EP324" s="40">
        <f t="shared" si="615"/>
        <v>25.5</v>
      </c>
      <c r="EQ324" s="41">
        <f t="shared" si="668"/>
        <v>63750</v>
      </c>
      <c r="ER324" s="39">
        <f t="shared" si="669"/>
        <v>4781250</v>
      </c>
      <c r="ES324" s="39">
        <f t="shared" si="670"/>
        <v>4781250</v>
      </c>
      <c r="ET324" s="40">
        <f t="shared" si="616"/>
        <v>0</v>
      </c>
      <c r="EU324" s="39">
        <f t="shared" si="671"/>
        <v>0</v>
      </c>
      <c r="EV324" s="39">
        <f t="shared" si="672"/>
        <v>0</v>
      </c>
      <c r="EW324" s="39">
        <f t="shared" si="673"/>
        <v>0</v>
      </c>
      <c r="EX324" s="53">
        <f t="shared" si="674"/>
        <v>0</v>
      </c>
      <c r="EY324" s="39">
        <f t="shared" si="675"/>
        <v>0</v>
      </c>
      <c r="EZ324" s="39">
        <f t="shared" si="676"/>
        <v>0</v>
      </c>
      <c r="FT324" s="21">
        <v>270</v>
      </c>
      <c r="FU324" s="39">
        <v>75</v>
      </c>
      <c r="FV324" s="39">
        <v>75</v>
      </c>
      <c r="FW324" s="39">
        <v>2500</v>
      </c>
      <c r="FX324" s="50">
        <f t="shared" si="677"/>
        <v>2.3225620984524014E-3</v>
      </c>
      <c r="FY324" s="40">
        <f t="shared" si="617"/>
        <v>25.5</v>
      </c>
      <c r="FZ324" s="41">
        <f t="shared" si="678"/>
        <v>63750</v>
      </c>
      <c r="GA324" s="39">
        <f t="shared" si="679"/>
        <v>4781250</v>
      </c>
      <c r="GB324" s="39">
        <f t="shared" si="680"/>
        <v>4781250</v>
      </c>
      <c r="GC324" s="40">
        <f t="shared" si="618"/>
        <v>0</v>
      </c>
      <c r="GD324" s="39">
        <f t="shared" si="681"/>
        <v>0</v>
      </c>
      <c r="GE324" s="39">
        <f t="shared" si="682"/>
        <v>0</v>
      </c>
      <c r="GF324" s="39">
        <f t="shared" si="683"/>
        <v>0</v>
      </c>
      <c r="GG324" s="53">
        <f t="shared" si="684"/>
        <v>0</v>
      </c>
      <c r="GH324" s="39">
        <f t="shared" si="685"/>
        <v>0</v>
      </c>
      <c r="GI324" s="39">
        <f t="shared" si="686"/>
        <v>0</v>
      </c>
      <c r="HC324" s="21">
        <v>270</v>
      </c>
      <c r="HD324" s="39">
        <v>75</v>
      </c>
      <c r="HE324" s="39">
        <v>75</v>
      </c>
      <c r="HF324" s="39">
        <v>2500</v>
      </c>
      <c r="HG324" s="50">
        <f t="shared" si="687"/>
        <v>2.3991600271869922E-3</v>
      </c>
      <c r="HH324" s="40">
        <f t="shared" si="619"/>
        <v>25.5</v>
      </c>
      <c r="HI324" s="41">
        <f t="shared" si="688"/>
        <v>63750</v>
      </c>
      <c r="HJ324" s="39">
        <f t="shared" si="689"/>
        <v>4781250</v>
      </c>
      <c r="HK324" s="39">
        <f t="shared" si="690"/>
        <v>4781250</v>
      </c>
      <c r="HL324" s="40">
        <f t="shared" si="620"/>
        <v>0</v>
      </c>
      <c r="HM324" s="39">
        <f t="shared" si="691"/>
        <v>0</v>
      </c>
      <c r="HN324" s="39">
        <f t="shared" si="692"/>
        <v>0</v>
      </c>
      <c r="HO324" s="39">
        <f t="shared" si="693"/>
        <v>0</v>
      </c>
      <c r="HP324" s="53">
        <f t="shared" si="694"/>
        <v>0</v>
      </c>
      <c r="HQ324" s="39">
        <f t="shared" si="695"/>
        <v>0</v>
      </c>
      <c r="HR324" s="39">
        <f t="shared" si="696"/>
        <v>0</v>
      </c>
      <c r="IL324" s="21">
        <v>270</v>
      </c>
      <c r="IM324" s="39">
        <v>75</v>
      </c>
      <c r="IN324" s="39">
        <v>75</v>
      </c>
      <c r="IO324" s="39">
        <v>2500</v>
      </c>
      <c r="IP324" s="50">
        <f t="shared" si="697"/>
        <v>2.4148670197498374E-3</v>
      </c>
      <c r="IQ324" s="40">
        <f t="shared" si="621"/>
        <v>25.5</v>
      </c>
      <c r="IR324" s="41">
        <f t="shared" si="698"/>
        <v>63750</v>
      </c>
      <c r="IS324" s="39">
        <f t="shared" si="699"/>
        <v>4781250</v>
      </c>
      <c r="IT324" s="39">
        <f t="shared" si="700"/>
        <v>4781250</v>
      </c>
      <c r="IU324" s="40">
        <f t="shared" si="622"/>
        <v>0</v>
      </c>
      <c r="IV324" s="39">
        <f t="shared" si="701"/>
        <v>0</v>
      </c>
      <c r="IW324" s="39">
        <f t="shared" si="702"/>
        <v>0</v>
      </c>
      <c r="IX324" s="39">
        <f t="shared" si="703"/>
        <v>0</v>
      </c>
      <c r="IY324" s="53">
        <f t="shared" si="704"/>
        <v>0</v>
      </c>
      <c r="IZ324" s="39">
        <f t="shared" si="705"/>
        <v>0</v>
      </c>
      <c r="JA324" s="39">
        <f t="shared" si="706"/>
        <v>0</v>
      </c>
      <c r="JU324" s="21">
        <v>270</v>
      </c>
      <c r="JV324" s="39">
        <v>75</v>
      </c>
      <c r="JW324" s="39">
        <v>75</v>
      </c>
      <c r="JX324" s="39">
        <v>2500</v>
      </c>
      <c r="JY324" s="50">
        <f t="shared" si="707"/>
        <v>2.4150557509169139E-3</v>
      </c>
      <c r="JZ324" s="40">
        <f t="shared" si="623"/>
        <v>25.5</v>
      </c>
      <c r="KA324" s="41">
        <f t="shared" si="708"/>
        <v>63750</v>
      </c>
      <c r="KB324" s="39">
        <f t="shared" si="709"/>
        <v>4781250</v>
      </c>
      <c r="KC324" s="39">
        <f t="shared" si="710"/>
        <v>4781250</v>
      </c>
      <c r="KD324" s="40">
        <f t="shared" si="624"/>
        <v>0</v>
      </c>
      <c r="KE324" s="39">
        <f t="shared" si="711"/>
        <v>0</v>
      </c>
      <c r="KF324" s="39">
        <f t="shared" si="712"/>
        <v>0</v>
      </c>
      <c r="KG324" s="39">
        <f t="shared" si="713"/>
        <v>0</v>
      </c>
      <c r="KH324" s="53">
        <f t="shared" si="714"/>
        <v>0</v>
      </c>
      <c r="KI324" s="39">
        <f t="shared" si="715"/>
        <v>0</v>
      </c>
      <c r="KJ324" s="39">
        <f t="shared" si="716"/>
        <v>0</v>
      </c>
      <c r="LD324" s="21">
        <v>270</v>
      </c>
      <c r="LE324" s="39">
        <v>75</v>
      </c>
      <c r="LF324" s="39">
        <v>75</v>
      </c>
      <c r="LG324" s="39">
        <v>2500</v>
      </c>
      <c r="LH324" s="50">
        <f t="shared" si="717"/>
        <v>2.4150557785819677E-3</v>
      </c>
      <c r="LI324" s="40">
        <f t="shared" si="625"/>
        <v>25.5</v>
      </c>
      <c r="LJ324" s="41">
        <f t="shared" si="718"/>
        <v>63750</v>
      </c>
      <c r="LK324" s="39">
        <f t="shared" si="719"/>
        <v>4781250</v>
      </c>
      <c r="LL324" s="39">
        <f t="shared" si="720"/>
        <v>4781250</v>
      </c>
      <c r="LM324" s="40">
        <f t="shared" si="626"/>
        <v>0</v>
      </c>
      <c r="LN324" s="39">
        <f t="shared" si="721"/>
        <v>0</v>
      </c>
      <c r="LO324" s="39">
        <f t="shared" si="722"/>
        <v>0</v>
      </c>
      <c r="LP324" s="39">
        <f t="shared" si="723"/>
        <v>0</v>
      </c>
      <c r="LQ324" s="53">
        <f t="shared" si="724"/>
        <v>0</v>
      </c>
      <c r="LR324" s="39">
        <f t="shared" si="725"/>
        <v>0</v>
      </c>
      <c r="LS324" s="39">
        <f t="shared" si="726"/>
        <v>0</v>
      </c>
    </row>
    <row r="325" spans="1:331" x14ac:dyDescent="0.25">
      <c r="A325" s="21">
        <v>271</v>
      </c>
      <c r="B325" s="39">
        <v>75</v>
      </c>
      <c r="C325" s="39">
        <v>125</v>
      </c>
      <c r="D325" s="39">
        <v>2500</v>
      </c>
      <c r="E325" s="50">
        <f t="shared" si="627"/>
        <v>1.0225000000000002E-3</v>
      </c>
      <c r="F325" s="40">
        <f t="shared" si="607"/>
        <v>19.40864765625</v>
      </c>
      <c r="G325" s="41">
        <f t="shared" si="628"/>
        <v>48521.619140625</v>
      </c>
      <c r="H325" s="39">
        <f t="shared" si="629"/>
        <v>6065202.392578125</v>
      </c>
      <c r="I325" s="39">
        <f t="shared" si="630"/>
        <v>3639121.435546875</v>
      </c>
      <c r="J325" s="40">
        <f t="shared" si="608"/>
        <v>12463.124999999998</v>
      </c>
      <c r="K325" s="39">
        <f t="shared" si="631"/>
        <v>31157812.499999996</v>
      </c>
      <c r="L325" s="39">
        <f t="shared" si="632"/>
        <v>3894726562.4999995</v>
      </c>
      <c r="M325" s="39">
        <f t="shared" si="633"/>
        <v>2336835937.4999995</v>
      </c>
      <c r="N325" s="53">
        <f t="shared" si="634"/>
        <v>486840820312.49994</v>
      </c>
      <c r="O325" s="39">
        <f t="shared" si="635"/>
        <v>292104492187.49994</v>
      </c>
      <c r="P325" s="39">
        <f t="shared" si="636"/>
        <v>175262695312.49997</v>
      </c>
      <c r="AJ325" s="21">
        <v>271</v>
      </c>
      <c r="AK325" s="39">
        <v>75</v>
      </c>
      <c r="AL325" s="39">
        <v>125</v>
      </c>
      <c r="AM325" s="39">
        <v>2500</v>
      </c>
      <c r="AN325" s="50">
        <f t="shared" si="637"/>
        <v>1.5509649572444401E-3</v>
      </c>
      <c r="AO325" s="40">
        <f t="shared" si="609"/>
        <v>24.21459300615664</v>
      </c>
      <c r="AP325" s="41">
        <f t="shared" si="638"/>
        <v>60536.482515391603</v>
      </c>
      <c r="AQ325" s="39">
        <f t="shared" si="639"/>
        <v>7567060.3144239504</v>
      </c>
      <c r="AR325" s="39">
        <f t="shared" si="640"/>
        <v>4540236.1886543706</v>
      </c>
      <c r="AS325" s="40">
        <f t="shared" si="610"/>
        <v>5725.1967951333882</v>
      </c>
      <c r="AT325" s="39">
        <f t="shared" si="641"/>
        <v>14312991.98783347</v>
      </c>
      <c r="AU325" s="39">
        <f t="shared" si="642"/>
        <v>1789123998.4791837</v>
      </c>
      <c r="AV325" s="39">
        <f t="shared" si="643"/>
        <v>1073474399.0875102</v>
      </c>
      <c r="AW325" s="53">
        <f t="shared" si="644"/>
        <v>223640499809.89795</v>
      </c>
      <c r="AX325" s="39">
        <f t="shared" si="645"/>
        <v>134184299885.93878</v>
      </c>
      <c r="AY325" s="39">
        <f t="shared" si="646"/>
        <v>80510579931.563263</v>
      </c>
      <c r="BS325" s="21">
        <v>271</v>
      </c>
      <c r="BT325" s="39">
        <v>75</v>
      </c>
      <c r="BU325" s="39">
        <v>125</v>
      </c>
      <c r="BV325" s="39">
        <v>2500</v>
      </c>
      <c r="BW325" s="50">
        <f t="shared" si="647"/>
        <v>1.7831569959829664E-3</v>
      </c>
      <c r="BX325" s="40">
        <f t="shared" si="611"/>
        <v>25.200241836506539</v>
      </c>
      <c r="BY325" s="41">
        <f t="shared" si="648"/>
        <v>63000.604591266347</v>
      </c>
      <c r="BZ325" s="39">
        <f t="shared" si="649"/>
        <v>7875075.5739082936</v>
      </c>
      <c r="CA325" s="39">
        <f t="shared" si="650"/>
        <v>4725045.3443449764</v>
      </c>
      <c r="CB325" s="40">
        <f t="shared" si="612"/>
        <v>2764.7483012171797</v>
      </c>
      <c r="CC325" s="39">
        <f t="shared" si="651"/>
        <v>6911870.7530429494</v>
      </c>
      <c r="CD325" s="39">
        <f t="shared" si="652"/>
        <v>863983844.13036871</v>
      </c>
      <c r="CE325" s="39">
        <f t="shared" si="653"/>
        <v>518390306.47822118</v>
      </c>
      <c r="CF325" s="53">
        <f t="shared" si="654"/>
        <v>107997980516.29608</v>
      </c>
      <c r="CG325" s="39">
        <f t="shared" si="655"/>
        <v>64798788309.777649</v>
      </c>
      <c r="CH325" s="39">
        <f t="shared" si="656"/>
        <v>38879272985.866592</v>
      </c>
      <c r="DB325" s="21">
        <v>271</v>
      </c>
      <c r="DC325" s="39">
        <v>75</v>
      </c>
      <c r="DD325" s="39">
        <v>125</v>
      </c>
      <c r="DE325" s="39">
        <v>2500</v>
      </c>
      <c r="DF325" s="50">
        <f t="shared" si="657"/>
        <v>1.9114513002340097E-3</v>
      </c>
      <c r="DG325" s="40">
        <f t="shared" si="613"/>
        <v>25.450014439532172</v>
      </c>
      <c r="DH325" s="41">
        <f t="shared" si="658"/>
        <v>63625.036098830431</v>
      </c>
      <c r="DI325" s="39">
        <f t="shared" si="659"/>
        <v>7953129.512353804</v>
      </c>
      <c r="DJ325" s="39">
        <f t="shared" si="660"/>
        <v>4771877.707412282</v>
      </c>
      <c r="DK325" s="40">
        <f t="shared" si="614"/>
        <v>1128.9959220163769</v>
      </c>
      <c r="DL325" s="39">
        <f t="shared" si="661"/>
        <v>2822489.805040942</v>
      </c>
      <c r="DM325" s="39">
        <f t="shared" si="662"/>
        <v>352811225.63011777</v>
      </c>
      <c r="DN325" s="39">
        <f t="shared" si="663"/>
        <v>211686735.37807065</v>
      </c>
      <c r="DO325" s="53">
        <f t="shared" si="664"/>
        <v>44101403203.764725</v>
      </c>
      <c r="DP325" s="39">
        <f t="shared" si="665"/>
        <v>26460841922.258831</v>
      </c>
      <c r="DQ325" s="39">
        <f t="shared" si="666"/>
        <v>15876505153.355299</v>
      </c>
      <c r="EK325" s="21">
        <v>271</v>
      </c>
      <c r="EL325" s="39">
        <v>75</v>
      </c>
      <c r="EM325" s="39">
        <v>125</v>
      </c>
      <c r="EN325" s="39">
        <v>2500</v>
      </c>
      <c r="EO325" s="50">
        <f t="shared" si="667"/>
        <v>2.1664940824585766E-3</v>
      </c>
      <c r="EP325" s="40">
        <f t="shared" si="615"/>
        <v>25.5</v>
      </c>
      <c r="EQ325" s="41">
        <f t="shared" si="668"/>
        <v>63750</v>
      </c>
      <c r="ER325" s="39">
        <f t="shared" si="669"/>
        <v>7968750</v>
      </c>
      <c r="ES325" s="39">
        <f t="shared" si="670"/>
        <v>4781250</v>
      </c>
      <c r="ET325" s="40">
        <f t="shared" si="616"/>
        <v>0</v>
      </c>
      <c r="EU325" s="39">
        <f t="shared" si="671"/>
        <v>0</v>
      </c>
      <c r="EV325" s="39">
        <f t="shared" si="672"/>
        <v>0</v>
      </c>
      <c r="EW325" s="39">
        <f t="shared" si="673"/>
        <v>0</v>
      </c>
      <c r="EX325" s="53">
        <f t="shared" si="674"/>
        <v>0</v>
      </c>
      <c r="EY325" s="39">
        <f t="shared" si="675"/>
        <v>0</v>
      </c>
      <c r="EZ325" s="39">
        <f t="shared" si="676"/>
        <v>0</v>
      </c>
      <c r="FT325" s="21">
        <v>271</v>
      </c>
      <c r="FU325" s="39">
        <v>75</v>
      </c>
      <c r="FV325" s="39">
        <v>125</v>
      </c>
      <c r="FW325" s="39">
        <v>2500</v>
      </c>
      <c r="FX325" s="50">
        <f t="shared" si="677"/>
        <v>2.403120203686976E-3</v>
      </c>
      <c r="FY325" s="40">
        <f t="shared" si="617"/>
        <v>25.5</v>
      </c>
      <c r="FZ325" s="41">
        <f t="shared" si="678"/>
        <v>63750</v>
      </c>
      <c r="GA325" s="39">
        <f t="shared" si="679"/>
        <v>7968750</v>
      </c>
      <c r="GB325" s="39">
        <f t="shared" si="680"/>
        <v>4781250</v>
      </c>
      <c r="GC325" s="40">
        <f t="shared" si="618"/>
        <v>0</v>
      </c>
      <c r="GD325" s="39">
        <f t="shared" si="681"/>
        <v>0</v>
      </c>
      <c r="GE325" s="39">
        <f t="shared" si="682"/>
        <v>0</v>
      </c>
      <c r="GF325" s="39">
        <f t="shared" si="683"/>
        <v>0</v>
      </c>
      <c r="GG325" s="53">
        <f t="shared" si="684"/>
        <v>0</v>
      </c>
      <c r="GH325" s="39">
        <f t="shared" si="685"/>
        <v>0</v>
      </c>
      <c r="GI325" s="39">
        <f t="shared" si="686"/>
        <v>0</v>
      </c>
      <c r="HC325" s="21">
        <v>271</v>
      </c>
      <c r="HD325" s="39">
        <v>75</v>
      </c>
      <c r="HE325" s="39">
        <v>125</v>
      </c>
      <c r="HF325" s="39">
        <v>2500</v>
      </c>
      <c r="HG325" s="50">
        <f t="shared" si="687"/>
        <v>2.4863910588882143E-3</v>
      </c>
      <c r="HH325" s="40">
        <f t="shared" si="619"/>
        <v>25.5</v>
      </c>
      <c r="HI325" s="41">
        <f t="shared" si="688"/>
        <v>63750</v>
      </c>
      <c r="HJ325" s="39">
        <f t="shared" si="689"/>
        <v>7968750</v>
      </c>
      <c r="HK325" s="39">
        <f t="shared" si="690"/>
        <v>4781250</v>
      </c>
      <c r="HL325" s="40">
        <f t="shared" si="620"/>
        <v>0</v>
      </c>
      <c r="HM325" s="39">
        <f t="shared" si="691"/>
        <v>0</v>
      </c>
      <c r="HN325" s="39">
        <f t="shared" si="692"/>
        <v>0</v>
      </c>
      <c r="HO325" s="39">
        <f t="shared" si="693"/>
        <v>0</v>
      </c>
      <c r="HP325" s="53">
        <f t="shared" si="694"/>
        <v>0</v>
      </c>
      <c r="HQ325" s="39">
        <f t="shared" si="695"/>
        <v>0</v>
      </c>
      <c r="HR325" s="39">
        <f t="shared" si="696"/>
        <v>0</v>
      </c>
      <c r="IL325" s="21">
        <v>271</v>
      </c>
      <c r="IM325" s="39">
        <v>75</v>
      </c>
      <c r="IN325" s="39">
        <v>125</v>
      </c>
      <c r="IO325" s="39">
        <v>2500</v>
      </c>
      <c r="IP325" s="50">
        <f t="shared" si="697"/>
        <v>2.5033148037558336E-3</v>
      </c>
      <c r="IQ325" s="40">
        <f t="shared" si="621"/>
        <v>25.5</v>
      </c>
      <c r="IR325" s="41">
        <f t="shared" si="698"/>
        <v>63750</v>
      </c>
      <c r="IS325" s="39">
        <f t="shared" si="699"/>
        <v>7968750</v>
      </c>
      <c r="IT325" s="39">
        <f t="shared" si="700"/>
        <v>4781250</v>
      </c>
      <c r="IU325" s="40">
        <f t="shared" si="622"/>
        <v>0</v>
      </c>
      <c r="IV325" s="39">
        <f t="shared" si="701"/>
        <v>0</v>
      </c>
      <c r="IW325" s="39">
        <f t="shared" si="702"/>
        <v>0</v>
      </c>
      <c r="IX325" s="39">
        <f t="shared" si="703"/>
        <v>0</v>
      </c>
      <c r="IY325" s="53">
        <f t="shared" si="704"/>
        <v>0</v>
      </c>
      <c r="IZ325" s="39">
        <f t="shared" si="705"/>
        <v>0</v>
      </c>
      <c r="JA325" s="39">
        <f t="shared" si="706"/>
        <v>0</v>
      </c>
      <c r="JU325" s="21">
        <v>271</v>
      </c>
      <c r="JV325" s="39">
        <v>75</v>
      </c>
      <c r="JW325" s="39">
        <v>125</v>
      </c>
      <c r="JX325" s="39">
        <v>2500</v>
      </c>
      <c r="JY325" s="50">
        <f t="shared" si="707"/>
        <v>2.5035179160748221E-3</v>
      </c>
      <c r="JZ325" s="40">
        <f t="shared" si="623"/>
        <v>25.5</v>
      </c>
      <c r="KA325" s="41">
        <f t="shared" si="708"/>
        <v>63750</v>
      </c>
      <c r="KB325" s="39">
        <f t="shared" si="709"/>
        <v>7968750</v>
      </c>
      <c r="KC325" s="39">
        <f t="shared" si="710"/>
        <v>4781250</v>
      </c>
      <c r="KD325" s="40">
        <f t="shared" si="624"/>
        <v>0</v>
      </c>
      <c r="KE325" s="39">
        <f t="shared" si="711"/>
        <v>0</v>
      </c>
      <c r="KF325" s="39">
        <f t="shared" si="712"/>
        <v>0</v>
      </c>
      <c r="KG325" s="39">
        <f t="shared" si="713"/>
        <v>0</v>
      </c>
      <c r="KH325" s="53">
        <f t="shared" si="714"/>
        <v>0</v>
      </c>
      <c r="KI325" s="39">
        <f t="shared" si="715"/>
        <v>0</v>
      </c>
      <c r="KJ325" s="39">
        <f t="shared" si="716"/>
        <v>0</v>
      </c>
      <c r="LD325" s="21">
        <v>271</v>
      </c>
      <c r="LE325" s="39">
        <v>75</v>
      </c>
      <c r="LF325" s="39">
        <v>125</v>
      </c>
      <c r="LG325" s="39">
        <v>2500</v>
      </c>
      <c r="LH325" s="50">
        <f t="shared" si="717"/>
        <v>2.5035179458727762E-3</v>
      </c>
      <c r="LI325" s="40">
        <f t="shared" si="625"/>
        <v>25.5</v>
      </c>
      <c r="LJ325" s="41">
        <f t="shared" si="718"/>
        <v>63750</v>
      </c>
      <c r="LK325" s="39">
        <f t="shared" si="719"/>
        <v>7968750</v>
      </c>
      <c r="LL325" s="39">
        <f t="shared" si="720"/>
        <v>4781250</v>
      </c>
      <c r="LM325" s="40">
        <f t="shared" si="626"/>
        <v>0</v>
      </c>
      <c r="LN325" s="39">
        <f t="shared" si="721"/>
        <v>0</v>
      </c>
      <c r="LO325" s="39">
        <f t="shared" si="722"/>
        <v>0</v>
      </c>
      <c r="LP325" s="39">
        <f t="shared" si="723"/>
        <v>0</v>
      </c>
      <c r="LQ325" s="53">
        <f t="shared" si="724"/>
        <v>0</v>
      </c>
      <c r="LR325" s="39">
        <f t="shared" si="725"/>
        <v>0</v>
      </c>
      <c r="LS325" s="39">
        <f t="shared" si="726"/>
        <v>0</v>
      </c>
    </row>
    <row r="326" spans="1:331" x14ac:dyDescent="0.25">
      <c r="A326" s="21">
        <v>272</v>
      </c>
      <c r="B326" s="39">
        <v>75</v>
      </c>
      <c r="C326" s="39">
        <v>175</v>
      </c>
      <c r="D326" s="39">
        <v>2500</v>
      </c>
      <c r="E326" s="50">
        <f t="shared" si="627"/>
        <v>1.0300000000000001E-3</v>
      </c>
      <c r="F326" s="40">
        <f t="shared" si="607"/>
        <v>19.501762500000002</v>
      </c>
      <c r="G326" s="41">
        <f t="shared" si="628"/>
        <v>48754.406250000007</v>
      </c>
      <c r="H326" s="39">
        <f t="shared" si="629"/>
        <v>8532021.0937500019</v>
      </c>
      <c r="I326" s="39">
        <f t="shared" si="630"/>
        <v>3656580.4687500005</v>
      </c>
      <c r="J326" s="40">
        <f t="shared" si="608"/>
        <v>12367.5</v>
      </c>
      <c r="K326" s="39">
        <f t="shared" si="631"/>
        <v>30918750</v>
      </c>
      <c r="L326" s="39">
        <f t="shared" si="632"/>
        <v>5410781250</v>
      </c>
      <c r="M326" s="39">
        <f t="shared" si="633"/>
        <v>2318906250</v>
      </c>
      <c r="N326" s="53">
        <f t="shared" si="634"/>
        <v>946886718750</v>
      </c>
      <c r="O326" s="39">
        <f t="shared" si="635"/>
        <v>405808593750</v>
      </c>
      <c r="P326" s="39">
        <f t="shared" si="636"/>
        <v>173917968750</v>
      </c>
      <c r="AJ326" s="21">
        <v>272</v>
      </c>
      <c r="AK326" s="39">
        <v>75</v>
      </c>
      <c r="AL326" s="39">
        <v>175</v>
      </c>
      <c r="AM326" s="39">
        <v>2500</v>
      </c>
      <c r="AN326" s="50">
        <f t="shared" si="637"/>
        <v>1.5682782438343559E-3</v>
      </c>
      <c r="AO326" s="40">
        <f t="shared" si="609"/>
        <v>24.31180407348948</v>
      </c>
      <c r="AP326" s="41">
        <f t="shared" si="638"/>
        <v>60779.510183723702</v>
      </c>
      <c r="AQ326" s="39">
        <f t="shared" si="639"/>
        <v>10636414.282151647</v>
      </c>
      <c r="AR326" s="39">
        <f t="shared" si="640"/>
        <v>4558463.2637792779</v>
      </c>
      <c r="AS326" s="40">
        <f t="shared" si="610"/>
        <v>5504.4523911119622</v>
      </c>
      <c r="AT326" s="39">
        <f t="shared" si="641"/>
        <v>13761130.977779906</v>
      </c>
      <c r="AU326" s="39">
        <f t="shared" si="642"/>
        <v>2408197921.1114836</v>
      </c>
      <c r="AV326" s="39">
        <f t="shared" si="643"/>
        <v>1032084823.333493</v>
      </c>
      <c r="AW326" s="53">
        <f t="shared" si="644"/>
        <v>421434636194.50964</v>
      </c>
      <c r="AX326" s="39">
        <f t="shared" si="645"/>
        <v>180614844083.36127</v>
      </c>
      <c r="AY326" s="39">
        <f t="shared" si="646"/>
        <v>77406361750.011978</v>
      </c>
      <c r="BS326" s="21">
        <v>272</v>
      </c>
      <c r="BT326" s="39">
        <v>75</v>
      </c>
      <c r="BU326" s="39">
        <v>175</v>
      </c>
      <c r="BV326" s="39">
        <v>2500</v>
      </c>
      <c r="BW326" s="50">
        <f t="shared" si="647"/>
        <v>1.8115742890951092E-3</v>
      </c>
      <c r="BX326" s="40">
        <f t="shared" si="611"/>
        <v>25.273660415621165</v>
      </c>
      <c r="BY326" s="41">
        <f t="shared" si="648"/>
        <v>63184.151039052915</v>
      </c>
      <c r="BZ326" s="39">
        <f t="shared" si="649"/>
        <v>11057226.43183426</v>
      </c>
      <c r="CA326" s="39">
        <f t="shared" si="650"/>
        <v>4738811.3279289687</v>
      </c>
      <c r="CB326" s="40">
        <f t="shared" si="612"/>
        <v>2402.4278140373576</v>
      </c>
      <c r="CC326" s="39">
        <f t="shared" si="651"/>
        <v>6006069.5350933941</v>
      </c>
      <c r="CD326" s="39">
        <f t="shared" si="652"/>
        <v>1051062168.641344</v>
      </c>
      <c r="CE326" s="39">
        <f t="shared" si="653"/>
        <v>450455215.13200456</v>
      </c>
      <c r="CF326" s="53">
        <f t="shared" si="654"/>
        <v>183935879512.2352</v>
      </c>
      <c r="CG326" s="39">
        <f t="shared" si="655"/>
        <v>78829662648.1008</v>
      </c>
      <c r="CH326" s="39">
        <f t="shared" si="656"/>
        <v>33784141134.900341</v>
      </c>
      <c r="DB326" s="21">
        <v>272</v>
      </c>
      <c r="DC326" s="39">
        <v>75</v>
      </c>
      <c r="DD326" s="39">
        <v>175</v>
      </c>
      <c r="DE326" s="39">
        <v>2500</v>
      </c>
      <c r="DF326" s="50">
        <f t="shared" si="657"/>
        <v>1.9504836401365523E-3</v>
      </c>
      <c r="DG326" s="40">
        <f t="shared" si="613"/>
        <v>25.484369329424943</v>
      </c>
      <c r="DH326" s="41">
        <f t="shared" si="658"/>
        <v>63710.923323562361</v>
      </c>
      <c r="DI326" s="39">
        <f t="shared" si="659"/>
        <v>11149411.581623413</v>
      </c>
      <c r="DJ326" s="39">
        <f t="shared" si="660"/>
        <v>4778319.2492671767</v>
      </c>
      <c r="DK326" s="40">
        <f t="shared" si="614"/>
        <v>631.33358825895971</v>
      </c>
      <c r="DL326" s="39">
        <f t="shared" si="661"/>
        <v>1578333.9706473993</v>
      </c>
      <c r="DM326" s="39">
        <f t="shared" si="662"/>
        <v>276208444.8632949</v>
      </c>
      <c r="DN326" s="39">
        <f t="shared" si="663"/>
        <v>118375047.79855494</v>
      </c>
      <c r="DO326" s="53">
        <f t="shared" si="664"/>
        <v>48336477851.076607</v>
      </c>
      <c r="DP326" s="39">
        <f t="shared" si="665"/>
        <v>20715633364.747116</v>
      </c>
      <c r="DQ326" s="39">
        <f t="shared" si="666"/>
        <v>8878128584.8916206</v>
      </c>
      <c r="EK326" s="21">
        <v>272</v>
      </c>
      <c r="EL326" s="39">
        <v>75</v>
      </c>
      <c r="EM326" s="39">
        <v>175</v>
      </c>
      <c r="EN326" s="39">
        <v>2500</v>
      </c>
      <c r="EO326" s="50">
        <f t="shared" si="667"/>
        <v>2.2280439481010268E-3</v>
      </c>
      <c r="EP326" s="40">
        <f t="shared" si="615"/>
        <v>25.5</v>
      </c>
      <c r="EQ326" s="41">
        <f t="shared" si="668"/>
        <v>63750</v>
      </c>
      <c r="ER326" s="39">
        <f t="shared" si="669"/>
        <v>11156250</v>
      </c>
      <c r="ES326" s="39">
        <f t="shared" si="670"/>
        <v>4781250</v>
      </c>
      <c r="ET326" s="40">
        <f t="shared" si="616"/>
        <v>0</v>
      </c>
      <c r="EU326" s="39">
        <f t="shared" si="671"/>
        <v>0</v>
      </c>
      <c r="EV326" s="39">
        <f t="shared" si="672"/>
        <v>0</v>
      </c>
      <c r="EW326" s="39">
        <f t="shared" si="673"/>
        <v>0</v>
      </c>
      <c r="EX326" s="53">
        <f t="shared" si="674"/>
        <v>0</v>
      </c>
      <c r="EY326" s="39">
        <f t="shared" si="675"/>
        <v>0</v>
      </c>
      <c r="EZ326" s="39">
        <f t="shared" si="676"/>
        <v>0</v>
      </c>
      <c r="FT326" s="21">
        <v>272</v>
      </c>
      <c r="FU326" s="39">
        <v>75</v>
      </c>
      <c r="FV326" s="39">
        <v>175</v>
      </c>
      <c r="FW326" s="39">
        <v>2500</v>
      </c>
      <c r="FX326" s="50">
        <f t="shared" si="677"/>
        <v>2.4836783089215507E-3</v>
      </c>
      <c r="FY326" s="40">
        <f t="shared" si="617"/>
        <v>25.5</v>
      </c>
      <c r="FZ326" s="41">
        <f t="shared" si="678"/>
        <v>63750</v>
      </c>
      <c r="GA326" s="39">
        <f t="shared" si="679"/>
        <v>11156250</v>
      </c>
      <c r="GB326" s="39">
        <f t="shared" si="680"/>
        <v>4781250</v>
      </c>
      <c r="GC326" s="40">
        <f t="shared" si="618"/>
        <v>0</v>
      </c>
      <c r="GD326" s="39">
        <f t="shared" si="681"/>
        <v>0</v>
      </c>
      <c r="GE326" s="39">
        <f t="shared" si="682"/>
        <v>0</v>
      </c>
      <c r="GF326" s="39">
        <f t="shared" si="683"/>
        <v>0</v>
      </c>
      <c r="GG326" s="53">
        <f t="shared" si="684"/>
        <v>0</v>
      </c>
      <c r="GH326" s="39">
        <f t="shared" si="685"/>
        <v>0</v>
      </c>
      <c r="GI326" s="39">
        <f t="shared" si="686"/>
        <v>0</v>
      </c>
      <c r="HC326" s="21">
        <v>272</v>
      </c>
      <c r="HD326" s="39">
        <v>75</v>
      </c>
      <c r="HE326" s="39">
        <v>175</v>
      </c>
      <c r="HF326" s="39">
        <v>2500</v>
      </c>
      <c r="HG326" s="50">
        <f t="shared" si="687"/>
        <v>2.5736220905894359E-3</v>
      </c>
      <c r="HH326" s="40">
        <f t="shared" si="619"/>
        <v>25.5</v>
      </c>
      <c r="HI326" s="41">
        <f t="shared" si="688"/>
        <v>63750</v>
      </c>
      <c r="HJ326" s="39">
        <f t="shared" si="689"/>
        <v>11156250</v>
      </c>
      <c r="HK326" s="39">
        <f t="shared" si="690"/>
        <v>4781250</v>
      </c>
      <c r="HL326" s="40">
        <f t="shared" si="620"/>
        <v>0</v>
      </c>
      <c r="HM326" s="39">
        <f t="shared" si="691"/>
        <v>0</v>
      </c>
      <c r="HN326" s="39">
        <f t="shared" si="692"/>
        <v>0</v>
      </c>
      <c r="HO326" s="39">
        <f t="shared" si="693"/>
        <v>0</v>
      </c>
      <c r="HP326" s="53">
        <f t="shared" si="694"/>
        <v>0</v>
      </c>
      <c r="HQ326" s="39">
        <f t="shared" si="695"/>
        <v>0</v>
      </c>
      <c r="HR326" s="39">
        <f t="shared" si="696"/>
        <v>0</v>
      </c>
      <c r="IL326" s="21">
        <v>272</v>
      </c>
      <c r="IM326" s="39">
        <v>75</v>
      </c>
      <c r="IN326" s="39">
        <v>175</v>
      </c>
      <c r="IO326" s="39">
        <v>2500</v>
      </c>
      <c r="IP326" s="50">
        <f t="shared" si="697"/>
        <v>2.5917625877618293E-3</v>
      </c>
      <c r="IQ326" s="40">
        <f t="shared" si="621"/>
        <v>25.5</v>
      </c>
      <c r="IR326" s="41">
        <f t="shared" si="698"/>
        <v>63750</v>
      </c>
      <c r="IS326" s="39">
        <f t="shared" si="699"/>
        <v>11156250</v>
      </c>
      <c r="IT326" s="39">
        <f t="shared" si="700"/>
        <v>4781250</v>
      </c>
      <c r="IU326" s="40">
        <f t="shared" si="622"/>
        <v>0</v>
      </c>
      <c r="IV326" s="39">
        <f t="shared" si="701"/>
        <v>0</v>
      </c>
      <c r="IW326" s="39">
        <f t="shared" si="702"/>
        <v>0</v>
      </c>
      <c r="IX326" s="39">
        <f t="shared" si="703"/>
        <v>0</v>
      </c>
      <c r="IY326" s="53">
        <f t="shared" si="704"/>
        <v>0</v>
      </c>
      <c r="IZ326" s="39">
        <f t="shared" si="705"/>
        <v>0</v>
      </c>
      <c r="JA326" s="39">
        <f t="shared" si="706"/>
        <v>0</v>
      </c>
      <c r="JU326" s="21">
        <v>272</v>
      </c>
      <c r="JV326" s="39">
        <v>75</v>
      </c>
      <c r="JW326" s="39">
        <v>175</v>
      </c>
      <c r="JX326" s="39">
        <v>2500</v>
      </c>
      <c r="JY326" s="50">
        <f t="shared" si="707"/>
        <v>2.5919800812327304E-3</v>
      </c>
      <c r="JZ326" s="40">
        <f t="shared" si="623"/>
        <v>25.5</v>
      </c>
      <c r="KA326" s="41">
        <f t="shared" si="708"/>
        <v>63750</v>
      </c>
      <c r="KB326" s="39">
        <f t="shared" si="709"/>
        <v>11156250</v>
      </c>
      <c r="KC326" s="39">
        <f t="shared" si="710"/>
        <v>4781250</v>
      </c>
      <c r="KD326" s="40">
        <f t="shared" si="624"/>
        <v>0</v>
      </c>
      <c r="KE326" s="39">
        <f t="shared" si="711"/>
        <v>0</v>
      </c>
      <c r="KF326" s="39">
        <f t="shared" si="712"/>
        <v>0</v>
      </c>
      <c r="KG326" s="39">
        <f t="shared" si="713"/>
        <v>0</v>
      </c>
      <c r="KH326" s="53">
        <f t="shared" si="714"/>
        <v>0</v>
      </c>
      <c r="KI326" s="39">
        <f t="shared" si="715"/>
        <v>0</v>
      </c>
      <c r="KJ326" s="39">
        <f t="shared" si="716"/>
        <v>0</v>
      </c>
      <c r="LD326" s="21">
        <v>272</v>
      </c>
      <c r="LE326" s="39">
        <v>75</v>
      </c>
      <c r="LF326" s="39">
        <v>175</v>
      </c>
      <c r="LG326" s="39">
        <v>2500</v>
      </c>
      <c r="LH326" s="50">
        <f t="shared" si="717"/>
        <v>2.5919801131635842E-3</v>
      </c>
      <c r="LI326" s="40">
        <f t="shared" si="625"/>
        <v>25.5</v>
      </c>
      <c r="LJ326" s="41">
        <f t="shared" si="718"/>
        <v>63750</v>
      </c>
      <c r="LK326" s="39">
        <f t="shared" si="719"/>
        <v>11156250</v>
      </c>
      <c r="LL326" s="39">
        <f t="shared" si="720"/>
        <v>4781250</v>
      </c>
      <c r="LM326" s="40">
        <f t="shared" si="626"/>
        <v>0</v>
      </c>
      <c r="LN326" s="39">
        <f t="shared" si="721"/>
        <v>0</v>
      </c>
      <c r="LO326" s="39">
        <f t="shared" si="722"/>
        <v>0</v>
      </c>
      <c r="LP326" s="39">
        <f t="shared" si="723"/>
        <v>0</v>
      </c>
      <c r="LQ326" s="53">
        <f t="shared" si="724"/>
        <v>0</v>
      </c>
      <c r="LR326" s="39">
        <f t="shared" si="725"/>
        <v>0</v>
      </c>
      <c r="LS326" s="39">
        <f t="shared" si="726"/>
        <v>0</v>
      </c>
    </row>
    <row r="327" spans="1:331" x14ac:dyDescent="0.25">
      <c r="A327" s="21">
        <v>273</v>
      </c>
      <c r="B327" s="39">
        <v>75</v>
      </c>
      <c r="C327" s="39">
        <v>225</v>
      </c>
      <c r="D327" s="39">
        <v>2500</v>
      </c>
      <c r="E327" s="50">
        <f t="shared" si="627"/>
        <v>1.0375E-3</v>
      </c>
      <c r="F327" s="40">
        <f t="shared" si="607"/>
        <v>19.594160156249998</v>
      </c>
      <c r="G327" s="41">
        <f t="shared" si="628"/>
        <v>48985.400390624993</v>
      </c>
      <c r="H327" s="39">
        <f t="shared" si="629"/>
        <v>11021715.087890623</v>
      </c>
      <c r="I327" s="39">
        <f t="shared" si="630"/>
        <v>3673905.0292968745</v>
      </c>
      <c r="J327" s="40">
        <f t="shared" si="608"/>
        <v>12271.874999999998</v>
      </c>
      <c r="K327" s="39">
        <f t="shared" si="631"/>
        <v>30679687.499999996</v>
      </c>
      <c r="L327" s="39">
        <f t="shared" si="632"/>
        <v>6902929687.499999</v>
      </c>
      <c r="M327" s="39">
        <f t="shared" si="633"/>
        <v>2300976562.4999995</v>
      </c>
      <c r="N327" s="53">
        <f t="shared" si="634"/>
        <v>1553159179687.4998</v>
      </c>
      <c r="O327" s="39">
        <f t="shared" si="635"/>
        <v>517719726562.49988</v>
      </c>
      <c r="P327" s="39">
        <f t="shared" si="636"/>
        <v>172573242187.49997</v>
      </c>
      <c r="AJ327" s="21">
        <v>273</v>
      </c>
      <c r="AK327" s="39">
        <v>75</v>
      </c>
      <c r="AL327" s="39">
        <v>225</v>
      </c>
      <c r="AM327" s="39">
        <v>2500</v>
      </c>
      <c r="AN327" s="50">
        <f t="shared" si="637"/>
        <v>1.5855915304242717E-3</v>
      </c>
      <c r="AO327" s="40">
        <f t="shared" si="609"/>
        <v>24.405193329692377</v>
      </c>
      <c r="AP327" s="41">
        <f t="shared" si="638"/>
        <v>61012.98332423094</v>
      </c>
      <c r="AQ327" s="39">
        <f t="shared" si="639"/>
        <v>13727921.247951962</v>
      </c>
      <c r="AR327" s="39">
        <f t="shared" si="640"/>
        <v>4575973.7493173201</v>
      </c>
      <c r="AS327" s="40">
        <f t="shared" si="610"/>
        <v>5283.7079870905372</v>
      </c>
      <c r="AT327" s="39">
        <f t="shared" si="641"/>
        <v>13209269.967726342</v>
      </c>
      <c r="AU327" s="39">
        <f t="shared" si="642"/>
        <v>2972085742.7384272</v>
      </c>
      <c r="AV327" s="39">
        <f t="shared" si="643"/>
        <v>990695247.57947564</v>
      </c>
      <c r="AW327" s="53">
        <f t="shared" si="644"/>
        <v>668719292116.14612</v>
      </c>
      <c r="AX327" s="39">
        <f t="shared" si="645"/>
        <v>222906430705.38202</v>
      </c>
      <c r="AY327" s="39">
        <f t="shared" si="646"/>
        <v>74302143568.460678</v>
      </c>
      <c r="BS327" s="21">
        <v>273</v>
      </c>
      <c r="BT327" s="39">
        <v>75</v>
      </c>
      <c r="BU327" s="39">
        <v>225</v>
      </c>
      <c r="BV327" s="39">
        <v>2500</v>
      </c>
      <c r="BW327" s="50">
        <f t="shared" si="647"/>
        <v>1.8399915822072523E-3</v>
      </c>
      <c r="BX327" s="40">
        <f t="shared" si="611"/>
        <v>25.336782827251067</v>
      </c>
      <c r="BY327" s="41">
        <f t="shared" si="648"/>
        <v>63341.957068127667</v>
      </c>
      <c r="BZ327" s="39">
        <f t="shared" si="649"/>
        <v>14251940.340328725</v>
      </c>
      <c r="CA327" s="39">
        <f t="shared" si="650"/>
        <v>4750646.780109575</v>
      </c>
      <c r="CB327" s="40">
        <f t="shared" si="612"/>
        <v>2040.1073268575356</v>
      </c>
      <c r="CC327" s="39">
        <f t="shared" si="651"/>
        <v>5100268.3171438389</v>
      </c>
      <c r="CD327" s="39">
        <f t="shared" si="652"/>
        <v>1147560371.3573637</v>
      </c>
      <c r="CE327" s="39">
        <f t="shared" si="653"/>
        <v>382520123.78578794</v>
      </c>
      <c r="CF327" s="53">
        <f t="shared" si="654"/>
        <v>258201083555.40683</v>
      </c>
      <c r="CG327" s="39">
        <f t="shared" si="655"/>
        <v>86067027851.802292</v>
      </c>
      <c r="CH327" s="39">
        <f t="shared" si="656"/>
        <v>28689009283.934093</v>
      </c>
      <c r="DB327" s="21">
        <v>273</v>
      </c>
      <c r="DC327" s="39">
        <v>75</v>
      </c>
      <c r="DD327" s="39">
        <v>225</v>
      </c>
      <c r="DE327" s="39">
        <v>2500</v>
      </c>
      <c r="DF327" s="50">
        <f t="shared" si="657"/>
        <v>1.9895159800390949E-3</v>
      </c>
      <c r="DG327" s="40">
        <f t="shared" si="613"/>
        <v>25.499299293949804</v>
      </c>
      <c r="DH327" s="41">
        <f t="shared" si="658"/>
        <v>63748.248234874511</v>
      </c>
      <c r="DI327" s="39">
        <f t="shared" si="659"/>
        <v>14343355.852846764</v>
      </c>
      <c r="DJ327" s="39">
        <f t="shared" si="660"/>
        <v>4781118.617615588</v>
      </c>
      <c r="DK327" s="40">
        <f t="shared" si="614"/>
        <v>133.67125450153989</v>
      </c>
      <c r="DL327" s="39">
        <f t="shared" si="661"/>
        <v>334178.13625384972</v>
      </c>
      <c r="DM327" s="39">
        <f t="shared" si="662"/>
        <v>75190080.65711619</v>
      </c>
      <c r="DN327" s="39">
        <f t="shared" si="663"/>
        <v>25063360.219038729</v>
      </c>
      <c r="DO327" s="53">
        <f t="shared" si="664"/>
        <v>16917768147.851143</v>
      </c>
      <c r="DP327" s="39">
        <f t="shared" si="665"/>
        <v>5639256049.2837143</v>
      </c>
      <c r="DQ327" s="39">
        <f t="shared" si="666"/>
        <v>1879752016.4279046</v>
      </c>
      <c r="EK327" s="21">
        <v>273</v>
      </c>
      <c r="EL327" s="39">
        <v>75</v>
      </c>
      <c r="EM327" s="39">
        <v>225</v>
      </c>
      <c r="EN327" s="39">
        <v>2500</v>
      </c>
      <c r="EO327" s="50">
        <f t="shared" si="667"/>
        <v>2.2895938137434766E-3</v>
      </c>
      <c r="EP327" s="40">
        <f t="shared" si="615"/>
        <v>25.5</v>
      </c>
      <c r="EQ327" s="41">
        <f t="shared" si="668"/>
        <v>63750</v>
      </c>
      <c r="ER327" s="39">
        <f t="shared" si="669"/>
        <v>14343750</v>
      </c>
      <c r="ES327" s="39">
        <f t="shared" si="670"/>
        <v>4781250</v>
      </c>
      <c r="ET327" s="40">
        <f t="shared" si="616"/>
        <v>0</v>
      </c>
      <c r="EU327" s="39">
        <f t="shared" si="671"/>
        <v>0</v>
      </c>
      <c r="EV327" s="39">
        <f t="shared" si="672"/>
        <v>0</v>
      </c>
      <c r="EW327" s="39">
        <f t="shared" si="673"/>
        <v>0</v>
      </c>
      <c r="EX327" s="53">
        <f t="shared" si="674"/>
        <v>0</v>
      </c>
      <c r="EY327" s="39">
        <f t="shared" si="675"/>
        <v>0</v>
      </c>
      <c r="EZ327" s="39">
        <f t="shared" si="676"/>
        <v>0</v>
      </c>
      <c r="FT327" s="21">
        <v>273</v>
      </c>
      <c r="FU327" s="39">
        <v>75</v>
      </c>
      <c r="FV327" s="39">
        <v>225</v>
      </c>
      <c r="FW327" s="39">
        <v>2500</v>
      </c>
      <c r="FX327" s="50">
        <f t="shared" si="677"/>
        <v>2.5642364141561257E-3</v>
      </c>
      <c r="FY327" s="40">
        <f t="shared" si="617"/>
        <v>25.5</v>
      </c>
      <c r="FZ327" s="41">
        <f t="shared" si="678"/>
        <v>63750</v>
      </c>
      <c r="GA327" s="39">
        <f t="shared" si="679"/>
        <v>14343750</v>
      </c>
      <c r="GB327" s="39">
        <f t="shared" si="680"/>
        <v>4781250</v>
      </c>
      <c r="GC327" s="40">
        <f t="shared" si="618"/>
        <v>0</v>
      </c>
      <c r="GD327" s="39">
        <f t="shared" si="681"/>
        <v>0</v>
      </c>
      <c r="GE327" s="39">
        <f t="shared" si="682"/>
        <v>0</v>
      </c>
      <c r="GF327" s="39">
        <f t="shared" si="683"/>
        <v>0</v>
      </c>
      <c r="GG327" s="53">
        <f t="shared" si="684"/>
        <v>0</v>
      </c>
      <c r="GH327" s="39">
        <f t="shared" si="685"/>
        <v>0</v>
      </c>
      <c r="GI327" s="39">
        <f t="shared" si="686"/>
        <v>0</v>
      </c>
      <c r="HC327" s="21">
        <v>273</v>
      </c>
      <c r="HD327" s="39">
        <v>75</v>
      </c>
      <c r="HE327" s="39">
        <v>225</v>
      </c>
      <c r="HF327" s="39">
        <v>2500</v>
      </c>
      <c r="HG327" s="50">
        <f t="shared" si="687"/>
        <v>2.660853122290658E-3</v>
      </c>
      <c r="HH327" s="40">
        <f t="shared" si="619"/>
        <v>25.5</v>
      </c>
      <c r="HI327" s="41">
        <f t="shared" si="688"/>
        <v>63750</v>
      </c>
      <c r="HJ327" s="39">
        <f t="shared" si="689"/>
        <v>14343750</v>
      </c>
      <c r="HK327" s="39">
        <f t="shared" si="690"/>
        <v>4781250</v>
      </c>
      <c r="HL327" s="40">
        <f t="shared" si="620"/>
        <v>0</v>
      </c>
      <c r="HM327" s="39">
        <f t="shared" si="691"/>
        <v>0</v>
      </c>
      <c r="HN327" s="39">
        <f t="shared" si="692"/>
        <v>0</v>
      </c>
      <c r="HO327" s="39">
        <f t="shared" si="693"/>
        <v>0</v>
      </c>
      <c r="HP327" s="53">
        <f t="shared" si="694"/>
        <v>0</v>
      </c>
      <c r="HQ327" s="39">
        <f t="shared" si="695"/>
        <v>0</v>
      </c>
      <c r="HR327" s="39">
        <f t="shared" si="696"/>
        <v>0</v>
      </c>
      <c r="IL327" s="21">
        <v>273</v>
      </c>
      <c r="IM327" s="39">
        <v>75</v>
      </c>
      <c r="IN327" s="39">
        <v>225</v>
      </c>
      <c r="IO327" s="39">
        <v>2500</v>
      </c>
      <c r="IP327" s="50">
        <f t="shared" si="697"/>
        <v>2.680210371767825E-3</v>
      </c>
      <c r="IQ327" s="40">
        <f t="shared" si="621"/>
        <v>25.5</v>
      </c>
      <c r="IR327" s="41">
        <f t="shared" si="698"/>
        <v>63750</v>
      </c>
      <c r="IS327" s="39">
        <f t="shared" si="699"/>
        <v>14343750</v>
      </c>
      <c r="IT327" s="39">
        <f t="shared" si="700"/>
        <v>4781250</v>
      </c>
      <c r="IU327" s="40">
        <f t="shared" si="622"/>
        <v>0</v>
      </c>
      <c r="IV327" s="39">
        <f t="shared" si="701"/>
        <v>0</v>
      </c>
      <c r="IW327" s="39">
        <f t="shared" si="702"/>
        <v>0</v>
      </c>
      <c r="IX327" s="39">
        <f t="shared" si="703"/>
        <v>0</v>
      </c>
      <c r="IY327" s="53">
        <f t="shared" si="704"/>
        <v>0</v>
      </c>
      <c r="IZ327" s="39">
        <f t="shared" si="705"/>
        <v>0</v>
      </c>
      <c r="JA327" s="39">
        <f t="shared" si="706"/>
        <v>0</v>
      </c>
      <c r="JU327" s="21">
        <v>273</v>
      </c>
      <c r="JV327" s="39">
        <v>75</v>
      </c>
      <c r="JW327" s="39">
        <v>225</v>
      </c>
      <c r="JX327" s="39">
        <v>2500</v>
      </c>
      <c r="JY327" s="50">
        <f t="shared" si="707"/>
        <v>2.6804422463906387E-3</v>
      </c>
      <c r="JZ327" s="40">
        <f t="shared" si="623"/>
        <v>25.5</v>
      </c>
      <c r="KA327" s="41">
        <f t="shared" si="708"/>
        <v>63750</v>
      </c>
      <c r="KB327" s="39">
        <f t="shared" si="709"/>
        <v>14343750</v>
      </c>
      <c r="KC327" s="39">
        <f t="shared" si="710"/>
        <v>4781250</v>
      </c>
      <c r="KD327" s="40">
        <f t="shared" si="624"/>
        <v>0</v>
      </c>
      <c r="KE327" s="39">
        <f t="shared" si="711"/>
        <v>0</v>
      </c>
      <c r="KF327" s="39">
        <f t="shared" si="712"/>
        <v>0</v>
      </c>
      <c r="KG327" s="39">
        <f t="shared" si="713"/>
        <v>0</v>
      </c>
      <c r="KH327" s="53">
        <f t="shared" si="714"/>
        <v>0</v>
      </c>
      <c r="KI327" s="39">
        <f t="shared" si="715"/>
        <v>0</v>
      </c>
      <c r="KJ327" s="39">
        <f t="shared" si="716"/>
        <v>0</v>
      </c>
      <c r="LD327" s="21">
        <v>273</v>
      </c>
      <c r="LE327" s="39">
        <v>75</v>
      </c>
      <c r="LF327" s="39">
        <v>225</v>
      </c>
      <c r="LG327" s="39">
        <v>2500</v>
      </c>
      <c r="LH327" s="50">
        <f t="shared" si="717"/>
        <v>2.6804422804543927E-3</v>
      </c>
      <c r="LI327" s="40">
        <f t="shared" si="625"/>
        <v>25.5</v>
      </c>
      <c r="LJ327" s="41">
        <f t="shared" si="718"/>
        <v>63750</v>
      </c>
      <c r="LK327" s="39">
        <f t="shared" si="719"/>
        <v>14343750</v>
      </c>
      <c r="LL327" s="39">
        <f t="shared" si="720"/>
        <v>4781250</v>
      </c>
      <c r="LM327" s="40">
        <f t="shared" si="626"/>
        <v>0</v>
      </c>
      <c r="LN327" s="39">
        <f t="shared" si="721"/>
        <v>0</v>
      </c>
      <c r="LO327" s="39">
        <f t="shared" si="722"/>
        <v>0</v>
      </c>
      <c r="LP327" s="39">
        <f t="shared" si="723"/>
        <v>0</v>
      </c>
      <c r="LQ327" s="53">
        <f t="shared" si="724"/>
        <v>0</v>
      </c>
      <c r="LR327" s="39">
        <f t="shared" si="725"/>
        <v>0</v>
      </c>
      <c r="LS327" s="39">
        <f t="shared" si="726"/>
        <v>0</v>
      </c>
    </row>
    <row r="328" spans="1:331" x14ac:dyDescent="0.25">
      <c r="A328" s="21">
        <v>274</v>
      </c>
      <c r="B328" s="39">
        <v>75</v>
      </c>
      <c r="C328" s="39">
        <v>275</v>
      </c>
      <c r="D328" s="39">
        <v>2500</v>
      </c>
      <c r="E328" s="50">
        <f t="shared" si="627"/>
        <v>1.0450000000000001E-3</v>
      </c>
      <c r="F328" s="40">
        <f t="shared" si="607"/>
        <v>19.685840625000001</v>
      </c>
      <c r="G328" s="41">
        <f t="shared" si="628"/>
        <v>49214.6015625</v>
      </c>
      <c r="H328" s="39">
        <f t="shared" si="629"/>
        <v>13534015.4296875</v>
      </c>
      <c r="I328" s="39">
        <f t="shared" si="630"/>
        <v>3691095.1171875</v>
      </c>
      <c r="J328" s="40">
        <f t="shared" si="608"/>
        <v>12176.249999999998</v>
      </c>
      <c r="K328" s="39">
        <f t="shared" si="631"/>
        <v>30440624.999999996</v>
      </c>
      <c r="L328" s="39">
        <f t="shared" si="632"/>
        <v>8371171874.999999</v>
      </c>
      <c r="M328" s="39">
        <f t="shared" si="633"/>
        <v>2283046874.9999995</v>
      </c>
      <c r="N328" s="53">
        <f t="shared" si="634"/>
        <v>2302072265624.9995</v>
      </c>
      <c r="O328" s="39">
        <f t="shared" si="635"/>
        <v>627837890624.99988</v>
      </c>
      <c r="P328" s="39">
        <f t="shared" si="636"/>
        <v>171228515624.99997</v>
      </c>
      <c r="AJ328" s="21">
        <v>274</v>
      </c>
      <c r="AK328" s="39">
        <v>75</v>
      </c>
      <c r="AL328" s="39">
        <v>275</v>
      </c>
      <c r="AM328" s="39">
        <v>2500</v>
      </c>
      <c r="AN328" s="50">
        <f t="shared" si="637"/>
        <v>1.6029048170141877E-3</v>
      </c>
      <c r="AO328" s="40">
        <f t="shared" si="609"/>
        <v>24.494760774765336</v>
      </c>
      <c r="AP328" s="41">
        <f t="shared" si="638"/>
        <v>61236.901936913338</v>
      </c>
      <c r="AQ328" s="39">
        <f t="shared" si="639"/>
        <v>16840148.032651167</v>
      </c>
      <c r="AR328" s="39">
        <f t="shared" si="640"/>
        <v>4592767.6452685008</v>
      </c>
      <c r="AS328" s="40">
        <f t="shared" si="610"/>
        <v>5062.9635830691059</v>
      </c>
      <c r="AT328" s="39">
        <f t="shared" si="641"/>
        <v>12657408.957672765</v>
      </c>
      <c r="AU328" s="39">
        <f t="shared" si="642"/>
        <v>3480787463.3600106</v>
      </c>
      <c r="AV328" s="39">
        <f t="shared" si="643"/>
        <v>949305671.82545745</v>
      </c>
      <c r="AW328" s="53">
        <f t="shared" si="644"/>
        <v>957216552424.00293</v>
      </c>
      <c r="AX328" s="39">
        <f t="shared" si="645"/>
        <v>261059059752.00079</v>
      </c>
      <c r="AY328" s="39">
        <f t="shared" si="646"/>
        <v>71197925386.909302</v>
      </c>
      <c r="BS328" s="21">
        <v>274</v>
      </c>
      <c r="BT328" s="39">
        <v>75</v>
      </c>
      <c r="BU328" s="39">
        <v>275</v>
      </c>
      <c r="BV328" s="39">
        <v>2500</v>
      </c>
      <c r="BW328" s="50">
        <f t="shared" si="647"/>
        <v>1.8684088753193953E-3</v>
      </c>
      <c r="BX328" s="40">
        <f t="shared" si="611"/>
        <v>25.389609071396247</v>
      </c>
      <c r="BY328" s="41">
        <f t="shared" si="648"/>
        <v>63474.022678490619</v>
      </c>
      <c r="BZ328" s="39">
        <f t="shared" si="649"/>
        <v>17455356.23658492</v>
      </c>
      <c r="CA328" s="39">
        <f t="shared" si="650"/>
        <v>4760551.7008867962</v>
      </c>
      <c r="CB328" s="40">
        <f t="shared" si="612"/>
        <v>1677.7868396777105</v>
      </c>
      <c r="CC328" s="39">
        <f t="shared" si="651"/>
        <v>4194467.0991942761</v>
      </c>
      <c r="CD328" s="39">
        <f t="shared" si="652"/>
        <v>1153478452.2784259</v>
      </c>
      <c r="CE328" s="39">
        <f t="shared" si="653"/>
        <v>314585032.43957072</v>
      </c>
      <c r="CF328" s="53">
        <f t="shared" si="654"/>
        <v>317206574376.56714</v>
      </c>
      <c r="CG328" s="39">
        <f t="shared" si="655"/>
        <v>86510883920.881943</v>
      </c>
      <c r="CH328" s="39">
        <f t="shared" si="656"/>
        <v>23593877432.967804</v>
      </c>
      <c r="DB328" s="21">
        <v>274</v>
      </c>
      <c r="DC328" s="39">
        <v>75</v>
      </c>
      <c r="DD328" s="39">
        <v>275</v>
      </c>
      <c r="DE328" s="39">
        <v>2500</v>
      </c>
      <c r="DF328" s="50">
        <f t="shared" si="657"/>
        <v>2.0285483199416372E-3</v>
      </c>
      <c r="DG328" s="40">
        <f t="shared" si="613"/>
        <v>25.5</v>
      </c>
      <c r="DH328" s="41">
        <f t="shared" si="658"/>
        <v>63750</v>
      </c>
      <c r="DI328" s="39">
        <f t="shared" si="659"/>
        <v>17531250</v>
      </c>
      <c r="DJ328" s="39">
        <f t="shared" si="660"/>
        <v>4781250</v>
      </c>
      <c r="DK328" s="40">
        <f t="shared" si="614"/>
        <v>0</v>
      </c>
      <c r="DL328" s="39">
        <f t="shared" si="661"/>
        <v>0</v>
      </c>
      <c r="DM328" s="39">
        <f t="shared" si="662"/>
        <v>0</v>
      </c>
      <c r="DN328" s="39">
        <f t="shared" si="663"/>
        <v>0</v>
      </c>
      <c r="DO328" s="53">
        <f t="shared" si="664"/>
        <v>0</v>
      </c>
      <c r="DP328" s="39">
        <f t="shared" si="665"/>
        <v>0</v>
      </c>
      <c r="DQ328" s="39">
        <f t="shared" si="666"/>
        <v>0</v>
      </c>
      <c r="EK328" s="21">
        <v>274</v>
      </c>
      <c r="EL328" s="39">
        <v>75</v>
      </c>
      <c r="EM328" s="39">
        <v>275</v>
      </c>
      <c r="EN328" s="39">
        <v>2500</v>
      </c>
      <c r="EO328" s="50">
        <f t="shared" si="667"/>
        <v>2.3511436793859268E-3</v>
      </c>
      <c r="EP328" s="40">
        <f t="shared" si="615"/>
        <v>25.5</v>
      </c>
      <c r="EQ328" s="41">
        <f t="shared" si="668"/>
        <v>63750</v>
      </c>
      <c r="ER328" s="39">
        <f t="shared" si="669"/>
        <v>17531250</v>
      </c>
      <c r="ES328" s="39">
        <f t="shared" si="670"/>
        <v>4781250</v>
      </c>
      <c r="ET328" s="40">
        <f t="shared" si="616"/>
        <v>0</v>
      </c>
      <c r="EU328" s="39">
        <f t="shared" si="671"/>
        <v>0</v>
      </c>
      <c r="EV328" s="39">
        <f t="shared" si="672"/>
        <v>0</v>
      </c>
      <c r="EW328" s="39">
        <f t="shared" si="673"/>
        <v>0</v>
      </c>
      <c r="EX328" s="53">
        <f t="shared" si="674"/>
        <v>0</v>
      </c>
      <c r="EY328" s="39">
        <f t="shared" si="675"/>
        <v>0</v>
      </c>
      <c r="EZ328" s="39">
        <f t="shared" si="676"/>
        <v>0</v>
      </c>
      <c r="FT328" s="21">
        <v>274</v>
      </c>
      <c r="FU328" s="39">
        <v>75</v>
      </c>
      <c r="FV328" s="39">
        <v>275</v>
      </c>
      <c r="FW328" s="39">
        <v>2500</v>
      </c>
      <c r="FX328" s="50">
        <f t="shared" si="677"/>
        <v>2.6447945193907004E-3</v>
      </c>
      <c r="FY328" s="40">
        <f t="shared" si="617"/>
        <v>25.5</v>
      </c>
      <c r="FZ328" s="41">
        <f t="shared" si="678"/>
        <v>63750</v>
      </c>
      <c r="GA328" s="39">
        <f t="shared" si="679"/>
        <v>17531250</v>
      </c>
      <c r="GB328" s="39">
        <f t="shared" si="680"/>
        <v>4781250</v>
      </c>
      <c r="GC328" s="40">
        <f t="shared" si="618"/>
        <v>0</v>
      </c>
      <c r="GD328" s="39">
        <f t="shared" si="681"/>
        <v>0</v>
      </c>
      <c r="GE328" s="39">
        <f t="shared" si="682"/>
        <v>0</v>
      </c>
      <c r="GF328" s="39">
        <f t="shared" si="683"/>
        <v>0</v>
      </c>
      <c r="GG328" s="53">
        <f t="shared" si="684"/>
        <v>0</v>
      </c>
      <c r="GH328" s="39">
        <f t="shared" si="685"/>
        <v>0</v>
      </c>
      <c r="GI328" s="39">
        <f t="shared" si="686"/>
        <v>0</v>
      </c>
      <c r="HC328" s="21">
        <v>274</v>
      </c>
      <c r="HD328" s="39">
        <v>75</v>
      </c>
      <c r="HE328" s="39">
        <v>275</v>
      </c>
      <c r="HF328" s="39">
        <v>2500</v>
      </c>
      <c r="HG328" s="50">
        <f t="shared" si="687"/>
        <v>2.7480841539918796E-3</v>
      </c>
      <c r="HH328" s="40">
        <f t="shared" si="619"/>
        <v>25.5</v>
      </c>
      <c r="HI328" s="41">
        <f t="shared" si="688"/>
        <v>63750</v>
      </c>
      <c r="HJ328" s="39">
        <f t="shared" si="689"/>
        <v>17531250</v>
      </c>
      <c r="HK328" s="39">
        <f t="shared" si="690"/>
        <v>4781250</v>
      </c>
      <c r="HL328" s="40">
        <f t="shared" si="620"/>
        <v>0</v>
      </c>
      <c r="HM328" s="39">
        <f t="shared" si="691"/>
        <v>0</v>
      </c>
      <c r="HN328" s="39">
        <f t="shared" si="692"/>
        <v>0</v>
      </c>
      <c r="HO328" s="39">
        <f t="shared" si="693"/>
        <v>0</v>
      </c>
      <c r="HP328" s="53">
        <f t="shared" si="694"/>
        <v>0</v>
      </c>
      <c r="HQ328" s="39">
        <f t="shared" si="695"/>
        <v>0</v>
      </c>
      <c r="HR328" s="39">
        <f t="shared" si="696"/>
        <v>0</v>
      </c>
      <c r="IL328" s="21">
        <v>274</v>
      </c>
      <c r="IM328" s="39">
        <v>75</v>
      </c>
      <c r="IN328" s="39">
        <v>275</v>
      </c>
      <c r="IO328" s="39">
        <v>2500</v>
      </c>
      <c r="IP328" s="50">
        <f t="shared" si="697"/>
        <v>2.7686581557738212E-3</v>
      </c>
      <c r="IQ328" s="40">
        <f t="shared" si="621"/>
        <v>25.5</v>
      </c>
      <c r="IR328" s="41">
        <f t="shared" si="698"/>
        <v>63750</v>
      </c>
      <c r="IS328" s="39">
        <f t="shared" si="699"/>
        <v>17531250</v>
      </c>
      <c r="IT328" s="39">
        <f t="shared" si="700"/>
        <v>4781250</v>
      </c>
      <c r="IU328" s="40">
        <f t="shared" si="622"/>
        <v>0</v>
      </c>
      <c r="IV328" s="39">
        <f t="shared" si="701"/>
        <v>0</v>
      </c>
      <c r="IW328" s="39">
        <f t="shared" si="702"/>
        <v>0</v>
      </c>
      <c r="IX328" s="39">
        <f t="shared" si="703"/>
        <v>0</v>
      </c>
      <c r="IY328" s="53">
        <f t="shared" si="704"/>
        <v>0</v>
      </c>
      <c r="IZ328" s="39">
        <f t="shared" si="705"/>
        <v>0</v>
      </c>
      <c r="JA328" s="39">
        <f t="shared" si="706"/>
        <v>0</v>
      </c>
      <c r="JU328" s="21">
        <v>274</v>
      </c>
      <c r="JV328" s="39">
        <v>75</v>
      </c>
      <c r="JW328" s="39">
        <v>275</v>
      </c>
      <c r="JX328" s="39">
        <v>2500</v>
      </c>
      <c r="JY328" s="50">
        <f t="shared" si="707"/>
        <v>2.768904411548547E-3</v>
      </c>
      <c r="JZ328" s="40">
        <f t="shared" si="623"/>
        <v>25.5</v>
      </c>
      <c r="KA328" s="41">
        <f t="shared" si="708"/>
        <v>63750</v>
      </c>
      <c r="KB328" s="39">
        <f t="shared" si="709"/>
        <v>17531250</v>
      </c>
      <c r="KC328" s="39">
        <f t="shared" si="710"/>
        <v>4781250</v>
      </c>
      <c r="KD328" s="40">
        <f t="shared" si="624"/>
        <v>0</v>
      </c>
      <c r="KE328" s="39">
        <f t="shared" si="711"/>
        <v>0</v>
      </c>
      <c r="KF328" s="39">
        <f t="shared" si="712"/>
        <v>0</v>
      </c>
      <c r="KG328" s="39">
        <f t="shared" si="713"/>
        <v>0</v>
      </c>
      <c r="KH328" s="53">
        <f t="shared" si="714"/>
        <v>0</v>
      </c>
      <c r="KI328" s="39">
        <f t="shared" si="715"/>
        <v>0</v>
      </c>
      <c r="KJ328" s="39">
        <f t="shared" si="716"/>
        <v>0</v>
      </c>
      <c r="LD328" s="21">
        <v>274</v>
      </c>
      <c r="LE328" s="39">
        <v>75</v>
      </c>
      <c r="LF328" s="39">
        <v>275</v>
      </c>
      <c r="LG328" s="39">
        <v>2500</v>
      </c>
      <c r="LH328" s="50">
        <f t="shared" si="717"/>
        <v>2.7689044477452007E-3</v>
      </c>
      <c r="LI328" s="40">
        <f t="shared" si="625"/>
        <v>25.5</v>
      </c>
      <c r="LJ328" s="41">
        <f t="shared" si="718"/>
        <v>63750</v>
      </c>
      <c r="LK328" s="39">
        <f t="shared" si="719"/>
        <v>17531250</v>
      </c>
      <c r="LL328" s="39">
        <f t="shared" si="720"/>
        <v>4781250</v>
      </c>
      <c r="LM328" s="40">
        <f t="shared" si="626"/>
        <v>0</v>
      </c>
      <c r="LN328" s="39">
        <f t="shared" si="721"/>
        <v>0</v>
      </c>
      <c r="LO328" s="39">
        <f t="shared" si="722"/>
        <v>0</v>
      </c>
      <c r="LP328" s="39">
        <f t="shared" si="723"/>
        <v>0</v>
      </c>
      <c r="LQ328" s="53">
        <f t="shared" si="724"/>
        <v>0</v>
      </c>
      <c r="LR328" s="39">
        <f t="shared" si="725"/>
        <v>0</v>
      </c>
      <c r="LS328" s="39">
        <f t="shared" si="726"/>
        <v>0</v>
      </c>
    </row>
    <row r="329" spans="1:331" x14ac:dyDescent="0.25">
      <c r="A329" s="21">
        <v>275</v>
      </c>
      <c r="B329" s="39">
        <v>75</v>
      </c>
      <c r="C329" s="39">
        <v>325</v>
      </c>
      <c r="D329" s="39">
        <v>2500</v>
      </c>
      <c r="E329" s="50">
        <f t="shared" si="627"/>
        <v>1.0525000000000001E-3</v>
      </c>
      <c r="F329" s="40">
        <f t="shared" si="607"/>
        <v>19.776803906249999</v>
      </c>
      <c r="G329" s="41">
        <f t="shared" si="628"/>
        <v>49442.009765625</v>
      </c>
      <c r="H329" s="39">
        <f t="shared" si="629"/>
        <v>16068653.173828125</v>
      </c>
      <c r="I329" s="39">
        <f t="shared" si="630"/>
        <v>3708150.732421875</v>
      </c>
      <c r="J329" s="40">
        <f t="shared" si="608"/>
        <v>12080.625</v>
      </c>
      <c r="K329" s="39">
        <f t="shared" si="631"/>
        <v>30201562.5</v>
      </c>
      <c r="L329" s="39">
        <f t="shared" si="632"/>
        <v>9815507812.5</v>
      </c>
      <c r="M329" s="39">
        <f t="shared" si="633"/>
        <v>2265117187.5</v>
      </c>
      <c r="N329" s="53">
        <f t="shared" si="634"/>
        <v>3190040039062.5</v>
      </c>
      <c r="O329" s="39">
        <f t="shared" si="635"/>
        <v>736163085937.5</v>
      </c>
      <c r="P329" s="39">
        <f t="shared" si="636"/>
        <v>169883789062.5</v>
      </c>
      <c r="AJ329" s="21">
        <v>275</v>
      </c>
      <c r="AK329" s="39">
        <v>75</v>
      </c>
      <c r="AL329" s="39">
        <v>325</v>
      </c>
      <c r="AM329" s="39">
        <v>2500</v>
      </c>
      <c r="AN329" s="50">
        <f t="shared" si="637"/>
        <v>1.6202181036041035E-3</v>
      </c>
      <c r="AO329" s="40">
        <f t="shared" si="609"/>
        <v>24.580506408708345</v>
      </c>
      <c r="AP329" s="41">
        <f t="shared" si="638"/>
        <v>61451.266021770862</v>
      </c>
      <c r="AQ329" s="39">
        <f t="shared" si="639"/>
        <v>19971661.457075529</v>
      </c>
      <c r="AR329" s="39">
        <f t="shared" si="640"/>
        <v>4608844.9516328145</v>
      </c>
      <c r="AS329" s="40">
        <f t="shared" si="610"/>
        <v>4842.2191790476809</v>
      </c>
      <c r="AT329" s="39">
        <f t="shared" si="641"/>
        <v>12105547.947619202</v>
      </c>
      <c r="AU329" s="39">
        <f t="shared" si="642"/>
        <v>3934303082.9762406</v>
      </c>
      <c r="AV329" s="39">
        <f t="shared" si="643"/>
        <v>907916096.0714401</v>
      </c>
      <c r="AW329" s="53">
        <f t="shared" si="644"/>
        <v>1278648501967.2783</v>
      </c>
      <c r="AX329" s="39">
        <f t="shared" si="645"/>
        <v>295072731223.21802</v>
      </c>
      <c r="AY329" s="39">
        <f t="shared" si="646"/>
        <v>68093707205.358009</v>
      </c>
      <c r="BS329" s="21">
        <v>275</v>
      </c>
      <c r="BT329" s="39">
        <v>75</v>
      </c>
      <c r="BU329" s="39">
        <v>325</v>
      </c>
      <c r="BV329" s="39">
        <v>2500</v>
      </c>
      <c r="BW329" s="50">
        <f t="shared" si="647"/>
        <v>1.8968261684315381E-3</v>
      </c>
      <c r="BX329" s="40">
        <f t="shared" si="611"/>
        <v>25.432139148056702</v>
      </c>
      <c r="BY329" s="41">
        <f t="shared" si="648"/>
        <v>63580.347870141755</v>
      </c>
      <c r="BZ329" s="39">
        <f t="shared" si="649"/>
        <v>20663613.057796072</v>
      </c>
      <c r="CA329" s="39">
        <f t="shared" si="650"/>
        <v>4768526.0902606314</v>
      </c>
      <c r="CB329" s="40">
        <f t="shared" si="612"/>
        <v>1315.4663524978882</v>
      </c>
      <c r="CC329" s="39">
        <f t="shared" si="651"/>
        <v>3288665.8812447204</v>
      </c>
      <c r="CD329" s="39">
        <f t="shared" si="652"/>
        <v>1068816411.4045341</v>
      </c>
      <c r="CE329" s="39">
        <f t="shared" si="653"/>
        <v>246649941.09335405</v>
      </c>
      <c r="CF329" s="53">
        <f t="shared" si="654"/>
        <v>347365333706.47357</v>
      </c>
      <c r="CG329" s="39">
        <f t="shared" si="655"/>
        <v>80161230855.340073</v>
      </c>
      <c r="CH329" s="39">
        <f t="shared" si="656"/>
        <v>18498745582.001553</v>
      </c>
      <c r="DB329" s="21">
        <v>275</v>
      </c>
      <c r="DC329" s="39">
        <v>75</v>
      </c>
      <c r="DD329" s="39">
        <v>325</v>
      </c>
      <c r="DE329" s="39">
        <v>2500</v>
      </c>
      <c r="DF329" s="50">
        <f t="shared" si="657"/>
        <v>2.0675806598441796E-3</v>
      </c>
      <c r="DG329" s="40">
        <f t="shared" si="613"/>
        <v>25.5</v>
      </c>
      <c r="DH329" s="41">
        <f t="shared" si="658"/>
        <v>63750</v>
      </c>
      <c r="DI329" s="39">
        <f t="shared" si="659"/>
        <v>20718750</v>
      </c>
      <c r="DJ329" s="39">
        <f t="shared" si="660"/>
        <v>4781250</v>
      </c>
      <c r="DK329" s="40">
        <f t="shared" si="614"/>
        <v>0</v>
      </c>
      <c r="DL329" s="39">
        <f t="shared" si="661"/>
        <v>0</v>
      </c>
      <c r="DM329" s="39">
        <f t="shared" si="662"/>
        <v>0</v>
      </c>
      <c r="DN329" s="39">
        <f t="shared" si="663"/>
        <v>0</v>
      </c>
      <c r="DO329" s="53">
        <f t="shared" si="664"/>
        <v>0</v>
      </c>
      <c r="DP329" s="39">
        <f t="shared" si="665"/>
        <v>0</v>
      </c>
      <c r="DQ329" s="39">
        <f t="shared" si="666"/>
        <v>0</v>
      </c>
      <c r="EK329" s="21">
        <v>275</v>
      </c>
      <c r="EL329" s="39">
        <v>75</v>
      </c>
      <c r="EM329" s="39">
        <v>325</v>
      </c>
      <c r="EN329" s="39">
        <v>2500</v>
      </c>
      <c r="EO329" s="50">
        <f t="shared" si="667"/>
        <v>2.4126935450283766E-3</v>
      </c>
      <c r="EP329" s="40">
        <f t="shared" si="615"/>
        <v>25.5</v>
      </c>
      <c r="EQ329" s="41">
        <f t="shared" si="668"/>
        <v>63750</v>
      </c>
      <c r="ER329" s="39">
        <f t="shared" si="669"/>
        <v>20718750</v>
      </c>
      <c r="ES329" s="39">
        <f t="shared" si="670"/>
        <v>4781250</v>
      </c>
      <c r="ET329" s="40">
        <f t="shared" si="616"/>
        <v>0</v>
      </c>
      <c r="EU329" s="39">
        <f t="shared" si="671"/>
        <v>0</v>
      </c>
      <c r="EV329" s="39">
        <f t="shared" si="672"/>
        <v>0</v>
      </c>
      <c r="EW329" s="39">
        <f t="shared" si="673"/>
        <v>0</v>
      </c>
      <c r="EX329" s="53">
        <f t="shared" si="674"/>
        <v>0</v>
      </c>
      <c r="EY329" s="39">
        <f t="shared" si="675"/>
        <v>0</v>
      </c>
      <c r="EZ329" s="39">
        <f t="shared" si="676"/>
        <v>0</v>
      </c>
      <c r="FT329" s="21">
        <v>275</v>
      </c>
      <c r="FU329" s="39">
        <v>75</v>
      </c>
      <c r="FV329" s="39">
        <v>325</v>
      </c>
      <c r="FW329" s="39">
        <v>2500</v>
      </c>
      <c r="FX329" s="50">
        <f t="shared" si="677"/>
        <v>2.725352624625275E-3</v>
      </c>
      <c r="FY329" s="40">
        <f t="shared" si="617"/>
        <v>25.5</v>
      </c>
      <c r="FZ329" s="41">
        <f t="shared" si="678"/>
        <v>63750</v>
      </c>
      <c r="GA329" s="39">
        <f t="shared" si="679"/>
        <v>20718750</v>
      </c>
      <c r="GB329" s="39">
        <f t="shared" si="680"/>
        <v>4781250</v>
      </c>
      <c r="GC329" s="40">
        <f t="shared" si="618"/>
        <v>0</v>
      </c>
      <c r="GD329" s="39">
        <f t="shared" si="681"/>
        <v>0</v>
      </c>
      <c r="GE329" s="39">
        <f t="shared" si="682"/>
        <v>0</v>
      </c>
      <c r="GF329" s="39">
        <f t="shared" si="683"/>
        <v>0</v>
      </c>
      <c r="GG329" s="53">
        <f t="shared" si="684"/>
        <v>0</v>
      </c>
      <c r="GH329" s="39">
        <f t="shared" si="685"/>
        <v>0</v>
      </c>
      <c r="GI329" s="39">
        <f t="shared" si="686"/>
        <v>0</v>
      </c>
      <c r="HC329" s="21">
        <v>275</v>
      </c>
      <c r="HD329" s="39">
        <v>75</v>
      </c>
      <c r="HE329" s="39">
        <v>325</v>
      </c>
      <c r="HF329" s="39">
        <v>2500</v>
      </c>
      <c r="HG329" s="50">
        <f t="shared" si="687"/>
        <v>2.8353151856931017E-3</v>
      </c>
      <c r="HH329" s="40">
        <f t="shared" si="619"/>
        <v>25.5</v>
      </c>
      <c r="HI329" s="41">
        <f t="shared" si="688"/>
        <v>63750</v>
      </c>
      <c r="HJ329" s="39">
        <f t="shared" si="689"/>
        <v>20718750</v>
      </c>
      <c r="HK329" s="39">
        <f t="shared" si="690"/>
        <v>4781250</v>
      </c>
      <c r="HL329" s="40">
        <f t="shared" si="620"/>
        <v>0</v>
      </c>
      <c r="HM329" s="39">
        <f t="shared" si="691"/>
        <v>0</v>
      </c>
      <c r="HN329" s="39">
        <f t="shared" si="692"/>
        <v>0</v>
      </c>
      <c r="HO329" s="39">
        <f t="shared" si="693"/>
        <v>0</v>
      </c>
      <c r="HP329" s="53">
        <f t="shared" si="694"/>
        <v>0</v>
      </c>
      <c r="HQ329" s="39">
        <f t="shared" si="695"/>
        <v>0</v>
      </c>
      <c r="HR329" s="39">
        <f t="shared" si="696"/>
        <v>0</v>
      </c>
      <c r="IL329" s="21">
        <v>275</v>
      </c>
      <c r="IM329" s="39">
        <v>75</v>
      </c>
      <c r="IN329" s="39">
        <v>325</v>
      </c>
      <c r="IO329" s="39">
        <v>2500</v>
      </c>
      <c r="IP329" s="50">
        <f t="shared" si="697"/>
        <v>2.8571059397798169E-3</v>
      </c>
      <c r="IQ329" s="40">
        <f t="shared" si="621"/>
        <v>25.5</v>
      </c>
      <c r="IR329" s="41">
        <f t="shared" si="698"/>
        <v>63750</v>
      </c>
      <c r="IS329" s="39">
        <f t="shared" si="699"/>
        <v>20718750</v>
      </c>
      <c r="IT329" s="39">
        <f t="shared" si="700"/>
        <v>4781250</v>
      </c>
      <c r="IU329" s="40">
        <f t="shared" si="622"/>
        <v>0</v>
      </c>
      <c r="IV329" s="39">
        <f t="shared" si="701"/>
        <v>0</v>
      </c>
      <c r="IW329" s="39">
        <f t="shared" si="702"/>
        <v>0</v>
      </c>
      <c r="IX329" s="39">
        <f t="shared" si="703"/>
        <v>0</v>
      </c>
      <c r="IY329" s="53">
        <f t="shared" si="704"/>
        <v>0</v>
      </c>
      <c r="IZ329" s="39">
        <f t="shared" si="705"/>
        <v>0</v>
      </c>
      <c r="JA329" s="39">
        <f t="shared" si="706"/>
        <v>0</v>
      </c>
      <c r="JU329" s="21">
        <v>275</v>
      </c>
      <c r="JV329" s="39">
        <v>75</v>
      </c>
      <c r="JW329" s="39">
        <v>325</v>
      </c>
      <c r="JX329" s="39">
        <v>2500</v>
      </c>
      <c r="JY329" s="50">
        <f t="shared" si="707"/>
        <v>2.8573665767064552E-3</v>
      </c>
      <c r="JZ329" s="40">
        <f t="shared" si="623"/>
        <v>25.5</v>
      </c>
      <c r="KA329" s="41">
        <f t="shared" si="708"/>
        <v>63750</v>
      </c>
      <c r="KB329" s="39">
        <f t="shared" si="709"/>
        <v>20718750</v>
      </c>
      <c r="KC329" s="39">
        <f t="shared" si="710"/>
        <v>4781250</v>
      </c>
      <c r="KD329" s="40">
        <f t="shared" si="624"/>
        <v>0</v>
      </c>
      <c r="KE329" s="39">
        <f t="shared" si="711"/>
        <v>0</v>
      </c>
      <c r="KF329" s="39">
        <f t="shared" si="712"/>
        <v>0</v>
      </c>
      <c r="KG329" s="39">
        <f t="shared" si="713"/>
        <v>0</v>
      </c>
      <c r="KH329" s="53">
        <f t="shared" si="714"/>
        <v>0</v>
      </c>
      <c r="KI329" s="39">
        <f t="shared" si="715"/>
        <v>0</v>
      </c>
      <c r="KJ329" s="39">
        <f t="shared" si="716"/>
        <v>0</v>
      </c>
      <c r="LD329" s="21">
        <v>275</v>
      </c>
      <c r="LE329" s="39">
        <v>75</v>
      </c>
      <c r="LF329" s="39">
        <v>325</v>
      </c>
      <c r="LG329" s="39">
        <v>2500</v>
      </c>
      <c r="LH329" s="50">
        <f t="shared" si="717"/>
        <v>2.8573666150360092E-3</v>
      </c>
      <c r="LI329" s="40">
        <f t="shared" si="625"/>
        <v>25.5</v>
      </c>
      <c r="LJ329" s="41">
        <f t="shared" si="718"/>
        <v>63750</v>
      </c>
      <c r="LK329" s="39">
        <f t="shared" si="719"/>
        <v>20718750</v>
      </c>
      <c r="LL329" s="39">
        <f t="shared" si="720"/>
        <v>4781250</v>
      </c>
      <c r="LM329" s="40">
        <f t="shared" si="626"/>
        <v>0</v>
      </c>
      <c r="LN329" s="39">
        <f t="shared" si="721"/>
        <v>0</v>
      </c>
      <c r="LO329" s="39">
        <f t="shared" si="722"/>
        <v>0</v>
      </c>
      <c r="LP329" s="39">
        <f t="shared" si="723"/>
        <v>0</v>
      </c>
      <c r="LQ329" s="53">
        <f t="shared" si="724"/>
        <v>0</v>
      </c>
      <c r="LR329" s="39">
        <f t="shared" si="725"/>
        <v>0</v>
      </c>
      <c r="LS329" s="39">
        <f t="shared" si="726"/>
        <v>0</v>
      </c>
    </row>
    <row r="330" spans="1:331" x14ac:dyDescent="0.25">
      <c r="A330" s="21">
        <v>276</v>
      </c>
      <c r="B330" s="39">
        <v>75</v>
      </c>
      <c r="C330" s="39">
        <v>375</v>
      </c>
      <c r="D330" s="39">
        <v>2500</v>
      </c>
      <c r="E330" s="50">
        <f t="shared" si="627"/>
        <v>1.0600000000000002E-3</v>
      </c>
      <c r="F330" s="40">
        <f t="shared" si="607"/>
        <v>19.867049999999999</v>
      </c>
      <c r="G330" s="41">
        <f t="shared" si="628"/>
        <v>49667.625</v>
      </c>
      <c r="H330" s="39">
        <f t="shared" si="629"/>
        <v>18625359.375</v>
      </c>
      <c r="I330" s="39">
        <f t="shared" si="630"/>
        <v>3725071.875</v>
      </c>
      <c r="J330" s="40">
        <f t="shared" si="608"/>
        <v>11985</v>
      </c>
      <c r="K330" s="39">
        <f t="shared" si="631"/>
        <v>29962500</v>
      </c>
      <c r="L330" s="39">
        <f t="shared" si="632"/>
        <v>11235937500</v>
      </c>
      <c r="M330" s="39">
        <f t="shared" si="633"/>
        <v>2247187500</v>
      </c>
      <c r="N330" s="53">
        <f t="shared" si="634"/>
        <v>4213476562500</v>
      </c>
      <c r="O330" s="39">
        <f t="shared" si="635"/>
        <v>842695312500</v>
      </c>
      <c r="P330" s="39">
        <f t="shared" si="636"/>
        <v>168539062500</v>
      </c>
      <c r="AJ330" s="21">
        <v>276</v>
      </c>
      <c r="AK330" s="39">
        <v>75</v>
      </c>
      <c r="AL330" s="39">
        <v>375</v>
      </c>
      <c r="AM330" s="39">
        <v>2500</v>
      </c>
      <c r="AN330" s="50">
        <f t="shared" si="637"/>
        <v>1.6375313901940195E-3</v>
      </c>
      <c r="AO330" s="40">
        <f t="shared" si="609"/>
        <v>24.662430231521412</v>
      </c>
      <c r="AP330" s="41">
        <f t="shared" si="638"/>
        <v>61656.075578803531</v>
      </c>
      <c r="AQ330" s="39">
        <f t="shared" si="639"/>
        <v>23121028.342051324</v>
      </c>
      <c r="AR330" s="39">
        <f t="shared" si="640"/>
        <v>4624205.6684102649</v>
      </c>
      <c r="AS330" s="40">
        <f t="shared" si="610"/>
        <v>4621.4747750262532</v>
      </c>
      <c r="AT330" s="39">
        <f t="shared" si="641"/>
        <v>11553686.937565632</v>
      </c>
      <c r="AU330" s="39">
        <f t="shared" si="642"/>
        <v>4332632601.5871124</v>
      </c>
      <c r="AV330" s="39">
        <f t="shared" si="643"/>
        <v>866526520.31742239</v>
      </c>
      <c r="AW330" s="53">
        <f t="shared" si="644"/>
        <v>1624737225595.1672</v>
      </c>
      <c r="AX330" s="39">
        <f t="shared" si="645"/>
        <v>324947445119.03339</v>
      </c>
      <c r="AY330" s="39">
        <f t="shared" si="646"/>
        <v>64989489023.806679</v>
      </c>
      <c r="BS330" s="21">
        <v>276</v>
      </c>
      <c r="BT330" s="39">
        <v>75</v>
      </c>
      <c r="BU330" s="39">
        <v>375</v>
      </c>
      <c r="BV330" s="39">
        <v>2500</v>
      </c>
      <c r="BW330" s="50">
        <f t="shared" si="647"/>
        <v>1.9252434615436812E-3</v>
      </c>
      <c r="BX330" s="40">
        <f t="shared" si="611"/>
        <v>25.464373057232432</v>
      </c>
      <c r="BY330" s="41">
        <f t="shared" si="648"/>
        <v>63660.932643081083</v>
      </c>
      <c r="BZ330" s="39">
        <f t="shared" si="649"/>
        <v>23872849.741155405</v>
      </c>
      <c r="CA330" s="39">
        <f t="shared" si="650"/>
        <v>4774569.9482310815</v>
      </c>
      <c r="CB330" s="40">
        <f t="shared" si="612"/>
        <v>953.14586531806606</v>
      </c>
      <c r="CC330" s="39">
        <f t="shared" si="651"/>
        <v>2382864.6632951652</v>
      </c>
      <c r="CD330" s="39">
        <f t="shared" si="652"/>
        <v>893574248.7356869</v>
      </c>
      <c r="CE330" s="39">
        <f t="shared" si="653"/>
        <v>178714849.7471374</v>
      </c>
      <c r="CF330" s="53">
        <f t="shared" si="654"/>
        <v>335090343275.88257</v>
      </c>
      <c r="CG330" s="39">
        <f t="shared" si="655"/>
        <v>67018068655.176521</v>
      </c>
      <c r="CH330" s="39">
        <f t="shared" si="656"/>
        <v>13403613731.035305</v>
      </c>
      <c r="DB330" s="21">
        <v>276</v>
      </c>
      <c r="DC330" s="39">
        <v>75</v>
      </c>
      <c r="DD330" s="39">
        <v>375</v>
      </c>
      <c r="DE330" s="39">
        <v>2500</v>
      </c>
      <c r="DF330" s="50">
        <f t="shared" si="657"/>
        <v>2.1066129997467219E-3</v>
      </c>
      <c r="DG330" s="40">
        <f t="shared" si="613"/>
        <v>25.5</v>
      </c>
      <c r="DH330" s="41">
        <f t="shared" si="658"/>
        <v>63750</v>
      </c>
      <c r="DI330" s="39">
        <f t="shared" si="659"/>
        <v>23906250</v>
      </c>
      <c r="DJ330" s="39">
        <f t="shared" si="660"/>
        <v>4781250</v>
      </c>
      <c r="DK330" s="40">
        <f t="shared" si="614"/>
        <v>0</v>
      </c>
      <c r="DL330" s="39">
        <f t="shared" si="661"/>
        <v>0</v>
      </c>
      <c r="DM330" s="39">
        <f t="shared" si="662"/>
        <v>0</v>
      </c>
      <c r="DN330" s="39">
        <f t="shared" si="663"/>
        <v>0</v>
      </c>
      <c r="DO330" s="53">
        <f t="shared" si="664"/>
        <v>0</v>
      </c>
      <c r="DP330" s="39">
        <f t="shared" si="665"/>
        <v>0</v>
      </c>
      <c r="DQ330" s="39">
        <f t="shared" si="666"/>
        <v>0</v>
      </c>
      <c r="EK330" s="21">
        <v>276</v>
      </c>
      <c r="EL330" s="39">
        <v>75</v>
      </c>
      <c r="EM330" s="39">
        <v>375</v>
      </c>
      <c r="EN330" s="39">
        <v>2500</v>
      </c>
      <c r="EO330" s="50">
        <f t="shared" si="667"/>
        <v>2.4742434106708269E-3</v>
      </c>
      <c r="EP330" s="40">
        <f t="shared" si="615"/>
        <v>25.5</v>
      </c>
      <c r="EQ330" s="41">
        <f t="shared" si="668"/>
        <v>63750</v>
      </c>
      <c r="ER330" s="39">
        <f t="shared" si="669"/>
        <v>23906250</v>
      </c>
      <c r="ES330" s="39">
        <f t="shared" si="670"/>
        <v>4781250</v>
      </c>
      <c r="ET330" s="40">
        <f t="shared" si="616"/>
        <v>0</v>
      </c>
      <c r="EU330" s="39">
        <f t="shared" si="671"/>
        <v>0</v>
      </c>
      <c r="EV330" s="39">
        <f t="shared" si="672"/>
        <v>0</v>
      </c>
      <c r="EW330" s="39">
        <f t="shared" si="673"/>
        <v>0</v>
      </c>
      <c r="EX330" s="53">
        <f t="shared" si="674"/>
        <v>0</v>
      </c>
      <c r="EY330" s="39">
        <f t="shared" si="675"/>
        <v>0</v>
      </c>
      <c r="EZ330" s="39">
        <f t="shared" si="676"/>
        <v>0</v>
      </c>
      <c r="FT330" s="21">
        <v>276</v>
      </c>
      <c r="FU330" s="39">
        <v>75</v>
      </c>
      <c r="FV330" s="39">
        <v>375</v>
      </c>
      <c r="FW330" s="39">
        <v>2500</v>
      </c>
      <c r="FX330" s="50">
        <f t="shared" si="677"/>
        <v>2.8059107298598501E-3</v>
      </c>
      <c r="FY330" s="40">
        <f t="shared" si="617"/>
        <v>25.5</v>
      </c>
      <c r="FZ330" s="41">
        <f t="shared" si="678"/>
        <v>63750</v>
      </c>
      <c r="GA330" s="39">
        <f t="shared" si="679"/>
        <v>23906250</v>
      </c>
      <c r="GB330" s="39">
        <f t="shared" si="680"/>
        <v>4781250</v>
      </c>
      <c r="GC330" s="40">
        <f t="shared" si="618"/>
        <v>0</v>
      </c>
      <c r="GD330" s="39">
        <f t="shared" si="681"/>
        <v>0</v>
      </c>
      <c r="GE330" s="39">
        <f t="shared" si="682"/>
        <v>0</v>
      </c>
      <c r="GF330" s="39">
        <f t="shared" si="683"/>
        <v>0</v>
      </c>
      <c r="GG330" s="53">
        <f t="shared" si="684"/>
        <v>0</v>
      </c>
      <c r="GH330" s="39">
        <f t="shared" si="685"/>
        <v>0</v>
      </c>
      <c r="GI330" s="39">
        <f t="shared" si="686"/>
        <v>0</v>
      </c>
      <c r="HC330" s="21">
        <v>276</v>
      </c>
      <c r="HD330" s="39">
        <v>75</v>
      </c>
      <c r="HE330" s="39">
        <v>375</v>
      </c>
      <c r="HF330" s="39">
        <v>2500</v>
      </c>
      <c r="HG330" s="50">
        <f t="shared" si="687"/>
        <v>2.9225462173943233E-3</v>
      </c>
      <c r="HH330" s="40">
        <f t="shared" si="619"/>
        <v>25.5</v>
      </c>
      <c r="HI330" s="41">
        <f t="shared" si="688"/>
        <v>63750</v>
      </c>
      <c r="HJ330" s="39">
        <f t="shared" si="689"/>
        <v>23906250</v>
      </c>
      <c r="HK330" s="39">
        <f t="shared" si="690"/>
        <v>4781250</v>
      </c>
      <c r="HL330" s="40">
        <f t="shared" si="620"/>
        <v>0</v>
      </c>
      <c r="HM330" s="39">
        <f t="shared" si="691"/>
        <v>0</v>
      </c>
      <c r="HN330" s="39">
        <f t="shared" si="692"/>
        <v>0</v>
      </c>
      <c r="HO330" s="39">
        <f t="shared" si="693"/>
        <v>0</v>
      </c>
      <c r="HP330" s="53">
        <f t="shared" si="694"/>
        <v>0</v>
      </c>
      <c r="HQ330" s="39">
        <f t="shared" si="695"/>
        <v>0</v>
      </c>
      <c r="HR330" s="39">
        <f t="shared" si="696"/>
        <v>0</v>
      </c>
      <c r="IL330" s="21">
        <v>276</v>
      </c>
      <c r="IM330" s="39">
        <v>75</v>
      </c>
      <c r="IN330" s="39">
        <v>375</v>
      </c>
      <c r="IO330" s="39">
        <v>2500</v>
      </c>
      <c r="IP330" s="50">
        <f t="shared" si="697"/>
        <v>2.9455537237858126E-3</v>
      </c>
      <c r="IQ330" s="40">
        <f t="shared" si="621"/>
        <v>25.5</v>
      </c>
      <c r="IR330" s="41">
        <f t="shared" si="698"/>
        <v>63750</v>
      </c>
      <c r="IS330" s="39">
        <f t="shared" si="699"/>
        <v>23906250</v>
      </c>
      <c r="IT330" s="39">
        <f t="shared" si="700"/>
        <v>4781250</v>
      </c>
      <c r="IU330" s="40">
        <f t="shared" si="622"/>
        <v>0</v>
      </c>
      <c r="IV330" s="39">
        <f t="shared" si="701"/>
        <v>0</v>
      </c>
      <c r="IW330" s="39">
        <f t="shared" si="702"/>
        <v>0</v>
      </c>
      <c r="IX330" s="39">
        <f t="shared" si="703"/>
        <v>0</v>
      </c>
      <c r="IY330" s="53">
        <f t="shared" si="704"/>
        <v>0</v>
      </c>
      <c r="IZ330" s="39">
        <f t="shared" si="705"/>
        <v>0</v>
      </c>
      <c r="JA330" s="39">
        <f t="shared" si="706"/>
        <v>0</v>
      </c>
      <c r="JU330" s="21">
        <v>276</v>
      </c>
      <c r="JV330" s="39">
        <v>75</v>
      </c>
      <c r="JW330" s="39">
        <v>375</v>
      </c>
      <c r="JX330" s="39">
        <v>2500</v>
      </c>
      <c r="JY330" s="50">
        <f t="shared" si="707"/>
        <v>2.9458287418643635E-3</v>
      </c>
      <c r="JZ330" s="40">
        <f t="shared" si="623"/>
        <v>25.5</v>
      </c>
      <c r="KA330" s="41">
        <f t="shared" si="708"/>
        <v>63750</v>
      </c>
      <c r="KB330" s="39">
        <f t="shared" si="709"/>
        <v>23906250</v>
      </c>
      <c r="KC330" s="39">
        <f t="shared" si="710"/>
        <v>4781250</v>
      </c>
      <c r="KD330" s="40">
        <f t="shared" si="624"/>
        <v>0</v>
      </c>
      <c r="KE330" s="39">
        <f t="shared" si="711"/>
        <v>0</v>
      </c>
      <c r="KF330" s="39">
        <f t="shared" si="712"/>
        <v>0</v>
      </c>
      <c r="KG330" s="39">
        <f t="shared" si="713"/>
        <v>0</v>
      </c>
      <c r="KH330" s="53">
        <f t="shared" si="714"/>
        <v>0</v>
      </c>
      <c r="KI330" s="39">
        <f t="shared" si="715"/>
        <v>0</v>
      </c>
      <c r="KJ330" s="39">
        <f t="shared" si="716"/>
        <v>0</v>
      </c>
      <c r="LD330" s="21">
        <v>276</v>
      </c>
      <c r="LE330" s="39">
        <v>75</v>
      </c>
      <c r="LF330" s="39">
        <v>375</v>
      </c>
      <c r="LG330" s="39">
        <v>2500</v>
      </c>
      <c r="LH330" s="50">
        <f t="shared" si="717"/>
        <v>2.9458287823268172E-3</v>
      </c>
      <c r="LI330" s="40">
        <f t="shared" si="625"/>
        <v>25.5</v>
      </c>
      <c r="LJ330" s="41">
        <f t="shared" si="718"/>
        <v>63750</v>
      </c>
      <c r="LK330" s="39">
        <f t="shared" si="719"/>
        <v>23906250</v>
      </c>
      <c r="LL330" s="39">
        <f t="shared" si="720"/>
        <v>4781250</v>
      </c>
      <c r="LM330" s="40">
        <f t="shared" si="626"/>
        <v>0</v>
      </c>
      <c r="LN330" s="39">
        <f t="shared" si="721"/>
        <v>0</v>
      </c>
      <c r="LO330" s="39">
        <f t="shared" si="722"/>
        <v>0</v>
      </c>
      <c r="LP330" s="39">
        <f t="shared" si="723"/>
        <v>0</v>
      </c>
      <c r="LQ330" s="53">
        <f t="shared" si="724"/>
        <v>0</v>
      </c>
      <c r="LR330" s="39">
        <f t="shared" si="725"/>
        <v>0</v>
      </c>
      <c r="LS330" s="39">
        <f t="shared" si="726"/>
        <v>0</v>
      </c>
    </row>
    <row r="331" spans="1:331" x14ac:dyDescent="0.25">
      <c r="A331" s="21">
        <v>277</v>
      </c>
      <c r="B331" s="39">
        <v>75</v>
      </c>
      <c r="C331" s="39">
        <v>425</v>
      </c>
      <c r="D331" s="39">
        <v>2500</v>
      </c>
      <c r="E331" s="50">
        <f t="shared" si="627"/>
        <v>1.0675000000000001E-3</v>
      </c>
      <c r="F331" s="40">
        <f t="shared" si="607"/>
        <v>19.956578906250002</v>
      </c>
      <c r="G331" s="41">
        <f t="shared" si="628"/>
        <v>49891.447265625007</v>
      </c>
      <c r="H331" s="39">
        <f t="shared" si="629"/>
        <v>21203865.087890629</v>
      </c>
      <c r="I331" s="39">
        <f t="shared" si="630"/>
        <v>3741858.5449218755</v>
      </c>
      <c r="J331" s="40">
        <f t="shared" si="608"/>
        <v>11889.374999999998</v>
      </c>
      <c r="K331" s="39">
        <f t="shared" si="631"/>
        <v>29723437.499999996</v>
      </c>
      <c r="L331" s="39">
        <f t="shared" si="632"/>
        <v>12632460937.499998</v>
      </c>
      <c r="M331" s="39">
        <f t="shared" si="633"/>
        <v>2229257812.4999995</v>
      </c>
      <c r="N331" s="53">
        <f t="shared" si="634"/>
        <v>5368795898437.499</v>
      </c>
      <c r="O331" s="39">
        <f t="shared" si="635"/>
        <v>947434570312.49976</v>
      </c>
      <c r="P331" s="39">
        <f t="shared" si="636"/>
        <v>167194335937.49997</v>
      </c>
      <c r="AJ331" s="21">
        <v>277</v>
      </c>
      <c r="AK331" s="39">
        <v>75</v>
      </c>
      <c r="AL331" s="39">
        <v>425</v>
      </c>
      <c r="AM331" s="39">
        <v>2500</v>
      </c>
      <c r="AN331" s="50">
        <f t="shared" si="637"/>
        <v>1.6548446767839353E-3</v>
      </c>
      <c r="AO331" s="40">
        <f t="shared" si="609"/>
        <v>24.740532243204537</v>
      </c>
      <c r="AP331" s="41">
        <f t="shared" si="638"/>
        <v>61851.33060801134</v>
      </c>
      <c r="AQ331" s="39">
        <f t="shared" si="639"/>
        <v>26286815.508404821</v>
      </c>
      <c r="AR331" s="39">
        <f t="shared" si="640"/>
        <v>4638849.7956008501</v>
      </c>
      <c r="AS331" s="40">
        <f t="shared" si="610"/>
        <v>4400.7303710048245</v>
      </c>
      <c r="AT331" s="39">
        <f t="shared" si="641"/>
        <v>11001825.927512061</v>
      </c>
      <c r="AU331" s="39">
        <f t="shared" si="642"/>
        <v>4675776019.192626</v>
      </c>
      <c r="AV331" s="39">
        <f t="shared" si="643"/>
        <v>825136944.56340456</v>
      </c>
      <c r="AW331" s="53">
        <f t="shared" si="644"/>
        <v>1987204808156.866</v>
      </c>
      <c r="AX331" s="39">
        <f t="shared" si="645"/>
        <v>350683201439.44696</v>
      </c>
      <c r="AY331" s="39">
        <f t="shared" si="646"/>
        <v>61885270842.255341</v>
      </c>
      <c r="BS331" s="21">
        <v>277</v>
      </c>
      <c r="BT331" s="39">
        <v>75</v>
      </c>
      <c r="BU331" s="39">
        <v>425</v>
      </c>
      <c r="BV331" s="39">
        <v>2500</v>
      </c>
      <c r="BW331" s="50">
        <f t="shared" si="647"/>
        <v>1.9536607546558238E-3</v>
      </c>
      <c r="BX331" s="40">
        <f t="shared" si="611"/>
        <v>25.486310798923441</v>
      </c>
      <c r="BY331" s="41">
        <f t="shared" si="648"/>
        <v>63715.776997308603</v>
      </c>
      <c r="BZ331" s="39">
        <f t="shared" si="649"/>
        <v>27079205.223856155</v>
      </c>
      <c r="CA331" s="39">
        <f t="shared" si="650"/>
        <v>4778683.2747981455</v>
      </c>
      <c r="CB331" s="40">
        <f t="shared" si="612"/>
        <v>590.82537813824672</v>
      </c>
      <c r="CC331" s="39">
        <f t="shared" si="651"/>
        <v>1477063.4453456169</v>
      </c>
      <c r="CD331" s="39">
        <f t="shared" si="652"/>
        <v>627751964.27188718</v>
      </c>
      <c r="CE331" s="39">
        <f t="shared" si="653"/>
        <v>110779758.40092127</v>
      </c>
      <c r="CF331" s="53">
        <f t="shared" si="654"/>
        <v>266794584815.55206</v>
      </c>
      <c r="CG331" s="39">
        <f t="shared" si="655"/>
        <v>47081397320.391541</v>
      </c>
      <c r="CH331" s="39">
        <f t="shared" si="656"/>
        <v>8308481880.0690947</v>
      </c>
      <c r="DB331" s="21">
        <v>277</v>
      </c>
      <c r="DC331" s="39">
        <v>75</v>
      </c>
      <c r="DD331" s="39">
        <v>425</v>
      </c>
      <c r="DE331" s="39">
        <v>2500</v>
      </c>
      <c r="DF331" s="50">
        <f t="shared" si="657"/>
        <v>2.1456453396492647E-3</v>
      </c>
      <c r="DG331" s="40">
        <f t="shared" si="613"/>
        <v>25.5</v>
      </c>
      <c r="DH331" s="41">
        <f t="shared" si="658"/>
        <v>63750</v>
      </c>
      <c r="DI331" s="39">
        <f t="shared" si="659"/>
        <v>27093750</v>
      </c>
      <c r="DJ331" s="39">
        <f t="shared" si="660"/>
        <v>4781250</v>
      </c>
      <c r="DK331" s="40">
        <f t="shared" si="614"/>
        <v>0</v>
      </c>
      <c r="DL331" s="39">
        <f t="shared" si="661"/>
        <v>0</v>
      </c>
      <c r="DM331" s="39">
        <f t="shared" si="662"/>
        <v>0</v>
      </c>
      <c r="DN331" s="39">
        <f t="shared" si="663"/>
        <v>0</v>
      </c>
      <c r="DO331" s="53">
        <f t="shared" si="664"/>
        <v>0</v>
      </c>
      <c r="DP331" s="39">
        <f t="shared" si="665"/>
        <v>0</v>
      </c>
      <c r="DQ331" s="39">
        <f t="shared" si="666"/>
        <v>0</v>
      </c>
      <c r="EK331" s="21">
        <v>277</v>
      </c>
      <c r="EL331" s="39">
        <v>75</v>
      </c>
      <c r="EM331" s="39">
        <v>425</v>
      </c>
      <c r="EN331" s="39">
        <v>2500</v>
      </c>
      <c r="EO331" s="50">
        <f t="shared" si="667"/>
        <v>2.5357932763132767E-3</v>
      </c>
      <c r="EP331" s="40">
        <f t="shared" si="615"/>
        <v>25.5</v>
      </c>
      <c r="EQ331" s="41">
        <f t="shared" si="668"/>
        <v>63750</v>
      </c>
      <c r="ER331" s="39">
        <f t="shared" si="669"/>
        <v>27093750</v>
      </c>
      <c r="ES331" s="39">
        <f t="shared" si="670"/>
        <v>4781250</v>
      </c>
      <c r="ET331" s="40">
        <f t="shared" si="616"/>
        <v>0</v>
      </c>
      <c r="EU331" s="39">
        <f t="shared" si="671"/>
        <v>0</v>
      </c>
      <c r="EV331" s="39">
        <f t="shared" si="672"/>
        <v>0</v>
      </c>
      <c r="EW331" s="39">
        <f t="shared" si="673"/>
        <v>0</v>
      </c>
      <c r="EX331" s="53">
        <f t="shared" si="674"/>
        <v>0</v>
      </c>
      <c r="EY331" s="39">
        <f t="shared" si="675"/>
        <v>0</v>
      </c>
      <c r="EZ331" s="39">
        <f t="shared" si="676"/>
        <v>0</v>
      </c>
      <c r="FT331" s="21">
        <v>277</v>
      </c>
      <c r="FU331" s="39">
        <v>75</v>
      </c>
      <c r="FV331" s="39">
        <v>425</v>
      </c>
      <c r="FW331" s="39">
        <v>2500</v>
      </c>
      <c r="FX331" s="50">
        <f t="shared" si="677"/>
        <v>2.8864688350944247E-3</v>
      </c>
      <c r="FY331" s="40">
        <f t="shared" si="617"/>
        <v>25.5</v>
      </c>
      <c r="FZ331" s="41">
        <f t="shared" si="678"/>
        <v>63750</v>
      </c>
      <c r="GA331" s="39">
        <f t="shared" si="679"/>
        <v>27093750</v>
      </c>
      <c r="GB331" s="39">
        <f t="shared" si="680"/>
        <v>4781250</v>
      </c>
      <c r="GC331" s="40">
        <f t="shared" si="618"/>
        <v>0</v>
      </c>
      <c r="GD331" s="39">
        <f t="shared" si="681"/>
        <v>0</v>
      </c>
      <c r="GE331" s="39">
        <f t="shared" si="682"/>
        <v>0</v>
      </c>
      <c r="GF331" s="39">
        <f t="shared" si="683"/>
        <v>0</v>
      </c>
      <c r="GG331" s="53">
        <f t="shared" si="684"/>
        <v>0</v>
      </c>
      <c r="GH331" s="39">
        <f t="shared" si="685"/>
        <v>0</v>
      </c>
      <c r="GI331" s="39">
        <f t="shared" si="686"/>
        <v>0</v>
      </c>
      <c r="HC331" s="21">
        <v>277</v>
      </c>
      <c r="HD331" s="39">
        <v>75</v>
      </c>
      <c r="HE331" s="39">
        <v>425</v>
      </c>
      <c r="HF331" s="39">
        <v>2500</v>
      </c>
      <c r="HG331" s="50">
        <f t="shared" si="687"/>
        <v>3.0097772490955453E-3</v>
      </c>
      <c r="HH331" s="40">
        <f t="shared" si="619"/>
        <v>25.5</v>
      </c>
      <c r="HI331" s="41">
        <f t="shared" si="688"/>
        <v>63750</v>
      </c>
      <c r="HJ331" s="39">
        <f t="shared" si="689"/>
        <v>27093750</v>
      </c>
      <c r="HK331" s="39">
        <f t="shared" si="690"/>
        <v>4781250</v>
      </c>
      <c r="HL331" s="40">
        <f t="shared" si="620"/>
        <v>0</v>
      </c>
      <c r="HM331" s="39">
        <f t="shared" si="691"/>
        <v>0</v>
      </c>
      <c r="HN331" s="39">
        <f t="shared" si="692"/>
        <v>0</v>
      </c>
      <c r="HO331" s="39">
        <f t="shared" si="693"/>
        <v>0</v>
      </c>
      <c r="HP331" s="53">
        <f t="shared" si="694"/>
        <v>0</v>
      </c>
      <c r="HQ331" s="39">
        <f t="shared" si="695"/>
        <v>0</v>
      </c>
      <c r="HR331" s="39">
        <f t="shared" si="696"/>
        <v>0</v>
      </c>
      <c r="IL331" s="21">
        <v>277</v>
      </c>
      <c r="IM331" s="39">
        <v>75</v>
      </c>
      <c r="IN331" s="39">
        <v>425</v>
      </c>
      <c r="IO331" s="39">
        <v>2500</v>
      </c>
      <c r="IP331" s="50">
        <f t="shared" si="697"/>
        <v>3.0340015077918087E-3</v>
      </c>
      <c r="IQ331" s="40">
        <f t="shared" si="621"/>
        <v>25.5</v>
      </c>
      <c r="IR331" s="41">
        <f t="shared" si="698"/>
        <v>63750</v>
      </c>
      <c r="IS331" s="39">
        <f t="shared" si="699"/>
        <v>27093750</v>
      </c>
      <c r="IT331" s="39">
        <f t="shared" si="700"/>
        <v>4781250</v>
      </c>
      <c r="IU331" s="40">
        <f t="shared" si="622"/>
        <v>0</v>
      </c>
      <c r="IV331" s="39">
        <f t="shared" si="701"/>
        <v>0</v>
      </c>
      <c r="IW331" s="39">
        <f t="shared" si="702"/>
        <v>0</v>
      </c>
      <c r="IX331" s="39">
        <f t="shared" si="703"/>
        <v>0</v>
      </c>
      <c r="IY331" s="53">
        <f t="shared" si="704"/>
        <v>0</v>
      </c>
      <c r="IZ331" s="39">
        <f t="shared" si="705"/>
        <v>0</v>
      </c>
      <c r="JA331" s="39">
        <f t="shared" si="706"/>
        <v>0</v>
      </c>
      <c r="JU331" s="21">
        <v>277</v>
      </c>
      <c r="JV331" s="39">
        <v>75</v>
      </c>
      <c r="JW331" s="39">
        <v>425</v>
      </c>
      <c r="JX331" s="39">
        <v>2500</v>
      </c>
      <c r="JY331" s="50">
        <f t="shared" si="707"/>
        <v>3.0342909070222718E-3</v>
      </c>
      <c r="JZ331" s="40">
        <f t="shared" si="623"/>
        <v>25.5</v>
      </c>
      <c r="KA331" s="41">
        <f t="shared" si="708"/>
        <v>63750</v>
      </c>
      <c r="KB331" s="39">
        <f t="shared" si="709"/>
        <v>27093750</v>
      </c>
      <c r="KC331" s="39">
        <f t="shared" si="710"/>
        <v>4781250</v>
      </c>
      <c r="KD331" s="40">
        <f t="shared" si="624"/>
        <v>0</v>
      </c>
      <c r="KE331" s="39">
        <f t="shared" si="711"/>
        <v>0</v>
      </c>
      <c r="KF331" s="39">
        <f t="shared" si="712"/>
        <v>0</v>
      </c>
      <c r="KG331" s="39">
        <f t="shared" si="713"/>
        <v>0</v>
      </c>
      <c r="KH331" s="53">
        <f t="shared" si="714"/>
        <v>0</v>
      </c>
      <c r="KI331" s="39">
        <f t="shared" si="715"/>
        <v>0</v>
      </c>
      <c r="KJ331" s="39">
        <f t="shared" si="716"/>
        <v>0</v>
      </c>
      <c r="LD331" s="21">
        <v>277</v>
      </c>
      <c r="LE331" s="39">
        <v>75</v>
      </c>
      <c r="LF331" s="39">
        <v>425</v>
      </c>
      <c r="LG331" s="39">
        <v>2500</v>
      </c>
      <c r="LH331" s="50">
        <f t="shared" si="717"/>
        <v>3.0342909496176257E-3</v>
      </c>
      <c r="LI331" s="40">
        <f t="shared" si="625"/>
        <v>25.5</v>
      </c>
      <c r="LJ331" s="41">
        <f t="shared" si="718"/>
        <v>63750</v>
      </c>
      <c r="LK331" s="39">
        <f t="shared" si="719"/>
        <v>27093750</v>
      </c>
      <c r="LL331" s="39">
        <f t="shared" si="720"/>
        <v>4781250</v>
      </c>
      <c r="LM331" s="40">
        <f t="shared" si="626"/>
        <v>0</v>
      </c>
      <c r="LN331" s="39">
        <f t="shared" si="721"/>
        <v>0</v>
      </c>
      <c r="LO331" s="39">
        <f t="shared" si="722"/>
        <v>0</v>
      </c>
      <c r="LP331" s="39">
        <f t="shared" si="723"/>
        <v>0</v>
      </c>
      <c r="LQ331" s="53">
        <f t="shared" si="724"/>
        <v>0</v>
      </c>
      <c r="LR331" s="39">
        <f t="shared" si="725"/>
        <v>0</v>
      </c>
      <c r="LS331" s="39">
        <f t="shared" si="726"/>
        <v>0</v>
      </c>
    </row>
    <row r="332" spans="1:331" x14ac:dyDescent="0.25">
      <c r="A332" s="21">
        <v>278</v>
      </c>
      <c r="B332" s="39">
        <v>75</v>
      </c>
      <c r="C332" s="39">
        <v>475</v>
      </c>
      <c r="D332" s="39">
        <v>2500</v>
      </c>
      <c r="E332" s="50">
        <f t="shared" si="627"/>
        <v>1.075E-3</v>
      </c>
      <c r="F332" s="40">
        <f t="shared" si="607"/>
        <v>20.045390625</v>
      </c>
      <c r="G332" s="41">
        <f t="shared" si="628"/>
        <v>50113.4765625</v>
      </c>
      <c r="H332" s="39">
        <f t="shared" si="629"/>
        <v>23803901.3671875</v>
      </c>
      <c r="I332" s="39">
        <f t="shared" si="630"/>
        <v>3758510.7421875</v>
      </c>
      <c r="J332" s="40">
        <f t="shared" si="608"/>
        <v>11793.75</v>
      </c>
      <c r="K332" s="39">
        <f t="shared" si="631"/>
        <v>29484375</v>
      </c>
      <c r="L332" s="39">
        <f t="shared" si="632"/>
        <v>14005078125</v>
      </c>
      <c r="M332" s="39">
        <f t="shared" si="633"/>
        <v>2211328125</v>
      </c>
      <c r="N332" s="53">
        <f t="shared" si="634"/>
        <v>6652412109375</v>
      </c>
      <c r="O332" s="39">
        <f t="shared" si="635"/>
        <v>1050380859375</v>
      </c>
      <c r="P332" s="39">
        <f t="shared" si="636"/>
        <v>165849609375</v>
      </c>
      <c r="AJ332" s="21">
        <v>278</v>
      </c>
      <c r="AK332" s="39">
        <v>75</v>
      </c>
      <c r="AL332" s="39">
        <v>475</v>
      </c>
      <c r="AM332" s="39">
        <v>2500</v>
      </c>
      <c r="AN332" s="50">
        <f t="shared" si="637"/>
        <v>1.6721579633738512E-3</v>
      </c>
      <c r="AO332" s="40">
        <f t="shared" si="609"/>
        <v>24.814812443757717</v>
      </c>
      <c r="AP332" s="41">
        <f t="shared" si="638"/>
        <v>62037.031109394295</v>
      </c>
      <c r="AQ332" s="39">
        <f t="shared" si="639"/>
        <v>29467589.776962291</v>
      </c>
      <c r="AR332" s="39">
        <f t="shared" si="640"/>
        <v>4652777.3332045721</v>
      </c>
      <c r="AS332" s="40">
        <f t="shared" si="610"/>
        <v>4179.9859669833968</v>
      </c>
      <c r="AT332" s="39">
        <f t="shared" si="641"/>
        <v>10449964.917458491</v>
      </c>
      <c r="AU332" s="39">
        <f t="shared" si="642"/>
        <v>4963733335.7927837</v>
      </c>
      <c r="AV332" s="39">
        <f t="shared" si="643"/>
        <v>783747368.80938685</v>
      </c>
      <c r="AW332" s="53">
        <f t="shared" si="644"/>
        <v>2357773334501.5723</v>
      </c>
      <c r="AX332" s="39">
        <f t="shared" si="645"/>
        <v>372280000184.45874</v>
      </c>
      <c r="AY332" s="39">
        <f t="shared" si="646"/>
        <v>58781052660.704018</v>
      </c>
      <c r="BS332" s="21">
        <v>278</v>
      </c>
      <c r="BT332" s="39">
        <v>75</v>
      </c>
      <c r="BU332" s="39">
        <v>475</v>
      </c>
      <c r="BV332" s="39">
        <v>2500</v>
      </c>
      <c r="BW332" s="50">
        <f t="shared" si="647"/>
        <v>1.9820780477679671E-3</v>
      </c>
      <c r="BX332" s="40">
        <f t="shared" si="611"/>
        <v>25.497952373129728</v>
      </c>
      <c r="BY332" s="41">
        <f t="shared" si="648"/>
        <v>63744.880932824322</v>
      </c>
      <c r="BZ332" s="39">
        <f t="shared" si="649"/>
        <v>30278818.443091553</v>
      </c>
      <c r="CA332" s="39">
        <f t="shared" si="650"/>
        <v>4780866.0699618245</v>
      </c>
      <c r="CB332" s="40">
        <f t="shared" si="612"/>
        <v>228.50489095842175</v>
      </c>
      <c r="CC332" s="39">
        <f t="shared" si="651"/>
        <v>571262.22739605443</v>
      </c>
      <c r="CD332" s="39">
        <f t="shared" si="652"/>
        <v>271349558.01312584</v>
      </c>
      <c r="CE332" s="39">
        <f t="shared" si="653"/>
        <v>42844667.054704085</v>
      </c>
      <c r="CF332" s="53">
        <f t="shared" si="654"/>
        <v>128891040056.23477</v>
      </c>
      <c r="CG332" s="39">
        <f t="shared" si="655"/>
        <v>20351216850.98444</v>
      </c>
      <c r="CH332" s="39">
        <f t="shared" si="656"/>
        <v>3213350029.1028061</v>
      </c>
      <c r="DB332" s="21">
        <v>278</v>
      </c>
      <c r="DC332" s="39">
        <v>75</v>
      </c>
      <c r="DD332" s="39">
        <v>475</v>
      </c>
      <c r="DE332" s="39">
        <v>2500</v>
      </c>
      <c r="DF332" s="50">
        <f t="shared" si="657"/>
        <v>2.1846776795518071E-3</v>
      </c>
      <c r="DG332" s="40">
        <f t="shared" si="613"/>
        <v>25.5</v>
      </c>
      <c r="DH332" s="41">
        <f t="shared" si="658"/>
        <v>63750</v>
      </c>
      <c r="DI332" s="39">
        <f t="shared" si="659"/>
        <v>30281250</v>
      </c>
      <c r="DJ332" s="39">
        <f t="shared" si="660"/>
        <v>4781250</v>
      </c>
      <c r="DK332" s="40">
        <f t="shared" si="614"/>
        <v>0</v>
      </c>
      <c r="DL332" s="39">
        <f t="shared" si="661"/>
        <v>0</v>
      </c>
      <c r="DM332" s="39">
        <f t="shared" si="662"/>
        <v>0</v>
      </c>
      <c r="DN332" s="39">
        <f t="shared" si="663"/>
        <v>0</v>
      </c>
      <c r="DO332" s="53">
        <f t="shared" si="664"/>
        <v>0</v>
      </c>
      <c r="DP332" s="39">
        <f t="shared" si="665"/>
        <v>0</v>
      </c>
      <c r="DQ332" s="39">
        <f t="shared" si="666"/>
        <v>0</v>
      </c>
      <c r="EK332" s="21">
        <v>278</v>
      </c>
      <c r="EL332" s="39">
        <v>75</v>
      </c>
      <c r="EM332" s="39">
        <v>475</v>
      </c>
      <c r="EN332" s="39">
        <v>2500</v>
      </c>
      <c r="EO332" s="50">
        <f t="shared" si="667"/>
        <v>2.5973431419557269E-3</v>
      </c>
      <c r="EP332" s="40">
        <f t="shared" si="615"/>
        <v>25.5</v>
      </c>
      <c r="EQ332" s="41">
        <f t="shared" si="668"/>
        <v>63750</v>
      </c>
      <c r="ER332" s="39">
        <f t="shared" si="669"/>
        <v>30281250</v>
      </c>
      <c r="ES332" s="39">
        <f t="shared" si="670"/>
        <v>4781250</v>
      </c>
      <c r="ET332" s="40">
        <f t="shared" si="616"/>
        <v>0</v>
      </c>
      <c r="EU332" s="39">
        <f t="shared" si="671"/>
        <v>0</v>
      </c>
      <c r="EV332" s="39">
        <f t="shared" si="672"/>
        <v>0</v>
      </c>
      <c r="EW332" s="39">
        <f t="shared" si="673"/>
        <v>0</v>
      </c>
      <c r="EX332" s="53">
        <f t="shared" si="674"/>
        <v>0</v>
      </c>
      <c r="EY332" s="39">
        <f t="shared" si="675"/>
        <v>0</v>
      </c>
      <c r="EZ332" s="39">
        <f t="shared" si="676"/>
        <v>0</v>
      </c>
      <c r="FT332" s="21">
        <v>278</v>
      </c>
      <c r="FU332" s="39">
        <v>75</v>
      </c>
      <c r="FV332" s="39">
        <v>475</v>
      </c>
      <c r="FW332" s="39">
        <v>2500</v>
      </c>
      <c r="FX332" s="50">
        <f t="shared" si="677"/>
        <v>2.9670269403289993E-3</v>
      </c>
      <c r="FY332" s="40">
        <f t="shared" si="617"/>
        <v>25.5</v>
      </c>
      <c r="FZ332" s="41">
        <f t="shared" si="678"/>
        <v>63750</v>
      </c>
      <c r="GA332" s="39">
        <f t="shared" si="679"/>
        <v>30281250</v>
      </c>
      <c r="GB332" s="39">
        <f t="shared" si="680"/>
        <v>4781250</v>
      </c>
      <c r="GC332" s="40">
        <f t="shared" si="618"/>
        <v>0</v>
      </c>
      <c r="GD332" s="39">
        <f t="shared" si="681"/>
        <v>0</v>
      </c>
      <c r="GE332" s="39">
        <f t="shared" si="682"/>
        <v>0</v>
      </c>
      <c r="GF332" s="39">
        <f t="shared" si="683"/>
        <v>0</v>
      </c>
      <c r="GG332" s="53">
        <f t="shared" si="684"/>
        <v>0</v>
      </c>
      <c r="GH332" s="39">
        <f t="shared" si="685"/>
        <v>0</v>
      </c>
      <c r="GI332" s="39">
        <f t="shared" si="686"/>
        <v>0</v>
      </c>
      <c r="HC332" s="21">
        <v>278</v>
      </c>
      <c r="HD332" s="39">
        <v>75</v>
      </c>
      <c r="HE332" s="39">
        <v>475</v>
      </c>
      <c r="HF332" s="39">
        <v>2500</v>
      </c>
      <c r="HG332" s="50">
        <f t="shared" si="687"/>
        <v>3.0970082807967674E-3</v>
      </c>
      <c r="HH332" s="40">
        <f t="shared" si="619"/>
        <v>25.5</v>
      </c>
      <c r="HI332" s="41">
        <f t="shared" si="688"/>
        <v>63750</v>
      </c>
      <c r="HJ332" s="39">
        <f t="shared" si="689"/>
        <v>30281250</v>
      </c>
      <c r="HK332" s="39">
        <f t="shared" si="690"/>
        <v>4781250</v>
      </c>
      <c r="HL332" s="40">
        <f t="shared" si="620"/>
        <v>0</v>
      </c>
      <c r="HM332" s="39">
        <f t="shared" si="691"/>
        <v>0</v>
      </c>
      <c r="HN332" s="39">
        <f t="shared" si="692"/>
        <v>0</v>
      </c>
      <c r="HO332" s="39">
        <f t="shared" si="693"/>
        <v>0</v>
      </c>
      <c r="HP332" s="53">
        <f t="shared" si="694"/>
        <v>0</v>
      </c>
      <c r="HQ332" s="39">
        <f t="shared" si="695"/>
        <v>0</v>
      </c>
      <c r="HR332" s="39">
        <f t="shared" si="696"/>
        <v>0</v>
      </c>
      <c r="IL332" s="21">
        <v>278</v>
      </c>
      <c r="IM332" s="39">
        <v>75</v>
      </c>
      <c r="IN332" s="39">
        <v>475</v>
      </c>
      <c r="IO332" s="39">
        <v>2500</v>
      </c>
      <c r="IP332" s="50">
        <f t="shared" si="697"/>
        <v>3.1224492917978045E-3</v>
      </c>
      <c r="IQ332" s="40">
        <f t="shared" si="621"/>
        <v>25.5</v>
      </c>
      <c r="IR332" s="41">
        <f t="shared" si="698"/>
        <v>63750</v>
      </c>
      <c r="IS332" s="39">
        <f t="shared" si="699"/>
        <v>30281250</v>
      </c>
      <c r="IT332" s="39">
        <f t="shared" si="700"/>
        <v>4781250</v>
      </c>
      <c r="IU332" s="40">
        <f t="shared" si="622"/>
        <v>0</v>
      </c>
      <c r="IV332" s="39">
        <f t="shared" si="701"/>
        <v>0</v>
      </c>
      <c r="IW332" s="39">
        <f t="shared" si="702"/>
        <v>0</v>
      </c>
      <c r="IX332" s="39">
        <f t="shared" si="703"/>
        <v>0</v>
      </c>
      <c r="IY332" s="53">
        <f t="shared" si="704"/>
        <v>0</v>
      </c>
      <c r="IZ332" s="39">
        <f t="shared" si="705"/>
        <v>0</v>
      </c>
      <c r="JA332" s="39">
        <f t="shared" si="706"/>
        <v>0</v>
      </c>
      <c r="JU332" s="21">
        <v>278</v>
      </c>
      <c r="JV332" s="39">
        <v>75</v>
      </c>
      <c r="JW332" s="39">
        <v>475</v>
      </c>
      <c r="JX332" s="39">
        <v>2500</v>
      </c>
      <c r="JY332" s="50">
        <f t="shared" si="707"/>
        <v>3.12275307218018E-3</v>
      </c>
      <c r="JZ332" s="40">
        <f t="shared" si="623"/>
        <v>25.5</v>
      </c>
      <c r="KA332" s="41">
        <f t="shared" si="708"/>
        <v>63750</v>
      </c>
      <c r="KB332" s="39">
        <f t="shared" si="709"/>
        <v>30281250</v>
      </c>
      <c r="KC332" s="39">
        <f t="shared" si="710"/>
        <v>4781250</v>
      </c>
      <c r="KD332" s="40">
        <f t="shared" si="624"/>
        <v>0</v>
      </c>
      <c r="KE332" s="39">
        <f t="shared" si="711"/>
        <v>0</v>
      </c>
      <c r="KF332" s="39">
        <f t="shared" si="712"/>
        <v>0</v>
      </c>
      <c r="KG332" s="39">
        <f t="shared" si="713"/>
        <v>0</v>
      </c>
      <c r="KH332" s="53">
        <f t="shared" si="714"/>
        <v>0</v>
      </c>
      <c r="KI332" s="39">
        <f t="shared" si="715"/>
        <v>0</v>
      </c>
      <c r="KJ332" s="39">
        <f t="shared" si="716"/>
        <v>0</v>
      </c>
      <c r="LD332" s="21">
        <v>278</v>
      </c>
      <c r="LE332" s="39">
        <v>75</v>
      </c>
      <c r="LF332" s="39">
        <v>475</v>
      </c>
      <c r="LG332" s="39">
        <v>2500</v>
      </c>
      <c r="LH332" s="50">
        <f t="shared" si="717"/>
        <v>3.1227531169084341E-3</v>
      </c>
      <c r="LI332" s="40">
        <f t="shared" si="625"/>
        <v>25.5</v>
      </c>
      <c r="LJ332" s="41">
        <f t="shared" si="718"/>
        <v>63750</v>
      </c>
      <c r="LK332" s="39">
        <f t="shared" si="719"/>
        <v>30281250</v>
      </c>
      <c r="LL332" s="39">
        <f t="shared" si="720"/>
        <v>4781250</v>
      </c>
      <c r="LM332" s="40">
        <f t="shared" si="626"/>
        <v>0</v>
      </c>
      <c r="LN332" s="39">
        <f t="shared" si="721"/>
        <v>0</v>
      </c>
      <c r="LO332" s="39">
        <f t="shared" si="722"/>
        <v>0</v>
      </c>
      <c r="LP332" s="39">
        <f t="shared" si="723"/>
        <v>0</v>
      </c>
      <c r="LQ332" s="53">
        <f t="shared" si="724"/>
        <v>0</v>
      </c>
      <c r="LR332" s="39">
        <f t="shared" si="725"/>
        <v>0</v>
      </c>
      <c r="LS332" s="39">
        <f t="shared" si="726"/>
        <v>0</v>
      </c>
    </row>
    <row r="333" spans="1:331" x14ac:dyDescent="0.25">
      <c r="A333" s="21">
        <v>279</v>
      </c>
      <c r="B333" s="39">
        <v>75</v>
      </c>
      <c r="C333" s="39">
        <v>525</v>
      </c>
      <c r="D333" s="39">
        <v>2500</v>
      </c>
      <c r="E333" s="50">
        <f t="shared" si="627"/>
        <v>1.0825000000000001E-3</v>
      </c>
      <c r="F333" s="40">
        <f t="shared" si="607"/>
        <v>20.133485156250003</v>
      </c>
      <c r="G333" s="41">
        <f t="shared" si="628"/>
        <v>50333.712890625007</v>
      </c>
      <c r="H333" s="39">
        <f t="shared" si="629"/>
        <v>26425199.267578129</v>
      </c>
      <c r="I333" s="39">
        <f t="shared" si="630"/>
        <v>3775028.4667968755</v>
      </c>
      <c r="J333" s="40">
        <f t="shared" si="608"/>
        <v>11698.125</v>
      </c>
      <c r="K333" s="39">
        <f t="shared" si="631"/>
        <v>29245312.5</v>
      </c>
      <c r="L333" s="39">
        <f t="shared" si="632"/>
        <v>15353789062.5</v>
      </c>
      <c r="M333" s="39">
        <f t="shared" si="633"/>
        <v>2193398437.5</v>
      </c>
      <c r="N333" s="53">
        <f t="shared" si="634"/>
        <v>8060739257812.5</v>
      </c>
      <c r="O333" s="39">
        <f t="shared" si="635"/>
        <v>1151534179687.5</v>
      </c>
      <c r="P333" s="39">
        <f t="shared" si="636"/>
        <v>164504882812.5</v>
      </c>
      <c r="AJ333" s="21">
        <v>279</v>
      </c>
      <c r="AK333" s="39">
        <v>75</v>
      </c>
      <c r="AL333" s="39">
        <v>525</v>
      </c>
      <c r="AM333" s="39">
        <v>2500</v>
      </c>
      <c r="AN333" s="50">
        <f t="shared" si="637"/>
        <v>1.689471249963767E-3</v>
      </c>
      <c r="AO333" s="40">
        <f t="shared" si="609"/>
        <v>24.885270833180961</v>
      </c>
      <c r="AP333" s="41">
        <f t="shared" si="638"/>
        <v>62213.177082952403</v>
      </c>
      <c r="AQ333" s="39">
        <f t="shared" si="639"/>
        <v>32661917.968550012</v>
      </c>
      <c r="AR333" s="39">
        <f t="shared" si="640"/>
        <v>4665988.2812214298</v>
      </c>
      <c r="AS333" s="40">
        <f t="shared" si="610"/>
        <v>3959.2415629619713</v>
      </c>
      <c r="AT333" s="39">
        <f t="shared" si="641"/>
        <v>9898103.9074049275</v>
      </c>
      <c r="AU333" s="39">
        <f t="shared" si="642"/>
        <v>5196504551.3875866</v>
      </c>
      <c r="AV333" s="39">
        <f t="shared" si="643"/>
        <v>742357793.05536962</v>
      </c>
      <c r="AW333" s="53">
        <f t="shared" si="644"/>
        <v>2728164889478.4829</v>
      </c>
      <c r="AX333" s="39">
        <f t="shared" si="645"/>
        <v>389737841354.06903</v>
      </c>
      <c r="AY333" s="39">
        <f t="shared" si="646"/>
        <v>55676834479.152718</v>
      </c>
      <c r="BS333" s="21">
        <v>279</v>
      </c>
      <c r="BT333" s="39">
        <v>75</v>
      </c>
      <c r="BU333" s="39">
        <v>525</v>
      </c>
      <c r="BV333" s="39">
        <v>2500</v>
      </c>
      <c r="BW333" s="50">
        <f t="shared" si="647"/>
        <v>2.0104953408801099E-3</v>
      </c>
      <c r="BX333" s="40">
        <f t="shared" si="611"/>
        <v>25.5</v>
      </c>
      <c r="BY333" s="41">
        <f t="shared" si="648"/>
        <v>63750</v>
      </c>
      <c r="BZ333" s="39">
        <f t="shared" si="649"/>
        <v>33468750</v>
      </c>
      <c r="CA333" s="39">
        <f t="shared" si="650"/>
        <v>4781250</v>
      </c>
      <c r="CB333" s="40">
        <f t="shared" si="612"/>
        <v>0</v>
      </c>
      <c r="CC333" s="39">
        <f t="shared" si="651"/>
        <v>0</v>
      </c>
      <c r="CD333" s="39">
        <f t="shared" si="652"/>
        <v>0</v>
      </c>
      <c r="CE333" s="39">
        <f t="shared" si="653"/>
        <v>0</v>
      </c>
      <c r="CF333" s="53">
        <f t="shared" si="654"/>
        <v>0</v>
      </c>
      <c r="CG333" s="39">
        <f t="shared" si="655"/>
        <v>0</v>
      </c>
      <c r="CH333" s="39">
        <f t="shared" si="656"/>
        <v>0</v>
      </c>
      <c r="DB333" s="21">
        <v>279</v>
      </c>
      <c r="DC333" s="39">
        <v>75</v>
      </c>
      <c r="DD333" s="39">
        <v>525</v>
      </c>
      <c r="DE333" s="39">
        <v>2500</v>
      </c>
      <c r="DF333" s="50">
        <f t="shared" si="657"/>
        <v>2.2237100194543494E-3</v>
      </c>
      <c r="DG333" s="40">
        <f t="shared" si="613"/>
        <v>25.5</v>
      </c>
      <c r="DH333" s="41">
        <f t="shared" si="658"/>
        <v>63750</v>
      </c>
      <c r="DI333" s="39">
        <f t="shared" si="659"/>
        <v>33468750</v>
      </c>
      <c r="DJ333" s="39">
        <f t="shared" si="660"/>
        <v>4781250</v>
      </c>
      <c r="DK333" s="40">
        <f t="shared" si="614"/>
        <v>0</v>
      </c>
      <c r="DL333" s="39">
        <f t="shared" si="661"/>
        <v>0</v>
      </c>
      <c r="DM333" s="39">
        <f t="shared" si="662"/>
        <v>0</v>
      </c>
      <c r="DN333" s="39">
        <f t="shared" si="663"/>
        <v>0</v>
      </c>
      <c r="DO333" s="53">
        <f t="shared" si="664"/>
        <v>0</v>
      </c>
      <c r="DP333" s="39">
        <f t="shared" si="665"/>
        <v>0</v>
      </c>
      <c r="DQ333" s="39">
        <f t="shared" si="666"/>
        <v>0</v>
      </c>
      <c r="EK333" s="21">
        <v>279</v>
      </c>
      <c r="EL333" s="39">
        <v>75</v>
      </c>
      <c r="EM333" s="39">
        <v>525</v>
      </c>
      <c r="EN333" s="39">
        <v>2500</v>
      </c>
      <c r="EO333" s="50">
        <f t="shared" si="667"/>
        <v>2.6588930075981767E-3</v>
      </c>
      <c r="EP333" s="40">
        <f t="shared" si="615"/>
        <v>25.5</v>
      </c>
      <c r="EQ333" s="41">
        <f t="shared" si="668"/>
        <v>63750</v>
      </c>
      <c r="ER333" s="39">
        <f t="shared" si="669"/>
        <v>33468750</v>
      </c>
      <c r="ES333" s="39">
        <f t="shared" si="670"/>
        <v>4781250</v>
      </c>
      <c r="ET333" s="40">
        <f t="shared" si="616"/>
        <v>0</v>
      </c>
      <c r="EU333" s="39">
        <f t="shared" si="671"/>
        <v>0</v>
      </c>
      <c r="EV333" s="39">
        <f t="shared" si="672"/>
        <v>0</v>
      </c>
      <c r="EW333" s="39">
        <f t="shared" si="673"/>
        <v>0</v>
      </c>
      <c r="EX333" s="53">
        <f t="shared" si="674"/>
        <v>0</v>
      </c>
      <c r="EY333" s="39">
        <f t="shared" si="675"/>
        <v>0</v>
      </c>
      <c r="EZ333" s="39">
        <f t="shared" si="676"/>
        <v>0</v>
      </c>
      <c r="FT333" s="21">
        <v>279</v>
      </c>
      <c r="FU333" s="39">
        <v>75</v>
      </c>
      <c r="FV333" s="39">
        <v>525</v>
      </c>
      <c r="FW333" s="39">
        <v>2500</v>
      </c>
      <c r="FX333" s="50">
        <f t="shared" si="677"/>
        <v>3.0475850455635744E-3</v>
      </c>
      <c r="FY333" s="40">
        <f t="shared" si="617"/>
        <v>25.5</v>
      </c>
      <c r="FZ333" s="41">
        <f t="shared" si="678"/>
        <v>63750</v>
      </c>
      <c r="GA333" s="39">
        <f t="shared" si="679"/>
        <v>33468750</v>
      </c>
      <c r="GB333" s="39">
        <f t="shared" si="680"/>
        <v>4781250</v>
      </c>
      <c r="GC333" s="40">
        <f t="shared" si="618"/>
        <v>0</v>
      </c>
      <c r="GD333" s="39">
        <f t="shared" si="681"/>
        <v>0</v>
      </c>
      <c r="GE333" s="39">
        <f t="shared" si="682"/>
        <v>0</v>
      </c>
      <c r="GF333" s="39">
        <f t="shared" si="683"/>
        <v>0</v>
      </c>
      <c r="GG333" s="53">
        <f t="shared" si="684"/>
        <v>0</v>
      </c>
      <c r="GH333" s="39">
        <f t="shared" si="685"/>
        <v>0</v>
      </c>
      <c r="GI333" s="39">
        <f t="shared" si="686"/>
        <v>0</v>
      </c>
      <c r="HC333" s="21">
        <v>279</v>
      </c>
      <c r="HD333" s="39">
        <v>75</v>
      </c>
      <c r="HE333" s="39">
        <v>525</v>
      </c>
      <c r="HF333" s="39">
        <v>2500</v>
      </c>
      <c r="HG333" s="50">
        <f t="shared" si="687"/>
        <v>3.184239312497989E-3</v>
      </c>
      <c r="HH333" s="40">
        <f t="shared" si="619"/>
        <v>25.5</v>
      </c>
      <c r="HI333" s="41">
        <f t="shared" si="688"/>
        <v>63750</v>
      </c>
      <c r="HJ333" s="39">
        <f t="shared" si="689"/>
        <v>33468750</v>
      </c>
      <c r="HK333" s="39">
        <f t="shared" si="690"/>
        <v>4781250</v>
      </c>
      <c r="HL333" s="40">
        <f t="shared" si="620"/>
        <v>0</v>
      </c>
      <c r="HM333" s="39">
        <f t="shared" si="691"/>
        <v>0</v>
      </c>
      <c r="HN333" s="39">
        <f t="shared" si="692"/>
        <v>0</v>
      </c>
      <c r="HO333" s="39">
        <f t="shared" si="693"/>
        <v>0</v>
      </c>
      <c r="HP333" s="53">
        <f t="shared" si="694"/>
        <v>0</v>
      </c>
      <c r="HQ333" s="39">
        <f t="shared" si="695"/>
        <v>0</v>
      </c>
      <c r="HR333" s="39">
        <f t="shared" si="696"/>
        <v>0</v>
      </c>
      <c r="IL333" s="21">
        <v>279</v>
      </c>
      <c r="IM333" s="39">
        <v>75</v>
      </c>
      <c r="IN333" s="39">
        <v>525</v>
      </c>
      <c r="IO333" s="39">
        <v>2500</v>
      </c>
      <c r="IP333" s="50">
        <f t="shared" si="697"/>
        <v>3.2108970758038002E-3</v>
      </c>
      <c r="IQ333" s="40">
        <f t="shared" si="621"/>
        <v>25.5</v>
      </c>
      <c r="IR333" s="41">
        <f t="shared" si="698"/>
        <v>63750</v>
      </c>
      <c r="IS333" s="39">
        <f t="shared" si="699"/>
        <v>33468750</v>
      </c>
      <c r="IT333" s="39">
        <f t="shared" si="700"/>
        <v>4781250</v>
      </c>
      <c r="IU333" s="40">
        <f t="shared" si="622"/>
        <v>0</v>
      </c>
      <c r="IV333" s="39">
        <f t="shared" si="701"/>
        <v>0</v>
      </c>
      <c r="IW333" s="39">
        <f t="shared" si="702"/>
        <v>0</v>
      </c>
      <c r="IX333" s="39">
        <f t="shared" si="703"/>
        <v>0</v>
      </c>
      <c r="IY333" s="53">
        <f t="shared" si="704"/>
        <v>0</v>
      </c>
      <c r="IZ333" s="39">
        <f t="shared" si="705"/>
        <v>0</v>
      </c>
      <c r="JA333" s="39">
        <f t="shared" si="706"/>
        <v>0</v>
      </c>
      <c r="JU333" s="21">
        <v>279</v>
      </c>
      <c r="JV333" s="39">
        <v>75</v>
      </c>
      <c r="JW333" s="39">
        <v>525</v>
      </c>
      <c r="JX333" s="39">
        <v>2500</v>
      </c>
      <c r="JY333" s="50">
        <f t="shared" si="707"/>
        <v>3.2112152373380883E-3</v>
      </c>
      <c r="JZ333" s="40">
        <f t="shared" si="623"/>
        <v>25.5</v>
      </c>
      <c r="KA333" s="41">
        <f t="shared" si="708"/>
        <v>63750</v>
      </c>
      <c r="KB333" s="39">
        <f t="shared" si="709"/>
        <v>33468750</v>
      </c>
      <c r="KC333" s="39">
        <f t="shared" si="710"/>
        <v>4781250</v>
      </c>
      <c r="KD333" s="40">
        <f t="shared" si="624"/>
        <v>0</v>
      </c>
      <c r="KE333" s="39">
        <f t="shared" si="711"/>
        <v>0</v>
      </c>
      <c r="KF333" s="39">
        <f t="shared" si="712"/>
        <v>0</v>
      </c>
      <c r="KG333" s="39">
        <f t="shared" si="713"/>
        <v>0</v>
      </c>
      <c r="KH333" s="53">
        <f t="shared" si="714"/>
        <v>0</v>
      </c>
      <c r="KI333" s="39">
        <f t="shared" si="715"/>
        <v>0</v>
      </c>
      <c r="KJ333" s="39">
        <f t="shared" si="716"/>
        <v>0</v>
      </c>
      <c r="LD333" s="21">
        <v>279</v>
      </c>
      <c r="LE333" s="39">
        <v>75</v>
      </c>
      <c r="LF333" s="39">
        <v>525</v>
      </c>
      <c r="LG333" s="39">
        <v>2500</v>
      </c>
      <c r="LH333" s="50">
        <f t="shared" si="717"/>
        <v>3.2112152841992422E-3</v>
      </c>
      <c r="LI333" s="40">
        <f t="shared" si="625"/>
        <v>25.5</v>
      </c>
      <c r="LJ333" s="41">
        <f t="shared" si="718"/>
        <v>63750</v>
      </c>
      <c r="LK333" s="39">
        <f t="shared" si="719"/>
        <v>33468750</v>
      </c>
      <c r="LL333" s="39">
        <f t="shared" si="720"/>
        <v>4781250</v>
      </c>
      <c r="LM333" s="40">
        <f t="shared" si="626"/>
        <v>0</v>
      </c>
      <c r="LN333" s="39">
        <f t="shared" si="721"/>
        <v>0</v>
      </c>
      <c r="LO333" s="39">
        <f t="shared" si="722"/>
        <v>0</v>
      </c>
      <c r="LP333" s="39">
        <f t="shared" si="723"/>
        <v>0</v>
      </c>
      <c r="LQ333" s="53">
        <f t="shared" si="724"/>
        <v>0</v>
      </c>
      <c r="LR333" s="39">
        <f t="shared" si="725"/>
        <v>0</v>
      </c>
      <c r="LS333" s="39">
        <f t="shared" si="726"/>
        <v>0</v>
      </c>
    </row>
    <row r="334" spans="1:331" x14ac:dyDescent="0.25">
      <c r="A334" s="21">
        <v>280</v>
      </c>
      <c r="B334" s="39">
        <v>75</v>
      </c>
      <c r="C334" s="39">
        <v>575</v>
      </c>
      <c r="D334" s="39">
        <v>2500</v>
      </c>
      <c r="E334" s="50">
        <f t="shared" si="627"/>
        <v>1.09E-3</v>
      </c>
      <c r="F334" s="40">
        <f t="shared" si="607"/>
        <v>20.220862499999999</v>
      </c>
      <c r="G334" s="41">
        <f t="shared" si="628"/>
        <v>50552.15625</v>
      </c>
      <c r="H334" s="39">
        <f t="shared" si="629"/>
        <v>29067489.84375</v>
      </c>
      <c r="I334" s="39">
        <f t="shared" si="630"/>
        <v>3791411.71875</v>
      </c>
      <c r="J334" s="40">
        <f t="shared" si="608"/>
        <v>11602.499999999998</v>
      </c>
      <c r="K334" s="39">
        <f t="shared" si="631"/>
        <v>29006249.999999996</v>
      </c>
      <c r="L334" s="39">
        <f t="shared" si="632"/>
        <v>16678593749.999998</v>
      </c>
      <c r="M334" s="39">
        <f t="shared" si="633"/>
        <v>2175468749.9999995</v>
      </c>
      <c r="N334" s="53">
        <f t="shared" si="634"/>
        <v>9590191406249.998</v>
      </c>
      <c r="O334" s="39">
        <f t="shared" si="635"/>
        <v>1250894531249.9998</v>
      </c>
      <c r="P334" s="39">
        <f t="shared" si="636"/>
        <v>163160156249.99997</v>
      </c>
      <c r="AJ334" s="21">
        <v>280</v>
      </c>
      <c r="AK334" s="39">
        <v>75</v>
      </c>
      <c r="AL334" s="39">
        <v>575</v>
      </c>
      <c r="AM334" s="39">
        <v>2500</v>
      </c>
      <c r="AN334" s="50">
        <f t="shared" si="637"/>
        <v>1.706784536553683E-3</v>
      </c>
      <c r="AO334" s="40">
        <f t="shared" si="609"/>
        <v>24.951907411474252</v>
      </c>
      <c r="AP334" s="41">
        <f t="shared" si="638"/>
        <v>62379.768528685629</v>
      </c>
      <c r="AQ334" s="39">
        <f t="shared" si="639"/>
        <v>35868366.90399424</v>
      </c>
      <c r="AR334" s="39">
        <f t="shared" si="640"/>
        <v>4678482.6396514224</v>
      </c>
      <c r="AS334" s="40">
        <f t="shared" si="610"/>
        <v>3738.4971589405432</v>
      </c>
      <c r="AT334" s="39">
        <f t="shared" si="641"/>
        <v>9346242.8973513581</v>
      </c>
      <c r="AU334" s="39">
        <f t="shared" si="642"/>
        <v>5374089665.9770308</v>
      </c>
      <c r="AV334" s="39">
        <f t="shared" si="643"/>
        <v>700968217.3013519</v>
      </c>
      <c r="AW334" s="53">
        <f t="shared" si="644"/>
        <v>3090101557936.7925</v>
      </c>
      <c r="AX334" s="39">
        <f t="shared" si="645"/>
        <v>403056724948.27734</v>
      </c>
      <c r="AY334" s="39">
        <f t="shared" si="646"/>
        <v>52572616297.601387</v>
      </c>
      <c r="BS334" s="21">
        <v>280</v>
      </c>
      <c r="BT334" s="39">
        <v>75</v>
      </c>
      <c r="BU334" s="39">
        <v>575</v>
      </c>
      <c r="BV334" s="39">
        <v>2500</v>
      </c>
      <c r="BW334" s="50">
        <f t="shared" si="647"/>
        <v>2.0389126339922532E-3</v>
      </c>
      <c r="BX334" s="40">
        <f t="shared" si="611"/>
        <v>25.5</v>
      </c>
      <c r="BY334" s="41">
        <f t="shared" si="648"/>
        <v>63750</v>
      </c>
      <c r="BZ334" s="39">
        <f t="shared" si="649"/>
        <v>36656250</v>
      </c>
      <c r="CA334" s="39">
        <f t="shared" si="650"/>
        <v>4781250</v>
      </c>
      <c r="CB334" s="40">
        <f t="shared" si="612"/>
        <v>0</v>
      </c>
      <c r="CC334" s="39">
        <f t="shared" si="651"/>
        <v>0</v>
      </c>
      <c r="CD334" s="39">
        <f t="shared" si="652"/>
        <v>0</v>
      </c>
      <c r="CE334" s="39">
        <f t="shared" si="653"/>
        <v>0</v>
      </c>
      <c r="CF334" s="53">
        <f t="shared" si="654"/>
        <v>0</v>
      </c>
      <c r="CG334" s="39">
        <f t="shared" si="655"/>
        <v>0</v>
      </c>
      <c r="CH334" s="39">
        <f t="shared" si="656"/>
        <v>0</v>
      </c>
      <c r="DB334" s="21">
        <v>280</v>
      </c>
      <c r="DC334" s="39">
        <v>75</v>
      </c>
      <c r="DD334" s="39">
        <v>575</v>
      </c>
      <c r="DE334" s="39">
        <v>2500</v>
      </c>
      <c r="DF334" s="50">
        <f t="shared" si="657"/>
        <v>2.2627423593568922E-3</v>
      </c>
      <c r="DG334" s="40">
        <f t="shared" si="613"/>
        <v>25.5</v>
      </c>
      <c r="DH334" s="41">
        <f t="shared" si="658"/>
        <v>63750</v>
      </c>
      <c r="DI334" s="39">
        <f t="shared" si="659"/>
        <v>36656250</v>
      </c>
      <c r="DJ334" s="39">
        <f t="shared" si="660"/>
        <v>4781250</v>
      </c>
      <c r="DK334" s="40">
        <f t="shared" si="614"/>
        <v>0</v>
      </c>
      <c r="DL334" s="39">
        <f t="shared" si="661"/>
        <v>0</v>
      </c>
      <c r="DM334" s="39">
        <f t="shared" si="662"/>
        <v>0</v>
      </c>
      <c r="DN334" s="39">
        <f t="shared" si="663"/>
        <v>0</v>
      </c>
      <c r="DO334" s="53">
        <f t="shared" si="664"/>
        <v>0</v>
      </c>
      <c r="DP334" s="39">
        <f t="shared" si="665"/>
        <v>0</v>
      </c>
      <c r="DQ334" s="39">
        <f t="shared" si="666"/>
        <v>0</v>
      </c>
      <c r="EK334" s="21">
        <v>280</v>
      </c>
      <c r="EL334" s="39">
        <v>75</v>
      </c>
      <c r="EM334" s="39">
        <v>575</v>
      </c>
      <c r="EN334" s="39">
        <v>2500</v>
      </c>
      <c r="EO334" s="50">
        <f t="shared" si="667"/>
        <v>2.7204428732406269E-3</v>
      </c>
      <c r="EP334" s="40">
        <f t="shared" si="615"/>
        <v>25.5</v>
      </c>
      <c r="EQ334" s="41">
        <f t="shared" si="668"/>
        <v>63750</v>
      </c>
      <c r="ER334" s="39">
        <f t="shared" si="669"/>
        <v>36656250</v>
      </c>
      <c r="ES334" s="39">
        <f t="shared" si="670"/>
        <v>4781250</v>
      </c>
      <c r="ET334" s="40">
        <f t="shared" si="616"/>
        <v>0</v>
      </c>
      <c r="EU334" s="39">
        <f t="shared" si="671"/>
        <v>0</v>
      </c>
      <c r="EV334" s="39">
        <f t="shared" si="672"/>
        <v>0</v>
      </c>
      <c r="EW334" s="39">
        <f t="shared" si="673"/>
        <v>0</v>
      </c>
      <c r="EX334" s="53">
        <f t="shared" si="674"/>
        <v>0</v>
      </c>
      <c r="EY334" s="39">
        <f t="shared" si="675"/>
        <v>0</v>
      </c>
      <c r="EZ334" s="39">
        <f t="shared" si="676"/>
        <v>0</v>
      </c>
      <c r="FT334" s="21">
        <v>280</v>
      </c>
      <c r="FU334" s="39">
        <v>75</v>
      </c>
      <c r="FV334" s="39">
        <v>575</v>
      </c>
      <c r="FW334" s="39">
        <v>2500</v>
      </c>
      <c r="FX334" s="50">
        <f t="shared" si="677"/>
        <v>3.128143150798149E-3</v>
      </c>
      <c r="FY334" s="40">
        <f t="shared" si="617"/>
        <v>25.5</v>
      </c>
      <c r="FZ334" s="41">
        <f t="shared" si="678"/>
        <v>63750</v>
      </c>
      <c r="GA334" s="39">
        <f t="shared" si="679"/>
        <v>36656250</v>
      </c>
      <c r="GB334" s="39">
        <f t="shared" si="680"/>
        <v>4781250</v>
      </c>
      <c r="GC334" s="40">
        <f t="shared" si="618"/>
        <v>0</v>
      </c>
      <c r="GD334" s="39">
        <f t="shared" si="681"/>
        <v>0</v>
      </c>
      <c r="GE334" s="39">
        <f t="shared" si="682"/>
        <v>0</v>
      </c>
      <c r="GF334" s="39">
        <f t="shared" si="683"/>
        <v>0</v>
      </c>
      <c r="GG334" s="53">
        <f t="shared" si="684"/>
        <v>0</v>
      </c>
      <c r="GH334" s="39">
        <f t="shared" si="685"/>
        <v>0</v>
      </c>
      <c r="GI334" s="39">
        <f t="shared" si="686"/>
        <v>0</v>
      </c>
      <c r="HC334" s="21">
        <v>280</v>
      </c>
      <c r="HD334" s="39">
        <v>75</v>
      </c>
      <c r="HE334" s="39">
        <v>575</v>
      </c>
      <c r="HF334" s="39">
        <v>2500</v>
      </c>
      <c r="HG334" s="50">
        <f t="shared" si="687"/>
        <v>3.2714703441992111E-3</v>
      </c>
      <c r="HH334" s="40">
        <f t="shared" si="619"/>
        <v>25.5</v>
      </c>
      <c r="HI334" s="41">
        <f t="shared" si="688"/>
        <v>63750</v>
      </c>
      <c r="HJ334" s="39">
        <f t="shared" si="689"/>
        <v>36656250</v>
      </c>
      <c r="HK334" s="39">
        <f t="shared" si="690"/>
        <v>4781250</v>
      </c>
      <c r="HL334" s="40">
        <f t="shared" si="620"/>
        <v>0</v>
      </c>
      <c r="HM334" s="39">
        <f t="shared" si="691"/>
        <v>0</v>
      </c>
      <c r="HN334" s="39">
        <f t="shared" si="692"/>
        <v>0</v>
      </c>
      <c r="HO334" s="39">
        <f t="shared" si="693"/>
        <v>0</v>
      </c>
      <c r="HP334" s="53">
        <f t="shared" si="694"/>
        <v>0</v>
      </c>
      <c r="HQ334" s="39">
        <f t="shared" si="695"/>
        <v>0</v>
      </c>
      <c r="HR334" s="39">
        <f t="shared" si="696"/>
        <v>0</v>
      </c>
      <c r="IL334" s="21">
        <v>280</v>
      </c>
      <c r="IM334" s="39">
        <v>75</v>
      </c>
      <c r="IN334" s="39">
        <v>575</v>
      </c>
      <c r="IO334" s="39">
        <v>2500</v>
      </c>
      <c r="IP334" s="50">
        <f t="shared" si="697"/>
        <v>3.2993448598097963E-3</v>
      </c>
      <c r="IQ334" s="40">
        <f t="shared" si="621"/>
        <v>25.5</v>
      </c>
      <c r="IR334" s="41">
        <f t="shared" si="698"/>
        <v>63750</v>
      </c>
      <c r="IS334" s="39">
        <f t="shared" si="699"/>
        <v>36656250</v>
      </c>
      <c r="IT334" s="39">
        <f t="shared" si="700"/>
        <v>4781250</v>
      </c>
      <c r="IU334" s="40">
        <f t="shared" si="622"/>
        <v>0</v>
      </c>
      <c r="IV334" s="39">
        <f t="shared" si="701"/>
        <v>0</v>
      </c>
      <c r="IW334" s="39">
        <f t="shared" si="702"/>
        <v>0</v>
      </c>
      <c r="IX334" s="39">
        <f t="shared" si="703"/>
        <v>0</v>
      </c>
      <c r="IY334" s="53">
        <f t="shared" si="704"/>
        <v>0</v>
      </c>
      <c r="IZ334" s="39">
        <f t="shared" si="705"/>
        <v>0</v>
      </c>
      <c r="JA334" s="39">
        <f t="shared" si="706"/>
        <v>0</v>
      </c>
      <c r="JU334" s="21">
        <v>280</v>
      </c>
      <c r="JV334" s="39">
        <v>75</v>
      </c>
      <c r="JW334" s="39">
        <v>575</v>
      </c>
      <c r="JX334" s="39">
        <v>2500</v>
      </c>
      <c r="JY334" s="50">
        <f t="shared" si="707"/>
        <v>3.2996774024959966E-3</v>
      </c>
      <c r="JZ334" s="40">
        <f t="shared" si="623"/>
        <v>25.5</v>
      </c>
      <c r="KA334" s="41">
        <f t="shared" si="708"/>
        <v>63750</v>
      </c>
      <c r="KB334" s="39">
        <f t="shared" si="709"/>
        <v>36656250</v>
      </c>
      <c r="KC334" s="39">
        <f t="shared" si="710"/>
        <v>4781250</v>
      </c>
      <c r="KD334" s="40">
        <f t="shared" si="624"/>
        <v>0</v>
      </c>
      <c r="KE334" s="39">
        <f t="shared" si="711"/>
        <v>0</v>
      </c>
      <c r="KF334" s="39">
        <f t="shared" si="712"/>
        <v>0</v>
      </c>
      <c r="KG334" s="39">
        <f t="shared" si="713"/>
        <v>0</v>
      </c>
      <c r="KH334" s="53">
        <f t="shared" si="714"/>
        <v>0</v>
      </c>
      <c r="KI334" s="39">
        <f t="shared" si="715"/>
        <v>0</v>
      </c>
      <c r="KJ334" s="39">
        <f t="shared" si="716"/>
        <v>0</v>
      </c>
      <c r="LD334" s="21">
        <v>280</v>
      </c>
      <c r="LE334" s="39">
        <v>75</v>
      </c>
      <c r="LF334" s="39">
        <v>575</v>
      </c>
      <c r="LG334" s="39">
        <v>2500</v>
      </c>
      <c r="LH334" s="50">
        <f t="shared" si="717"/>
        <v>3.2996774514900506E-3</v>
      </c>
      <c r="LI334" s="40">
        <f t="shared" si="625"/>
        <v>25.5</v>
      </c>
      <c r="LJ334" s="41">
        <f t="shared" si="718"/>
        <v>63750</v>
      </c>
      <c r="LK334" s="39">
        <f t="shared" si="719"/>
        <v>36656250</v>
      </c>
      <c r="LL334" s="39">
        <f t="shared" si="720"/>
        <v>4781250</v>
      </c>
      <c r="LM334" s="40">
        <f t="shared" si="626"/>
        <v>0</v>
      </c>
      <c r="LN334" s="39">
        <f t="shared" si="721"/>
        <v>0</v>
      </c>
      <c r="LO334" s="39">
        <f t="shared" si="722"/>
        <v>0</v>
      </c>
      <c r="LP334" s="39">
        <f t="shared" si="723"/>
        <v>0</v>
      </c>
      <c r="LQ334" s="53">
        <f t="shared" si="724"/>
        <v>0</v>
      </c>
      <c r="LR334" s="39">
        <f t="shared" si="725"/>
        <v>0</v>
      </c>
      <c r="LS334" s="39">
        <f t="shared" si="726"/>
        <v>0</v>
      </c>
    </row>
    <row r="335" spans="1:331" x14ac:dyDescent="0.25">
      <c r="A335" s="21">
        <v>281</v>
      </c>
      <c r="B335" s="39">
        <v>125</v>
      </c>
      <c r="C335" s="39">
        <v>-575</v>
      </c>
      <c r="D335" s="39">
        <v>2500</v>
      </c>
      <c r="E335" s="50">
        <f t="shared" si="627"/>
        <v>9.2000000000000003E-4</v>
      </c>
      <c r="F335" s="40">
        <f t="shared" si="607"/>
        <v>18.064199999999996</v>
      </c>
      <c r="G335" s="41">
        <f t="shared" si="628"/>
        <v>45160.499999999993</v>
      </c>
      <c r="H335" s="39">
        <f t="shared" si="629"/>
        <v>-25967287.499999996</v>
      </c>
      <c r="I335" s="39">
        <f t="shared" si="630"/>
        <v>5645062.4999999991</v>
      </c>
      <c r="J335" s="40">
        <f t="shared" si="608"/>
        <v>13770</v>
      </c>
      <c r="K335" s="39">
        <f t="shared" si="631"/>
        <v>34425000</v>
      </c>
      <c r="L335" s="39">
        <f t="shared" si="632"/>
        <v>-19794375000</v>
      </c>
      <c r="M335" s="39">
        <f t="shared" si="633"/>
        <v>4303125000</v>
      </c>
      <c r="N335" s="53">
        <f t="shared" si="634"/>
        <v>11381765625000</v>
      </c>
      <c r="O335" s="39">
        <f t="shared" si="635"/>
        <v>-2474296875000</v>
      </c>
      <c r="P335" s="39">
        <f t="shared" si="636"/>
        <v>537890625000</v>
      </c>
      <c r="AJ335" s="21">
        <v>281</v>
      </c>
      <c r="AK335" s="39">
        <v>125</v>
      </c>
      <c r="AL335" s="39">
        <v>-575</v>
      </c>
      <c r="AM335" s="39">
        <v>2500</v>
      </c>
      <c r="AN335" s="50">
        <f t="shared" si="637"/>
        <v>1.3142786871213348E-3</v>
      </c>
      <c r="AO335" s="40">
        <f t="shared" si="609"/>
        <v>22.502387541782742</v>
      </c>
      <c r="AP335" s="41">
        <f t="shared" si="638"/>
        <v>56255.968854456856</v>
      </c>
      <c r="AQ335" s="39">
        <f t="shared" si="639"/>
        <v>-32347182.091312692</v>
      </c>
      <c r="AR335" s="39">
        <f t="shared" si="640"/>
        <v>7031996.1068071071</v>
      </c>
      <c r="AS335" s="40">
        <f t="shared" si="610"/>
        <v>8742.9467392029819</v>
      </c>
      <c r="AT335" s="39">
        <f t="shared" si="641"/>
        <v>21857366.848007455</v>
      </c>
      <c r="AU335" s="39">
        <f t="shared" si="642"/>
        <v>-12567985937.604286</v>
      </c>
      <c r="AV335" s="39">
        <f t="shared" si="643"/>
        <v>2732170856.0009317</v>
      </c>
      <c r="AW335" s="53">
        <f t="shared" si="644"/>
        <v>7226591914122.4648</v>
      </c>
      <c r="AX335" s="39">
        <f t="shared" si="645"/>
        <v>-1570998242200.5356</v>
      </c>
      <c r="AY335" s="39">
        <f t="shared" si="646"/>
        <v>341521357000.11652</v>
      </c>
      <c r="BS335" s="21">
        <v>281</v>
      </c>
      <c r="BT335" s="39">
        <v>125</v>
      </c>
      <c r="BU335" s="39">
        <v>-575</v>
      </c>
      <c r="BV335" s="39">
        <v>2500</v>
      </c>
      <c r="BW335" s="50">
        <f t="shared" si="647"/>
        <v>1.3945874167324154E-3</v>
      </c>
      <c r="BX335" s="40">
        <f t="shared" si="611"/>
        <v>23.163406975635592</v>
      </c>
      <c r="BY335" s="41">
        <f t="shared" si="648"/>
        <v>57908.517439088981</v>
      </c>
      <c r="BZ335" s="39">
        <f t="shared" si="649"/>
        <v>-33297397.527476165</v>
      </c>
      <c r="CA335" s="39">
        <f t="shared" si="650"/>
        <v>7238564.6798861222</v>
      </c>
      <c r="CB335" s="40">
        <f t="shared" si="612"/>
        <v>7719.0104366617052</v>
      </c>
      <c r="CC335" s="39">
        <f t="shared" si="651"/>
        <v>19297526.091654263</v>
      </c>
      <c r="CD335" s="39">
        <f t="shared" si="652"/>
        <v>-11096077502.701202</v>
      </c>
      <c r="CE335" s="39">
        <f t="shared" si="653"/>
        <v>2412190761.4567828</v>
      </c>
      <c r="CF335" s="53">
        <f t="shared" si="654"/>
        <v>6380244564053.1914</v>
      </c>
      <c r="CG335" s="39">
        <f t="shared" si="655"/>
        <v>-1387009687837.6501</v>
      </c>
      <c r="CH335" s="39">
        <f t="shared" si="656"/>
        <v>301523845182.09784</v>
      </c>
      <c r="DB335" s="21">
        <v>281</v>
      </c>
      <c r="DC335" s="39">
        <v>125</v>
      </c>
      <c r="DD335" s="39">
        <v>-575</v>
      </c>
      <c r="DE335" s="39">
        <v>2500</v>
      </c>
      <c r="DF335" s="50">
        <f t="shared" si="657"/>
        <v>1.3777113676602421E-3</v>
      </c>
      <c r="DG335" s="40">
        <f t="shared" si="613"/>
        <v>23.031324970137049</v>
      </c>
      <c r="DH335" s="41">
        <f t="shared" si="658"/>
        <v>57578.312425342621</v>
      </c>
      <c r="DI335" s="39">
        <f t="shared" si="659"/>
        <v>-33107529.644572008</v>
      </c>
      <c r="DJ335" s="39">
        <f t="shared" si="660"/>
        <v>7197289.0531678274</v>
      </c>
      <c r="DK335" s="40">
        <f t="shared" si="614"/>
        <v>7934.1800623319123</v>
      </c>
      <c r="DL335" s="39">
        <f t="shared" si="661"/>
        <v>19835450.15582978</v>
      </c>
      <c r="DM335" s="39">
        <f t="shared" si="662"/>
        <v>-11405383839.602123</v>
      </c>
      <c r="DN335" s="39">
        <f t="shared" si="663"/>
        <v>2479431269.4787226</v>
      </c>
      <c r="DO335" s="53">
        <f t="shared" si="664"/>
        <v>6558095707771.2207</v>
      </c>
      <c r="DP335" s="39">
        <f t="shared" si="665"/>
        <v>-1425672979950.2654</v>
      </c>
      <c r="DQ335" s="39">
        <f t="shared" si="666"/>
        <v>309928908684.84033</v>
      </c>
      <c r="EK335" s="21">
        <v>281</v>
      </c>
      <c r="EL335" s="39">
        <v>125</v>
      </c>
      <c r="EM335" s="39">
        <v>-575</v>
      </c>
      <c r="EN335" s="39">
        <v>2500</v>
      </c>
      <c r="EO335" s="50">
        <f t="shared" si="667"/>
        <v>1.3229743325766749E-3</v>
      </c>
      <c r="EP335" s="40">
        <f t="shared" si="615"/>
        <v>22.57793106601876</v>
      </c>
      <c r="EQ335" s="41">
        <f t="shared" si="668"/>
        <v>56444.827665046898</v>
      </c>
      <c r="ER335" s="39">
        <f t="shared" si="669"/>
        <v>-32455775.907401968</v>
      </c>
      <c r="ES335" s="39">
        <f t="shared" si="670"/>
        <v>7055603.4581308626</v>
      </c>
      <c r="ET335" s="40">
        <f t="shared" si="616"/>
        <v>8632.0772596473944</v>
      </c>
      <c r="EU335" s="39">
        <f t="shared" si="671"/>
        <v>21580193.149118487</v>
      </c>
      <c r="EV335" s="39">
        <f t="shared" si="672"/>
        <v>-12408611060.74313</v>
      </c>
      <c r="EW335" s="39">
        <f t="shared" si="673"/>
        <v>2697524143.639811</v>
      </c>
      <c r="EX335" s="53">
        <f t="shared" si="674"/>
        <v>7134951359927.2998</v>
      </c>
      <c r="EY335" s="39">
        <f t="shared" si="675"/>
        <v>-1551076382592.8914</v>
      </c>
      <c r="EZ335" s="39">
        <f t="shared" si="676"/>
        <v>337190517954.97638</v>
      </c>
      <c r="FT335" s="21">
        <v>281</v>
      </c>
      <c r="FU335" s="39">
        <v>125</v>
      </c>
      <c r="FV335" s="39">
        <v>-575</v>
      </c>
      <c r="FW335" s="39">
        <v>2500</v>
      </c>
      <c r="FX335" s="50">
        <f t="shared" si="677"/>
        <v>1.2972300926641113E-3</v>
      </c>
      <c r="FY335" s="40">
        <f t="shared" si="617"/>
        <v>22.351479665562305</v>
      </c>
      <c r="FZ335" s="41">
        <f t="shared" si="678"/>
        <v>55878.69916390576</v>
      </c>
      <c r="GA335" s="39">
        <f t="shared" si="679"/>
        <v>-32130252.019245811</v>
      </c>
      <c r="GB335" s="39">
        <f t="shared" si="680"/>
        <v>6984837.3954882203</v>
      </c>
      <c r="GC335" s="40">
        <f t="shared" si="618"/>
        <v>8960.3163185325793</v>
      </c>
      <c r="GD335" s="39">
        <f t="shared" si="681"/>
        <v>22400790.796331447</v>
      </c>
      <c r="GE335" s="39">
        <f t="shared" si="682"/>
        <v>-12880454707.890581</v>
      </c>
      <c r="GF335" s="39">
        <f t="shared" si="683"/>
        <v>2800098849.541431</v>
      </c>
      <c r="GG335" s="53">
        <f t="shared" si="684"/>
        <v>7406261457037.084</v>
      </c>
      <c r="GH335" s="39">
        <f t="shared" si="685"/>
        <v>-1610056838486.3228</v>
      </c>
      <c r="GI335" s="39">
        <f t="shared" si="686"/>
        <v>350012356192.67883</v>
      </c>
      <c r="HC335" s="21">
        <v>281</v>
      </c>
      <c r="HD335" s="39">
        <v>125</v>
      </c>
      <c r="HE335" s="39">
        <v>-575</v>
      </c>
      <c r="HF335" s="39">
        <v>2500</v>
      </c>
      <c r="HG335" s="50">
        <f t="shared" si="687"/>
        <v>1.287657795936857E-3</v>
      </c>
      <c r="HH335" s="40">
        <f t="shared" si="619"/>
        <v>22.265124724979202</v>
      </c>
      <c r="HI335" s="41">
        <f t="shared" si="688"/>
        <v>55662.811812448002</v>
      </c>
      <c r="HJ335" s="39">
        <f t="shared" si="689"/>
        <v>-32006116.792157602</v>
      </c>
      <c r="HK335" s="39">
        <f t="shared" si="690"/>
        <v>6957851.4765560003</v>
      </c>
      <c r="HL335" s="40">
        <f t="shared" si="620"/>
        <v>9082.3631018050746</v>
      </c>
      <c r="HM335" s="39">
        <f t="shared" si="691"/>
        <v>22705907.754512686</v>
      </c>
      <c r="HN335" s="39">
        <f t="shared" si="692"/>
        <v>-13055896958.844795</v>
      </c>
      <c r="HO335" s="39">
        <f t="shared" si="693"/>
        <v>2838238469.314086</v>
      </c>
      <c r="HP335" s="53">
        <f t="shared" si="694"/>
        <v>7507140751335.7568</v>
      </c>
      <c r="HQ335" s="39">
        <f t="shared" si="695"/>
        <v>-1631987119855.5994</v>
      </c>
      <c r="HR335" s="39">
        <f t="shared" si="696"/>
        <v>354779808664.26074</v>
      </c>
      <c r="IL335" s="21">
        <v>281</v>
      </c>
      <c r="IM335" s="39">
        <v>125</v>
      </c>
      <c r="IN335" s="39">
        <v>-575</v>
      </c>
      <c r="IO335" s="39">
        <v>2500</v>
      </c>
      <c r="IP335" s="50">
        <f t="shared" si="697"/>
        <v>1.2879351081132742E-3</v>
      </c>
      <c r="IQ335" s="40">
        <f t="shared" si="621"/>
        <v>22.267642884607451</v>
      </c>
      <c r="IR335" s="41">
        <f t="shared" si="698"/>
        <v>55669.107211518625</v>
      </c>
      <c r="IS335" s="39">
        <f t="shared" si="699"/>
        <v>-32009736.646623209</v>
      </c>
      <c r="IT335" s="39">
        <f t="shared" si="700"/>
        <v>6958638.4014398279</v>
      </c>
      <c r="IU335" s="40">
        <f t="shared" si="622"/>
        <v>9078.8273715557552</v>
      </c>
      <c r="IV335" s="39">
        <f t="shared" si="701"/>
        <v>22697068.428889386</v>
      </c>
      <c r="IW335" s="39">
        <f t="shared" si="702"/>
        <v>-13050814346.611397</v>
      </c>
      <c r="IX335" s="39">
        <f t="shared" si="703"/>
        <v>2837133553.6111732</v>
      </c>
      <c r="IY335" s="53">
        <f t="shared" si="704"/>
        <v>7504218249301.5527</v>
      </c>
      <c r="IZ335" s="39">
        <f t="shared" si="705"/>
        <v>-1631351793326.4246</v>
      </c>
      <c r="JA335" s="39">
        <f t="shared" si="706"/>
        <v>354641694201.39667</v>
      </c>
      <c r="JU335" s="21">
        <v>281</v>
      </c>
      <c r="JV335" s="39">
        <v>125</v>
      </c>
      <c r="JW335" s="39">
        <v>-575</v>
      </c>
      <c r="JX335" s="39">
        <v>2500</v>
      </c>
      <c r="JY335" s="50">
        <f t="shared" si="707"/>
        <v>1.2879409882969577E-3</v>
      </c>
      <c r="JZ335" s="40">
        <f t="shared" si="623"/>
        <v>22.2676962695596</v>
      </c>
      <c r="KA335" s="41">
        <f t="shared" si="708"/>
        <v>55669.240673899003</v>
      </c>
      <c r="KB335" s="39">
        <f t="shared" si="709"/>
        <v>-32009813.387491927</v>
      </c>
      <c r="KC335" s="39">
        <f t="shared" si="710"/>
        <v>6958655.0842373753</v>
      </c>
      <c r="KD335" s="40">
        <f t="shared" si="624"/>
        <v>9078.7523992137903</v>
      </c>
      <c r="KE335" s="39">
        <f t="shared" si="711"/>
        <v>22696880.998034477</v>
      </c>
      <c r="KF335" s="39">
        <f t="shared" si="712"/>
        <v>-13050706573.869823</v>
      </c>
      <c r="KG335" s="39">
        <f t="shared" si="713"/>
        <v>2837110124.7543097</v>
      </c>
      <c r="KH335" s="53">
        <f t="shared" si="714"/>
        <v>7504156279975.1484</v>
      </c>
      <c r="KI335" s="39">
        <f t="shared" si="715"/>
        <v>-1631338321733.728</v>
      </c>
      <c r="KJ335" s="39">
        <f t="shared" si="716"/>
        <v>354638765594.2887</v>
      </c>
      <c r="LD335" s="21">
        <v>281</v>
      </c>
      <c r="LE335" s="39">
        <v>125</v>
      </c>
      <c r="LF335" s="39">
        <v>-575</v>
      </c>
      <c r="LG335" s="39">
        <v>2500</v>
      </c>
      <c r="LH335" s="50">
        <f t="shared" si="717"/>
        <v>1.2879409887959431E-3</v>
      </c>
      <c r="LI335" s="40">
        <f t="shared" si="625"/>
        <v>22.267696274089765</v>
      </c>
      <c r="LJ335" s="41">
        <f t="shared" si="718"/>
        <v>55669.240685224409</v>
      </c>
      <c r="LK335" s="39">
        <f t="shared" si="719"/>
        <v>-32009813.394004036</v>
      </c>
      <c r="LL335" s="39">
        <f t="shared" si="720"/>
        <v>6958655.0856530508</v>
      </c>
      <c r="LM335" s="40">
        <f t="shared" si="626"/>
        <v>9078.7523928517239</v>
      </c>
      <c r="LN335" s="39">
        <f t="shared" si="721"/>
        <v>22696880.982129309</v>
      </c>
      <c r="LO335" s="39">
        <f t="shared" si="722"/>
        <v>-13050706564.724354</v>
      </c>
      <c r="LP335" s="39">
        <f t="shared" si="723"/>
        <v>2837110122.7661638</v>
      </c>
      <c r="LQ335" s="53">
        <f t="shared" si="724"/>
        <v>7504156274716.5039</v>
      </c>
      <c r="LR335" s="39">
        <f t="shared" si="725"/>
        <v>-1631338320590.5442</v>
      </c>
      <c r="LS335" s="39">
        <f t="shared" si="726"/>
        <v>354638765345.77045</v>
      </c>
    </row>
    <row r="336" spans="1:331" x14ac:dyDescent="0.25">
      <c r="A336" s="21">
        <v>282</v>
      </c>
      <c r="B336" s="39">
        <v>125</v>
      </c>
      <c r="C336" s="39">
        <v>-525</v>
      </c>
      <c r="D336" s="39">
        <v>2500</v>
      </c>
      <c r="E336" s="50">
        <f t="shared" si="627"/>
        <v>9.2749999999999994E-4</v>
      </c>
      <c r="F336" s="40">
        <f t="shared" si="607"/>
        <v>18.167116406249995</v>
      </c>
      <c r="G336" s="41">
        <f t="shared" si="628"/>
        <v>45417.791015624985</v>
      </c>
      <c r="H336" s="39">
        <f t="shared" si="629"/>
        <v>-23844340.283203118</v>
      </c>
      <c r="I336" s="39">
        <f t="shared" si="630"/>
        <v>5677223.8769531231</v>
      </c>
      <c r="J336" s="40">
        <f t="shared" si="608"/>
        <v>13674.375000000004</v>
      </c>
      <c r="K336" s="39">
        <f t="shared" si="631"/>
        <v>34185937.500000007</v>
      </c>
      <c r="L336" s="39">
        <f t="shared" si="632"/>
        <v>-17947617187.500004</v>
      </c>
      <c r="M336" s="39">
        <f t="shared" si="633"/>
        <v>4273242187.500001</v>
      </c>
      <c r="N336" s="53">
        <f t="shared" si="634"/>
        <v>9422499023437.502</v>
      </c>
      <c r="O336" s="39">
        <f t="shared" si="635"/>
        <v>-2243452148437.5005</v>
      </c>
      <c r="P336" s="39">
        <f t="shared" si="636"/>
        <v>534155273437.50012</v>
      </c>
      <c r="AJ336" s="21">
        <v>282</v>
      </c>
      <c r="AK336" s="39">
        <v>125</v>
      </c>
      <c r="AL336" s="39">
        <v>-525</v>
      </c>
      <c r="AM336" s="39">
        <v>2500</v>
      </c>
      <c r="AN336" s="50">
        <f t="shared" si="637"/>
        <v>1.3315919737112508E-3</v>
      </c>
      <c r="AO336" s="40">
        <f t="shared" si="609"/>
        <v>22.651845778753962</v>
      </c>
      <c r="AP336" s="41">
        <f t="shared" si="638"/>
        <v>56629.614446884909</v>
      </c>
      <c r="AQ336" s="39">
        <f t="shared" si="639"/>
        <v>-29730547.584614579</v>
      </c>
      <c r="AR336" s="39">
        <f t="shared" si="640"/>
        <v>7078701.8058606135</v>
      </c>
      <c r="AS336" s="40">
        <f t="shared" si="610"/>
        <v>8522.2023351815533</v>
      </c>
      <c r="AT336" s="39">
        <f t="shared" si="641"/>
        <v>21305505.837953884</v>
      </c>
      <c r="AU336" s="39">
        <f t="shared" si="642"/>
        <v>-11185390564.925789</v>
      </c>
      <c r="AV336" s="39">
        <f t="shared" si="643"/>
        <v>2663188229.7442355</v>
      </c>
      <c r="AW336" s="53">
        <f t="shared" si="644"/>
        <v>5872330046586.0391</v>
      </c>
      <c r="AX336" s="39">
        <f t="shared" si="645"/>
        <v>-1398173820615.7236</v>
      </c>
      <c r="AY336" s="39">
        <f t="shared" si="646"/>
        <v>332898528718.02942</v>
      </c>
      <c r="BS336" s="21">
        <v>282</v>
      </c>
      <c r="BT336" s="39">
        <v>125</v>
      </c>
      <c r="BU336" s="39">
        <v>-525</v>
      </c>
      <c r="BV336" s="39">
        <v>2500</v>
      </c>
      <c r="BW336" s="50">
        <f t="shared" si="647"/>
        <v>1.4230047098445582E-3</v>
      </c>
      <c r="BX336" s="40">
        <f t="shared" si="611"/>
        <v>23.377612274007539</v>
      </c>
      <c r="BY336" s="41">
        <f t="shared" si="648"/>
        <v>58444.03068501885</v>
      </c>
      <c r="BZ336" s="39">
        <f t="shared" si="649"/>
        <v>-30683116.109634895</v>
      </c>
      <c r="CA336" s="39">
        <f t="shared" si="650"/>
        <v>7305503.8356273565</v>
      </c>
      <c r="CB336" s="40">
        <f t="shared" si="612"/>
        <v>7356.6899494818836</v>
      </c>
      <c r="CC336" s="39">
        <f t="shared" si="651"/>
        <v>18391724.873704709</v>
      </c>
      <c r="CD336" s="39">
        <f t="shared" si="652"/>
        <v>-9655655558.694973</v>
      </c>
      <c r="CE336" s="39">
        <f t="shared" si="653"/>
        <v>2298965609.2130885</v>
      </c>
      <c r="CF336" s="53">
        <f t="shared" si="654"/>
        <v>5069219168314.8604</v>
      </c>
      <c r="CG336" s="39">
        <f t="shared" si="655"/>
        <v>-1206956944836.8716</v>
      </c>
      <c r="CH336" s="39">
        <f t="shared" si="656"/>
        <v>287370701151.63611</v>
      </c>
      <c r="DB336" s="21">
        <v>282</v>
      </c>
      <c r="DC336" s="39">
        <v>125</v>
      </c>
      <c r="DD336" s="39">
        <v>-525</v>
      </c>
      <c r="DE336" s="39">
        <v>2500</v>
      </c>
      <c r="DF336" s="50">
        <f t="shared" si="657"/>
        <v>1.4167437075627844E-3</v>
      </c>
      <c r="DG336" s="40">
        <f t="shared" si="613"/>
        <v>23.331302120494009</v>
      </c>
      <c r="DH336" s="41">
        <f t="shared" si="658"/>
        <v>58328.255301235018</v>
      </c>
      <c r="DI336" s="39">
        <f t="shared" si="659"/>
        <v>-30622334.033148386</v>
      </c>
      <c r="DJ336" s="39">
        <f t="shared" si="660"/>
        <v>7291031.9126543775</v>
      </c>
      <c r="DK336" s="40">
        <f t="shared" si="614"/>
        <v>7436.5177285744985</v>
      </c>
      <c r="DL336" s="39">
        <f t="shared" si="661"/>
        <v>18591294.321436245</v>
      </c>
      <c r="DM336" s="39">
        <f t="shared" si="662"/>
        <v>-9760429518.7540283</v>
      </c>
      <c r="DN336" s="39">
        <f t="shared" si="663"/>
        <v>2323911790.1795306</v>
      </c>
      <c r="DO336" s="53">
        <f t="shared" si="664"/>
        <v>5124225497345.8652</v>
      </c>
      <c r="DP336" s="39">
        <f t="shared" si="665"/>
        <v>-1220053689844.2537</v>
      </c>
      <c r="DQ336" s="39">
        <f t="shared" si="666"/>
        <v>290488973772.44135</v>
      </c>
      <c r="EK336" s="21">
        <v>282</v>
      </c>
      <c r="EL336" s="39">
        <v>125</v>
      </c>
      <c r="EM336" s="39">
        <v>-525</v>
      </c>
      <c r="EN336" s="39">
        <v>2500</v>
      </c>
      <c r="EO336" s="50">
        <f t="shared" si="667"/>
        <v>1.384524198219125E-3</v>
      </c>
      <c r="EP336" s="40">
        <f t="shared" si="615"/>
        <v>23.085083301066458</v>
      </c>
      <c r="EQ336" s="41">
        <f t="shared" si="668"/>
        <v>57712.708252666147</v>
      </c>
      <c r="ER336" s="39">
        <f t="shared" si="669"/>
        <v>-30299171.832649726</v>
      </c>
      <c r="ES336" s="39">
        <f t="shared" si="670"/>
        <v>7214088.5315832682</v>
      </c>
      <c r="ET336" s="40">
        <f t="shared" si="616"/>
        <v>7847.3164727061567</v>
      </c>
      <c r="EU336" s="39">
        <f t="shared" si="671"/>
        <v>19618291.181765392</v>
      </c>
      <c r="EV336" s="39">
        <f t="shared" si="672"/>
        <v>-10299602870.42683</v>
      </c>
      <c r="EW336" s="39">
        <f t="shared" si="673"/>
        <v>2452286397.720674</v>
      </c>
      <c r="EX336" s="53">
        <f t="shared" si="674"/>
        <v>5407291506974.0859</v>
      </c>
      <c r="EY336" s="39">
        <f t="shared" si="675"/>
        <v>-1287450358803.3538</v>
      </c>
      <c r="EZ336" s="39">
        <f t="shared" si="676"/>
        <v>306535799715.08423</v>
      </c>
      <c r="FT336" s="21">
        <v>282</v>
      </c>
      <c r="FU336" s="39">
        <v>125</v>
      </c>
      <c r="FV336" s="39">
        <v>-525</v>
      </c>
      <c r="FW336" s="39">
        <v>2500</v>
      </c>
      <c r="FX336" s="50">
        <f t="shared" si="677"/>
        <v>1.3777881978986862E-3</v>
      </c>
      <c r="FY336" s="40">
        <f t="shared" si="617"/>
        <v>23.0319345174522</v>
      </c>
      <c r="FZ336" s="41">
        <f t="shared" si="678"/>
        <v>57579.836293630498</v>
      </c>
      <c r="GA336" s="39">
        <f t="shared" si="679"/>
        <v>-30229414.054156013</v>
      </c>
      <c r="GB336" s="39">
        <f t="shared" si="680"/>
        <v>7197479.536703812</v>
      </c>
      <c r="GC336" s="40">
        <f t="shared" si="618"/>
        <v>7933.2004767917524</v>
      </c>
      <c r="GD336" s="39">
        <f t="shared" si="681"/>
        <v>19833001.191979382</v>
      </c>
      <c r="GE336" s="39">
        <f t="shared" si="682"/>
        <v>-10412325625.789175</v>
      </c>
      <c r="GF336" s="39">
        <f t="shared" si="683"/>
        <v>2479125148.9974227</v>
      </c>
      <c r="GG336" s="53">
        <f t="shared" si="684"/>
        <v>5466470953539.3164</v>
      </c>
      <c r="GH336" s="39">
        <f t="shared" si="685"/>
        <v>-1301540703223.647</v>
      </c>
      <c r="GI336" s="39">
        <f t="shared" si="686"/>
        <v>309890643624.67786</v>
      </c>
      <c r="HC336" s="21">
        <v>282</v>
      </c>
      <c r="HD336" s="39">
        <v>125</v>
      </c>
      <c r="HE336" s="39">
        <v>-525</v>
      </c>
      <c r="HF336" s="39">
        <v>2500</v>
      </c>
      <c r="HG336" s="50">
        <f t="shared" si="687"/>
        <v>1.3748888276380791E-3</v>
      </c>
      <c r="HH336" s="40">
        <f t="shared" si="619"/>
        <v>23.008879641450442</v>
      </c>
      <c r="HI336" s="41">
        <f t="shared" si="688"/>
        <v>57522.199103626102</v>
      </c>
      <c r="HJ336" s="39">
        <f t="shared" si="689"/>
        <v>-30199154.529403705</v>
      </c>
      <c r="HK336" s="39">
        <f t="shared" si="690"/>
        <v>7190274.8879532628</v>
      </c>
      <c r="HL336" s="40">
        <f t="shared" si="620"/>
        <v>7970.1674476144917</v>
      </c>
      <c r="HM336" s="39">
        <f t="shared" si="691"/>
        <v>19925418.619036227</v>
      </c>
      <c r="HN336" s="39">
        <f t="shared" si="692"/>
        <v>-10460844774.994019</v>
      </c>
      <c r="HO336" s="39">
        <f t="shared" si="693"/>
        <v>2490677327.3795285</v>
      </c>
      <c r="HP336" s="53">
        <f t="shared" si="694"/>
        <v>5491943506871.8594</v>
      </c>
      <c r="HQ336" s="39">
        <f t="shared" si="695"/>
        <v>-1307605596874.2524</v>
      </c>
      <c r="HR336" s="39">
        <f t="shared" si="696"/>
        <v>311334665922.44104</v>
      </c>
      <c r="IL336" s="21">
        <v>282</v>
      </c>
      <c r="IM336" s="39">
        <v>125</v>
      </c>
      <c r="IN336" s="39">
        <v>-525</v>
      </c>
      <c r="IO336" s="39">
        <v>2500</v>
      </c>
      <c r="IP336" s="50">
        <f t="shared" si="697"/>
        <v>1.3763828921192702E-3</v>
      </c>
      <c r="IQ336" s="40">
        <f t="shared" si="621"/>
        <v>23.020773355085275</v>
      </c>
      <c r="IR336" s="41">
        <f t="shared" si="698"/>
        <v>57551.933387713187</v>
      </c>
      <c r="IS336" s="39">
        <f t="shared" si="699"/>
        <v>-30214765.028549422</v>
      </c>
      <c r="IT336" s="39">
        <f t="shared" si="700"/>
        <v>7193991.6734641483</v>
      </c>
      <c r="IU336" s="40">
        <f t="shared" si="622"/>
        <v>7951.1181254793046</v>
      </c>
      <c r="IV336" s="39">
        <f t="shared" si="701"/>
        <v>19877795.313698262</v>
      </c>
      <c r="IW336" s="39">
        <f t="shared" si="702"/>
        <v>-10435842539.691587</v>
      </c>
      <c r="IX336" s="39">
        <f t="shared" si="703"/>
        <v>2484724414.2122827</v>
      </c>
      <c r="IY336" s="53">
        <f t="shared" si="704"/>
        <v>5478817333338.083</v>
      </c>
      <c r="IZ336" s="39">
        <f t="shared" si="705"/>
        <v>-1304480317461.4485</v>
      </c>
      <c r="JA336" s="39">
        <f t="shared" si="706"/>
        <v>310590551776.53534</v>
      </c>
      <c r="JU336" s="21">
        <v>282</v>
      </c>
      <c r="JV336" s="39">
        <v>125</v>
      </c>
      <c r="JW336" s="39">
        <v>-525</v>
      </c>
      <c r="JX336" s="39">
        <v>2500</v>
      </c>
      <c r="JY336" s="50">
        <f t="shared" si="707"/>
        <v>1.376403153454866E-3</v>
      </c>
      <c r="JZ336" s="40">
        <f t="shared" si="623"/>
        <v>23.020934452740899</v>
      </c>
      <c r="KA336" s="41">
        <f t="shared" si="708"/>
        <v>57552.336131852251</v>
      </c>
      <c r="KB336" s="39">
        <f t="shared" si="709"/>
        <v>-30214976.46922243</v>
      </c>
      <c r="KC336" s="39">
        <f t="shared" si="710"/>
        <v>7194042.0164815318</v>
      </c>
      <c r="KD336" s="40">
        <f t="shared" si="624"/>
        <v>7950.8597934504587</v>
      </c>
      <c r="KE336" s="39">
        <f t="shared" si="711"/>
        <v>19877149.483626146</v>
      </c>
      <c r="KF336" s="39">
        <f t="shared" si="712"/>
        <v>-10435503478.903727</v>
      </c>
      <c r="KG336" s="39">
        <f t="shared" si="713"/>
        <v>2484643685.4532681</v>
      </c>
      <c r="KH336" s="53">
        <f t="shared" si="714"/>
        <v>5478639326424.4561</v>
      </c>
      <c r="KI336" s="39">
        <f t="shared" si="715"/>
        <v>-1304437934862.9658</v>
      </c>
      <c r="KJ336" s="39">
        <f t="shared" si="716"/>
        <v>310580460681.65851</v>
      </c>
      <c r="LD336" s="21">
        <v>282</v>
      </c>
      <c r="LE336" s="39">
        <v>125</v>
      </c>
      <c r="LF336" s="39">
        <v>-525</v>
      </c>
      <c r="LG336" s="39">
        <v>2500</v>
      </c>
      <c r="LH336" s="50">
        <f t="shared" si="717"/>
        <v>1.3764031560867514E-3</v>
      </c>
      <c r="LI336" s="40">
        <f t="shared" si="625"/>
        <v>23.020934473666649</v>
      </c>
      <c r="LJ336" s="41">
        <f t="shared" si="718"/>
        <v>57552.336184166626</v>
      </c>
      <c r="LK336" s="39">
        <f t="shared" si="719"/>
        <v>-30214976.496687479</v>
      </c>
      <c r="LL336" s="39">
        <f t="shared" si="720"/>
        <v>7194042.0230208281</v>
      </c>
      <c r="LM336" s="40">
        <f t="shared" si="626"/>
        <v>7950.8597598939205</v>
      </c>
      <c r="LN336" s="39">
        <f t="shared" si="721"/>
        <v>19877149.399734803</v>
      </c>
      <c r="LO336" s="39">
        <f t="shared" si="722"/>
        <v>-10435503434.860771</v>
      </c>
      <c r="LP336" s="39">
        <f t="shared" si="723"/>
        <v>2484643674.9668503</v>
      </c>
      <c r="LQ336" s="53">
        <f t="shared" si="724"/>
        <v>5478639303301.9053</v>
      </c>
      <c r="LR336" s="39">
        <f t="shared" si="725"/>
        <v>-1304437929357.5964</v>
      </c>
      <c r="LS336" s="39">
        <f t="shared" si="726"/>
        <v>310580459370.85626</v>
      </c>
    </row>
    <row r="337" spans="1:331" x14ac:dyDescent="0.25">
      <c r="A337" s="21">
        <v>283</v>
      </c>
      <c r="B337" s="39">
        <v>125</v>
      </c>
      <c r="C337" s="39">
        <v>-475</v>
      </c>
      <c r="D337" s="39">
        <v>2500</v>
      </c>
      <c r="E337" s="50">
        <f t="shared" si="627"/>
        <v>9.3499999999999996E-4</v>
      </c>
      <c r="F337" s="40">
        <f t="shared" si="607"/>
        <v>18.269315625000001</v>
      </c>
      <c r="G337" s="41">
        <f t="shared" si="628"/>
        <v>45673.2890625</v>
      </c>
      <c r="H337" s="39">
        <f t="shared" si="629"/>
        <v>-21694812.3046875</v>
      </c>
      <c r="I337" s="39">
        <f t="shared" si="630"/>
        <v>5709161.1328125</v>
      </c>
      <c r="J337" s="40">
        <f t="shared" si="608"/>
        <v>13578.75</v>
      </c>
      <c r="K337" s="39">
        <f t="shared" si="631"/>
        <v>33946875</v>
      </c>
      <c r="L337" s="39">
        <f t="shared" si="632"/>
        <v>-16124765625</v>
      </c>
      <c r="M337" s="39">
        <f t="shared" si="633"/>
        <v>4243359375</v>
      </c>
      <c r="N337" s="53">
        <f t="shared" si="634"/>
        <v>7659263671875</v>
      </c>
      <c r="O337" s="39">
        <f t="shared" si="635"/>
        <v>-2015595703125</v>
      </c>
      <c r="P337" s="39">
        <f t="shared" si="636"/>
        <v>530419921875</v>
      </c>
      <c r="AJ337" s="21">
        <v>283</v>
      </c>
      <c r="AK337" s="39">
        <v>125</v>
      </c>
      <c r="AL337" s="39">
        <v>-475</v>
      </c>
      <c r="AM337" s="39">
        <v>2500</v>
      </c>
      <c r="AN337" s="50">
        <f t="shared" si="637"/>
        <v>1.3489052603011665E-3</v>
      </c>
      <c r="AO337" s="40">
        <f t="shared" si="609"/>
        <v>22.797482204595237</v>
      </c>
      <c r="AP337" s="41">
        <f t="shared" si="638"/>
        <v>56993.705511488093</v>
      </c>
      <c r="AQ337" s="39">
        <f t="shared" si="639"/>
        <v>-27072010.117956843</v>
      </c>
      <c r="AR337" s="39">
        <f t="shared" si="640"/>
        <v>7124213.1889360119</v>
      </c>
      <c r="AS337" s="40">
        <f t="shared" si="610"/>
        <v>8301.4579311601283</v>
      </c>
      <c r="AT337" s="39">
        <f t="shared" si="641"/>
        <v>20753644.82790032</v>
      </c>
      <c r="AU337" s="39">
        <f t="shared" si="642"/>
        <v>-9857981293.2526512</v>
      </c>
      <c r="AV337" s="39">
        <f t="shared" si="643"/>
        <v>2594205603.4875402</v>
      </c>
      <c r="AW337" s="53">
        <f t="shared" si="644"/>
        <v>4682541114295.0098</v>
      </c>
      <c r="AX337" s="39">
        <f t="shared" si="645"/>
        <v>-1232247661656.5815</v>
      </c>
      <c r="AY337" s="39">
        <f t="shared" si="646"/>
        <v>324275700435.9425</v>
      </c>
      <c r="BS337" s="21">
        <v>283</v>
      </c>
      <c r="BT337" s="39">
        <v>125</v>
      </c>
      <c r="BU337" s="39">
        <v>-475</v>
      </c>
      <c r="BV337" s="39">
        <v>2500</v>
      </c>
      <c r="BW337" s="50">
        <f t="shared" si="647"/>
        <v>1.4514220029567012E-3</v>
      </c>
      <c r="BX337" s="40">
        <f t="shared" si="611"/>
        <v>23.581521404894762</v>
      </c>
      <c r="BY337" s="41">
        <f t="shared" si="648"/>
        <v>58953.803512236904</v>
      </c>
      <c r="BZ337" s="39">
        <f t="shared" si="649"/>
        <v>-28003056.668312531</v>
      </c>
      <c r="CA337" s="39">
        <f t="shared" si="650"/>
        <v>7369225.4390296126</v>
      </c>
      <c r="CB337" s="40">
        <f t="shared" si="612"/>
        <v>6994.3694623020583</v>
      </c>
      <c r="CC337" s="39">
        <f t="shared" si="651"/>
        <v>17485923.655755147</v>
      </c>
      <c r="CD337" s="39">
        <f t="shared" si="652"/>
        <v>-8305813736.483695</v>
      </c>
      <c r="CE337" s="39">
        <f t="shared" si="653"/>
        <v>2185740456.9693933</v>
      </c>
      <c r="CF337" s="53">
        <f t="shared" si="654"/>
        <v>3945261524829.7554</v>
      </c>
      <c r="CG337" s="39">
        <f t="shared" si="655"/>
        <v>-1038226717060.4618</v>
      </c>
      <c r="CH337" s="39">
        <f t="shared" si="656"/>
        <v>273217557121.17416</v>
      </c>
      <c r="DB337" s="21">
        <v>283</v>
      </c>
      <c r="DC337" s="39">
        <v>125</v>
      </c>
      <c r="DD337" s="39">
        <v>-475</v>
      </c>
      <c r="DE337" s="39">
        <v>2500</v>
      </c>
      <c r="DF337" s="50">
        <f t="shared" si="657"/>
        <v>1.455776047465327E-3</v>
      </c>
      <c r="DG337" s="40">
        <f t="shared" si="613"/>
        <v>23.611854345483053</v>
      </c>
      <c r="DH337" s="41">
        <f t="shared" si="658"/>
        <v>59029.635863707634</v>
      </c>
      <c r="DI337" s="39">
        <f t="shared" si="659"/>
        <v>-28039077.035261124</v>
      </c>
      <c r="DJ337" s="39">
        <f t="shared" si="660"/>
        <v>7378704.482963454</v>
      </c>
      <c r="DK337" s="40">
        <f t="shared" si="614"/>
        <v>6938.8553948170811</v>
      </c>
      <c r="DL337" s="39">
        <f t="shared" si="661"/>
        <v>17347138.487042703</v>
      </c>
      <c r="DM337" s="39">
        <f t="shared" si="662"/>
        <v>-8239890781.3452835</v>
      </c>
      <c r="DN337" s="39">
        <f t="shared" si="663"/>
        <v>2168392310.8803377</v>
      </c>
      <c r="DO337" s="53">
        <f t="shared" si="664"/>
        <v>3913948121139.0098</v>
      </c>
      <c r="DP337" s="39">
        <f t="shared" si="665"/>
        <v>-1029986347668.1604</v>
      </c>
      <c r="DQ337" s="39">
        <f t="shared" si="666"/>
        <v>271049038860.04224</v>
      </c>
      <c r="EK337" s="21">
        <v>283</v>
      </c>
      <c r="EL337" s="39">
        <v>125</v>
      </c>
      <c r="EM337" s="39">
        <v>-475</v>
      </c>
      <c r="EN337" s="39">
        <v>2500</v>
      </c>
      <c r="EO337" s="50">
        <f t="shared" si="667"/>
        <v>1.446074063861575E-3</v>
      </c>
      <c r="EP337" s="40">
        <f t="shared" si="615"/>
        <v>23.543933615116455</v>
      </c>
      <c r="EQ337" s="41">
        <f t="shared" si="668"/>
        <v>58859.834037791137</v>
      </c>
      <c r="ER337" s="39">
        <f t="shared" si="669"/>
        <v>-27958421.16795079</v>
      </c>
      <c r="ES337" s="39">
        <f t="shared" si="670"/>
        <v>7357479.2547238925</v>
      </c>
      <c r="ET337" s="40">
        <f t="shared" si="616"/>
        <v>7062.555685764919</v>
      </c>
      <c r="EU337" s="39">
        <f t="shared" si="671"/>
        <v>17656389.214412298</v>
      </c>
      <c r="EV337" s="39">
        <f t="shared" si="672"/>
        <v>-8386784876.8458414</v>
      </c>
      <c r="EW337" s="39">
        <f t="shared" si="673"/>
        <v>2207048651.801537</v>
      </c>
      <c r="EX337" s="53">
        <f t="shared" si="674"/>
        <v>3983722816501.7749</v>
      </c>
      <c r="EY337" s="39">
        <f t="shared" si="675"/>
        <v>-1048348109605.7301</v>
      </c>
      <c r="EZ337" s="39">
        <f t="shared" si="676"/>
        <v>275881081475.19214</v>
      </c>
      <c r="FT337" s="21">
        <v>283</v>
      </c>
      <c r="FU337" s="39">
        <v>125</v>
      </c>
      <c r="FV337" s="39">
        <v>-475</v>
      </c>
      <c r="FW337" s="39">
        <v>2500</v>
      </c>
      <c r="FX337" s="50">
        <f t="shared" si="677"/>
        <v>1.458346303133261E-3</v>
      </c>
      <c r="FY337" s="40">
        <f t="shared" si="617"/>
        <v>23.629646863275042</v>
      </c>
      <c r="FZ337" s="41">
        <f t="shared" si="678"/>
        <v>59074.117158187604</v>
      </c>
      <c r="GA337" s="39">
        <f t="shared" si="679"/>
        <v>-28060205.650139112</v>
      </c>
      <c r="GB337" s="39">
        <f t="shared" si="680"/>
        <v>7384264.6447734507</v>
      </c>
      <c r="GC337" s="40">
        <f t="shared" si="618"/>
        <v>6906.084635050921</v>
      </c>
      <c r="GD337" s="39">
        <f t="shared" si="681"/>
        <v>17265211.587627303</v>
      </c>
      <c r="GE337" s="39">
        <f t="shared" si="682"/>
        <v>-8200975504.1229687</v>
      </c>
      <c r="GF337" s="39">
        <f t="shared" si="683"/>
        <v>2158151448.453413</v>
      </c>
      <c r="GG337" s="53">
        <f t="shared" si="684"/>
        <v>3895463364458.4102</v>
      </c>
      <c r="GH337" s="39">
        <f t="shared" si="685"/>
        <v>-1025121938015.3712</v>
      </c>
      <c r="GI337" s="39">
        <f t="shared" si="686"/>
        <v>269768931056.67661</v>
      </c>
      <c r="HC337" s="21">
        <v>283</v>
      </c>
      <c r="HD337" s="39">
        <v>125</v>
      </c>
      <c r="HE337" s="39">
        <v>-475</v>
      </c>
      <c r="HF337" s="39">
        <v>2500</v>
      </c>
      <c r="HG337" s="50">
        <f t="shared" si="687"/>
        <v>1.4621198593393007E-3</v>
      </c>
      <c r="HH337" s="40">
        <f t="shared" si="619"/>
        <v>23.655616583553016</v>
      </c>
      <c r="HI337" s="41">
        <f t="shared" si="688"/>
        <v>59139.041458882537</v>
      </c>
      <c r="HJ337" s="39">
        <f t="shared" si="689"/>
        <v>-28091044.692969207</v>
      </c>
      <c r="HK337" s="39">
        <f t="shared" si="690"/>
        <v>7392380.1823603176</v>
      </c>
      <c r="HL337" s="40">
        <f t="shared" si="620"/>
        <v>6857.9717934239179</v>
      </c>
      <c r="HM337" s="39">
        <f t="shared" si="691"/>
        <v>17144929.483559795</v>
      </c>
      <c r="HN337" s="39">
        <f t="shared" si="692"/>
        <v>-8143841504.6909027</v>
      </c>
      <c r="HO337" s="39">
        <f t="shared" si="693"/>
        <v>2143116185.4449744</v>
      </c>
      <c r="HP337" s="53">
        <f t="shared" si="694"/>
        <v>3868324714728.1787</v>
      </c>
      <c r="HQ337" s="39">
        <f t="shared" si="695"/>
        <v>-1017980188086.3628</v>
      </c>
      <c r="HR337" s="39">
        <f t="shared" si="696"/>
        <v>267889523180.6218</v>
      </c>
      <c r="IL337" s="21">
        <v>283</v>
      </c>
      <c r="IM337" s="39">
        <v>125</v>
      </c>
      <c r="IN337" s="39">
        <v>-475</v>
      </c>
      <c r="IO337" s="39">
        <v>2500</v>
      </c>
      <c r="IP337" s="50">
        <f t="shared" si="697"/>
        <v>1.4648306761252659E-3</v>
      </c>
      <c r="IQ337" s="40">
        <f t="shared" si="621"/>
        <v>23.674160441744558</v>
      </c>
      <c r="IR337" s="41">
        <f t="shared" si="698"/>
        <v>59185.401104361394</v>
      </c>
      <c r="IS337" s="39">
        <f t="shared" si="699"/>
        <v>-28113065.524571661</v>
      </c>
      <c r="IT337" s="39">
        <f t="shared" si="700"/>
        <v>7398175.1380451741</v>
      </c>
      <c r="IU337" s="40">
        <f t="shared" si="622"/>
        <v>6823.4088794028603</v>
      </c>
      <c r="IV337" s="39">
        <f t="shared" si="701"/>
        <v>17058522.198507152</v>
      </c>
      <c r="IW337" s="39">
        <f t="shared" si="702"/>
        <v>-8102798044.2908974</v>
      </c>
      <c r="IX337" s="39">
        <f t="shared" si="703"/>
        <v>2132315274.8133941</v>
      </c>
      <c r="IY337" s="53">
        <f t="shared" si="704"/>
        <v>3848829071038.1763</v>
      </c>
      <c r="IZ337" s="39">
        <f t="shared" si="705"/>
        <v>-1012849755536.3622</v>
      </c>
      <c r="JA337" s="39">
        <f t="shared" si="706"/>
        <v>266539409351.67426</v>
      </c>
      <c r="JU337" s="21">
        <v>283</v>
      </c>
      <c r="JV337" s="39">
        <v>125</v>
      </c>
      <c r="JW337" s="39">
        <v>-475</v>
      </c>
      <c r="JX337" s="39">
        <v>2500</v>
      </c>
      <c r="JY337" s="50">
        <f t="shared" si="707"/>
        <v>1.4648653186127743E-3</v>
      </c>
      <c r="JZ337" s="40">
        <f t="shared" si="623"/>
        <v>23.674396813950775</v>
      </c>
      <c r="KA337" s="41">
        <f t="shared" si="708"/>
        <v>59185.992034876937</v>
      </c>
      <c r="KB337" s="39">
        <f t="shared" si="709"/>
        <v>-28113346.216566544</v>
      </c>
      <c r="KC337" s="39">
        <f t="shared" si="710"/>
        <v>7398249.0043596169</v>
      </c>
      <c r="KD337" s="40">
        <f t="shared" si="624"/>
        <v>6822.967187687128</v>
      </c>
      <c r="KE337" s="39">
        <f t="shared" si="711"/>
        <v>17057417.969217818</v>
      </c>
      <c r="KF337" s="39">
        <f t="shared" si="712"/>
        <v>-8102273535.3784637</v>
      </c>
      <c r="KG337" s="39">
        <f t="shared" si="713"/>
        <v>2132177246.1522272</v>
      </c>
      <c r="KH337" s="53">
        <f t="shared" si="714"/>
        <v>3848579929304.7705</v>
      </c>
      <c r="KI337" s="39">
        <f t="shared" si="715"/>
        <v>-1012784191922.3079</v>
      </c>
      <c r="KJ337" s="39">
        <f t="shared" si="716"/>
        <v>266522155769.02841</v>
      </c>
      <c r="LD337" s="21">
        <v>283</v>
      </c>
      <c r="LE337" s="39">
        <v>125</v>
      </c>
      <c r="LF337" s="39">
        <v>-475</v>
      </c>
      <c r="LG337" s="39">
        <v>2500</v>
      </c>
      <c r="LH337" s="50">
        <f t="shared" si="717"/>
        <v>1.4648653233775596E-3</v>
      </c>
      <c r="LI337" s="40">
        <f t="shared" si="625"/>
        <v>23.674396846460752</v>
      </c>
      <c r="LJ337" s="41">
        <f t="shared" si="718"/>
        <v>59185.99211615188</v>
      </c>
      <c r="LK337" s="39">
        <f t="shared" si="719"/>
        <v>-28113346.255172145</v>
      </c>
      <c r="LL337" s="39">
        <f t="shared" si="720"/>
        <v>7398249.0145189846</v>
      </c>
      <c r="LM337" s="40">
        <f t="shared" si="626"/>
        <v>6822.9671269361133</v>
      </c>
      <c r="LN337" s="39">
        <f t="shared" si="721"/>
        <v>17057417.817340285</v>
      </c>
      <c r="LO337" s="39">
        <f t="shared" si="722"/>
        <v>-8102273463.2366352</v>
      </c>
      <c r="LP337" s="39">
        <f t="shared" si="723"/>
        <v>2132177227.1675355</v>
      </c>
      <c r="LQ337" s="53">
        <f t="shared" si="724"/>
        <v>3848579895037.4019</v>
      </c>
      <c r="LR337" s="39">
        <f t="shared" si="725"/>
        <v>-1012784182904.5793</v>
      </c>
      <c r="LS337" s="39">
        <f t="shared" si="726"/>
        <v>266522153395.94196</v>
      </c>
    </row>
    <row r="338" spans="1:331" x14ac:dyDescent="0.25">
      <c r="A338" s="21">
        <v>284</v>
      </c>
      <c r="B338" s="39">
        <v>125</v>
      </c>
      <c r="C338" s="39">
        <v>-425</v>
      </c>
      <c r="D338" s="39">
        <v>2500</v>
      </c>
      <c r="E338" s="50">
        <f t="shared" si="627"/>
        <v>9.4249999999999998E-4</v>
      </c>
      <c r="F338" s="40">
        <f t="shared" si="607"/>
        <v>18.370797656249998</v>
      </c>
      <c r="G338" s="41">
        <f t="shared" si="628"/>
        <v>45926.994140624993</v>
      </c>
      <c r="H338" s="39">
        <f t="shared" si="629"/>
        <v>-19518972.509765621</v>
      </c>
      <c r="I338" s="39">
        <f t="shared" si="630"/>
        <v>5740874.2675781241</v>
      </c>
      <c r="J338" s="40">
        <f t="shared" si="608"/>
        <v>13483.125000000002</v>
      </c>
      <c r="K338" s="39">
        <f t="shared" si="631"/>
        <v>33707812.500000007</v>
      </c>
      <c r="L338" s="39">
        <f t="shared" si="632"/>
        <v>-14325820312.500004</v>
      </c>
      <c r="M338" s="39">
        <f t="shared" si="633"/>
        <v>4213476562.500001</v>
      </c>
      <c r="N338" s="53">
        <f t="shared" si="634"/>
        <v>6088473632812.502</v>
      </c>
      <c r="O338" s="39">
        <f t="shared" si="635"/>
        <v>-1790727539062.5005</v>
      </c>
      <c r="P338" s="39">
        <f t="shared" si="636"/>
        <v>526684570312.50012</v>
      </c>
      <c r="AJ338" s="21">
        <v>284</v>
      </c>
      <c r="AK338" s="39">
        <v>125</v>
      </c>
      <c r="AL338" s="39">
        <v>-425</v>
      </c>
      <c r="AM338" s="39">
        <v>2500</v>
      </c>
      <c r="AN338" s="50">
        <f t="shared" si="637"/>
        <v>1.3662185468910825E-3</v>
      </c>
      <c r="AO338" s="40">
        <f t="shared" si="609"/>
        <v>22.939296819306573</v>
      </c>
      <c r="AP338" s="41">
        <f t="shared" si="638"/>
        <v>57348.242048266431</v>
      </c>
      <c r="AQ338" s="39">
        <f t="shared" si="639"/>
        <v>-24373002.870513234</v>
      </c>
      <c r="AR338" s="39">
        <f t="shared" si="640"/>
        <v>7168530.2560333041</v>
      </c>
      <c r="AS338" s="40">
        <f t="shared" si="610"/>
        <v>8080.7135271386969</v>
      </c>
      <c r="AT338" s="39">
        <f t="shared" si="641"/>
        <v>20201783.817846742</v>
      </c>
      <c r="AU338" s="39">
        <f t="shared" si="642"/>
        <v>-8585758122.5848656</v>
      </c>
      <c r="AV338" s="39">
        <f t="shared" si="643"/>
        <v>2525222977.2308426</v>
      </c>
      <c r="AW338" s="53">
        <f t="shared" si="644"/>
        <v>3648947202098.5679</v>
      </c>
      <c r="AX338" s="39">
        <f t="shared" si="645"/>
        <v>-1073219765323.1082</v>
      </c>
      <c r="AY338" s="39">
        <f t="shared" si="646"/>
        <v>315652872153.85535</v>
      </c>
      <c r="BS338" s="21">
        <v>284</v>
      </c>
      <c r="BT338" s="39">
        <v>125</v>
      </c>
      <c r="BU338" s="39">
        <v>-425</v>
      </c>
      <c r="BV338" s="39">
        <v>2500</v>
      </c>
      <c r="BW338" s="50">
        <f t="shared" si="647"/>
        <v>1.4798392960688443E-3</v>
      </c>
      <c r="BX338" s="40">
        <f t="shared" si="611"/>
        <v>23.775134368297259</v>
      </c>
      <c r="BY338" s="41">
        <f t="shared" si="648"/>
        <v>59437.835920743149</v>
      </c>
      <c r="BZ338" s="39">
        <f t="shared" si="649"/>
        <v>-25261080.26631584</v>
      </c>
      <c r="CA338" s="39">
        <f t="shared" si="650"/>
        <v>7429729.4900928941</v>
      </c>
      <c r="CB338" s="40">
        <f t="shared" si="612"/>
        <v>6632.0489751222358</v>
      </c>
      <c r="CC338" s="39">
        <f t="shared" si="651"/>
        <v>16580122.437805589</v>
      </c>
      <c r="CD338" s="39">
        <f t="shared" si="652"/>
        <v>-7046552036.0673752</v>
      </c>
      <c r="CE338" s="39">
        <f t="shared" si="653"/>
        <v>2072515304.7256987</v>
      </c>
      <c r="CF338" s="53">
        <f t="shared" si="654"/>
        <v>2994784615328.6343</v>
      </c>
      <c r="CG338" s="39">
        <f t="shared" si="655"/>
        <v>-880819004508.422</v>
      </c>
      <c r="CH338" s="39">
        <f t="shared" si="656"/>
        <v>259064413090.71234</v>
      </c>
      <c r="DB338" s="21">
        <v>284</v>
      </c>
      <c r="DC338" s="39">
        <v>125</v>
      </c>
      <c r="DD338" s="39">
        <v>-425</v>
      </c>
      <c r="DE338" s="39">
        <v>2500</v>
      </c>
      <c r="DF338" s="50">
        <f t="shared" si="657"/>
        <v>1.4948083873678694E-3</v>
      </c>
      <c r="DG338" s="40">
        <f t="shared" si="613"/>
        <v>23.87298164510419</v>
      </c>
      <c r="DH338" s="41">
        <f t="shared" si="658"/>
        <v>59682.454112760475</v>
      </c>
      <c r="DI338" s="39">
        <f t="shared" si="659"/>
        <v>-25365042.997923203</v>
      </c>
      <c r="DJ338" s="39">
        <f t="shared" si="660"/>
        <v>7460306.7640950596</v>
      </c>
      <c r="DK338" s="40">
        <f t="shared" si="614"/>
        <v>6441.1930610596673</v>
      </c>
      <c r="DL338" s="39">
        <f t="shared" si="661"/>
        <v>16102982.652649168</v>
      </c>
      <c r="DM338" s="39">
        <f t="shared" si="662"/>
        <v>-6843767627.3758965</v>
      </c>
      <c r="DN338" s="39">
        <f t="shared" si="663"/>
        <v>2012872831.581146</v>
      </c>
      <c r="DO338" s="53">
        <f t="shared" si="664"/>
        <v>2908601241634.7559</v>
      </c>
      <c r="DP338" s="39">
        <f t="shared" si="665"/>
        <v>-855470953421.98706</v>
      </c>
      <c r="DQ338" s="39">
        <f t="shared" si="666"/>
        <v>251609103947.64325</v>
      </c>
      <c r="EK338" s="21">
        <v>284</v>
      </c>
      <c r="EL338" s="39">
        <v>125</v>
      </c>
      <c r="EM338" s="39">
        <v>-425</v>
      </c>
      <c r="EN338" s="39">
        <v>2500</v>
      </c>
      <c r="EO338" s="50">
        <f t="shared" si="667"/>
        <v>1.5076239295040252E-3</v>
      </c>
      <c r="EP338" s="40">
        <f t="shared" si="615"/>
        <v>23.95448200816876</v>
      </c>
      <c r="EQ338" s="41">
        <f t="shared" si="668"/>
        <v>59886.205020421898</v>
      </c>
      <c r="ER338" s="39">
        <f t="shared" si="669"/>
        <v>-25451637.133679308</v>
      </c>
      <c r="ES338" s="39">
        <f t="shared" si="670"/>
        <v>7485775.6275527375</v>
      </c>
      <c r="ET338" s="40">
        <f t="shared" si="616"/>
        <v>6277.7948988236785</v>
      </c>
      <c r="EU338" s="39">
        <f t="shared" si="671"/>
        <v>15694487.247059196</v>
      </c>
      <c r="EV338" s="39">
        <f t="shared" si="672"/>
        <v>-6670157080.0001583</v>
      </c>
      <c r="EW338" s="39">
        <f t="shared" si="673"/>
        <v>1961810905.8823996</v>
      </c>
      <c r="EX338" s="53">
        <f t="shared" si="674"/>
        <v>2834816759000.0674</v>
      </c>
      <c r="EY338" s="39">
        <f t="shared" si="675"/>
        <v>-833769635000.01978</v>
      </c>
      <c r="EZ338" s="39">
        <f t="shared" si="676"/>
        <v>245226363235.29993</v>
      </c>
      <c r="FT338" s="21">
        <v>284</v>
      </c>
      <c r="FU338" s="39">
        <v>125</v>
      </c>
      <c r="FV338" s="39">
        <v>-425</v>
      </c>
      <c r="FW338" s="39">
        <v>2500</v>
      </c>
      <c r="FX338" s="50">
        <f t="shared" si="677"/>
        <v>1.5389044083678357E-3</v>
      </c>
      <c r="FY338" s="40">
        <f t="shared" si="617"/>
        <v>24.144616703030824</v>
      </c>
      <c r="FZ338" s="41">
        <f t="shared" si="678"/>
        <v>60361.541757577063</v>
      </c>
      <c r="GA338" s="39">
        <f t="shared" si="679"/>
        <v>-25653655.246970251</v>
      </c>
      <c r="GB338" s="39">
        <f t="shared" si="680"/>
        <v>7545192.7196971327</v>
      </c>
      <c r="GC338" s="40">
        <f t="shared" si="618"/>
        <v>5878.9687933100959</v>
      </c>
      <c r="GD338" s="39">
        <f t="shared" si="681"/>
        <v>14697421.98327524</v>
      </c>
      <c r="GE338" s="39">
        <f t="shared" si="682"/>
        <v>-6246404342.8919773</v>
      </c>
      <c r="GF338" s="39">
        <f t="shared" si="683"/>
        <v>1837177747.909405</v>
      </c>
      <c r="GG338" s="53">
        <f t="shared" si="684"/>
        <v>2654721845729.0903</v>
      </c>
      <c r="GH338" s="39">
        <f t="shared" si="685"/>
        <v>-780800542861.49707</v>
      </c>
      <c r="GI338" s="39">
        <f t="shared" si="686"/>
        <v>229647218488.67563</v>
      </c>
      <c r="HC338" s="21">
        <v>284</v>
      </c>
      <c r="HD338" s="39">
        <v>125</v>
      </c>
      <c r="HE338" s="39">
        <v>-425</v>
      </c>
      <c r="HF338" s="39">
        <v>2500</v>
      </c>
      <c r="HG338" s="50">
        <f t="shared" si="687"/>
        <v>1.5493508910405227E-3</v>
      </c>
      <c r="HH338" s="40">
        <f t="shared" si="619"/>
        <v>24.205335551286936</v>
      </c>
      <c r="HI338" s="41">
        <f t="shared" si="688"/>
        <v>60513.338878217342</v>
      </c>
      <c r="HJ338" s="39">
        <f t="shared" si="689"/>
        <v>-25718169.023242369</v>
      </c>
      <c r="HK338" s="39">
        <f t="shared" si="690"/>
        <v>7564167.3597771674</v>
      </c>
      <c r="HL338" s="40">
        <f t="shared" si="620"/>
        <v>5745.7761392333359</v>
      </c>
      <c r="HM338" s="39">
        <f t="shared" si="691"/>
        <v>14364440.34808334</v>
      </c>
      <c r="HN338" s="39">
        <f t="shared" si="692"/>
        <v>-6104887147.9354191</v>
      </c>
      <c r="HO338" s="39">
        <f t="shared" si="693"/>
        <v>1795555043.5104175</v>
      </c>
      <c r="HP338" s="53">
        <f t="shared" si="694"/>
        <v>2594577037872.5532</v>
      </c>
      <c r="HQ338" s="39">
        <f t="shared" si="695"/>
        <v>-763110893491.92737</v>
      </c>
      <c r="HR338" s="39">
        <f t="shared" si="696"/>
        <v>224444380438.80219</v>
      </c>
      <c r="IL338" s="21">
        <v>284</v>
      </c>
      <c r="IM338" s="39">
        <v>125</v>
      </c>
      <c r="IN338" s="39">
        <v>-425</v>
      </c>
      <c r="IO338" s="39">
        <v>2500</v>
      </c>
      <c r="IP338" s="50">
        <f t="shared" si="697"/>
        <v>1.5532784601312616E-3</v>
      </c>
      <c r="IQ338" s="40">
        <f t="shared" si="621"/>
        <v>24.227804144585306</v>
      </c>
      <c r="IR338" s="41">
        <f t="shared" si="698"/>
        <v>60569.510361463268</v>
      </c>
      <c r="IS338" s="39">
        <f t="shared" si="699"/>
        <v>-25742041.90362189</v>
      </c>
      <c r="IT338" s="39">
        <f t="shared" si="700"/>
        <v>7571188.7951829089</v>
      </c>
      <c r="IU338" s="40">
        <f t="shared" si="622"/>
        <v>5695.699633326416</v>
      </c>
      <c r="IV338" s="39">
        <f t="shared" si="701"/>
        <v>14239249.083316039</v>
      </c>
      <c r="IW338" s="39">
        <f t="shared" si="702"/>
        <v>-6051680860.409317</v>
      </c>
      <c r="IX338" s="39">
        <f t="shared" si="703"/>
        <v>1779906135.414505</v>
      </c>
      <c r="IY338" s="53">
        <f t="shared" si="704"/>
        <v>2571964365673.96</v>
      </c>
      <c r="IZ338" s="39">
        <f t="shared" si="705"/>
        <v>-756460107551.16467</v>
      </c>
      <c r="JA338" s="39">
        <f t="shared" si="706"/>
        <v>222488266926.81311</v>
      </c>
      <c r="JU338" s="21">
        <v>284</v>
      </c>
      <c r="JV338" s="39">
        <v>125</v>
      </c>
      <c r="JW338" s="39">
        <v>-425</v>
      </c>
      <c r="JX338" s="39">
        <v>2500</v>
      </c>
      <c r="JY338" s="50">
        <f t="shared" si="707"/>
        <v>1.5533274837706825E-3</v>
      </c>
      <c r="JZ338" s="40">
        <f t="shared" si="623"/>
        <v>24.228083353189234</v>
      </c>
      <c r="KA338" s="41">
        <f t="shared" si="708"/>
        <v>60570.208382973084</v>
      </c>
      <c r="KB338" s="39">
        <f t="shared" si="709"/>
        <v>-25742338.562763561</v>
      </c>
      <c r="KC338" s="39">
        <f t="shared" si="710"/>
        <v>7571276.0478716353</v>
      </c>
      <c r="KD338" s="40">
        <f t="shared" si="624"/>
        <v>5695.0745819237982</v>
      </c>
      <c r="KE338" s="39">
        <f t="shared" si="711"/>
        <v>14237686.454809496</v>
      </c>
      <c r="KF338" s="39">
        <f t="shared" si="712"/>
        <v>-6051016743.2940359</v>
      </c>
      <c r="KG338" s="39">
        <f t="shared" si="713"/>
        <v>1779710806.851187</v>
      </c>
      <c r="KH338" s="53">
        <f t="shared" si="714"/>
        <v>2571682115899.9653</v>
      </c>
      <c r="KI338" s="39">
        <f t="shared" si="715"/>
        <v>-756377092911.75452</v>
      </c>
      <c r="KJ338" s="39">
        <f t="shared" si="716"/>
        <v>222463850856.39838</v>
      </c>
      <c r="LD338" s="21">
        <v>284</v>
      </c>
      <c r="LE338" s="39">
        <v>125</v>
      </c>
      <c r="LF338" s="39">
        <v>-425</v>
      </c>
      <c r="LG338" s="39">
        <v>2500</v>
      </c>
      <c r="LH338" s="50">
        <f t="shared" si="717"/>
        <v>1.5533274906683681E-3</v>
      </c>
      <c r="LI338" s="40">
        <f t="shared" si="625"/>
        <v>24.228083392472069</v>
      </c>
      <c r="LJ338" s="41">
        <f t="shared" si="718"/>
        <v>60570.208481180169</v>
      </c>
      <c r="LK338" s="39">
        <f t="shared" si="719"/>
        <v>-25742338.604501572</v>
      </c>
      <c r="LL338" s="39">
        <f t="shared" si="720"/>
        <v>7571276.0601475211</v>
      </c>
      <c r="LM338" s="40">
        <f t="shared" si="626"/>
        <v>5695.0744939783071</v>
      </c>
      <c r="LN338" s="39">
        <f t="shared" si="721"/>
        <v>14237686.234945768</v>
      </c>
      <c r="LO338" s="39">
        <f t="shared" si="722"/>
        <v>-6051016649.8519516</v>
      </c>
      <c r="LP338" s="39">
        <f t="shared" si="723"/>
        <v>1779710779.368221</v>
      </c>
      <c r="LQ338" s="53">
        <f t="shared" si="724"/>
        <v>2571682076187.0796</v>
      </c>
      <c r="LR338" s="39">
        <f t="shared" si="725"/>
        <v>-756377081231.4939</v>
      </c>
      <c r="LS338" s="39">
        <f t="shared" si="726"/>
        <v>222463847421.02762</v>
      </c>
    </row>
    <row r="339" spans="1:331" x14ac:dyDescent="0.25">
      <c r="A339" s="21">
        <v>285</v>
      </c>
      <c r="B339" s="39">
        <v>125</v>
      </c>
      <c r="C339" s="39">
        <v>-375</v>
      </c>
      <c r="D339" s="39">
        <v>2500</v>
      </c>
      <c r="E339" s="50">
        <f t="shared" si="627"/>
        <v>9.5E-4</v>
      </c>
      <c r="F339" s="40">
        <f t="shared" si="607"/>
        <v>18.471562500000001</v>
      </c>
      <c r="G339" s="41">
        <f t="shared" si="628"/>
        <v>46178.90625</v>
      </c>
      <c r="H339" s="39">
        <f t="shared" si="629"/>
        <v>-17317089.84375</v>
      </c>
      <c r="I339" s="39">
        <f t="shared" si="630"/>
        <v>5772363.28125</v>
      </c>
      <c r="J339" s="40">
        <f t="shared" si="608"/>
        <v>13387.5</v>
      </c>
      <c r="K339" s="39">
        <f t="shared" si="631"/>
        <v>33468750</v>
      </c>
      <c r="L339" s="39">
        <f t="shared" si="632"/>
        <v>-12550781250</v>
      </c>
      <c r="M339" s="39">
        <f t="shared" si="633"/>
        <v>4183593750</v>
      </c>
      <c r="N339" s="53">
        <f t="shared" si="634"/>
        <v>4706542968750</v>
      </c>
      <c r="O339" s="39">
        <f t="shared" si="635"/>
        <v>-1568847656250</v>
      </c>
      <c r="P339" s="39">
        <f t="shared" si="636"/>
        <v>522949218750</v>
      </c>
      <c r="AJ339" s="21">
        <v>285</v>
      </c>
      <c r="AK339" s="39">
        <v>125</v>
      </c>
      <c r="AL339" s="39">
        <v>-375</v>
      </c>
      <c r="AM339" s="39">
        <v>2500</v>
      </c>
      <c r="AN339" s="50">
        <f t="shared" si="637"/>
        <v>1.3835318334809983E-3</v>
      </c>
      <c r="AO339" s="40">
        <f t="shared" si="609"/>
        <v>23.077289622887964</v>
      </c>
      <c r="AP339" s="41">
        <f t="shared" si="638"/>
        <v>57693.224057219908</v>
      </c>
      <c r="AQ339" s="39">
        <f t="shared" si="639"/>
        <v>-21634959.021457467</v>
      </c>
      <c r="AR339" s="39">
        <f t="shared" si="640"/>
        <v>7211653.0071524885</v>
      </c>
      <c r="AS339" s="40">
        <f t="shared" si="610"/>
        <v>7859.9691231172719</v>
      </c>
      <c r="AT339" s="39">
        <f t="shared" si="641"/>
        <v>19649922.807793181</v>
      </c>
      <c r="AU339" s="39">
        <f t="shared" si="642"/>
        <v>-7368721052.9224434</v>
      </c>
      <c r="AV339" s="39">
        <f t="shared" si="643"/>
        <v>2456240350.9741478</v>
      </c>
      <c r="AW339" s="53">
        <f t="shared" si="644"/>
        <v>2763270394845.9165</v>
      </c>
      <c r="AX339" s="39">
        <f t="shared" si="645"/>
        <v>-921090131615.30542</v>
      </c>
      <c r="AY339" s="39">
        <f t="shared" si="646"/>
        <v>307030043871.76843</v>
      </c>
      <c r="BS339" s="21">
        <v>285</v>
      </c>
      <c r="BT339" s="39">
        <v>125</v>
      </c>
      <c r="BU339" s="39">
        <v>-375</v>
      </c>
      <c r="BV339" s="39">
        <v>2500</v>
      </c>
      <c r="BW339" s="50">
        <f t="shared" si="647"/>
        <v>1.5082565891809871E-3</v>
      </c>
      <c r="BX339" s="40">
        <f t="shared" si="611"/>
        <v>23.958451164215035</v>
      </c>
      <c r="BY339" s="41">
        <f t="shared" si="648"/>
        <v>59896.127910537587</v>
      </c>
      <c r="BZ339" s="39">
        <f t="shared" si="649"/>
        <v>-22461047.966451596</v>
      </c>
      <c r="CA339" s="39">
        <f t="shared" si="650"/>
        <v>7487015.9888171982</v>
      </c>
      <c r="CB339" s="40">
        <f t="shared" si="612"/>
        <v>6269.7284879424142</v>
      </c>
      <c r="CC339" s="39">
        <f t="shared" si="651"/>
        <v>15674321.219856035</v>
      </c>
      <c r="CD339" s="39">
        <f t="shared" si="652"/>
        <v>-5877870457.4460135</v>
      </c>
      <c r="CE339" s="39">
        <f t="shared" si="653"/>
        <v>1959290152.4820044</v>
      </c>
      <c r="CF339" s="53">
        <f t="shared" si="654"/>
        <v>2204201421542.2549</v>
      </c>
      <c r="CG339" s="39">
        <f t="shared" si="655"/>
        <v>-734733807180.75171</v>
      </c>
      <c r="CH339" s="39">
        <f t="shared" si="656"/>
        <v>244911269060.25055</v>
      </c>
      <c r="DB339" s="21">
        <v>285</v>
      </c>
      <c r="DC339" s="39">
        <v>125</v>
      </c>
      <c r="DD339" s="39">
        <v>-375</v>
      </c>
      <c r="DE339" s="39">
        <v>2500</v>
      </c>
      <c r="DF339" s="50">
        <f t="shared" si="657"/>
        <v>1.5338407272704119E-3</v>
      </c>
      <c r="DG339" s="40">
        <f t="shared" si="613"/>
        <v>24.114684019357412</v>
      </c>
      <c r="DH339" s="41">
        <f t="shared" si="658"/>
        <v>60286.710048393528</v>
      </c>
      <c r="DI339" s="39">
        <f t="shared" si="659"/>
        <v>-22607516.268147573</v>
      </c>
      <c r="DJ339" s="39">
        <f t="shared" si="660"/>
        <v>7535838.7560491906</v>
      </c>
      <c r="DK339" s="40">
        <f t="shared" si="614"/>
        <v>5943.5307273022472</v>
      </c>
      <c r="DL339" s="39">
        <f t="shared" si="661"/>
        <v>14858826.818255618</v>
      </c>
      <c r="DM339" s="39">
        <f t="shared" si="662"/>
        <v>-5572060056.8458567</v>
      </c>
      <c r="DN339" s="39">
        <f t="shared" si="663"/>
        <v>1857353352.2819524</v>
      </c>
      <c r="DO339" s="53">
        <f t="shared" si="664"/>
        <v>2089522521317.1963</v>
      </c>
      <c r="DP339" s="39">
        <f t="shared" si="665"/>
        <v>-696507507105.73218</v>
      </c>
      <c r="DQ339" s="39">
        <f t="shared" si="666"/>
        <v>232169169035.24405</v>
      </c>
      <c r="EK339" s="21">
        <v>285</v>
      </c>
      <c r="EL339" s="39">
        <v>125</v>
      </c>
      <c r="EM339" s="39">
        <v>-375</v>
      </c>
      <c r="EN339" s="39">
        <v>2500</v>
      </c>
      <c r="EO339" s="50">
        <f t="shared" si="667"/>
        <v>1.569173795146475E-3</v>
      </c>
      <c r="EP339" s="40">
        <f t="shared" si="615"/>
        <v>24.316728480223368</v>
      </c>
      <c r="EQ339" s="41">
        <f t="shared" si="668"/>
        <v>60791.821200558421</v>
      </c>
      <c r="ER339" s="39">
        <f t="shared" si="669"/>
        <v>-22796932.950209409</v>
      </c>
      <c r="ES339" s="39">
        <f t="shared" si="670"/>
        <v>7598977.650069803</v>
      </c>
      <c r="ET339" s="40">
        <f t="shared" si="616"/>
        <v>5493.0341118824435</v>
      </c>
      <c r="EU339" s="39">
        <f t="shared" si="671"/>
        <v>13732585.279706109</v>
      </c>
      <c r="EV339" s="39">
        <f t="shared" si="672"/>
        <v>-5149719479.8897905</v>
      </c>
      <c r="EW339" s="39">
        <f t="shared" si="673"/>
        <v>1716573159.9632638</v>
      </c>
      <c r="EX339" s="53">
        <f t="shared" si="674"/>
        <v>1931144804958.6714</v>
      </c>
      <c r="EY339" s="39">
        <f t="shared" si="675"/>
        <v>-643714934986.22388</v>
      </c>
      <c r="EZ339" s="39">
        <f t="shared" si="676"/>
        <v>214571644995.40796</v>
      </c>
      <c r="FT339" s="21">
        <v>285</v>
      </c>
      <c r="FU339" s="39">
        <v>125</v>
      </c>
      <c r="FV339" s="39">
        <v>-375</v>
      </c>
      <c r="FW339" s="39">
        <v>2500</v>
      </c>
      <c r="FX339" s="50">
        <f t="shared" si="677"/>
        <v>1.6194625136024103E-3</v>
      </c>
      <c r="FY339" s="40">
        <f t="shared" si="617"/>
        <v>24.57684403671955</v>
      </c>
      <c r="FZ339" s="41">
        <f t="shared" si="678"/>
        <v>61442.110091798873</v>
      </c>
      <c r="GA339" s="39">
        <f t="shared" si="679"/>
        <v>-23040791.284424577</v>
      </c>
      <c r="GB339" s="39">
        <f t="shared" si="680"/>
        <v>7680263.761474859</v>
      </c>
      <c r="GC339" s="40">
        <f t="shared" si="618"/>
        <v>4851.852951569268</v>
      </c>
      <c r="GD339" s="39">
        <f t="shared" si="681"/>
        <v>12129632.37892317</v>
      </c>
      <c r="GE339" s="39">
        <f t="shared" si="682"/>
        <v>-4548612142.0961885</v>
      </c>
      <c r="GF339" s="39">
        <f t="shared" si="683"/>
        <v>1516204047.3653963</v>
      </c>
      <c r="GG339" s="53">
        <f t="shared" si="684"/>
        <v>1705729553286.0708</v>
      </c>
      <c r="GH339" s="39">
        <f t="shared" si="685"/>
        <v>-568576517762.02356</v>
      </c>
      <c r="GI339" s="39">
        <f t="shared" si="686"/>
        <v>189525505920.67453</v>
      </c>
      <c r="HC339" s="21">
        <v>285</v>
      </c>
      <c r="HD339" s="39">
        <v>125</v>
      </c>
      <c r="HE339" s="39">
        <v>-375</v>
      </c>
      <c r="HF339" s="39">
        <v>2500</v>
      </c>
      <c r="HG339" s="50">
        <f t="shared" si="687"/>
        <v>1.6365819227417446E-3</v>
      </c>
      <c r="HH339" s="40">
        <f t="shared" si="619"/>
        <v>24.658036544652195</v>
      </c>
      <c r="HI339" s="41">
        <f t="shared" si="688"/>
        <v>61645.09136163049</v>
      </c>
      <c r="HJ339" s="39">
        <f t="shared" si="689"/>
        <v>-23116909.260611434</v>
      </c>
      <c r="HK339" s="39">
        <f t="shared" si="690"/>
        <v>7705636.4202038115</v>
      </c>
      <c r="HL339" s="40">
        <f t="shared" si="620"/>
        <v>4633.5804850427558</v>
      </c>
      <c r="HM339" s="39">
        <f t="shared" si="691"/>
        <v>11583951.21260689</v>
      </c>
      <c r="HN339" s="39">
        <f t="shared" si="692"/>
        <v>-4343981704.7275839</v>
      </c>
      <c r="HO339" s="39">
        <f t="shared" si="693"/>
        <v>1447993901.5758612</v>
      </c>
      <c r="HP339" s="53">
        <f t="shared" si="694"/>
        <v>1628993139272.844</v>
      </c>
      <c r="HQ339" s="39">
        <f t="shared" si="695"/>
        <v>-542997713090.94794</v>
      </c>
      <c r="HR339" s="39">
        <f t="shared" si="696"/>
        <v>180999237696.98267</v>
      </c>
      <c r="IL339" s="21">
        <v>285</v>
      </c>
      <c r="IM339" s="39">
        <v>125</v>
      </c>
      <c r="IN339" s="39">
        <v>-375</v>
      </c>
      <c r="IO339" s="39">
        <v>2500</v>
      </c>
      <c r="IP339" s="50">
        <f t="shared" si="697"/>
        <v>1.6417262441372578E-3</v>
      </c>
      <c r="IQ339" s="40">
        <f t="shared" si="621"/>
        <v>24.681704463607527</v>
      </c>
      <c r="IR339" s="41">
        <f t="shared" si="698"/>
        <v>61704.261159018817</v>
      </c>
      <c r="IS339" s="39">
        <f t="shared" si="699"/>
        <v>-23139097.934632055</v>
      </c>
      <c r="IT339" s="39">
        <f t="shared" si="700"/>
        <v>7713032.6448773518</v>
      </c>
      <c r="IU339" s="40">
        <f t="shared" si="622"/>
        <v>4567.9903872499635</v>
      </c>
      <c r="IV339" s="39">
        <f t="shared" si="701"/>
        <v>11419975.968124909</v>
      </c>
      <c r="IW339" s="39">
        <f t="shared" si="702"/>
        <v>-4282490988.0468411</v>
      </c>
      <c r="IX339" s="39">
        <f t="shared" si="703"/>
        <v>1427496996.0156136</v>
      </c>
      <c r="IY339" s="53">
        <f t="shared" si="704"/>
        <v>1605934120517.5654</v>
      </c>
      <c r="IZ339" s="39">
        <f t="shared" si="705"/>
        <v>-535311373505.8551</v>
      </c>
      <c r="JA339" s="39">
        <f t="shared" si="706"/>
        <v>178437124501.95172</v>
      </c>
      <c r="JU339" s="21">
        <v>285</v>
      </c>
      <c r="JV339" s="39">
        <v>125</v>
      </c>
      <c r="JW339" s="39">
        <v>-375</v>
      </c>
      <c r="JX339" s="39">
        <v>2500</v>
      </c>
      <c r="JY339" s="50">
        <f t="shared" si="707"/>
        <v>1.6417896489285908E-3</v>
      </c>
      <c r="JZ339" s="40">
        <f t="shared" si="623"/>
        <v>24.681994070456273</v>
      </c>
      <c r="KA339" s="41">
        <f t="shared" si="708"/>
        <v>61704.985176140683</v>
      </c>
      <c r="KB339" s="39">
        <f t="shared" si="709"/>
        <v>-23139369.441052757</v>
      </c>
      <c r="KC339" s="39">
        <f t="shared" si="710"/>
        <v>7713123.1470175851</v>
      </c>
      <c r="KD339" s="40">
        <f t="shared" si="624"/>
        <v>4567.1819761604675</v>
      </c>
      <c r="KE339" s="39">
        <f t="shared" si="711"/>
        <v>11417954.940401169</v>
      </c>
      <c r="KF339" s="39">
        <f t="shared" si="712"/>
        <v>-4281733102.6504383</v>
      </c>
      <c r="KG339" s="39">
        <f t="shared" si="713"/>
        <v>1427244367.5501461</v>
      </c>
      <c r="KH339" s="53">
        <f t="shared" si="714"/>
        <v>1605649913493.9143</v>
      </c>
      <c r="KI339" s="39">
        <f t="shared" si="715"/>
        <v>-535216637831.30481</v>
      </c>
      <c r="KJ339" s="39">
        <f t="shared" si="716"/>
        <v>178405545943.76825</v>
      </c>
      <c r="LD339" s="21">
        <v>285</v>
      </c>
      <c r="LE339" s="39">
        <v>125</v>
      </c>
      <c r="LF339" s="39">
        <v>-375</v>
      </c>
      <c r="LG339" s="39">
        <v>2500</v>
      </c>
      <c r="LH339" s="50">
        <f t="shared" si="717"/>
        <v>1.6417896579591763E-3</v>
      </c>
      <c r="LI339" s="40">
        <f t="shared" si="625"/>
        <v>24.681994111700597</v>
      </c>
      <c r="LJ339" s="41">
        <f t="shared" si="718"/>
        <v>61704.985279251494</v>
      </c>
      <c r="LK339" s="39">
        <f t="shared" si="719"/>
        <v>-23139369.479719311</v>
      </c>
      <c r="LL339" s="39">
        <f t="shared" si="720"/>
        <v>7713123.1599064367</v>
      </c>
      <c r="LM339" s="40">
        <f t="shared" si="626"/>
        <v>4567.1818610205009</v>
      </c>
      <c r="LN339" s="39">
        <f t="shared" si="721"/>
        <v>11417954.652551252</v>
      </c>
      <c r="LO339" s="39">
        <f t="shared" si="722"/>
        <v>-4281732994.7067199</v>
      </c>
      <c r="LP339" s="39">
        <f t="shared" si="723"/>
        <v>1427244331.5689065</v>
      </c>
      <c r="LQ339" s="53">
        <f t="shared" si="724"/>
        <v>1605649873015.02</v>
      </c>
      <c r="LR339" s="39">
        <f t="shared" si="725"/>
        <v>-535216624338.33997</v>
      </c>
      <c r="LS339" s="39">
        <f t="shared" si="726"/>
        <v>178405541446.11331</v>
      </c>
    </row>
    <row r="340" spans="1:331" x14ac:dyDescent="0.25">
      <c r="A340" s="21">
        <v>286</v>
      </c>
      <c r="B340" s="39">
        <v>125</v>
      </c>
      <c r="C340" s="39">
        <v>-325</v>
      </c>
      <c r="D340" s="39">
        <v>2500</v>
      </c>
      <c r="E340" s="50">
        <f t="shared" si="627"/>
        <v>9.5750000000000002E-4</v>
      </c>
      <c r="F340" s="40">
        <f t="shared" si="607"/>
        <v>18.571610156250003</v>
      </c>
      <c r="G340" s="41">
        <f t="shared" si="628"/>
        <v>46429.025390625007</v>
      </c>
      <c r="H340" s="39">
        <f t="shared" si="629"/>
        <v>-15089433.251953127</v>
      </c>
      <c r="I340" s="39">
        <f t="shared" si="630"/>
        <v>5803628.1738281259</v>
      </c>
      <c r="J340" s="40">
        <f t="shared" si="608"/>
        <v>13291.875</v>
      </c>
      <c r="K340" s="39">
        <f t="shared" si="631"/>
        <v>33229687.5</v>
      </c>
      <c r="L340" s="39">
        <f t="shared" si="632"/>
        <v>-10799648437.5</v>
      </c>
      <c r="M340" s="39">
        <f t="shared" si="633"/>
        <v>4153710937.5</v>
      </c>
      <c r="N340" s="53">
        <f t="shared" si="634"/>
        <v>3509885742187.5</v>
      </c>
      <c r="O340" s="39">
        <f t="shared" si="635"/>
        <v>-1349956054687.5</v>
      </c>
      <c r="P340" s="39">
        <f t="shared" si="636"/>
        <v>519213867187.5</v>
      </c>
      <c r="AJ340" s="21">
        <v>286</v>
      </c>
      <c r="AK340" s="39">
        <v>125</v>
      </c>
      <c r="AL340" s="39">
        <v>-325</v>
      </c>
      <c r="AM340" s="39">
        <v>2500</v>
      </c>
      <c r="AN340" s="50">
        <f t="shared" si="637"/>
        <v>1.4008451200709143E-3</v>
      </c>
      <c r="AO340" s="40">
        <f t="shared" si="609"/>
        <v>23.211460615339412</v>
      </c>
      <c r="AP340" s="41">
        <f t="shared" si="638"/>
        <v>58028.651538348531</v>
      </c>
      <c r="AQ340" s="39">
        <f t="shared" si="639"/>
        <v>-18859311.749963272</v>
      </c>
      <c r="AR340" s="39">
        <f t="shared" si="640"/>
        <v>7253581.4422935667</v>
      </c>
      <c r="AS340" s="40">
        <f t="shared" si="610"/>
        <v>7639.2247190958433</v>
      </c>
      <c r="AT340" s="39">
        <f t="shared" si="641"/>
        <v>19098061.797739606</v>
      </c>
      <c r="AU340" s="39">
        <f t="shared" si="642"/>
        <v>-6206870084.2653723</v>
      </c>
      <c r="AV340" s="39">
        <f t="shared" si="643"/>
        <v>2387257724.7174506</v>
      </c>
      <c r="AW340" s="53">
        <f t="shared" si="644"/>
        <v>2017232777386.2461</v>
      </c>
      <c r="AX340" s="39">
        <f t="shared" si="645"/>
        <v>-775858760533.17151</v>
      </c>
      <c r="AY340" s="39">
        <f t="shared" si="646"/>
        <v>298407215589.68134</v>
      </c>
      <c r="BS340" s="21">
        <v>286</v>
      </c>
      <c r="BT340" s="39">
        <v>125</v>
      </c>
      <c r="BU340" s="39">
        <v>-325</v>
      </c>
      <c r="BV340" s="39">
        <v>2500</v>
      </c>
      <c r="BW340" s="50">
        <f t="shared" si="647"/>
        <v>1.5366738822931302E-3</v>
      </c>
      <c r="BX340" s="40">
        <f t="shared" si="611"/>
        <v>24.131471792648082</v>
      </c>
      <c r="BY340" s="41">
        <f t="shared" si="648"/>
        <v>60328.679481620202</v>
      </c>
      <c r="BZ340" s="39">
        <f t="shared" si="649"/>
        <v>-19606820.831526566</v>
      </c>
      <c r="CA340" s="39">
        <f t="shared" si="650"/>
        <v>7541084.935202525</v>
      </c>
      <c r="CB340" s="40">
        <f t="shared" si="612"/>
        <v>5907.4080007625917</v>
      </c>
      <c r="CC340" s="39">
        <f t="shared" si="651"/>
        <v>14768520.001906479</v>
      </c>
      <c r="CD340" s="39">
        <f t="shared" si="652"/>
        <v>-4799769000.619606</v>
      </c>
      <c r="CE340" s="39">
        <f t="shared" si="653"/>
        <v>1846065000.2383099</v>
      </c>
      <c r="CF340" s="53">
        <f t="shared" si="654"/>
        <v>1559924925201.3721</v>
      </c>
      <c r="CG340" s="39">
        <f t="shared" si="655"/>
        <v>-599971125077.45068</v>
      </c>
      <c r="CH340" s="39">
        <f t="shared" si="656"/>
        <v>230758125029.78873</v>
      </c>
      <c r="DB340" s="21">
        <v>286</v>
      </c>
      <c r="DC340" s="39">
        <v>125</v>
      </c>
      <c r="DD340" s="39">
        <v>-325</v>
      </c>
      <c r="DE340" s="39">
        <v>2500</v>
      </c>
      <c r="DF340" s="50">
        <f t="shared" si="657"/>
        <v>1.5728730671729545E-3</v>
      </c>
      <c r="DG340" s="40">
        <f t="shared" si="613"/>
        <v>24.336961468242723</v>
      </c>
      <c r="DH340" s="41">
        <f t="shared" si="658"/>
        <v>60842.403670606807</v>
      </c>
      <c r="DI340" s="39">
        <f t="shared" si="659"/>
        <v>-19773781.192947213</v>
      </c>
      <c r="DJ340" s="39">
        <f t="shared" si="660"/>
        <v>7605300.4588258509</v>
      </c>
      <c r="DK340" s="40">
        <f t="shared" si="614"/>
        <v>5445.8683935448298</v>
      </c>
      <c r="DL340" s="39">
        <f t="shared" si="661"/>
        <v>13614670.983862074</v>
      </c>
      <c r="DM340" s="39">
        <f t="shared" si="662"/>
        <v>-4424768069.7551737</v>
      </c>
      <c r="DN340" s="39">
        <f t="shared" si="663"/>
        <v>1701833872.9827592</v>
      </c>
      <c r="DO340" s="53">
        <f t="shared" si="664"/>
        <v>1438049622670.4314</v>
      </c>
      <c r="DP340" s="39">
        <f t="shared" si="665"/>
        <v>-553096008719.39673</v>
      </c>
      <c r="DQ340" s="39">
        <f t="shared" si="666"/>
        <v>212729234122.84491</v>
      </c>
      <c r="EK340" s="21">
        <v>286</v>
      </c>
      <c r="EL340" s="39">
        <v>125</v>
      </c>
      <c r="EM340" s="39">
        <v>-325</v>
      </c>
      <c r="EN340" s="39">
        <v>2500</v>
      </c>
      <c r="EO340" s="50">
        <f t="shared" si="667"/>
        <v>1.6307236607889253E-3</v>
      </c>
      <c r="EP340" s="40">
        <f t="shared" si="615"/>
        <v>24.630673031280278</v>
      </c>
      <c r="EQ340" s="41">
        <f t="shared" si="668"/>
        <v>61576.682578200693</v>
      </c>
      <c r="ER340" s="39">
        <f t="shared" si="669"/>
        <v>-20012421.837915227</v>
      </c>
      <c r="ES340" s="39">
        <f t="shared" si="670"/>
        <v>7697085.3222750863</v>
      </c>
      <c r="ET340" s="40">
        <f t="shared" si="616"/>
        <v>4708.2733249412031</v>
      </c>
      <c r="EU340" s="39">
        <f t="shared" si="671"/>
        <v>11770683.312353007</v>
      </c>
      <c r="EV340" s="39">
        <f t="shared" si="672"/>
        <v>-3825472076.5147276</v>
      </c>
      <c r="EW340" s="39">
        <f t="shared" si="673"/>
        <v>1471335414.044126</v>
      </c>
      <c r="EX340" s="53">
        <f t="shared" si="674"/>
        <v>1243278424867.2864</v>
      </c>
      <c r="EY340" s="39">
        <f t="shared" si="675"/>
        <v>-478184009564.34094</v>
      </c>
      <c r="EZ340" s="39">
        <f t="shared" si="676"/>
        <v>183916926755.51575</v>
      </c>
      <c r="FT340" s="21">
        <v>286</v>
      </c>
      <c r="FU340" s="39">
        <v>125</v>
      </c>
      <c r="FV340" s="39">
        <v>-325</v>
      </c>
      <c r="FW340" s="39">
        <v>2500</v>
      </c>
      <c r="FX340" s="50">
        <f t="shared" si="677"/>
        <v>1.7000206188369853E-3</v>
      </c>
      <c r="FY340" s="40">
        <f t="shared" si="617"/>
        <v>24.926328864341226</v>
      </c>
      <c r="FZ340" s="41">
        <f t="shared" si="678"/>
        <v>62315.822160853066</v>
      </c>
      <c r="GA340" s="39">
        <f t="shared" si="679"/>
        <v>-20252642.202277247</v>
      </c>
      <c r="GB340" s="39">
        <f t="shared" si="680"/>
        <v>7789477.7701066332</v>
      </c>
      <c r="GC340" s="40">
        <f t="shared" si="618"/>
        <v>3824.7371098284375</v>
      </c>
      <c r="GD340" s="39">
        <f t="shared" si="681"/>
        <v>9561842.7745710947</v>
      </c>
      <c r="GE340" s="39">
        <f t="shared" si="682"/>
        <v>-3107598901.7356057</v>
      </c>
      <c r="GF340" s="39">
        <f t="shared" si="683"/>
        <v>1195230346.8213868</v>
      </c>
      <c r="GG340" s="53">
        <f t="shared" si="684"/>
        <v>1009969643064.0719</v>
      </c>
      <c r="GH340" s="39">
        <f t="shared" si="685"/>
        <v>-388449862716.95074</v>
      </c>
      <c r="GI340" s="39">
        <f t="shared" si="686"/>
        <v>149403793352.67334</v>
      </c>
      <c r="HC340" s="21">
        <v>286</v>
      </c>
      <c r="HD340" s="39">
        <v>125</v>
      </c>
      <c r="HE340" s="39">
        <v>-325</v>
      </c>
      <c r="HF340" s="39">
        <v>2500</v>
      </c>
      <c r="HG340" s="50">
        <f t="shared" si="687"/>
        <v>1.7238129544429664E-3</v>
      </c>
      <c r="HH340" s="40">
        <f t="shared" si="619"/>
        <v>25.013719563648792</v>
      </c>
      <c r="HI340" s="41">
        <f t="shared" si="688"/>
        <v>62534.298909121979</v>
      </c>
      <c r="HJ340" s="39">
        <f t="shared" si="689"/>
        <v>-20323647.145464644</v>
      </c>
      <c r="HK340" s="39">
        <f t="shared" si="690"/>
        <v>7816787.3636402469</v>
      </c>
      <c r="HL340" s="40">
        <f t="shared" si="620"/>
        <v>3521.3848308521792</v>
      </c>
      <c r="HM340" s="39">
        <f t="shared" si="691"/>
        <v>8803462.0771304481</v>
      </c>
      <c r="HN340" s="39">
        <f t="shared" si="692"/>
        <v>-2861125175.0673957</v>
      </c>
      <c r="HO340" s="39">
        <f t="shared" si="693"/>
        <v>1100432759.6413059</v>
      </c>
      <c r="HP340" s="53">
        <f t="shared" si="694"/>
        <v>929865681896.90356</v>
      </c>
      <c r="HQ340" s="39">
        <f t="shared" si="695"/>
        <v>-357640646883.42444</v>
      </c>
      <c r="HR340" s="39">
        <f t="shared" si="696"/>
        <v>137554094955.16324</v>
      </c>
      <c r="IL340" s="21">
        <v>286</v>
      </c>
      <c r="IM340" s="39">
        <v>125</v>
      </c>
      <c r="IN340" s="39">
        <v>-325</v>
      </c>
      <c r="IO340" s="39">
        <v>2500</v>
      </c>
      <c r="IP340" s="50">
        <f t="shared" si="697"/>
        <v>1.7301740281432535E-3</v>
      </c>
      <c r="IQ340" s="40">
        <f t="shared" si="621"/>
        <v>25.035861398811207</v>
      </c>
      <c r="IR340" s="41">
        <f t="shared" si="698"/>
        <v>62589.653497028019</v>
      </c>
      <c r="IS340" s="39">
        <f t="shared" si="699"/>
        <v>-20341637.386534106</v>
      </c>
      <c r="IT340" s="39">
        <f t="shared" si="700"/>
        <v>7823706.6871285019</v>
      </c>
      <c r="IU340" s="40">
        <f t="shared" si="622"/>
        <v>3440.2811411735192</v>
      </c>
      <c r="IV340" s="39">
        <f t="shared" si="701"/>
        <v>8600702.852933798</v>
      </c>
      <c r="IW340" s="39">
        <f t="shared" si="702"/>
        <v>-2795228427.2034845</v>
      </c>
      <c r="IX340" s="39">
        <f t="shared" si="703"/>
        <v>1075087856.6167247</v>
      </c>
      <c r="IY340" s="53">
        <f t="shared" si="704"/>
        <v>908449238841.13245</v>
      </c>
      <c r="IZ340" s="39">
        <f t="shared" si="705"/>
        <v>-349403553400.43555</v>
      </c>
      <c r="JA340" s="39">
        <f t="shared" si="706"/>
        <v>134385982077.09059</v>
      </c>
      <c r="JU340" s="21">
        <v>286</v>
      </c>
      <c r="JV340" s="39">
        <v>125</v>
      </c>
      <c r="JW340" s="39">
        <v>-325</v>
      </c>
      <c r="JX340" s="39">
        <v>2500</v>
      </c>
      <c r="JY340" s="50">
        <f t="shared" si="707"/>
        <v>1.7302518140864989E-3</v>
      </c>
      <c r="JZ340" s="40">
        <f t="shared" si="623"/>
        <v>25.036128965751892</v>
      </c>
      <c r="KA340" s="41">
        <f t="shared" si="708"/>
        <v>62590.322414379734</v>
      </c>
      <c r="KB340" s="39">
        <f t="shared" si="709"/>
        <v>-20341854.784673415</v>
      </c>
      <c r="KC340" s="39">
        <f t="shared" si="710"/>
        <v>7823790.3017974664</v>
      </c>
      <c r="KD340" s="40">
        <f t="shared" si="624"/>
        <v>3439.2893703971395</v>
      </c>
      <c r="KE340" s="39">
        <f t="shared" si="711"/>
        <v>8598223.4259928484</v>
      </c>
      <c r="KF340" s="39">
        <f t="shared" si="712"/>
        <v>-2794422613.4476757</v>
      </c>
      <c r="KG340" s="39">
        <f t="shared" si="713"/>
        <v>1074777928.2491059</v>
      </c>
      <c r="KH340" s="53">
        <f t="shared" si="714"/>
        <v>908187349370.49463</v>
      </c>
      <c r="KI340" s="39">
        <f t="shared" si="715"/>
        <v>-349302826680.95941</v>
      </c>
      <c r="KJ340" s="39">
        <f t="shared" si="716"/>
        <v>134347241031.13826</v>
      </c>
      <c r="LD340" s="21">
        <v>286</v>
      </c>
      <c r="LE340" s="39">
        <v>125</v>
      </c>
      <c r="LF340" s="39">
        <v>-325</v>
      </c>
      <c r="LG340" s="39">
        <v>2500</v>
      </c>
      <c r="LH340" s="50">
        <f t="shared" si="717"/>
        <v>1.7302518252499846E-3</v>
      </c>
      <c r="LI340" s="40">
        <f t="shared" si="625"/>
        <v>25.036129004146346</v>
      </c>
      <c r="LJ340" s="41">
        <f t="shared" si="718"/>
        <v>62590.322510365862</v>
      </c>
      <c r="LK340" s="39">
        <f t="shared" si="719"/>
        <v>-20341854.815868907</v>
      </c>
      <c r="LL340" s="39">
        <f t="shared" si="720"/>
        <v>7823790.3137957323</v>
      </c>
      <c r="LM340" s="40">
        <f t="shared" si="626"/>
        <v>3439.289228062697</v>
      </c>
      <c r="LN340" s="39">
        <f t="shared" si="721"/>
        <v>8598223.0701567419</v>
      </c>
      <c r="LO340" s="39">
        <f t="shared" si="722"/>
        <v>-2794422497.800941</v>
      </c>
      <c r="LP340" s="39">
        <f t="shared" si="723"/>
        <v>1074777883.7695928</v>
      </c>
      <c r="LQ340" s="53">
        <f t="shared" si="724"/>
        <v>908187311785.30579</v>
      </c>
      <c r="LR340" s="39">
        <f t="shared" si="725"/>
        <v>-349302812225.11768</v>
      </c>
      <c r="LS340" s="39">
        <f t="shared" si="726"/>
        <v>134347235471.1991</v>
      </c>
    </row>
    <row r="341" spans="1:331" x14ac:dyDescent="0.25">
      <c r="A341" s="21">
        <v>287</v>
      </c>
      <c r="B341" s="39">
        <v>125</v>
      </c>
      <c r="C341" s="39">
        <v>-275</v>
      </c>
      <c r="D341" s="39">
        <v>2500</v>
      </c>
      <c r="E341" s="50">
        <f t="shared" si="627"/>
        <v>9.6499999999999993E-4</v>
      </c>
      <c r="F341" s="40">
        <f t="shared" si="607"/>
        <v>18.670940625</v>
      </c>
      <c r="G341" s="41">
        <f t="shared" si="628"/>
        <v>46677.3515625</v>
      </c>
      <c r="H341" s="39">
        <f t="shared" si="629"/>
        <v>-12836271.6796875</v>
      </c>
      <c r="I341" s="39">
        <f t="shared" si="630"/>
        <v>5834668.9453125</v>
      </c>
      <c r="J341" s="40">
        <f t="shared" si="608"/>
        <v>13196.250000000002</v>
      </c>
      <c r="K341" s="39">
        <f t="shared" si="631"/>
        <v>32990625.000000004</v>
      </c>
      <c r="L341" s="39">
        <f t="shared" si="632"/>
        <v>-9072421875.0000019</v>
      </c>
      <c r="M341" s="39">
        <f t="shared" si="633"/>
        <v>4123828125.0000005</v>
      </c>
      <c r="N341" s="53">
        <f t="shared" si="634"/>
        <v>2494916015625.0005</v>
      </c>
      <c r="O341" s="39">
        <f t="shared" si="635"/>
        <v>-1134052734375.0002</v>
      </c>
      <c r="P341" s="39">
        <f t="shared" si="636"/>
        <v>515478515625.00006</v>
      </c>
      <c r="AJ341" s="21">
        <v>287</v>
      </c>
      <c r="AK341" s="39">
        <v>125</v>
      </c>
      <c r="AL341" s="39">
        <v>-275</v>
      </c>
      <c r="AM341" s="39">
        <v>2500</v>
      </c>
      <c r="AN341" s="50">
        <f t="shared" si="637"/>
        <v>1.4181584066608301E-3</v>
      </c>
      <c r="AO341" s="40">
        <f t="shared" si="609"/>
        <v>23.341809796660915</v>
      </c>
      <c r="AP341" s="41">
        <f t="shared" si="638"/>
        <v>58354.524491652286</v>
      </c>
      <c r="AQ341" s="39">
        <f t="shared" si="639"/>
        <v>-16047494.235204378</v>
      </c>
      <c r="AR341" s="39">
        <f t="shared" si="640"/>
        <v>7294315.5614565359</v>
      </c>
      <c r="AS341" s="40">
        <f t="shared" si="610"/>
        <v>7418.4803150744156</v>
      </c>
      <c r="AT341" s="39">
        <f t="shared" si="641"/>
        <v>18546200.787686039</v>
      </c>
      <c r="AU341" s="39">
        <f t="shared" si="642"/>
        <v>-5100205216.6136608</v>
      </c>
      <c r="AV341" s="39">
        <f t="shared" si="643"/>
        <v>2318275098.4607549</v>
      </c>
      <c r="AW341" s="53">
        <f t="shared" si="644"/>
        <v>1402556434568.7568</v>
      </c>
      <c r="AX341" s="39">
        <f t="shared" si="645"/>
        <v>-637525652076.70764</v>
      </c>
      <c r="AY341" s="39">
        <f t="shared" si="646"/>
        <v>289784387307.59436</v>
      </c>
      <c r="BS341" s="21">
        <v>287</v>
      </c>
      <c r="BT341" s="39">
        <v>125</v>
      </c>
      <c r="BU341" s="39">
        <v>-275</v>
      </c>
      <c r="BV341" s="39">
        <v>2500</v>
      </c>
      <c r="BW341" s="50">
        <f t="shared" si="647"/>
        <v>1.565091175405273E-3</v>
      </c>
      <c r="BX341" s="40">
        <f t="shared" si="611"/>
        <v>24.294196253596411</v>
      </c>
      <c r="BY341" s="41">
        <f t="shared" si="648"/>
        <v>60735.49063399103</v>
      </c>
      <c r="BZ341" s="39">
        <f t="shared" si="649"/>
        <v>-16702259.924347533</v>
      </c>
      <c r="CA341" s="39">
        <f t="shared" si="650"/>
        <v>7591936.3292488791</v>
      </c>
      <c r="CB341" s="40">
        <f t="shared" si="612"/>
        <v>5545.0875135827691</v>
      </c>
      <c r="CC341" s="39">
        <f t="shared" si="651"/>
        <v>13862718.783956923</v>
      </c>
      <c r="CD341" s="39">
        <f t="shared" si="652"/>
        <v>-3812247665.5881538</v>
      </c>
      <c r="CE341" s="39">
        <f t="shared" si="653"/>
        <v>1732839847.9946153</v>
      </c>
      <c r="CF341" s="53">
        <f t="shared" si="654"/>
        <v>1048368108036.7423</v>
      </c>
      <c r="CG341" s="39">
        <f t="shared" si="655"/>
        <v>-476530958198.51923</v>
      </c>
      <c r="CH341" s="39">
        <f t="shared" si="656"/>
        <v>216604980999.3269</v>
      </c>
      <c r="DB341" s="21">
        <v>287</v>
      </c>
      <c r="DC341" s="39">
        <v>125</v>
      </c>
      <c r="DD341" s="39">
        <v>-275</v>
      </c>
      <c r="DE341" s="39">
        <v>2500</v>
      </c>
      <c r="DF341" s="50">
        <f t="shared" si="657"/>
        <v>1.6119054070754969E-3</v>
      </c>
      <c r="DG341" s="40">
        <f t="shared" si="613"/>
        <v>24.53981399176012</v>
      </c>
      <c r="DH341" s="41">
        <f t="shared" si="658"/>
        <v>61349.534979400298</v>
      </c>
      <c r="DI341" s="39">
        <f t="shared" si="659"/>
        <v>-16871122.119335081</v>
      </c>
      <c r="DJ341" s="39">
        <f t="shared" si="660"/>
        <v>7668691.8724250374</v>
      </c>
      <c r="DK341" s="40">
        <f t="shared" si="614"/>
        <v>4948.2060597874161</v>
      </c>
      <c r="DL341" s="39">
        <f t="shared" si="661"/>
        <v>12370515.149468539</v>
      </c>
      <c r="DM341" s="39">
        <f t="shared" si="662"/>
        <v>-3401891666.1038485</v>
      </c>
      <c r="DN341" s="39">
        <f t="shared" si="663"/>
        <v>1546314393.6835675</v>
      </c>
      <c r="DO341" s="53">
        <f t="shared" si="664"/>
        <v>935520208178.55835</v>
      </c>
      <c r="DP341" s="39">
        <f t="shared" si="665"/>
        <v>-425236458262.98108</v>
      </c>
      <c r="DQ341" s="39">
        <f t="shared" si="666"/>
        <v>193289299210.44592</v>
      </c>
      <c r="EK341" s="21">
        <v>287</v>
      </c>
      <c r="EL341" s="39">
        <v>125</v>
      </c>
      <c r="EM341" s="39">
        <v>-275</v>
      </c>
      <c r="EN341" s="39">
        <v>2500</v>
      </c>
      <c r="EO341" s="50">
        <f t="shared" si="667"/>
        <v>1.6922735264313753E-3</v>
      </c>
      <c r="EP341" s="40">
        <f t="shared" si="615"/>
        <v>24.896315661339493</v>
      </c>
      <c r="EQ341" s="41">
        <f t="shared" si="668"/>
        <v>62240.789153348735</v>
      </c>
      <c r="ER341" s="39">
        <f t="shared" si="669"/>
        <v>-17116217.017170902</v>
      </c>
      <c r="ES341" s="39">
        <f t="shared" si="670"/>
        <v>7780098.6441685921</v>
      </c>
      <c r="ET341" s="40">
        <f t="shared" si="616"/>
        <v>3923.5125379999649</v>
      </c>
      <c r="EU341" s="39">
        <f t="shared" si="671"/>
        <v>9808781.3449999131</v>
      </c>
      <c r="EV341" s="39">
        <f t="shared" si="672"/>
        <v>-2697414869.8749762</v>
      </c>
      <c r="EW341" s="39">
        <f t="shared" si="673"/>
        <v>1226097668.124989</v>
      </c>
      <c r="EX341" s="53">
        <f t="shared" si="674"/>
        <v>741789089215.61841</v>
      </c>
      <c r="EY341" s="39">
        <f t="shared" si="675"/>
        <v>-337176858734.37201</v>
      </c>
      <c r="EZ341" s="39">
        <f t="shared" si="676"/>
        <v>153262208515.62366</v>
      </c>
      <c r="FT341" s="21">
        <v>287</v>
      </c>
      <c r="FU341" s="39">
        <v>125</v>
      </c>
      <c r="FV341" s="39">
        <v>-275</v>
      </c>
      <c r="FW341" s="39">
        <v>2500</v>
      </c>
      <c r="FX341" s="50">
        <f t="shared" si="677"/>
        <v>1.78057872407156E-3</v>
      </c>
      <c r="FY341" s="40">
        <f t="shared" si="617"/>
        <v>25.193071185895839</v>
      </c>
      <c r="FZ341" s="41">
        <f t="shared" si="678"/>
        <v>62982.677964739596</v>
      </c>
      <c r="GA341" s="39">
        <f t="shared" si="679"/>
        <v>-17320236.440303389</v>
      </c>
      <c r="GB341" s="39">
        <f t="shared" si="680"/>
        <v>7872834.7455924498</v>
      </c>
      <c r="GC341" s="40">
        <f t="shared" si="618"/>
        <v>2797.6212680876097</v>
      </c>
      <c r="GD341" s="39">
        <f t="shared" si="681"/>
        <v>6994053.1702190246</v>
      </c>
      <c r="GE341" s="39">
        <f t="shared" si="682"/>
        <v>-1923364621.8102317</v>
      </c>
      <c r="GF341" s="39">
        <f t="shared" si="683"/>
        <v>874256646.27737808</v>
      </c>
      <c r="GG341" s="53">
        <f t="shared" si="684"/>
        <v>528925270997.81372</v>
      </c>
      <c r="GH341" s="39">
        <f t="shared" si="685"/>
        <v>-240420577726.27896</v>
      </c>
      <c r="GI341" s="39">
        <f t="shared" si="686"/>
        <v>109282080784.67226</v>
      </c>
      <c r="HC341" s="21">
        <v>287</v>
      </c>
      <c r="HD341" s="39">
        <v>125</v>
      </c>
      <c r="HE341" s="39">
        <v>-275</v>
      </c>
      <c r="HF341" s="39">
        <v>2500</v>
      </c>
      <c r="HG341" s="50">
        <f t="shared" si="687"/>
        <v>1.8110439861441885E-3</v>
      </c>
      <c r="HH341" s="40">
        <f t="shared" si="619"/>
        <v>25.272384608276727</v>
      </c>
      <c r="HI341" s="41">
        <f t="shared" si="688"/>
        <v>63180.961520691817</v>
      </c>
      <c r="HJ341" s="39">
        <f t="shared" si="689"/>
        <v>-17374764.418190248</v>
      </c>
      <c r="HK341" s="39">
        <f t="shared" si="690"/>
        <v>7897620.1900864774</v>
      </c>
      <c r="HL341" s="40">
        <f t="shared" si="620"/>
        <v>2409.1891766615968</v>
      </c>
      <c r="HM341" s="39">
        <f t="shared" si="691"/>
        <v>6022972.941653992</v>
      </c>
      <c r="HN341" s="39">
        <f t="shared" si="692"/>
        <v>-1656317558.9548478</v>
      </c>
      <c r="HO341" s="39">
        <f t="shared" si="693"/>
        <v>752871617.70674896</v>
      </c>
      <c r="HP341" s="53">
        <f t="shared" si="694"/>
        <v>455487328712.58313</v>
      </c>
      <c r="HQ341" s="39">
        <f t="shared" si="695"/>
        <v>-207039694869.35596</v>
      </c>
      <c r="HR341" s="39">
        <f t="shared" si="696"/>
        <v>94108952213.343628</v>
      </c>
      <c r="IL341" s="21">
        <v>287</v>
      </c>
      <c r="IM341" s="39">
        <v>125</v>
      </c>
      <c r="IN341" s="39">
        <v>-275</v>
      </c>
      <c r="IO341" s="39">
        <v>2500</v>
      </c>
      <c r="IP341" s="50">
        <f t="shared" si="697"/>
        <v>1.8186218121492492E-3</v>
      </c>
      <c r="IQ341" s="40">
        <f t="shared" si="621"/>
        <v>25.290274950196356</v>
      </c>
      <c r="IR341" s="41">
        <f t="shared" si="698"/>
        <v>63225.687375490888</v>
      </c>
      <c r="IS341" s="39">
        <f t="shared" si="699"/>
        <v>-17387064.028259993</v>
      </c>
      <c r="IT341" s="39">
        <f t="shared" si="700"/>
        <v>7903210.9219363611</v>
      </c>
      <c r="IU341" s="40">
        <f t="shared" si="622"/>
        <v>2312.5718950970722</v>
      </c>
      <c r="IV341" s="39">
        <f t="shared" si="701"/>
        <v>5781429.7377426801</v>
      </c>
      <c r="IW341" s="39">
        <f t="shared" si="702"/>
        <v>-1589893177.8792369</v>
      </c>
      <c r="IX341" s="39">
        <f t="shared" si="703"/>
        <v>722678717.21783507</v>
      </c>
      <c r="IY341" s="53">
        <f t="shared" si="704"/>
        <v>437220623916.79016</v>
      </c>
      <c r="IZ341" s="39">
        <f t="shared" si="705"/>
        <v>-198736647234.90463</v>
      </c>
      <c r="JA341" s="39">
        <f t="shared" si="706"/>
        <v>90334839652.22937</v>
      </c>
      <c r="JU341" s="21">
        <v>287</v>
      </c>
      <c r="JV341" s="39">
        <v>125</v>
      </c>
      <c r="JW341" s="39">
        <v>-275</v>
      </c>
      <c r="JX341" s="39">
        <v>2500</v>
      </c>
      <c r="JY341" s="50">
        <f t="shared" si="707"/>
        <v>1.8187139792444071E-3</v>
      </c>
      <c r="JZ341" s="40">
        <f t="shared" si="623"/>
        <v>25.290488039076092</v>
      </c>
      <c r="KA341" s="41">
        <f t="shared" si="708"/>
        <v>63226.220097690231</v>
      </c>
      <c r="KB341" s="39">
        <f t="shared" si="709"/>
        <v>-17387210.526864812</v>
      </c>
      <c r="KC341" s="39">
        <f t="shared" si="710"/>
        <v>7903277.512211279</v>
      </c>
      <c r="KD341" s="40">
        <f t="shared" si="624"/>
        <v>2311.3967646338087</v>
      </c>
      <c r="KE341" s="39">
        <f t="shared" si="711"/>
        <v>5778491.9115845216</v>
      </c>
      <c r="KF341" s="39">
        <f t="shared" si="712"/>
        <v>-1589085275.6857436</v>
      </c>
      <c r="KG341" s="39">
        <f t="shared" si="713"/>
        <v>722311488.94806516</v>
      </c>
      <c r="KH341" s="53">
        <f t="shared" si="714"/>
        <v>436998450813.57947</v>
      </c>
      <c r="KI341" s="39">
        <f t="shared" si="715"/>
        <v>-198635659460.71793</v>
      </c>
      <c r="KJ341" s="39">
        <f t="shared" si="716"/>
        <v>90288936118.508148</v>
      </c>
      <c r="LD341" s="21">
        <v>287</v>
      </c>
      <c r="LE341" s="39">
        <v>125</v>
      </c>
      <c r="LF341" s="39">
        <v>-275</v>
      </c>
      <c r="LG341" s="39">
        <v>2500</v>
      </c>
      <c r="LH341" s="50">
        <f t="shared" si="717"/>
        <v>1.8187139925407928E-3</v>
      </c>
      <c r="LI341" s="40">
        <f t="shared" si="625"/>
        <v>25.290488069809314</v>
      </c>
      <c r="LJ341" s="41">
        <f t="shared" si="718"/>
        <v>63226.220174523281</v>
      </c>
      <c r="LK341" s="39">
        <f t="shared" si="719"/>
        <v>-17387210.547993902</v>
      </c>
      <c r="LL341" s="39">
        <f t="shared" si="720"/>
        <v>7903277.5218154099</v>
      </c>
      <c r="LM341" s="40">
        <f t="shared" si="626"/>
        <v>2311.3965951048904</v>
      </c>
      <c r="LN341" s="39">
        <f t="shared" si="721"/>
        <v>5778491.4877622258</v>
      </c>
      <c r="LO341" s="39">
        <f t="shared" si="722"/>
        <v>-1589085159.1346121</v>
      </c>
      <c r="LP341" s="39">
        <f t="shared" si="723"/>
        <v>722311435.97027826</v>
      </c>
      <c r="LQ341" s="53">
        <f t="shared" si="724"/>
        <v>436998418762.01831</v>
      </c>
      <c r="LR341" s="39">
        <f t="shared" si="725"/>
        <v>-198635644891.82651</v>
      </c>
      <c r="LS341" s="39">
        <f t="shared" si="726"/>
        <v>90288929496.284775</v>
      </c>
    </row>
    <row r="342" spans="1:331" x14ac:dyDescent="0.25">
      <c r="A342" s="21">
        <v>288</v>
      </c>
      <c r="B342" s="39">
        <v>125</v>
      </c>
      <c r="C342" s="39">
        <v>-225</v>
      </c>
      <c r="D342" s="39">
        <v>2500</v>
      </c>
      <c r="E342" s="50">
        <f t="shared" si="627"/>
        <v>9.7249999999999995E-4</v>
      </c>
      <c r="F342" s="40">
        <f t="shared" si="607"/>
        <v>18.76955390625</v>
      </c>
      <c r="G342" s="41">
        <f t="shared" si="628"/>
        <v>46923.884765625</v>
      </c>
      <c r="H342" s="39">
        <f t="shared" si="629"/>
        <v>-10557874.072265625</v>
      </c>
      <c r="I342" s="39">
        <f t="shared" si="630"/>
        <v>5865485.595703125</v>
      </c>
      <c r="J342" s="40">
        <f t="shared" si="608"/>
        <v>13100.625000000002</v>
      </c>
      <c r="K342" s="39">
        <f t="shared" si="631"/>
        <v>32751562.500000004</v>
      </c>
      <c r="L342" s="39">
        <f t="shared" si="632"/>
        <v>-7369101562.500001</v>
      </c>
      <c r="M342" s="39">
        <f t="shared" si="633"/>
        <v>4093945312.5000005</v>
      </c>
      <c r="N342" s="53">
        <f t="shared" si="634"/>
        <v>1658047851562.5002</v>
      </c>
      <c r="O342" s="39">
        <f t="shared" si="635"/>
        <v>-921137695312.50012</v>
      </c>
      <c r="P342" s="39">
        <f t="shared" si="636"/>
        <v>511743164062.50006</v>
      </c>
      <c r="AJ342" s="21">
        <v>288</v>
      </c>
      <c r="AK342" s="39">
        <v>125</v>
      </c>
      <c r="AL342" s="39">
        <v>-225</v>
      </c>
      <c r="AM342" s="39">
        <v>2500</v>
      </c>
      <c r="AN342" s="50">
        <f t="shared" si="637"/>
        <v>1.4354716932507461E-3</v>
      </c>
      <c r="AO342" s="40">
        <f t="shared" si="609"/>
        <v>23.468337166852479</v>
      </c>
      <c r="AP342" s="41">
        <f t="shared" si="638"/>
        <v>58670.842917131195</v>
      </c>
      <c r="AQ342" s="39">
        <f t="shared" si="639"/>
        <v>-13200939.656354519</v>
      </c>
      <c r="AR342" s="39">
        <f t="shared" si="640"/>
        <v>7333855.3646413991</v>
      </c>
      <c r="AS342" s="40">
        <f t="shared" si="610"/>
        <v>7197.7359110529878</v>
      </c>
      <c r="AT342" s="39">
        <f t="shared" si="641"/>
        <v>17994339.777632471</v>
      </c>
      <c r="AU342" s="39">
        <f t="shared" si="642"/>
        <v>-4048726449.9673061</v>
      </c>
      <c r="AV342" s="39">
        <f t="shared" si="643"/>
        <v>2249292472.2040591</v>
      </c>
      <c r="AW342" s="53">
        <f t="shared" si="644"/>
        <v>910963451242.64392</v>
      </c>
      <c r="AX342" s="39">
        <f t="shared" si="645"/>
        <v>-506090806245.91333</v>
      </c>
      <c r="AY342" s="39">
        <f t="shared" si="646"/>
        <v>281161559025.50739</v>
      </c>
      <c r="BS342" s="21">
        <v>288</v>
      </c>
      <c r="BT342" s="39">
        <v>125</v>
      </c>
      <c r="BU342" s="39">
        <v>-225</v>
      </c>
      <c r="BV342" s="39">
        <v>2500</v>
      </c>
      <c r="BW342" s="50">
        <f t="shared" si="647"/>
        <v>1.593508468517416E-3</v>
      </c>
      <c r="BX342" s="40">
        <f t="shared" si="611"/>
        <v>24.446624547060015</v>
      </c>
      <c r="BY342" s="41">
        <f t="shared" si="648"/>
        <v>61116.561367650036</v>
      </c>
      <c r="BZ342" s="39">
        <f t="shared" si="649"/>
        <v>-13751226.307721257</v>
      </c>
      <c r="CA342" s="39">
        <f t="shared" si="650"/>
        <v>7639570.1709562549</v>
      </c>
      <c r="CB342" s="40">
        <f t="shared" si="612"/>
        <v>5182.7670264029475</v>
      </c>
      <c r="CC342" s="39">
        <f t="shared" si="651"/>
        <v>12956917.566007368</v>
      </c>
      <c r="CD342" s="39">
        <f t="shared" si="652"/>
        <v>-2915306452.3516579</v>
      </c>
      <c r="CE342" s="39">
        <f t="shared" si="653"/>
        <v>1619614695.750921</v>
      </c>
      <c r="CF342" s="53">
        <f t="shared" si="654"/>
        <v>655943951779.12305</v>
      </c>
      <c r="CG342" s="39">
        <f t="shared" si="655"/>
        <v>-364413306543.95721</v>
      </c>
      <c r="CH342" s="39">
        <f t="shared" si="656"/>
        <v>202451836968.86514</v>
      </c>
      <c r="DB342" s="21">
        <v>288</v>
      </c>
      <c r="DC342" s="39">
        <v>125</v>
      </c>
      <c r="DD342" s="39">
        <v>-225</v>
      </c>
      <c r="DE342" s="39">
        <v>2500</v>
      </c>
      <c r="DF342" s="50">
        <f t="shared" si="657"/>
        <v>1.6509377469780392E-3</v>
      </c>
      <c r="DG342" s="40">
        <f t="shared" si="613"/>
        <v>24.723241589909605</v>
      </c>
      <c r="DH342" s="41">
        <f t="shared" si="658"/>
        <v>61808.103974774014</v>
      </c>
      <c r="DI342" s="39">
        <f t="shared" si="659"/>
        <v>-13906823.394324154</v>
      </c>
      <c r="DJ342" s="39">
        <f t="shared" si="660"/>
        <v>7726012.9968467522</v>
      </c>
      <c r="DK342" s="40">
        <f t="shared" si="614"/>
        <v>4450.5437260300014</v>
      </c>
      <c r="DL342" s="39">
        <f t="shared" si="661"/>
        <v>11126359.315075003</v>
      </c>
      <c r="DM342" s="39">
        <f t="shared" si="662"/>
        <v>-2503430845.8918757</v>
      </c>
      <c r="DN342" s="39">
        <f t="shared" si="663"/>
        <v>1390794914.3843753</v>
      </c>
      <c r="DO342" s="53">
        <f t="shared" si="664"/>
        <v>563271940325.672</v>
      </c>
      <c r="DP342" s="39">
        <f t="shared" si="665"/>
        <v>-312928855736.48444</v>
      </c>
      <c r="DQ342" s="39">
        <f t="shared" si="666"/>
        <v>173849364298.04691</v>
      </c>
      <c r="EK342" s="21">
        <v>288</v>
      </c>
      <c r="EL342" s="39">
        <v>125</v>
      </c>
      <c r="EM342" s="39">
        <v>-225</v>
      </c>
      <c r="EN342" s="39">
        <v>2500</v>
      </c>
      <c r="EO342" s="50">
        <f t="shared" si="667"/>
        <v>1.7538233920738253E-3</v>
      </c>
      <c r="EP342" s="40">
        <f t="shared" si="615"/>
        <v>25.11365637040101</v>
      </c>
      <c r="EQ342" s="41">
        <f t="shared" si="668"/>
        <v>62784.140926002525</v>
      </c>
      <c r="ER342" s="39">
        <f t="shared" si="669"/>
        <v>-14126431.708350569</v>
      </c>
      <c r="ES342" s="39">
        <f t="shared" si="670"/>
        <v>7848017.6157503156</v>
      </c>
      <c r="ET342" s="40">
        <f t="shared" si="616"/>
        <v>3138.7517510587272</v>
      </c>
      <c r="EU342" s="39">
        <f t="shared" si="671"/>
        <v>7846879.3776468178</v>
      </c>
      <c r="EV342" s="39">
        <f t="shared" si="672"/>
        <v>-1765547859.9705341</v>
      </c>
      <c r="EW342" s="39">
        <f t="shared" si="673"/>
        <v>980859922.20585227</v>
      </c>
      <c r="EX342" s="53">
        <f t="shared" si="674"/>
        <v>397248268493.37018</v>
      </c>
      <c r="EY342" s="39">
        <f t="shared" si="675"/>
        <v>-220693482496.31677</v>
      </c>
      <c r="EZ342" s="39">
        <f t="shared" si="676"/>
        <v>122607490275.73152</v>
      </c>
      <c r="FT342" s="21">
        <v>288</v>
      </c>
      <c r="FU342" s="39">
        <v>125</v>
      </c>
      <c r="FV342" s="39">
        <v>-225</v>
      </c>
      <c r="FW342" s="39">
        <v>2500</v>
      </c>
      <c r="FX342" s="50">
        <f t="shared" si="677"/>
        <v>1.8611368293061346E-3</v>
      </c>
      <c r="FY342" s="40">
        <f t="shared" si="617"/>
        <v>25.377071001383396</v>
      </c>
      <c r="FZ342" s="41">
        <f t="shared" si="678"/>
        <v>63442.677503458486</v>
      </c>
      <c r="GA342" s="39">
        <f t="shared" si="679"/>
        <v>-14274602.438278159</v>
      </c>
      <c r="GB342" s="39">
        <f t="shared" si="680"/>
        <v>7930334.6879323106</v>
      </c>
      <c r="GC342" s="40">
        <f t="shared" si="618"/>
        <v>1770.5054263467844</v>
      </c>
      <c r="GD342" s="39">
        <f t="shared" si="681"/>
        <v>4426263.5658669611</v>
      </c>
      <c r="GE342" s="39">
        <f t="shared" si="682"/>
        <v>-995909302.32006621</v>
      </c>
      <c r="GF342" s="39">
        <f t="shared" si="683"/>
        <v>553282945.73337018</v>
      </c>
      <c r="GG342" s="53">
        <f t="shared" si="684"/>
        <v>224079593022.01489</v>
      </c>
      <c r="GH342" s="39">
        <f t="shared" si="685"/>
        <v>-124488662790.00829</v>
      </c>
      <c r="GI342" s="39">
        <f t="shared" si="686"/>
        <v>69160368216.671265</v>
      </c>
      <c r="HC342" s="21">
        <v>288</v>
      </c>
      <c r="HD342" s="39">
        <v>125</v>
      </c>
      <c r="HE342" s="39">
        <v>-225</v>
      </c>
      <c r="HF342" s="39">
        <v>2500</v>
      </c>
      <c r="HG342" s="50">
        <f t="shared" si="687"/>
        <v>1.8982750178454103E-3</v>
      </c>
      <c r="HH342" s="40">
        <f t="shared" si="619"/>
        <v>25.434031678536009</v>
      </c>
      <c r="HI342" s="41">
        <f t="shared" si="688"/>
        <v>63585.079196340019</v>
      </c>
      <c r="HJ342" s="39">
        <f t="shared" si="689"/>
        <v>-14306642.819176504</v>
      </c>
      <c r="HK342" s="39">
        <f t="shared" si="690"/>
        <v>7948134.8995425021</v>
      </c>
      <c r="HL342" s="40">
        <f t="shared" si="620"/>
        <v>1296.99352247102</v>
      </c>
      <c r="HM342" s="39">
        <f t="shared" si="691"/>
        <v>3242483.80617755</v>
      </c>
      <c r="HN342" s="39">
        <f t="shared" si="692"/>
        <v>-729558856.38994873</v>
      </c>
      <c r="HO342" s="39">
        <f t="shared" si="693"/>
        <v>405310475.77219373</v>
      </c>
      <c r="HP342" s="53">
        <f t="shared" si="694"/>
        <v>164150742687.73846</v>
      </c>
      <c r="HQ342" s="39">
        <f t="shared" si="695"/>
        <v>-91194857048.743591</v>
      </c>
      <c r="HR342" s="39">
        <f t="shared" si="696"/>
        <v>50663809471.524216</v>
      </c>
      <c r="IL342" s="21">
        <v>288</v>
      </c>
      <c r="IM342" s="39">
        <v>125</v>
      </c>
      <c r="IN342" s="39">
        <v>-225</v>
      </c>
      <c r="IO342" s="39">
        <v>2500</v>
      </c>
      <c r="IP342" s="50">
        <f t="shared" si="697"/>
        <v>1.9070695961552451E-3</v>
      </c>
      <c r="IQ342" s="40">
        <f t="shared" si="621"/>
        <v>25.444945117762973</v>
      </c>
      <c r="IR342" s="41">
        <f t="shared" si="698"/>
        <v>63612.362794407432</v>
      </c>
      <c r="IS342" s="39">
        <f t="shared" si="699"/>
        <v>-14312781.628741672</v>
      </c>
      <c r="IT342" s="39">
        <f t="shared" si="700"/>
        <v>7951545.3493009293</v>
      </c>
      <c r="IU342" s="40">
        <f t="shared" si="622"/>
        <v>1184.8626490206252</v>
      </c>
      <c r="IV342" s="39">
        <f t="shared" si="701"/>
        <v>2962156.6225515632</v>
      </c>
      <c r="IW342" s="39">
        <f t="shared" si="702"/>
        <v>-666485240.07410169</v>
      </c>
      <c r="IX342" s="39">
        <f t="shared" si="703"/>
        <v>370269577.81894541</v>
      </c>
      <c r="IY342" s="53">
        <f t="shared" si="704"/>
        <v>149959179016.67288</v>
      </c>
      <c r="IZ342" s="39">
        <f t="shared" si="705"/>
        <v>-83310655009.262711</v>
      </c>
      <c r="JA342" s="39">
        <f t="shared" si="706"/>
        <v>46283697227.368172</v>
      </c>
      <c r="JU342" s="21">
        <v>288</v>
      </c>
      <c r="JV342" s="39">
        <v>125</v>
      </c>
      <c r="JW342" s="39">
        <v>-225</v>
      </c>
      <c r="JX342" s="39">
        <v>2500</v>
      </c>
      <c r="JY342" s="50">
        <f t="shared" si="707"/>
        <v>1.9071761444023154E-3</v>
      </c>
      <c r="JZ342" s="40">
        <f t="shared" si="623"/>
        <v>25.445071290428871</v>
      </c>
      <c r="KA342" s="41">
        <f t="shared" si="708"/>
        <v>63612.678226072174</v>
      </c>
      <c r="KB342" s="39">
        <f t="shared" si="709"/>
        <v>-14312852.60086624</v>
      </c>
      <c r="KC342" s="39">
        <f t="shared" si="710"/>
        <v>7951584.7782590222</v>
      </c>
      <c r="KD342" s="40">
        <f t="shared" si="624"/>
        <v>1183.5041588704785</v>
      </c>
      <c r="KE342" s="39">
        <f t="shared" si="711"/>
        <v>2958760.3971761963</v>
      </c>
      <c r="KF342" s="39">
        <f t="shared" si="712"/>
        <v>-665721089.36464417</v>
      </c>
      <c r="KG342" s="39">
        <f t="shared" si="713"/>
        <v>369845049.64702451</v>
      </c>
      <c r="KH342" s="53">
        <f t="shared" si="714"/>
        <v>149787245107.04495</v>
      </c>
      <c r="KI342" s="39">
        <f t="shared" si="715"/>
        <v>-83215136170.580521</v>
      </c>
      <c r="KJ342" s="39">
        <f t="shared" si="716"/>
        <v>46230631205.878067</v>
      </c>
      <c r="LD342" s="21">
        <v>288</v>
      </c>
      <c r="LE342" s="39">
        <v>125</v>
      </c>
      <c r="LF342" s="39">
        <v>-225</v>
      </c>
      <c r="LG342" s="39">
        <v>2500</v>
      </c>
      <c r="LH342" s="50">
        <f t="shared" si="717"/>
        <v>1.9071761598316011E-3</v>
      </c>
      <c r="LI342" s="40">
        <f t="shared" si="625"/>
        <v>25.445071308689496</v>
      </c>
      <c r="LJ342" s="41">
        <f t="shared" si="718"/>
        <v>63612.678271723737</v>
      </c>
      <c r="LK342" s="39">
        <f t="shared" si="719"/>
        <v>-14312852.611137841</v>
      </c>
      <c r="LL342" s="39">
        <f t="shared" si="720"/>
        <v>7951584.7839654675</v>
      </c>
      <c r="LM342" s="40">
        <f t="shared" si="626"/>
        <v>1183.5039621470867</v>
      </c>
      <c r="LN342" s="39">
        <f t="shared" si="721"/>
        <v>2958759.9053677167</v>
      </c>
      <c r="LO342" s="39">
        <f t="shared" si="722"/>
        <v>-665720978.70773625</v>
      </c>
      <c r="LP342" s="39">
        <f t="shared" si="723"/>
        <v>369844988.1709646</v>
      </c>
      <c r="LQ342" s="53">
        <f t="shared" si="724"/>
        <v>149787220209.24066</v>
      </c>
      <c r="LR342" s="39">
        <f t="shared" si="725"/>
        <v>-83215122338.467041</v>
      </c>
      <c r="LS342" s="39">
        <f t="shared" si="726"/>
        <v>46230623521.370575</v>
      </c>
    </row>
    <row r="343" spans="1:331" x14ac:dyDescent="0.25">
      <c r="A343" s="21">
        <v>289</v>
      </c>
      <c r="B343" s="39">
        <v>125</v>
      </c>
      <c r="C343" s="39">
        <v>-175</v>
      </c>
      <c r="D343" s="39">
        <v>2500</v>
      </c>
      <c r="E343" s="50">
        <f t="shared" si="627"/>
        <v>9.7999999999999997E-4</v>
      </c>
      <c r="F343" s="40">
        <f t="shared" si="607"/>
        <v>18.867450000000002</v>
      </c>
      <c r="G343" s="41">
        <f t="shared" si="628"/>
        <v>47168.625000000007</v>
      </c>
      <c r="H343" s="39">
        <f t="shared" si="629"/>
        <v>-8254509.3750000009</v>
      </c>
      <c r="I343" s="39">
        <f t="shared" si="630"/>
        <v>5896078.1250000009</v>
      </c>
      <c r="J343" s="40">
        <f t="shared" si="608"/>
        <v>13005</v>
      </c>
      <c r="K343" s="39">
        <f t="shared" si="631"/>
        <v>32512500</v>
      </c>
      <c r="L343" s="39">
        <f t="shared" si="632"/>
        <v>-5689687500</v>
      </c>
      <c r="M343" s="39">
        <f t="shared" si="633"/>
        <v>4064062500</v>
      </c>
      <c r="N343" s="53">
        <f t="shared" si="634"/>
        <v>995695312500</v>
      </c>
      <c r="O343" s="39">
        <f t="shared" si="635"/>
        <v>-711210937500</v>
      </c>
      <c r="P343" s="39">
        <f t="shared" si="636"/>
        <v>508007812500</v>
      </c>
      <c r="AJ343" s="21">
        <v>289</v>
      </c>
      <c r="AK343" s="39">
        <v>125</v>
      </c>
      <c r="AL343" s="39">
        <v>-175</v>
      </c>
      <c r="AM343" s="39">
        <v>2500</v>
      </c>
      <c r="AN343" s="50">
        <f t="shared" si="637"/>
        <v>1.4527849798406619E-3</v>
      </c>
      <c r="AO343" s="40">
        <f t="shared" si="609"/>
        <v>23.591042725914097</v>
      </c>
      <c r="AP343" s="41">
        <f t="shared" si="638"/>
        <v>58977.606814785242</v>
      </c>
      <c r="AQ343" s="39">
        <f t="shared" si="639"/>
        <v>-10321081.192587417</v>
      </c>
      <c r="AR343" s="39">
        <f t="shared" si="640"/>
        <v>7372200.8518481553</v>
      </c>
      <c r="AS343" s="40">
        <f t="shared" si="610"/>
        <v>6976.9915070315619</v>
      </c>
      <c r="AT343" s="39">
        <f t="shared" si="641"/>
        <v>17442478.767578904</v>
      </c>
      <c r="AU343" s="39">
        <f t="shared" si="642"/>
        <v>-3052433784.3263083</v>
      </c>
      <c r="AV343" s="39">
        <f t="shared" si="643"/>
        <v>2180309845.9473629</v>
      </c>
      <c r="AW343" s="53">
        <f t="shared" si="644"/>
        <v>534175912257.10394</v>
      </c>
      <c r="AX343" s="39">
        <f t="shared" si="645"/>
        <v>-381554223040.78851</v>
      </c>
      <c r="AY343" s="39">
        <f t="shared" si="646"/>
        <v>272538730743.42038</v>
      </c>
      <c r="BS343" s="21">
        <v>289</v>
      </c>
      <c r="BT343" s="39">
        <v>125</v>
      </c>
      <c r="BU343" s="39">
        <v>-175</v>
      </c>
      <c r="BV343" s="39">
        <v>2500</v>
      </c>
      <c r="BW343" s="50">
        <f t="shared" si="647"/>
        <v>1.6219257616295591E-3</v>
      </c>
      <c r="BX343" s="40">
        <f t="shared" si="611"/>
        <v>24.588756673038898</v>
      </c>
      <c r="BY343" s="41">
        <f t="shared" si="648"/>
        <v>61471.891682597241</v>
      </c>
      <c r="BZ343" s="39">
        <f t="shared" si="649"/>
        <v>-10757581.044454517</v>
      </c>
      <c r="CA343" s="39">
        <f t="shared" si="650"/>
        <v>7683986.4603246553</v>
      </c>
      <c r="CB343" s="40">
        <f t="shared" si="612"/>
        <v>4820.4465392231223</v>
      </c>
      <c r="CC343" s="39">
        <f t="shared" si="651"/>
        <v>12051116.348057806</v>
      </c>
      <c r="CD343" s="39">
        <f t="shared" si="652"/>
        <v>-2108945360.9101162</v>
      </c>
      <c r="CE343" s="39">
        <f t="shared" si="653"/>
        <v>1506389543.5072258</v>
      </c>
      <c r="CF343" s="53">
        <f t="shared" si="654"/>
        <v>369065438159.27032</v>
      </c>
      <c r="CG343" s="39">
        <f t="shared" si="655"/>
        <v>-263618170113.7645</v>
      </c>
      <c r="CH343" s="39">
        <f t="shared" si="656"/>
        <v>188298692938.40323</v>
      </c>
      <c r="DB343" s="21">
        <v>289</v>
      </c>
      <c r="DC343" s="39">
        <v>125</v>
      </c>
      <c r="DD343" s="39">
        <v>-175</v>
      </c>
      <c r="DE343" s="39">
        <v>2500</v>
      </c>
      <c r="DF343" s="50">
        <f t="shared" si="657"/>
        <v>1.6899700868805818E-3</v>
      </c>
      <c r="DG343" s="40">
        <f t="shared" si="613"/>
        <v>24.887244262691183</v>
      </c>
      <c r="DH343" s="41">
        <f t="shared" si="658"/>
        <v>62218.110656727957</v>
      </c>
      <c r="DI343" s="39">
        <f t="shared" si="659"/>
        <v>-10888169.364927392</v>
      </c>
      <c r="DJ343" s="39">
        <f t="shared" si="660"/>
        <v>7777263.8320909943</v>
      </c>
      <c r="DK343" s="40">
        <f t="shared" si="614"/>
        <v>3952.8813922725817</v>
      </c>
      <c r="DL343" s="39">
        <f t="shared" si="661"/>
        <v>9882203.4806814548</v>
      </c>
      <c r="DM343" s="39">
        <f t="shared" si="662"/>
        <v>-1729385609.1192546</v>
      </c>
      <c r="DN343" s="39">
        <f t="shared" si="663"/>
        <v>1235275435.085182</v>
      </c>
      <c r="DO343" s="53">
        <f t="shared" si="664"/>
        <v>302642481595.86957</v>
      </c>
      <c r="DP343" s="39">
        <f t="shared" si="665"/>
        <v>-216173201139.90683</v>
      </c>
      <c r="DQ343" s="39">
        <f t="shared" si="666"/>
        <v>154409429385.64774</v>
      </c>
      <c r="EK343" s="21">
        <v>289</v>
      </c>
      <c r="EL343" s="39">
        <v>125</v>
      </c>
      <c r="EM343" s="39">
        <v>-175</v>
      </c>
      <c r="EN343" s="39">
        <v>2500</v>
      </c>
      <c r="EO343" s="50">
        <f t="shared" si="667"/>
        <v>1.8153732577162753E-3</v>
      </c>
      <c r="EP343" s="40">
        <f t="shared" si="615"/>
        <v>25.282695158464833</v>
      </c>
      <c r="EQ343" s="41">
        <f t="shared" si="668"/>
        <v>63206.737896162085</v>
      </c>
      <c r="ER343" s="39">
        <f t="shared" si="669"/>
        <v>-11061179.131828364</v>
      </c>
      <c r="ES343" s="39">
        <f t="shared" si="670"/>
        <v>7900842.2370202607</v>
      </c>
      <c r="ET343" s="40">
        <f t="shared" si="616"/>
        <v>2353.9909641174895</v>
      </c>
      <c r="EU343" s="39">
        <f t="shared" si="671"/>
        <v>5884977.4102937235</v>
      </c>
      <c r="EV343" s="39">
        <f t="shared" si="672"/>
        <v>-1029871046.8014016</v>
      </c>
      <c r="EW343" s="39">
        <f t="shared" si="673"/>
        <v>735622176.28671539</v>
      </c>
      <c r="EX343" s="53">
        <f t="shared" si="674"/>
        <v>180227433190.24527</v>
      </c>
      <c r="EY343" s="39">
        <f t="shared" si="675"/>
        <v>-128733880850.17519</v>
      </c>
      <c r="EZ343" s="39">
        <f t="shared" si="676"/>
        <v>91952772035.839432</v>
      </c>
      <c r="FT343" s="21">
        <v>289</v>
      </c>
      <c r="FU343" s="39">
        <v>125</v>
      </c>
      <c r="FV343" s="39">
        <v>-175</v>
      </c>
      <c r="FW343" s="39">
        <v>2500</v>
      </c>
      <c r="FX343" s="50">
        <f t="shared" si="677"/>
        <v>1.9416949345407095E-3</v>
      </c>
      <c r="FY343" s="40">
        <f t="shared" si="617"/>
        <v>25.478328310803896</v>
      </c>
      <c r="FZ343" s="41">
        <f t="shared" si="678"/>
        <v>63695.820777009736</v>
      </c>
      <c r="GA343" s="39">
        <f t="shared" si="679"/>
        <v>-11146768.635976704</v>
      </c>
      <c r="GB343" s="39">
        <f t="shared" si="680"/>
        <v>7961977.5971262166</v>
      </c>
      <c r="GC343" s="40">
        <f t="shared" si="618"/>
        <v>743.3895846059537</v>
      </c>
      <c r="GD343" s="39">
        <f t="shared" si="681"/>
        <v>1858473.9615148841</v>
      </c>
      <c r="GE343" s="39">
        <f t="shared" si="682"/>
        <v>-325232943.26510471</v>
      </c>
      <c r="GF343" s="39">
        <f t="shared" si="683"/>
        <v>232309245.18936053</v>
      </c>
      <c r="GG343" s="53">
        <f t="shared" si="684"/>
        <v>56915765071.393326</v>
      </c>
      <c r="GH343" s="39">
        <f t="shared" si="685"/>
        <v>-40654117908.138092</v>
      </c>
      <c r="GI343" s="39">
        <f t="shared" si="686"/>
        <v>29038655648.670063</v>
      </c>
      <c r="HC343" s="21">
        <v>289</v>
      </c>
      <c r="HD343" s="39">
        <v>125</v>
      </c>
      <c r="HE343" s="39">
        <v>-175</v>
      </c>
      <c r="HF343" s="39">
        <v>2500</v>
      </c>
      <c r="HG343" s="50">
        <f t="shared" si="687"/>
        <v>1.9855060495466322E-3</v>
      </c>
      <c r="HH343" s="40">
        <f t="shared" si="619"/>
        <v>25.498660774426629</v>
      </c>
      <c r="HI343" s="41">
        <f t="shared" si="688"/>
        <v>63746.65193606657</v>
      </c>
      <c r="HJ343" s="39">
        <f t="shared" si="689"/>
        <v>-11155664.088811649</v>
      </c>
      <c r="HK343" s="39">
        <f t="shared" si="690"/>
        <v>7968331.492008321</v>
      </c>
      <c r="HL343" s="40">
        <f t="shared" si="620"/>
        <v>184.79786828044041</v>
      </c>
      <c r="HM343" s="39">
        <f t="shared" si="691"/>
        <v>461994.67070110101</v>
      </c>
      <c r="HN343" s="39">
        <f t="shared" si="692"/>
        <v>-80849067.372692674</v>
      </c>
      <c r="HO343" s="39">
        <f t="shared" si="693"/>
        <v>57749333.837637626</v>
      </c>
      <c r="HP343" s="53">
        <f t="shared" si="694"/>
        <v>14148586790.221218</v>
      </c>
      <c r="HQ343" s="39">
        <f t="shared" si="695"/>
        <v>-10106133421.586584</v>
      </c>
      <c r="HR343" s="39">
        <f t="shared" si="696"/>
        <v>7218666729.7047033</v>
      </c>
      <c r="IL343" s="21">
        <v>289</v>
      </c>
      <c r="IM343" s="39">
        <v>125</v>
      </c>
      <c r="IN343" s="39">
        <v>-175</v>
      </c>
      <c r="IO343" s="39">
        <v>2500</v>
      </c>
      <c r="IP343" s="50">
        <f t="shared" si="697"/>
        <v>1.9955173801612411E-3</v>
      </c>
      <c r="IQ343" s="40">
        <f t="shared" si="621"/>
        <v>25.499871901511053</v>
      </c>
      <c r="IR343" s="41">
        <f t="shared" si="698"/>
        <v>63749.679753777629</v>
      </c>
      <c r="IS343" s="39">
        <f t="shared" si="699"/>
        <v>-11156193.956911085</v>
      </c>
      <c r="IT343" s="39">
        <f t="shared" si="700"/>
        <v>7968709.9692222038</v>
      </c>
      <c r="IU343" s="40">
        <f t="shared" si="622"/>
        <v>57.15340294417831</v>
      </c>
      <c r="IV343" s="39">
        <f t="shared" si="701"/>
        <v>142883.50736044577</v>
      </c>
      <c r="IW343" s="39">
        <f t="shared" si="702"/>
        <v>-25004613.78807801</v>
      </c>
      <c r="IX343" s="39">
        <f t="shared" si="703"/>
        <v>17860438.420055721</v>
      </c>
      <c r="IY343" s="53">
        <f t="shared" si="704"/>
        <v>4375807412.9136515</v>
      </c>
      <c r="IZ343" s="39">
        <f t="shared" si="705"/>
        <v>-3125576723.5097513</v>
      </c>
      <c r="JA343" s="39">
        <f t="shared" si="706"/>
        <v>2232554802.5069652</v>
      </c>
      <c r="JU343" s="21">
        <v>289</v>
      </c>
      <c r="JV343" s="39">
        <v>125</v>
      </c>
      <c r="JW343" s="39">
        <v>-175</v>
      </c>
      <c r="JX343" s="39">
        <v>2500</v>
      </c>
      <c r="JY343" s="50">
        <f t="shared" si="707"/>
        <v>1.9956383095602239E-3</v>
      </c>
      <c r="JZ343" s="40">
        <f t="shared" si="623"/>
        <v>25.499878719810233</v>
      </c>
      <c r="KA343" s="41">
        <f t="shared" si="708"/>
        <v>63749.696799525584</v>
      </c>
      <c r="KB343" s="39">
        <f t="shared" si="709"/>
        <v>-11156196.939916978</v>
      </c>
      <c r="KC343" s="39">
        <f t="shared" si="710"/>
        <v>7968712.0999406977</v>
      </c>
      <c r="KD343" s="40">
        <f t="shared" si="624"/>
        <v>55.611553107144992</v>
      </c>
      <c r="KE343" s="39">
        <f t="shared" si="711"/>
        <v>139028.88276786249</v>
      </c>
      <c r="KF343" s="39">
        <f t="shared" si="712"/>
        <v>-24330054.484375935</v>
      </c>
      <c r="KG343" s="39">
        <f t="shared" si="713"/>
        <v>17378610.345982812</v>
      </c>
      <c r="KH343" s="53">
        <f t="shared" si="714"/>
        <v>4257759534.7657886</v>
      </c>
      <c r="KI343" s="39">
        <f t="shared" si="715"/>
        <v>-3041256810.5469923</v>
      </c>
      <c r="KJ343" s="39">
        <f t="shared" si="716"/>
        <v>2172326293.2478514</v>
      </c>
      <c r="LD343" s="21">
        <v>289</v>
      </c>
      <c r="LE343" s="39">
        <v>125</v>
      </c>
      <c r="LF343" s="39">
        <v>-175</v>
      </c>
      <c r="LG343" s="39">
        <v>2500</v>
      </c>
      <c r="LH343" s="50">
        <f t="shared" si="717"/>
        <v>1.9956383271224096E-3</v>
      </c>
      <c r="LI343" s="40">
        <f t="shared" si="625"/>
        <v>25.499878720786892</v>
      </c>
      <c r="LJ343" s="41">
        <f t="shared" si="718"/>
        <v>63749.696801967228</v>
      </c>
      <c r="LK343" s="39">
        <f t="shared" si="719"/>
        <v>-11156196.940344265</v>
      </c>
      <c r="LL343" s="39">
        <f t="shared" si="720"/>
        <v>7968712.1002459032</v>
      </c>
      <c r="LM343" s="40">
        <f t="shared" si="626"/>
        <v>55.611329189280077</v>
      </c>
      <c r="LN343" s="39">
        <f t="shared" si="721"/>
        <v>139028.32297320021</v>
      </c>
      <c r="LO343" s="39">
        <f t="shared" si="722"/>
        <v>-24329956.520310037</v>
      </c>
      <c r="LP343" s="39">
        <f t="shared" si="723"/>
        <v>17378540.371650025</v>
      </c>
      <c r="LQ343" s="53">
        <f t="shared" si="724"/>
        <v>4257742391.0542564</v>
      </c>
      <c r="LR343" s="39">
        <f t="shared" si="725"/>
        <v>-3041244565.0387545</v>
      </c>
      <c r="LS343" s="39">
        <f t="shared" si="726"/>
        <v>2172317546.4562531</v>
      </c>
    </row>
    <row r="344" spans="1:331" x14ac:dyDescent="0.25">
      <c r="A344" s="21">
        <v>290</v>
      </c>
      <c r="B344" s="39">
        <v>125</v>
      </c>
      <c r="C344" s="39">
        <v>-125</v>
      </c>
      <c r="D344" s="39">
        <v>2500</v>
      </c>
      <c r="E344" s="50">
        <f t="shared" si="627"/>
        <v>9.8749999999999988E-4</v>
      </c>
      <c r="F344" s="40">
        <f t="shared" si="607"/>
        <v>18.964628906249999</v>
      </c>
      <c r="G344" s="41">
        <f t="shared" si="628"/>
        <v>47411.572265625</v>
      </c>
      <c r="H344" s="39">
        <f t="shared" si="629"/>
        <v>-5926446.533203125</v>
      </c>
      <c r="I344" s="39">
        <f t="shared" si="630"/>
        <v>5926446.533203125</v>
      </c>
      <c r="J344" s="40">
        <f t="shared" si="608"/>
        <v>12909.375000000002</v>
      </c>
      <c r="K344" s="39">
        <f t="shared" si="631"/>
        <v>32273437.500000004</v>
      </c>
      <c r="L344" s="39">
        <f t="shared" si="632"/>
        <v>-4034179687.5000005</v>
      </c>
      <c r="M344" s="39">
        <f t="shared" si="633"/>
        <v>4034179687.5000005</v>
      </c>
      <c r="N344" s="53">
        <f t="shared" si="634"/>
        <v>504272460937.50006</v>
      </c>
      <c r="O344" s="39">
        <f t="shared" si="635"/>
        <v>-504272460937.50006</v>
      </c>
      <c r="P344" s="39">
        <f t="shared" si="636"/>
        <v>504272460937.50006</v>
      </c>
      <c r="AJ344" s="21">
        <v>290</v>
      </c>
      <c r="AK344" s="39">
        <v>125</v>
      </c>
      <c r="AL344" s="39">
        <v>-125</v>
      </c>
      <c r="AM344" s="39">
        <v>2500</v>
      </c>
      <c r="AN344" s="50">
        <f t="shared" si="637"/>
        <v>1.4700982664305777E-3</v>
      </c>
      <c r="AO344" s="40">
        <f t="shared" si="609"/>
        <v>23.709926473845773</v>
      </c>
      <c r="AP344" s="41">
        <f t="shared" si="638"/>
        <v>59274.816184614428</v>
      </c>
      <c r="AQ344" s="39">
        <f t="shared" si="639"/>
        <v>-7409352.0230768034</v>
      </c>
      <c r="AR344" s="39">
        <f t="shared" si="640"/>
        <v>7409352.0230768034</v>
      </c>
      <c r="AS344" s="40">
        <f t="shared" si="610"/>
        <v>6756.2471030101342</v>
      </c>
      <c r="AT344" s="39">
        <f t="shared" si="641"/>
        <v>16890617.757525336</v>
      </c>
      <c r="AU344" s="39">
        <f t="shared" si="642"/>
        <v>-2111327219.6906669</v>
      </c>
      <c r="AV344" s="39">
        <f t="shared" si="643"/>
        <v>2111327219.6906669</v>
      </c>
      <c r="AW344" s="53">
        <f t="shared" si="644"/>
        <v>263915902461.33337</v>
      </c>
      <c r="AX344" s="39">
        <f t="shared" si="645"/>
        <v>-263915902461.33337</v>
      </c>
      <c r="AY344" s="39">
        <f t="shared" si="646"/>
        <v>263915902461.33337</v>
      </c>
      <c r="BS344" s="21">
        <v>290</v>
      </c>
      <c r="BT344" s="39">
        <v>125</v>
      </c>
      <c r="BU344" s="39">
        <v>-125</v>
      </c>
      <c r="BV344" s="39">
        <v>2500</v>
      </c>
      <c r="BW344" s="50">
        <f t="shared" si="647"/>
        <v>1.6503430547417019E-3</v>
      </c>
      <c r="BX344" s="40">
        <f t="shared" si="611"/>
        <v>24.720592631533048</v>
      </c>
      <c r="BY344" s="41">
        <f t="shared" si="648"/>
        <v>61801.481578832623</v>
      </c>
      <c r="BZ344" s="39">
        <f t="shared" si="649"/>
        <v>-7725185.1973540783</v>
      </c>
      <c r="CA344" s="39">
        <f t="shared" si="650"/>
        <v>7725185.1973540783</v>
      </c>
      <c r="CB344" s="40">
        <f t="shared" si="612"/>
        <v>4458.1260520432998</v>
      </c>
      <c r="CC344" s="39">
        <f t="shared" si="651"/>
        <v>11145315.13010825</v>
      </c>
      <c r="CD344" s="39">
        <f t="shared" si="652"/>
        <v>-1393164391.2635312</v>
      </c>
      <c r="CE344" s="39">
        <f t="shared" si="653"/>
        <v>1393164391.2635312</v>
      </c>
      <c r="CF344" s="53">
        <f t="shared" si="654"/>
        <v>174145548907.94141</v>
      </c>
      <c r="CG344" s="39">
        <f t="shared" si="655"/>
        <v>-174145548907.94141</v>
      </c>
      <c r="CH344" s="39">
        <f t="shared" si="656"/>
        <v>174145548907.94141</v>
      </c>
      <c r="DB344" s="21">
        <v>290</v>
      </c>
      <c r="DC344" s="39">
        <v>125</v>
      </c>
      <c r="DD344" s="39">
        <v>-125</v>
      </c>
      <c r="DE344" s="39">
        <v>2500</v>
      </c>
      <c r="DF344" s="50">
        <f t="shared" si="657"/>
        <v>1.7290024267831243E-3</v>
      </c>
      <c r="DG344" s="40">
        <f t="shared" si="613"/>
        <v>25.031822010104847</v>
      </c>
      <c r="DH344" s="41">
        <f t="shared" si="658"/>
        <v>62579.555025262118</v>
      </c>
      <c r="DI344" s="39">
        <f t="shared" si="659"/>
        <v>-7822444.3781577647</v>
      </c>
      <c r="DJ344" s="39">
        <f t="shared" si="660"/>
        <v>7822444.3781577647</v>
      </c>
      <c r="DK344" s="40">
        <f t="shared" si="614"/>
        <v>3455.2190585151648</v>
      </c>
      <c r="DL344" s="39">
        <f t="shared" si="661"/>
        <v>8638047.6462879125</v>
      </c>
      <c r="DM344" s="39">
        <f t="shared" si="662"/>
        <v>-1079755955.785989</v>
      </c>
      <c r="DN344" s="39">
        <f t="shared" si="663"/>
        <v>1079755955.785989</v>
      </c>
      <c r="DO344" s="53">
        <f t="shared" si="664"/>
        <v>134969494473.24863</v>
      </c>
      <c r="DP344" s="39">
        <f t="shared" si="665"/>
        <v>-134969494473.24863</v>
      </c>
      <c r="DQ344" s="39">
        <f t="shared" si="666"/>
        <v>134969494473.24863</v>
      </c>
      <c r="EK344" s="21">
        <v>290</v>
      </c>
      <c r="EL344" s="39">
        <v>125</v>
      </c>
      <c r="EM344" s="39">
        <v>-125</v>
      </c>
      <c r="EN344" s="39">
        <v>2500</v>
      </c>
      <c r="EO344" s="50">
        <f t="shared" si="667"/>
        <v>1.8769231233587253E-3</v>
      </c>
      <c r="EP344" s="40">
        <f t="shared" si="615"/>
        <v>25.403432025530957</v>
      </c>
      <c r="EQ344" s="41">
        <f t="shared" si="668"/>
        <v>63508.580063827394</v>
      </c>
      <c r="ER344" s="39">
        <f t="shared" si="669"/>
        <v>-7938572.5079784244</v>
      </c>
      <c r="ES344" s="39">
        <f t="shared" si="670"/>
        <v>7938572.5079784244</v>
      </c>
      <c r="ET344" s="40">
        <f t="shared" si="616"/>
        <v>1569.2301771762518</v>
      </c>
      <c r="EU344" s="39">
        <f t="shared" si="671"/>
        <v>3923075.4429406296</v>
      </c>
      <c r="EV344" s="39">
        <f t="shared" si="672"/>
        <v>-490384430.36757869</v>
      </c>
      <c r="EW344" s="39">
        <f t="shared" si="673"/>
        <v>490384430.36757869</v>
      </c>
      <c r="EX344" s="53">
        <f t="shared" si="674"/>
        <v>61298053795.947334</v>
      </c>
      <c r="EY344" s="39">
        <f t="shared" si="675"/>
        <v>-61298053795.947334</v>
      </c>
      <c r="EZ344" s="39">
        <f t="shared" si="676"/>
        <v>61298053795.947334</v>
      </c>
      <c r="FT344" s="21">
        <v>290</v>
      </c>
      <c r="FU344" s="39">
        <v>125</v>
      </c>
      <c r="FV344" s="39">
        <v>-125</v>
      </c>
      <c r="FW344" s="39">
        <v>2500</v>
      </c>
      <c r="FX344" s="50">
        <f t="shared" si="677"/>
        <v>2.0222530397752845E-3</v>
      </c>
      <c r="FY344" s="40">
        <f t="shared" si="617"/>
        <v>25.5</v>
      </c>
      <c r="FZ344" s="41">
        <f t="shared" si="678"/>
        <v>63750</v>
      </c>
      <c r="GA344" s="39">
        <f t="shared" si="679"/>
        <v>-7968750</v>
      </c>
      <c r="GB344" s="39">
        <f t="shared" si="680"/>
        <v>7968750</v>
      </c>
      <c r="GC344" s="40">
        <f t="shared" si="618"/>
        <v>0</v>
      </c>
      <c r="GD344" s="39">
        <f t="shared" si="681"/>
        <v>0</v>
      </c>
      <c r="GE344" s="39">
        <f t="shared" si="682"/>
        <v>0</v>
      </c>
      <c r="GF344" s="39">
        <f t="shared" si="683"/>
        <v>0</v>
      </c>
      <c r="GG344" s="53">
        <f t="shared" si="684"/>
        <v>0</v>
      </c>
      <c r="GH344" s="39">
        <f t="shared" si="685"/>
        <v>0</v>
      </c>
      <c r="GI344" s="39">
        <f t="shared" si="686"/>
        <v>0</v>
      </c>
      <c r="HC344" s="21">
        <v>290</v>
      </c>
      <c r="HD344" s="39">
        <v>125</v>
      </c>
      <c r="HE344" s="39">
        <v>-125</v>
      </c>
      <c r="HF344" s="39">
        <v>2500</v>
      </c>
      <c r="HG344" s="50">
        <f t="shared" si="687"/>
        <v>2.0727370812478538E-3</v>
      </c>
      <c r="HH344" s="40">
        <f t="shared" si="619"/>
        <v>25.5</v>
      </c>
      <c r="HI344" s="41">
        <f t="shared" si="688"/>
        <v>63750</v>
      </c>
      <c r="HJ344" s="39">
        <f t="shared" si="689"/>
        <v>-7968750</v>
      </c>
      <c r="HK344" s="39">
        <f t="shared" si="690"/>
        <v>7968750</v>
      </c>
      <c r="HL344" s="40">
        <f t="shared" si="620"/>
        <v>0</v>
      </c>
      <c r="HM344" s="39">
        <f t="shared" si="691"/>
        <v>0</v>
      </c>
      <c r="HN344" s="39">
        <f t="shared" si="692"/>
        <v>0</v>
      </c>
      <c r="HO344" s="39">
        <f t="shared" si="693"/>
        <v>0</v>
      </c>
      <c r="HP344" s="53">
        <f t="shared" si="694"/>
        <v>0</v>
      </c>
      <c r="HQ344" s="39">
        <f t="shared" si="695"/>
        <v>0</v>
      </c>
      <c r="HR344" s="39">
        <f t="shared" si="696"/>
        <v>0</v>
      </c>
      <c r="IL344" s="21">
        <v>290</v>
      </c>
      <c r="IM344" s="39">
        <v>125</v>
      </c>
      <c r="IN344" s="39">
        <v>-125</v>
      </c>
      <c r="IO344" s="39">
        <v>2500</v>
      </c>
      <c r="IP344" s="50">
        <f t="shared" si="697"/>
        <v>2.0839651641672368E-3</v>
      </c>
      <c r="IQ344" s="40">
        <f t="shared" si="621"/>
        <v>25.5</v>
      </c>
      <c r="IR344" s="41">
        <f t="shared" si="698"/>
        <v>63750</v>
      </c>
      <c r="IS344" s="39">
        <f t="shared" si="699"/>
        <v>-7968750</v>
      </c>
      <c r="IT344" s="39">
        <f t="shared" si="700"/>
        <v>7968750</v>
      </c>
      <c r="IU344" s="40">
        <f t="shared" si="622"/>
        <v>0</v>
      </c>
      <c r="IV344" s="39">
        <f t="shared" si="701"/>
        <v>0</v>
      </c>
      <c r="IW344" s="39">
        <f t="shared" si="702"/>
        <v>0</v>
      </c>
      <c r="IX344" s="39">
        <f t="shared" si="703"/>
        <v>0</v>
      </c>
      <c r="IY344" s="53">
        <f t="shared" si="704"/>
        <v>0</v>
      </c>
      <c r="IZ344" s="39">
        <f t="shared" si="705"/>
        <v>0</v>
      </c>
      <c r="JA344" s="39">
        <f t="shared" si="706"/>
        <v>0</v>
      </c>
      <c r="JU344" s="21">
        <v>290</v>
      </c>
      <c r="JV344" s="39">
        <v>125</v>
      </c>
      <c r="JW344" s="39">
        <v>-125</v>
      </c>
      <c r="JX344" s="39">
        <v>2500</v>
      </c>
      <c r="JY344" s="50">
        <f t="shared" si="707"/>
        <v>2.0841004747181322E-3</v>
      </c>
      <c r="JZ344" s="40">
        <f t="shared" si="623"/>
        <v>25.5</v>
      </c>
      <c r="KA344" s="41">
        <f t="shared" si="708"/>
        <v>63750</v>
      </c>
      <c r="KB344" s="39">
        <f t="shared" si="709"/>
        <v>-7968750</v>
      </c>
      <c r="KC344" s="39">
        <f t="shared" si="710"/>
        <v>7968750</v>
      </c>
      <c r="KD344" s="40">
        <f t="shared" si="624"/>
        <v>0</v>
      </c>
      <c r="KE344" s="39">
        <f t="shared" si="711"/>
        <v>0</v>
      </c>
      <c r="KF344" s="39">
        <f t="shared" si="712"/>
        <v>0</v>
      </c>
      <c r="KG344" s="39">
        <f t="shared" si="713"/>
        <v>0</v>
      </c>
      <c r="KH344" s="53">
        <f t="shared" si="714"/>
        <v>0</v>
      </c>
      <c r="KI344" s="39">
        <f t="shared" si="715"/>
        <v>0</v>
      </c>
      <c r="KJ344" s="39">
        <f t="shared" si="716"/>
        <v>0</v>
      </c>
      <c r="LD344" s="21">
        <v>290</v>
      </c>
      <c r="LE344" s="39">
        <v>125</v>
      </c>
      <c r="LF344" s="39">
        <v>-125</v>
      </c>
      <c r="LG344" s="39">
        <v>2500</v>
      </c>
      <c r="LH344" s="50">
        <f t="shared" si="717"/>
        <v>2.0841004944132176E-3</v>
      </c>
      <c r="LI344" s="40">
        <f t="shared" si="625"/>
        <v>25.5</v>
      </c>
      <c r="LJ344" s="41">
        <f t="shared" si="718"/>
        <v>63750</v>
      </c>
      <c r="LK344" s="39">
        <f t="shared" si="719"/>
        <v>-7968750</v>
      </c>
      <c r="LL344" s="39">
        <f t="shared" si="720"/>
        <v>7968750</v>
      </c>
      <c r="LM344" s="40">
        <f t="shared" si="626"/>
        <v>0</v>
      </c>
      <c r="LN344" s="39">
        <f t="shared" si="721"/>
        <v>0</v>
      </c>
      <c r="LO344" s="39">
        <f t="shared" si="722"/>
        <v>0</v>
      </c>
      <c r="LP344" s="39">
        <f t="shared" si="723"/>
        <v>0</v>
      </c>
      <c r="LQ344" s="53">
        <f t="shared" si="724"/>
        <v>0</v>
      </c>
      <c r="LR344" s="39">
        <f t="shared" si="725"/>
        <v>0</v>
      </c>
      <c r="LS344" s="39">
        <f t="shared" si="726"/>
        <v>0</v>
      </c>
    </row>
    <row r="345" spans="1:331" x14ac:dyDescent="0.25">
      <c r="A345" s="21">
        <v>291</v>
      </c>
      <c r="B345" s="39">
        <v>125</v>
      </c>
      <c r="C345" s="39">
        <v>-75</v>
      </c>
      <c r="D345" s="39">
        <v>2500</v>
      </c>
      <c r="E345" s="50">
        <f t="shared" si="627"/>
        <v>9.9500000000000001E-4</v>
      </c>
      <c r="F345" s="40">
        <f t="shared" si="607"/>
        <v>19.061090624999999</v>
      </c>
      <c r="G345" s="41">
        <f t="shared" si="628"/>
        <v>47652.726562499993</v>
      </c>
      <c r="H345" s="39">
        <f t="shared" si="629"/>
        <v>-3573954.4921874995</v>
      </c>
      <c r="I345" s="39">
        <f t="shared" si="630"/>
        <v>5956590.8203124991</v>
      </c>
      <c r="J345" s="40">
        <f t="shared" si="608"/>
        <v>12813.749999999998</v>
      </c>
      <c r="K345" s="39">
        <f t="shared" si="631"/>
        <v>32034374.999999996</v>
      </c>
      <c r="L345" s="39">
        <f t="shared" si="632"/>
        <v>-2402578124.9999995</v>
      </c>
      <c r="M345" s="39">
        <f t="shared" si="633"/>
        <v>4004296874.9999995</v>
      </c>
      <c r="N345" s="53">
        <f t="shared" si="634"/>
        <v>180193359374.99997</v>
      </c>
      <c r="O345" s="39">
        <f t="shared" si="635"/>
        <v>-300322265624.99994</v>
      </c>
      <c r="P345" s="39">
        <f t="shared" si="636"/>
        <v>500537109374.99994</v>
      </c>
      <c r="AJ345" s="21">
        <v>291</v>
      </c>
      <c r="AK345" s="39">
        <v>125</v>
      </c>
      <c r="AL345" s="39">
        <v>-75</v>
      </c>
      <c r="AM345" s="39">
        <v>2500</v>
      </c>
      <c r="AN345" s="50">
        <f t="shared" si="637"/>
        <v>1.4874115530204937E-3</v>
      </c>
      <c r="AO345" s="40">
        <f t="shared" si="609"/>
        <v>23.824988410647503</v>
      </c>
      <c r="AP345" s="41">
        <f t="shared" si="638"/>
        <v>59562.471026618754</v>
      </c>
      <c r="AQ345" s="39">
        <f t="shared" si="639"/>
        <v>-4467185.3269964065</v>
      </c>
      <c r="AR345" s="39">
        <f t="shared" si="640"/>
        <v>7445308.8783273445</v>
      </c>
      <c r="AS345" s="40">
        <f t="shared" si="610"/>
        <v>6535.5026989887056</v>
      </c>
      <c r="AT345" s="39">
        <f t="shared" si="641"/>
        <v>16338756.747471765</v>
      </c>
      <c r="AU345" s="39">
        <f t="shared" si="642"/>
        <v>-1225406756.0603824</v>
      </c>
      <c r="AV345" s="39">
        <f t="shared" si="643"/>
        <v>2042344593.4339707</v>
      </c>
      <c r="AW345" s="53">
        <f t="shared" si="644"/>
        <v>91905506704.528671</v>
      </c>
      <c r="AX345" s="39">
        <f t="shared" si="645"/>
        <v>-153175844507.54779</v>
      </c>
      <c r="AY345" s="39">
        <f t="shared" si="646"/>
        <v>255293074179.24634</v>
      </c>
      <c r="BS345" s="21">
        <v>291</v>
      </c>
      <c r="BT345" s="39">
        <v>125</v>
      </c>
      <c r="BU345" s="39">
        <v>-75</v>
      </c>
      <c r="BV345" s="39">
        <v>2500</v>
      </c>
      <c r="BW345" s="50">
        <f t="shared" si="647"/>
        <v>1.678760347853845E-3</v>
      </c>
      <c r="BX345" s="40">
        <f t="shared" si="611"/>
        <v>24.842132422542484</v>
      </c>
      <c r="BY345" s="41">
        <f t="shared" si="648"/>
        <v>62105.331056356212</v>
      </c>
      <c r="BZ345" s="39">
        <f t="shared" si="649"/>
        <v>-4657899.8292267155</v>
      </c>
      <c r="CA345" s="39">
        <f t="shared" si="650"/>
        <v>7763166.3820445267</v>
      </c>
      <c r="CB345" s="40">
        <f t="shared" si="612"/>
        <v>4095.8055648634777</v>
      </c>
      <c r="CC345" s="39">
        <f t="shared" si="651"/>
        <v>10239513.912158694</v>
      </c>
      <c r="CD345" s="39">
        <f t="shared" si="652"/>
        <v>-767963543.41190207</v>
      </c>
      <c r="CE345" s="39">
        <f t="shared" si="653"/>
        <v>1279939239.0198367</v>
      </c>
      <c r="CF345" s="53">
        <f t="shared" si="654"/>
        <v>57597265755.892654</v>
      </c>
      <c r="CG345" s="39">
        <f t="shared" si="655"/>
        <v>-95995442926.487747</v>
      </c>
      <c r="CH345" s="39">
        <f t="shared" si="656"/>
        <v>159992404877.47958</v>
      </c>
      <c r="DB345" s="21">
        <v>291</v>
      </c>
      <c r="DC345" s="39">
        <v>125</v>
      </c>
      <c r="DD345" s="39">
        <v>-75</v>
      </c>
      <c r="DE345" s="39">
        <v>2500</v>
      </c>
      <c r="DF345" s="50">
        <f t="shared" si="657"/>
        <v>1.7680347666856667E-3</v>
      </c>
      <c r="DG345" s="40">
        <f t="shared" si="613"/>
        <v>25.156974832150595</v>
      </c>
      <c r="DH345" s="41">
        <f t="shared" si="658"/>
        <v>62892.43708037649</v>
      </c>
      <c r="DI345" s="39">
        <f t="shared" si="659"/>
        <v>-4716932.7810282372</v>
      </c>
      <c r="DJ345" s="39">
        <f t="shared" si="660"/>
        <v>7861554.6350470614</v>
      </c>
      <c r="DK345" s="40">
        <f t="shared" si="614"/>
        <v>2957.5567247577505</v>
      </c>
      <c r="DL345" s="39">
        <f t="shared" si="661"/>
        <v>7393891.8118943768</v>
      </c>
      <c r="DM345" s="39">
        <f t="shared" si="662"/>
        <v>-554541885.89207828</v>
      </c>
      <c r="DN345" s="39">
        <f t="shared" si="663"/>
        <v>924236476.48679709</v>
      </c>
      <c r="DO345" s="53">
        <f t="shared" si="664"/>
        <v>41590641441.905869</v>
      </c>
      <c r="DP345" s="39">
        <f t="shared" si="665"/>
        <v>-69317735736.509781</v>
      </c>
      <c r="DQ345" s="39">
        <f t="shared" si="666"/>
        <v>115529559560.84964</v>
      </c>
      <c r="EK345" s="21">
        <v>291</v>
      </c>
      <c r="EL345" s="39">
        <v>125</v>
      </c>
      <c r="EM345" s="39">
        <v>-75</v>
      </c>
      <c r="EN345" s="39">
        <v>2500</v>
      </c>
      <c r="EO345" s="50">
        <f t="shared" si="667"/>
        <v>1.9384729890011753E-3</v>
      </c>
      <c r="EP345" s="40">
        <f t="shared" si="615"/>
        <v>25.475866971599384</v>
      </c>
      <c r="EQ345" s="41">
        <f t="shared" si="668"/>
        <v>63689.667428998458</v>
      </c>
      <c r="ER345" s="39">
        <f t="shared" si="669"/>
        <v>-4776725.0571748847</v>
      </c>
      <c r="ES345" s="39">
        <f t="shared" si="670"/>
        <v>7961208.4286248069</v>
      </c>
      <c r="ET345" s="40">
        <f t="shared" si="616"/>
        <v>784.46939023501398</v>
      </c>
      <c r="EU345" s="39">
        <f t="shared" si="671"/>
        <v>1961173.475587535</v>
      </c>
      <c r="EV345" s="39">
        <f t="shared" si="672"/>
        <v>-147088010.66906512</v>
      </c>
      <c r="EW345" s="39">
        <f t="shared" si="673"/>
        <v>245146684.44844186</v>
      </c>
      <c r="EX345" s="53">
        <f t="shared" si="674"/>
        <v>11031600800.179884</v>
      </c>
      <c r="EY345" s="39">
        <f t="shared" si="675"/>
        <v>-18386001333.633141</v>
      </c>
      <c r="EZ345" s="39">
        <f t="shared" si="676"/>
        <v>30643335556.055233</v>
      </c>
      <c r="FT345" s="21">
        <v>291</v>
      </c>
      <c r="FU345" s="39">
        <v>125</v>
      </c>
      <c r="FV345" s="39">
        <v>-75</v>
      </c>
      <c r="FW345" s="39">
        <v>2500</v>
      </c>
      <c r="FX345" s="50">
        <f t="shared" si="677"/>
        <v>2.1028111450098592E-3</v>
      </c>
      <c r="FY345" s="40">
        <f t="shared" si="617"/>
        <v>25.5</v>
      </c>
      <c r="FZ345" s="41">
        <f t="shared" si="678"/>
        <v>63750</v>
      </c>
      <c r="GA345" s="39">
        <f t="shared" si="679"/>
        <v>-4781250</v>
      </c>
      <c r="GB345" s="39">
        <f t="shared" si="680"/>
        <v>7968750</v>
      </c>
      <c r="GC345" s="40">
        <f t="shared" si="618"/>
        <v>0</v>
      </c>
      <c r="GD345" s="39">
        <f t="shared" si="681"/>
        <v>0</v>
      </c>
      <c r="GE345" s="39">
        <f t="shared" si="682"/>
        <v>0</v>
      </c>
      <c r="GF345" s="39">
        <f t="shared" si="683"/>
        <v>0</v>
      </c>
      <c r="GG345" s="53">
        <f t="shared" si="684"/>
        <v>0</v>
      </c>
      <c r="GH345" s="39">
        <f t="shared" si="685"/>
        <v>0</v>
      </c>
      <c r="GI345" s="39">
        <f t="shared" si="686"/>
        <v>0</v>
      </c>
      <c r="HC345" s="21">
        <v>291</v>
      </c>
      <c r="HD345" s="39">
        <v>125</v>
      </c>
      <c r="HE345" s="39">
        <v>-75</v>
      </c>
      <c r="HF345" s="39">
        <v>2500</v>
      </c>
      <c r="HG345" s="50">
        <f t="shared" si="687"/>
        <v>2.1599681129490758E-3</v>
      </c>
      <c r="HH345" s="40">
        <f t="shared" si="619"/>
        <v>25.5</v>
      </c>
      <c r="HI345" s="41">
        <f t="shared" si="688"/>
        <v>63750</v>
      </c>
      <c r="HJ345" s="39">
        <f t="shared" si="689"/>
        <v>-4781250</v>
      </c>
      <c r="HK345" s="39">
        <f t="shared" si="690"/>
        <v>7968750</v>
      </c>
      <c r="HL345" s="40">
        <f t="shared" si="620"/>
        <v>0</v>
      </c>
      <c r="HM345" s="39">
        <f t="shared" si="691"/>
        <v>0</v>
      </c>
      <c r="HN345" s="39">
        <f t="shared" si="692"/>
        <v>0</v>
      </c>
      <c r="HO345" s="39">
        <f t="shared" si="693"/>
        <v>0</v>
      </c>
      <c r="HP345" s="53">
        <f t="shared" si="694"/>
        <v>0</v>
      </c>
      <c r="HQ345" s="39">
        <f t="shared" si="695"/>
        <v>0</v>
      </c>
      <c r="HR345" s="39">
        <f t="shared" si="696"/>
        <v>0</v>
      </c>
      <c r="IL345" s="21">
        <v>291</v>
      </c>
      <c r="IM345" s="39">
        <v>125</v>
      </c>
      <c r="IN345" s="39">
        <v>-75</v>
      </c>
      <c r="IO345" s="39">
        <v>2500</v>
      </c>
      <c r="IP345" s="50">
        <f t="shared" si="697"/>
        <v>2.1724129481732329E-3</v>
      </c>
      <c r="IQ345" s="40">
        <f t="shared" si="621"/>
        <v>25.5</v>
      </c>
      <c r="IR345" s="41">
        <f t="shared" si="698"/>
        <v>63750</v>
      </c>
      <c r="IS345" s="39">
        <f t="shared" si="699"/>
        <v>-4781250</v>
      </c>
      <c r="IT345" s="39">
        <f t="shared" si="700"/>
        <v>7968750</v>
      </c>
      <c r="IU345" s="40">
        <f t="shared" si="622"/>
        <v>0</v>
      </c>
      <c r="IV345" s="39">
        <f t="shared" si="701"/>
        <v>0</v>
      </c>
      <c r="IW345" s="39">
        <f t="shared" si="702"/>
        <v>0</v>
      </c>
      <c r="IX345" s="39">
        <f t="shared" si="703"/>
        <v>0</v>
      </c>
      <c r="IY345" s="53">
        <f t="shared" si="704"/>
        <v>0</v>
      </c>
      <c r="IZ345" s="39">
        <f t="shared" si="705"/>
        <v>0</v>
      </c>
      <c r="JA345" s="39">
        <f t="shared" si="706"/>
        <v>0</v>
      </c>
      <c r="JU345" s="21">
        <v>291</v>
      </c>
      <c r="JV345" s="39">
        <v>125</v>
      </c>
      <c r="JW345" s="39">
        <v>-75</v>
      </c>
      <c r="JX345" s="39">
        <v>2500</v>
      </c>
      <c r="JY345" s="50">
        <f t="shared" si="707"/>
        <v>2.1725626398760405E-3</v>
      </c>
      <c r="JZ345" s="40">
        <f t="shared" si="623"/>
        <v>25.5</v>
      </c>
      <c r="KA345" s="41">
        <f t="shared" si="708"/>
        <v>63750</v>
      </c>
      <c r="KB345" s="39">
        <f t="shared" si="709"/>
        <v>-4781250</v>
      </c>
      <c r="KC345" s="39">
        <f t="shared" si="710"/>
        <v>7968750</v>
      </c>
      <c r="KD345" s="40">
        <f t="shared" si="624"/>
        <v>0</v>
      </c>
      <c r="KE345" s="39">
        <f t="shared" si="711"/>
        <v>0</v>
      </c>
      <c r="KF345" s="39">
        <f t="shared" si="712"/>
        <v>0</v>
      </c>
      <c r="KG345" s="39">
        <f t="shared" si="713"/>
        <v>0</v>
      </c>
      <c r="KH345" s="53">
        <f t="shared" si="714"/>
        <v>0</v>
      </c>
      <c r="KI345" s="39">
        <f t="shared" si="715"/>
        <v>0</v>
      </c>
      <c r="KJ345" s="39">
        <f t="shared" si="716"/>
        <v>0</v>
      </c>
      <c r="LD345" s="21">
        <v>291</v>
      </c>
      <c r="LE345" s="39">
        <v>125</v>
      </c>
      <c r="LF345" s="39">
        <v>-75</v>
      </c>
      <c r="LG345" s="39">
        <v>2500</v>
      </c>
      <c r="LH345" s="50">
        <f t="shared" si="717"/>
        <v>2.1725626617040261E-3</v>
      </c>
      <c r="LI345" s="40">
        <f t="shared" si="625"/>
        <v>25.5</v>
      </c>
      <c r="LJ345" s="41">
        <f t="shared" si="718"/>
        <v>63750</v>
      </c>
      <c r="LK345" s="39">
        <f t="shared" si="719"/>
        <v>-4781250</v>
      </c>
      <c r="LL345" s="39">
        <f t="shared" si="720"/>
        <v>7968750</v>
      </c>
      <c r="LM345" s="40">
        <f t="shared" si="626"/>
        <v>0</v>
      </c>
      <c r="LN345" s="39">
        <f t="shared" si="721"/>
        <v>0</v>
      </c>
      <c r="LO345" s="39">
        <f t="shared" si="722"/>
        <v>0</v>
      </c>
      <c r="LP345" s="39">
        <f t="shared" si="723"/>
        <v>0</v>
      </c>
      <c r="LQ345" s="53">
        <f t="shared" si="724"/>
        <v>0</v>
      </c>
      <c r="LR345" s="39">
        <f t="shared" si="725"/>
        <v>0</v>
      </c>
      <c r="LS345" s="39">
        <f t="shared" si="726"/>
        <v>0</v>
      </c>
    </row>
    <row r="346" spans="1:331" x14ac:dyDescent="0.25">
      <c r="A346" s="21">
        <v>292</v>
      </c>
      <c r="B346" s="39">
        <v>125</v>
      </c>
      <c r="C346" s="39">
        <v>-25</v>
      </c>
      <c r="D346" s="39">
        <v>2500</v>
      </c>
      <c r="E346" s="50">
        <f t="shared" si="627"/>
        <v>1.0024999999999999E-3</v>
      </c>
      <c r="F346" s="40">
        <f t="shared" si="607"/>
        <v>19.156835156249997</v>
      </c>
      <c r="G346" s="41">
        <f t="shared" si="628"/>
        <v>47892.087890624993</v>
      </c>
      <c r="H346" s="39">
        <f t="shared" si="629"/>
        <v>-1197302.1972656248</v>
      </c>
      <c r="I346" s="39">
        <f t="shared" si="630"/>
        <v>5986510.9863281241</v>
      </c>
      <c r="J346" s="40">
        <f t="shared" si="608"/>
        <v>12718.125</v>
      </c>
      <c r="K346" s="39">
        <f t="shared" si="631"/>
        <v>31795312.5</v>
      </c>
      <c r="L346" s="39">
        <f t="shared" si="632"/>
        <v>-794882812.5</v>
      </c>
      <c r="M346" s="39">
        <f t="shared" si="633"/>
        <v>3974414062.5</v>
      </c>
      <c r="N346" s="53">
        <f t="shared" si="634"/>
        <v>19872070312.5</v>
      </c>
      <c r="O346" s="39">
        <f t="shared" si="635"/>
        <v>-99360351562.5</v>
      </c>
      <c r="P346" s="39">
        <f t="shared" si="636"/>
        <v>496801757812.5</v>
      </c>
      <c r="AJ346" s="21">
        <v>292</v>
      </c>
      <c r="AK346" s="39">
        <v>125</v>
      </c>
      <c r="AL346" s="39">
        <v>-25</v>
      </c>
      <c r="AM346" s="39">
        <v>2500</v>
      </c>
      <c r="AN346" s="50">
        <f t="shared" si="637"/>
        <v>1.5047248396104094E-3</v>
      </c>
      <c r="AO346" s="40">
        <f t="shared" si="609"/>
        <v>23.936228536319291</v>
      </c>
      <c r="AP346" s="41">
        <f t="shared" si="638"/>
        <v>59840.571340798226</v>
      </c>
      <c r="AQ346" s="39">
        <f t="shared" si="639"/>
        <v>-1496014.2835199556</v>
      </c>
      <c r="AR346" s="39">
        <f t="shared" si="640"/>
        <v>7480071.4175997786</v>
      </c>
      <c r="AS346" s="40">
        <f t="shared" si="610"/>
        <v>6314.7582949672806</v>
      </c>
      <c r="AT346" s="39">
        <f t="shared" si="641"/>
        <v>15786895.737418201</v>
      </c>
      <c r="AU346" s="39">
        <f t="shared" si="642"/>
        <v>-394672393.43545502</v>
      </c>
      <c r="AV346" s="39">
        <f t="shared" si="643"/>
        <v>1973361967.1772752</v>
      </c>
      <c r="AW346" s="53">
        <f t="shared" si="644"/>
        <v>9866809835.8863754</v>
      </c>
      <c r="AX346" s="39">
        <f t="shared" si="645"/>
        <v>-49334049179.431877</v>
      </c>
      <c r="AY346" s="39">
        <f t="shared" si="646"/>
        <v>246670245897.15939</v>
      </c>
      <c r="BS346" s="21">
        <v>292</v>
      </c>
      <c r="BT346" s="39">
        <v>125</v>
      </c>
      <c r="BU346" s="39">
        <v>-25</v>
      </c>
      <c r="BV346" s="39">
        <v>2500</v>
      </c>
      <c r="BW346" s="50">
        <f t="shared" si="647"/>
        <v>1.707177640965988E-3</v>
      </c>
      <c r="BX346" s="40">
        <f t="shared" si="611"/>
        <v>24.953376046067195</v>
      </c>
      <c r="BY346" s="41">
        <f t="shared" si="648"/>
        <v>62383.440115167985</v>
      </c>
      <c r="BZ346" s="39">
        <f t="shared" si="649"/>
        <v>-1559586.0028791996</v>
      </c>
      <c r="CA346" s="39">
        <f t="shared" si="650"/>
        <v>7797930.0143959979</v>
      </c>
      <c r="CB346" s="40">
        <f t="shared" si="612"/>
        <v>3733.4850776836529</v>
      </c>
      <c r="CC346" s="39">
        <f t="shared" si="651"/>
        <v>9333712.6942091323</v>
      </c>
      <c r="CD346" s="39">
        <f t="shared" si="652"/>
        <v>-233342817.3552283</v>
      </c>
      <c r="CE346" s="39">
        <f t="shared" si="653"/>
        <v>1166714086.7761416</v>
      </c>
      <c r="CF346" s="53">
        <f t="shared" si="654"/>
        <v>5833570433.8807077</v>
      </c>
      <c r="CG346" s="39">
        <f t="shared" si="655"/>
        <v>-29167852169.403542</v>
      </c>
      <c r="CH346" s="39">
        <f t="shared" si="656"/>
        <v>145839260847.0177</v>
      </c>
      <c r="DB346" s="21">
        <v>292</v>
      </c>
      <c r="DC346" s="39">
        <v>125</v>
      </c>
      <c r="DD346" s="39">
        <v>-25</v>
      </c>
      <c r="DE346" s="39">
        <v>2500</v>
      </c>
      <c r="DF346" s="50">
        <f t="shared" si="657"/>
        <v>1.8070671065882093E-3</v>
      </c>
      <c r="DG346" s="40">
        <f t="shared" si="613"/>
        <v>25.262702728828433</v>
      </c>
      <c r="DH346" s="41">
        <f t="shared" si="658"/>
        <v>63156.756822071082</v>
      </c>
      <c r="DI346" s="39">
        <f t="shared" si="659"/>
        <v>-1578918.9205517771</v>
      </c>
      <c r="DJ346" s="39">
        <f t="shared" si="660"/>
        <v>7894594.6027588854</v>
      </c>
      <c r="DK346" s="40">
        <f t="shared" si="614"/>
        <v>2459.8943910003336</v>
      </c>
      <c r="DL346" s="39">
        <f t="shared" si="661"/>
        <v>6149735.9775008336</v>
      </c>
      <c r="DM346" s="39">
        <f t="shared" si="662"/>
        <v>-153743399.43752083</v>
      </c>
      <c r="DN346" s="39">
        <f t="shared" si="663"/>
        <v>768716997.18760419</v>
      </c>
      <c r="DO346" s="53">
        <f t="shared" si="664"/>
        <v>3843584985.9380207</v>
      </c>
      <c r="DP346" s="39">
        <f t="shared" si="665"/>
        <v>-19217924929.690105</v>
      </c>
      <c r="DQ346" s="39">
        <f t="shared" si="666"/>
        <v>96089624648.450531</v>
      </c>
      <c r="EK346" s="21">
        <v>292</v>
      </c>
      <c r="EL346" s="39">
        <v>125</v>
      </c>
      <c r="EM346" s="39">
        <v>-25</v>
      </c>
      <c r="EN346" s="39">
        <v>2500</v>
      </c>
      <c r="EO346" s="50">
        <f t="shared" si="667"/>
        <v>2.0000228546436251E-3</v>
      </c>
      <c r="EP346" s="40">
        <f t="shared" si="615"/>
        <v>25.5</v>
      </c>
      <c r="EQ346" s="41">
        <f t="shared" si="668"/>
        <v>63750</v>
      </c>
      <c r="ER346" s="39">
        <f t="shared" si="669"/>
        <v>-1593750</v>
      </c>
      <c r="ES346" s="39">
        <f t="shared" si="670"/>
        <v>7968750</v>
      </c>
      <c r="ET346" s="40">
        <f t="shared" si="616"/>
        <v>0</v>
      </c>
      <c r="EU346" s="39">
        <f t="shared" si="671"/>
        <v>0</v>
      </c>
      <c r="EV346" s="39">
        <f t="shared" si="672"/>
        <v>0</v>
      </c>
      <c r="EW346" s="39">
        <f t="shared" si="673"/>
        <v>0</v>
      </c>
      <c r="EX346" s="53">
        <f t="shared" si="674"/>
        <v>0</v>
      </c>
      <c r="EY346" s="39">
        <f t="shared" si="675"/>
        <v>0</v>
      </c>
      <c r="EZ346" s="39">
        <f t="shared" si="676"/>
        <v>0</v>
      </c>
      <c r="FT346" s="21">
        <v>292</v>
      </c>
      <c r="FU346" s="39">
        <v>125</v>
      </c>
      <c r="FV346" s="39">
        <v>-25</v>
      </c>
      <c r="FW346" s="39">
        <v>2500</v>
      </c>
      <c r="FX346" s="50">
        <f t="shared" si="677"/>
        <v>2.1833692502444338E-3</v>
      </c>
      <c r="FY346" s="40">
        <f t="shared" si="617"/>
        <v>25.5</v>
      </c>
      <c r="FZ346" s="41">
        <f t="shared" si="678"/>
        <v>63750</v>
      </c>
      <c r="GA346" s="39">
        <f t="shared" si="679"/>
        <v>-1593750</v>
      </c>
      <c r="GB346" s="39">
        <f t="shared" si="680"/>
        <v>7968750</v>
      </c>
      <c r="GC346" s="40">
        <f t="shared" si="618"/>
        <v>0</v>
      </c>
      <c r="GD346" s="39">
        <f t="shared" si="681"/>
        <v>0</v>
      </c>
      <c r="GE346" s="39">
        <f t="shared" si="682"/>
        <v>0</v>
      </c>
      <c r="GF346" s="39">
        <f t="shared" si="683"/>
        <v>0</v>
      </c>
      <c r="GG346" s="53">
        <f t="shared" si="684"/>
        <v>0</v>
      </c>
      <c r="GH346" s="39">
        <f t="shared" si="685"/>
        <v>0</v>
      </c>
      <c r="GI346" s="39">
        <f t="shared" si="686"/>
        <v>0</v>
      </c>
      <c r="HC346" s="21">
        <v>292</v>
      </c>
      <c r="HD346" s="39">
        <v>125</v>
      </c>
      <c r="HE346" s="39">
        <v>-25</v>
      </c>
      <c r="HF346" s="39">
        <v>2500</v>
      </c>
      <c r="HG346" s="50">
        <f t="shared" si="687"/>
        <v>2.2471991446502979E-3</v>
      </c>
      <c r="HH346" s="40">
        <f t="shared" si="619"/>
        <v>25.5</v>
      </c>
      <c r="HI346" s="41">
        <f t="shared" si="688"/>
        <v>63750</v>
      </c>
      <c r="HJ346" s="39">
        <f t="shared" si="689"/>
        <v>-1593750</v>
      </c>
      <c r="HK346" s="39">
        <f t="shared" si="690"/>
        <v>7968750</v>
      </c>
      <c r="HL346" s="40">
        <f t="shared" si="620"/>
        <v>0</v>
      </c>
      <c r="HM346" s="39">
        <f t="shared" si="691"/>
        <v>0</v>
      </c>
      <c r="HN346" s="39">
        <f t="shared" si="692"/>
        <v>0</v>
      </c>
      <c r="HO346" s="39">
        <f t="shared" si="693"/>
        <v>0</v>
      </c>
      <c r="HP346" s="53">
        <f t="shared" si="694"/>
        <v>0</v>
      </c>
      <c r="HQ346" s="39">
        <f t="shared" si="695"/>
        <v>0</v>
      </c>
      <c r="HR346" s="39">
        <f t="shared" si="696"/>
        <v>0</v>
      </c>
      <c r="IL346" s="21">
        <v>292</v>
      </c>
      <c r="IM346" s="39">
        <v>125</v>
      </c>
      <c r="IN346" s="39">
        <v>-25</v>
      </c>
      <c r="IO346" s="39">
        <v>2500</v>
      </c>
      <c r="IP346" s="50">
        <f t="shared" si="697"/>
        <v>2.2608607321792287E-3</v>
      </c>
      <c r="IQ346" s="40">
        <f t="shared" si="621"/>
        <v>25.5</v>
      </c>
      <c r="IR346" s="41">
        <f t="shared" si="698"/>
        <v>63750</v>
      </c>
      <c r="IS346" s="39">
        <f t="shared" si="699"/>
        <v>-1593750</v>
      </c>
      <c r="IT346" s="39">
        <f t="shared" si="700"/>
        <v>7968750</v>
      </c>
      <c r="IU346" s="40">
        <f t="shared" si="622"/>
        <v>0</v>
      </c>
      <c r="IV346" s="39">
        <f t="shared" si="701"/>
        <v>0</v>
      </c>
      <c r="IW346" s="39">
        <f t="shared" si="702"/>
        <v>0</v>
      </c>
      <c r="IX346" s="39">
        <f t="shared" si="703"/>
        <v>0</v>
      </c>
      <c r="IY346" s="53">
        <f t="shared" si="704"/>
        <v>0</v>
      </c>
      <c r="IZ346" s="39">
        <f t="shared" si="705"/>
        <v>0</v>
      </c>
      <c r="JA346" s="39">
        <f t="shared" si="706"/>
        <v>0</v>
      </c>
      <c r="JU346" s="21">
        <v>292</v>
      </c>
      <c r="JV346" s="39">
        <v>125</v>
      </c>
      <c r="JW346" s="39">
        <v>-25</v>
      </c>
      <c r="JX346" s="39">
        <v>2500</v>
      </c>
      <c r="JY346" s="50">
        <f t="shared" si="707"/>
        <v>2.2610248050339487E-3</v>
      </c>
      <c r="JZ346" s="40">
        <f t="shared" si="623"/>
        <v>25.5</v>
      </c>
      <c r="KA346" s="41">
        <f t="shared" si="708"/>
        <v>63750</v>
      </c>
      <c r="KB346" s="39">
        <f t="shared" si="709"/>
        <v>-1593750</v>
      </c>
      <c r="KC346" s="39">
        <f t="shared" si="710"/>
        <v>7968750</v>
      </c>
      <c r="KD346" s="40">
        <f t="shared" si="624"/>
        <v>0</v>
      </c>
      <c r="KE346" s="39">
        <f t="shared" si="711"/>
        <v>0</v>
      </c>
      <c r="KF346" s="39">
        <f t="shared" si="712"/>
        <v>0</v>
      </c>
      <c r="KG346" s="39">
        <f t="shared" si="713"/>
        <v>0</v>
      </c>
      <c r="KH346" s="53">
        <f t="shared" si="714"/>
        <v>0</v>
      </c>
      <c r="KI346" s="39">
        <f t="shared" si="715"/>
        <v>0</v>
      </c>
      <c r="KJ346" s="39">
        <f t="shared" si="716"/>
        <v>0</v>
      </c>
      <c r="LD346" s="21">
        <v>292</v>
      </c>
      <c r="LE346" s="39">
        <v>125</v>
      </c>
      <c r="LF346" s="39">
        <v>-25</v>
      </c>
      <c r="LG346" s="39">
        <v>2500</v>
      </c>
      <c r="LH346" s="50">
        <f t="shared" si="717"/>
        <v>2.2610248289948345E-3</v>
      </c>
      <c r="LI346" s="40">
        <f t="shared" si="625"/>
        <v>25.5</v>
      </c>
      <c r="LJ346" s="41">
        <f t="shared" si="718"/>
        <v>63750</v>
      </c>
      <c r="LK346" s="39">
        <f t="shared" si="719"/>
        <v>-1593750</v>
      </c>
      <c r="LL346" s="39">
        <f t="shared" si="720"/>
        <v>7968750</v>
      </c>
      <c r="LM346" s="40">
        <f t="shared" si="626"/>
        <v>0</v>
      </c>
      <c r="LN346" s="39">
        <f t="shared" si="721"/>
        <v>0</v>
      </c>
      <c r="LO346" s="39">
        <f t="shared" si="722"/>
        <v>0</v>
      </c>
      <c r="LP346" s="39">
        <f t="shared" si="723"/>
        <v>0</v>
      </c>
      <c r="LQ346" s="53">
        <f t="shared" si="724"/>
        <v>0</v>
      </c>
      <c r="LR346" s="39">
        <f t="shared" si="725"/>
        <v>0</v>
      </c>
      <c r="LS346" s="39">
        <f t="shared" si="726"/>
        <v>0</v>
      </c>
    </row>
    <row r="347" spans="1:331" x14ac:dyDescent="0.25">
      <c r="A347" s="21">
        <v>293</v>
      </c>
      <c r="B347" s="39">
        <v>125</v>
      </c>
      <c r="C347" s="39">
        <v>25</v>
      </c>
      <c r="D347" s="39">
        <v>2500</v>
      </c>
      <c r="E347" s="50">
        <f t="shared" si="627"/>
        <v>1.01E-3</v>
      </c>
      <c r="F347" s="40">
        <f t="shared" si="607"/>
        <v>19.251862499999998</v>
      </c>
      <c r="G347" s="41">
        <f t="shared" si="628"/>
        <v>48129.656249999993</v>
      </c>
      <c r="H347" s="39">
        <f t="shared" si="629"/>
        <v>1203241.4062499998</v>
      </c>
      <c r="I347" s="39">
        <f t="shared" si="630"/>
        <v>6016207.0312499991</v>
      </c>
      <c r="J347" s="40">
        <f t="shared" si="608"/>
        <v>12622.5</v>
      </c>
      <c r="K347" s="39">
        <f t="shared" si="631"/>
        <v>31556250</v>
      </c>
      <c r="L347" s="39">
        <f t="shared" si="632"/>
        <v>788906250</v>
      </c>
      <c r="M347" s="39">
        <f t="shared" si="633"/>
        <v>3944531250</v>
      </c>
      <c r="N347" s="53">
        <f t="shared" si="634"/>
        <v>19722656250</v>
      </c>
      <c r="O347" s="39">
        <f t="shared" si="635"/>
        <v>98613281250</v>
      </c>
      <c r="P347" s="39">
        <f t="shared" si="636"/>
        <v>493066406250</v>
      </c>
      <c r="AJ347" s="21">
        <v>293</v>
      </c>
      <c r="AK347" s="39">
        <v>125</v>
      </c>
      <c r="AL347" s="39">
        <v>25</v>
      </c>
      <c r="AM347" s="39">
        <v>2500</v>
      </c>
      <c r="AN347" s="50">
        <f t="shared" si="637"/>
        <v>1.5220381262003254E-3</v>
      </c>
      <c r="AO347" s="40">
        <f t="shared" si="609"/>
        <v>24.043646850861137</v>
      </c>
      <c r="AP347" s="41">
        <f t="shared" si="638"/>
        <v>60109.117127152844</v>
      </c>
      <c r="AQ347" s="39">
        <f t="shared" si="639"/>
        <v>1502727.928178821</v>
      </c>
      <c r="AR347" s="39">
        <f t="shared" si="640"/>
        <v>7513639.6408941057</v>
      </c>
      <c r="AS347" s="40">
        <f t="shared" si="610"/>
        <v>6094.0138909458528</v>
      </c>
      <c r="AT347" s="39">
        <f t="shared" si="641"/>
        <v>15235034.727364631</v>
      </c>
      <c r="AU347" s="39">
        <f t="shared" si="642"/>
        <v>380875868.18411577</v>
      </c>
      <c r="AV347" s="39">
        <f t="shared" si="643"/>
        <v>1904379340.920579</v>
      </c>
      <c r="AW347" s="53">
        <f t="shared" si="644"/>
        <v>9521896704.6028938</v>
      </c>
      <c r="AX347" s="39">
        <f t="shared" si="645"/>
        <v>47609483523.014473</v>
      </c>
      <c r="AY347" s="39">
        <f t="shared" si="646"/>
        <v>238047417615.07236</v>
      </c>
      <c r="BS347" s="21">
        <v>293</v>
      </c>
      <c r="BT347" s="39">
        <v>125</v>
      </c>
      <c r="BU347" s="39">
        <v>25</v>
      </c>
      <c r="BV347" s="39">
        <v>2500</v>
      </c>
      <c r="BW347" s="50">
        <f t="shared" si="647"/>
        <v>1.7355949340781308E-3</v>
      </c>
      <c r="BX347" s="40">
        <f t="shared" si="611"/>
        <v>25.054323502107181</v>
      </c>
      <c r="BY347" s="41">
        <f t="shared" si="648"/>
        <v>62635.80875526795</v>
      </c>
      <c r="BZ347" s="39">
        <f t="shared" si="649"/>
        <v>1565895.2188816988</v>
      </c>
      <c r="CA347" s="39">
        <f t="shared" si="650"/>
        <v>7829476.0944084935</v>
      </c>
      <c r="CB347" s="40">
        <f t="shared" si="612"/>
        <v>3371.1645905038336</v>
      </c>
      <c r="CC347" s="39">
        <f t="shared" si="651"/>
        <v>8427911.4762595836</v>
      </c>
      <c r="CD347" s="39">
        <f t="shared" si="652"/>
        <v>210697786.90648958</v>
      </c>
      <c r="CE347" s="39">
        <f t="shared" si="653"/>
        <v>1053488934.5324479</v>
      </c>
      <c r="CF347" s="53">
        <f t="shared" si="654"/>
        <v>5267444672.6622391</v>
      </c>
      <c r="CG347" s="39">
        <f t="shared" si="655"/>
        <v>26337223363.311199</v>
      </c>
      <c r="CH347" s="39">
        <f t="shared" si="656"/>
        <v>131686116816.556</v>
      </c>
      <c r="DB347" s="21">
        <v>293</v>
      </c>
      <c r="DC347" s="39">
        <v>125</v>
      </c>
      <c r="DD347" s="39">
        <v>25</v>
      </c>
      <c r="DE347" s="39">
        <v>2500</v>
      </c>
      <c r="DF347" s="50">
        <f t="shared" si="657"/>
        <v>1.8460994464907516E-3</v>
      </c>
      <c r="DG347" s="40">
        <f t="shared" si="613"/>
        <v>25.349005700138363</v>
      </c>
      <c r="DH347" s="41">
        <f t="shared" si="658"/>
        <v>63372.514250345906</v>
      </c>
      <c r="DI347" s="39">
        <f t="shared" si="659"/>
        <v>1584312.8562586477</v>
      </c>
      <c r="DJ347" s="39">
        <f t="shared" si="660"/>
        <v>7921564.2812932385</v>
      </c>
      <c r="DK347" s="40">
        <f t="shared" si="614"/>
        <v>1962.2320572429167</v>
      </c>
      <c r="DL347" s="39">
        <f t="shared" si="661"/>
        <v>4905580.1431072913</v>
      </c>
      <c r="DM347" s="39">
        <f t="shared" si="662"/>
        <v>122639503.57768229</v>
      </c>
      <c r="DN347" s="39">
        <f t="shared" si="663"/>
        <v>613197517.8884114</v>
      </c>
      <c r="DO347" s="53">
        <f t="shared" si="664"/>
        <v>3065987589.4420571</v>
      </c>
      <c r="DP347" s="39">
        <f t="shared" si="665"/>
        <v>15329937947.210285</v>
      </c>
      <c r="DQ347" s="39">
        <f t="shared" si="666"/>
        <v>76649689736.051422</v>
      </c>
      <c r="EK347" s="21">
        <v>293</v>
      </c>
      <c r="EL347" s="39">
        <v>125</v>
      </c>
      <c r="EM347" s="39">
        <v>25</v>
      </c>
      <c r="EN347" s="39">
        <v>2500</v>
      </c>
      <c r="EO347" s="50">
        <f t="shared" si="667"/>
        <v>2.0615727202860754E-3</v>
      </c>
      <c r="EP347" s="40">
        <f t="shared" si="615"/>
        <v>25.5</v>
      </c>
      <c r="EQ347" s="41">
        <f t="shared" si="668"/>
        <v>63750</v>
      </c>
      <c r="ER347" s="39">
        <f t="shared" si="669"/>
        <v>1593750</v>
      </c>
      <c r="ES347" s="39">
        <f t="shared" si="670"/>
        <v>7968750</v>
      </c>
      <c r="ET347" s="40">
        <f t="shared" si="616"/>
        <v>0</v>
      </c>
      <c r="EU347" s="39">
        <f t="shared" si="671"/>
        <v>0</v>
      </c>
      <c r="EV347" s="39">
        <f t="shared" si="672"/>
        <v>0</v>
      </c>
      <c r="EW347" s="39">
        <f t="shared" si="673"/>
        <v>0</v>
      </c>
      <c r="EX347" s="53">
        <f t="shared" si="674"/>
        <v>0</v>
      </c>
      <c r="EY347" s="39">
        <f t="shared" si="675"/>
        <v>0</v>
      </c>
      <c r="EZ347" s="39">
        <f t="shared" si="676"/>
        <v>0</v>
      </c>
      <c r="FT347" s="21">
        <v>293</v>
      </c>
      <c r="FU347" s="39">
        <v>125</v>
      </c>
      <c r="FV347" s="39">
        <v>25</v>
      </c>
      <c r="FW347" s="39">
        <v>2500</v>
      </c>
      <c r="FX347" s="50">
        <f t="shared" si="677"/>
        <v>2.2639273554790089E-3</v>
      </c>
      <c r="FY347" s="40">
        <f t="shared" si="617"/>
        <v>25.5</v>
      </c>
      <c r="FZ347" s="41">
        <f t="shared" si="678"/>
        <v>63750</v>
      </c>
      <c r="GA347" s="39">
        <f t="shared" si="679"/>
        <v>1593750</v>
      </c>
      <c r="GB347" s="39">
        <f t="shared" si="680"/>
        <v>7968750</v>
      </c>
      <c r="GC347" s="40">
        <f t="shared" si="618"/>
        <v>0</v>
      </c>
      <c r="GD347" s="39">
        <f t="shared" si="681"/>
        <v>0</v>
      </c>
      <c r="GE347" s="39">
        <f t="shared" si="682"/>
        <v>0</v>
      </c>
      <c r="GF347" s="39">
        <f t="shared" si="683"/>
        <v>0</v>
      </c>
      <c r="GG347" s="53">
        <f t="shared" si="684"/>
        <v>0</v>
      </c>
      <c r="GH347" s="39">
        <f t="shared" si="685"/>
        <v>0</v>
      </c>
      <c r="GI347" s="39">
        <f t="shared" si="686"/>
        <v>0</v>
      </c>
      <c r="HC347" s="21">
        <v>293</v>
      </c>
      <c r="HD347" s="39">
        <v>125</v>
      </c>
      <c r="HE347" s="39">
        <v>25</v>
      </c>
      <c r="HF347" s="39">
        <v>2500</v>
      </c>
      <c r="HG347" s="50">
        <f t="shared" si="687"/>
        <v>2.3344301763515195E-3</v>
      </c>
      <c r="HH347" s="40">
        <f t="shared" si="619"/>
        <v>25.5</v>
      </c>
      <c r="HI347" s="41">
        <f t="shared" si="688"/>
        <v>63750</v>
      </c>
      <c r="HJ347" s="39">
        <f t="shared" si="689"/>
        <v>1593750</v>
      </c>
      <c r="HK347" s="39">
        <f t="shared" si="690"/>
        <v>7968750</v>
      </c>
      <c r="HL347" s="40">
        <f t="shared" si="620"/>
        <v>0</v>
      </c>
      <c r="HM347" s="39">
        <f t="shared" si="691"/>
        <v>0</v>
      </c>
      <c r="HN347" s="39">
        <f t="shared" si="692"/>
        <v>0</v>
      </c>
      <c r="HO347" s="39">
        <f t="shared" si="693"/>
        <v>0</v>
      </c>
      <c r="HP347" s="53">
        <f t="shared" si="694"/>
        <v>0</v>
      </c>
      <c r="HQ347" s="39">
        <f t="shared" si="695"/>
        <v>0</v>
      </c>
      <c r="HR347" s="39">
        <f t="shared" si="696"/>
        <v>0</v>
      </c>
      <c r="IL347" s="21">
        <v>293</v>
      </c>
      <c r="IM347" s="39">
        <v>125</v>
      </c>
      <c r="IN347" s="39">
        <v>25</v>
      </c>
      <c r="IO347" s="39">
        <v>2500</v>
      </c>
      <c r="IP347" s="50">
        <f t="shared" si="697"/>
        <v>2.3493085161852244E-3</v>
      </c>
      <c r="IQ347" s="40">
        <f t="shared" si="621"/>
        <v>25.5</v>
      </c>
      <c r="IR347" s="41">
        <f t="shared" si="698"/>
        <v>63750</v>
      </c>
      <c r="IS347" s="39">
        <f t="shared" si="699"/>
        <v>1593750</v>
      </c>
      <c r="IT347" s="39">
        <f t="shared" si="700"/>
        <v>7968750</v>
      </c>
      <c r="IU347" s="40">
        <f t="shared" si="622"/>
        <v>0</v>
      </c>
      <c r="IV347" s="39">
        <f t="shared" si="701"/>
        <v>0</v>
      </c>
      <c r="IW347" s="39">
        <f t="shared" si="702"/>
        <v>0</v>
      </c>
      <c r="IX347" s="39">
        <f t="shared" si="703"/>
        <v>0</v>
      </c>
      <c r="IY347" s="53">
        <f t="shared" si="704"/>
        <v>0</v>
      </c>
      <c r="IZ347" s="39">
        <f t="shared" si="705"/>
        <v>0</v>
      </c>
      <c r="JA347" s="39">
        <f t="shared" si="706"/>
        <v>0</v>
      </c>
      <c r="JU347" s="21">
        <v>293</v>
      </c>
      <c r="JV347" s="39">
        <v>125</v>
      </c>
      <c r="JW347" s="39">
        <v>25</v>
      </c>
      <c r="JX347" s="39">
        <v>2500</v>
      </c>
      <c r="JY347" s="50">
        <f t="shared" si="707"/>
        <v>2.349486970191857E-3</v>
      </c>
      <c r="JZ347" s="40">
        <f t="shared" si="623"/>
        <v>25.5</v>
      </c>
      <c r="KA347" s="41">
        <f t="shared" si="708"/>
        <v>63750</v>
      </c>
      <c r="KB347" s="39">
        <f t="shared" si="709"/>
        <v>1593750</v>
      </c>
      <c r="KC347" s="39">
        <f t="shared" si="710"/>
        <v>7968750</v>
      </c>
      <c r="KD347" s="40">
        <f t="shared" si="624"/>
        <v>0</v>
      </c>
      <c r="KE347" s="39">
        <f t="shared" si="711"/>
        <v>0</v>
      </c>
      <c r="KF347" s="39">
        <f t="shared" si="712"/>
        <v>0</v>
      </c>
      <c r="KG347" s="39">
        <f t="shared" si="713"/>
        <v>0</v>
      </c>
      <c r="KH347" s="53">
        <f t="shared" si="714"/>
        <v>0</v>
      </c>
      <c r="KI347" s="39">
        <f t="shared" si="715"/>
        <v>0</v>
      </c>
      <c r="KJ347" s="39">
        <f t="shared" si="716"/>
        <v>0</v>
      </c>
      <c r="LD347" s="21">
        <v>293</v>
      </c>
      <c r="LE347" s="39">
        <v>125</v>
      </c>
      <c r="LF347" s="39">
        <v>25</v>
      </c>
      <c r="LG347" s="39">
        <v>2500</v>
      </c>
      <c r="LH347" s="50">
        <f t="shared" si="717"/>
        <v>2.3494869962856425E-3</v>
      </c>
      <c r="LI347" s="40">
        <f t="shared" si="625"/>
        <v>25.5</v>
      </c>
      <c r="LJ347" s="41">
        <f t="shared" si="718"/>
        <v>63750</v>
      </c>
      <c r="LK347" s="39">
        <f t="shared" si="719"/>
        <v>1593750</v>
      </c>
      <c r="LL347" s="39">
        <f t="shared" si="720"/>
        <v>7968750</v>
      </c>
      <c r="LM347" s="40">
        <f t="shared" si="626"/>
        <v>0</v>
      </c>
      <c r="LN347" s="39">
        <f t="shared" si="721"/>
        <v>0</v>
      </c>
      <c r="LO347" s="39">
        <f t="shared" si="722"/>
        <v>0</v>
      </c>
      <c r="LP347" s="39">
        <f t="shared" si="723"/>
        <v>0</v>
      </c>
      <c r="LQ347" s="53">
        <f t="shared" si="724"/>
        <v>0</v>
      </c>
      <c r="LR347" s="39">
        <f t="shared" si="725"/>
        <v>0</v>
      </c>
      <c r="LS347" s="39">
        <f t="shared" si="726"/>
        <v>0</v>
      </c>
    </row>
    <row r="348" spans="1:331" x14ac:dyDescent="0.25">
      <c r="A348" s="21">
        <v>294</v>
      </c>
      <c r="B348" s="39">
        <v>125</v>
      </c>
      <c r="C348" s="39">
        <v>75</v>
      </c>
      <c r="D348" s="39">
        <v>2500</v>
      </c>
      <c r="E348" s="50">
        <f t="shared" si="627"/>
        <v>1.0175E-3</v>
      </c>
      <c r="F348" s="40">
        <f t="shared" si="607"/>
        <v>19.346172656249998</v>
      </c>
      <c r="G348" s="41">
        <f t="shared" si="628"/>
        <v>48365.431640624993</v>
      </c>
      <c r="H348" s="39">
        <f t="shared" si="629"/>
        <v>3627407.3730468745</v>
      </c>
      <c r="I348" s="39">
        <f t="shared" si="630"/>
        <v>6045678.9550781241</v>
      </c>
      <c r="J348" s="40">
        <f t="shared" si="608"/>
        <v>12526.875000000002</v>
      </c>
      <c r="K348" s="39">
        <f t="shared" si="631"/>
        <v>31317187.500000004</v>
      </c>
      <c r="L348" s="39">
        <f t="shared" si="632"/>
        <v>2348789062.5000005</v>
      </c>
      <c r="M348" s="39">
        <f t="shared" si="633"/>
        <v>3914648437.5000005</v>
      </c>
      <c r="N348" s="53">
        <f t="shared" si="634"/>
        <v>176159179687.50003</v>
      </c>
      <c r="O348" s="39">
        <f t="shared" si="635"/>
        <v>293598632812.50006</v>
      </c>
      <c r="P348" s="39">
        <f t="shared" si="636"/>
        <v>489331054687.50006</v>
      </c>
      <c r="AJ348" s="21">
        <v>294</v>
      </c>
      <c r="AK348" s="39">
        <v>125</v>
      </c>
      <c r="AL348" s="39">
        <v>75</v>
      </c>
      <c r="AM348" s="39">
        <v>2500</v>
      </c>
      <c r="AN348" s="50">
        <f t="shared" si="637"/>
        <v>1.5393514127902412E-3</v>
      </c>
      <c r="AO348" s="40">
        <f t="shared" si="609"/>
        <v>24.147243354273037</v>
      </c>
      <c r="AP348" s="41">
        <f t="shared" si="638"/>
        <v>60368.108385682594</v>
      </c>
      <c r="AQ348" s="39">
        <f t="shared" si="639"/>
        <v>4527608.1289261943</v>
      </c>
      <c r="AR348" s="39">
        <f t="shared" si="640"/>
        <v>7546013.5482103238</v>
      </c>
      <c r="AS348" s="40">
        <f t="shared" si="610"/>
        <v>5873.2694869244242</v>
      </c>
      <c r="AT348" s="39">
        <f t="shared" si="641"/>
        <v>14683173.71731106</v>
      </c>
      <c r="AU348" s="39">
        <f t="shared" si="642"/>
        <v>1101238028.7983296</v>
      </c>
      <c r="AV348" s="39">
        <f t="shared" si="643"/>
        <v>1835396714.6638825</v>
      </c>
      <c r="AW348" s="53">
        <f t="shared" si="644"/>
        <v>82592852159.874725</v>
      </c>
      <c r="AX348" s="39">
        <f t="shared" si="645"/>
        <v>137654753599.7912</v>
      </c>
      <c r="AY348" s="39">
        <f t="shared" si="646"/>
        <v>229424589332.98532</v>
      </c>
      <c r="BS348" s="21">
        <v>294</v>
      </c>
      <c r="BT348" s="39">
        <v>125</v>
      </c>
      <c r="BU348" s="39">
        <v>75</v>
      </c>
      <c r="BV348" s="39">
        <v>2500</v>
      </c>
      <c r="BW348" s="50">
        <f t="shared" si="647"/>
        <v>1.7640122271902739E-3</v>
      </c>
      <c r="BX348" s="40">
        <f t="shared" si="611"/>
        <v>25.144974790662445</v>
      </c>
      <c r="BY348" s="41">
        <f t="shared" si="648"/>
        <v>62862.436976656114</v>
      </c>
      <c r="BZ348" s="39">
        <f t="shared" si="649"/>
        <v>4714682.7732492089</v>
      </c>
      <c r="CA348" s="39">
        <f t="shared" si="650"/>
        <v>7857804.6220820146</v>
      </c>
      <c r="CB348" s="40">
        <f t="shared" si="612"/>
        <v>3008.8441033240088</v>
      </c>
      <c r="CC348" s="39">
        <f t="shared" si="651"/>
        <v>7522110.2583100218</v>
      </c>
      <c r="CD348" s="39">
        <f t="shared" si="652"/>
        <v>564158269.37325168</v>
      </c>
      <c r="CE348" s="39">
        <f t="shared" si="653"/>
        <v>940263782.28875268</v>
      </c>
      <c r="CF348" s="53">
        <f t="shared" si="654"/>
        <v>42311870202.993874</v>
      </c>
      <c r="CG348" s="39">
        <f t="shared" si="655"/>
        <v>70519783671.656448</v>
      </c>
      <c r="CH348" s="39">
        <f t="shared" si="656"/>
        <v>117532972786.09409</v>
      </c>
      <c r="DB348" s="21">
        <v>294</v>
      </c>
      <c r="DC348" s="39">
        <v>125</v>
      </c>
      <c r="DD348" s="39">
        <v>75</v>
      </c>
      <c r="DE348" s="39">
        <v>2500</v>
      </c>
      <c r="DF348" s="50">
        <f t="shared" si="657"/>
        <v>1.8851317863932942E-3</v>
      </c>
      <c r="DG348" s="40">
        <f t="shared" si="613"/>
        <v>25.415883746080379</v>
      </c>
      <c r="DH348" s="41">
        <f t="shared" si="658"/>
        <v>63539.70936520095</v>
      </c>
      <c r="DI348" s="39">
        <f t="shared" si="659"/>
        <v>4765478.202390071</v>
      </c>
      <c r="DJ348" s="39">
        <f t="shared" si="660"/>
        <v>7942463.670650119</v>
      </c>
      <c r="DK348" s="40">
        <f t="shared" si="614"/>
        <v>1464.5697234854995</v>
      </c>
      <c r="DL348" s="39">
        <f t="shared" si="661"/>
        <v>3661424.3087137486</v>
      </c>
      <c r="DM348" s="39">
        <f t="shared" si="662"/>
        <v>274606823.15353113</v>
      </c>
      <c r="DN348" s="39">
        <f t="shared" si="663"/>
        <v>457678038.58921856</v>
      </c>
      <c r="DO348" s="53">
        <f t="shared" si="664"/>
        <v>20595511736.514835</v>
      </c>
      <c r="DP348" s="39">
        <f t="shared" si="665"/>
        <v>34325852894.191391</v>
      </c>
      <c r="DQ348" s="39">
        <f t="shared" si="666"/>
        <v>57209754823.652321</v>
      </c>
      <c r="EK348" s="21">
        <v>294</v>
      </c>
      <c r="EL348" s="39">
        <v>125</v>
      </c>
      <c r="EM348" s="39">
        <v>75</v>
      </c>
      <c r="EN348" s="39">
        <v>2500</v>
      </c>
      <c r="EO348" s="50">
        <f t="shared" si="667"/>
        <v>2.1231225859285252E-3</v>
      </c>
      <c r="EP348" s="40">
        <f t="shared" si="615"/>
        <v>25.5</v>
      </c>
      <c r="EQ348" s="41">
        <f t="shared" si="668"/>
        <v>63750</v>
      </c>
      <c r="ER348" s="39">
        <f t="shared" si="669"/>
        <v>4781250</v>
      </c>
      <c r="ES348" s="39">
        <f t="shared" si="670"/>
        <v>7968750</v>
      </c>
      <c r="ET348" s="40">
        <f t="shared" si="616"/>
        <v>0</v>
      </c>
      <c r="EU348" s="39">
        <f t="shared" si="671"/>
        <v>0</v>
      </c>
      <c r="EV348" s="39">
        <f t="shared" si="672"/>
        <v>0</v>
      </c>
      <c r="EW348" s="39">
        <f t="shared" si="673"/>
        <v>0</v>
      </c>
      <c r="EX348" s="53">
        <f t="shared" si="674"/>
        <v>0</v>
      </c>
      <c r="EY348" s="39">
        <f t="shared" si="675"/>
        <v>0</v>
      </c>
      <c r="EZ348" s="39">
        <f t="shared" si="676"/>
        <v>0</v>
      </c>
      <c r="FT348" s="21">
        <v>294</v>
      </c>
      <c r="FU348" s="39">
        <v>125</v>
      </c>
      <c r="FV348" s="39">
        <v>75</v>
      </c>
      <c r="FW348" s="39">
        <v>2500</v>
      </c>
      <c r="FX348" s="50">
        <f t="shared" si="677"/>
        <v>2.3444854607135835E-3</v>
      </c>
      <c r="FY348" s="40">
        <f t="shared" si="617"/>
        <v>25.5</v>
      </c>
      <c r="FZ348" s="41">
        <f t="shared" si="678"/>
        <v>63750</v>
      </c>
      <c r="GA348" s="39">
        <f t="shared" si="679"/>
        <v>4781250</v>
      </c>
      <c r="GB348" s="39">
        <f t="shared" si="680"/>
        <v>7968750</v>
      </c>
      <c r="GC348" s="40">
        <f t="shared" si="618"/>
        <v>0</v>
      </c>
      <c r="GD348" s="39">
        <f t="shared" si="681"/>
        <v>0</v>
      </c>
      <c r="GE348" s="39">
        <f t="shared" si="682"/>
        <v>0</v>
      </c>
      <c r="GF348" s="39">
        <f t="shared" si="683"/>
        <v>0</v>
      </c>
      <c r="GG348" s="53">
        <f t="shared" si="684"/>
        <v>0</v>
      </c>
      <c r="GH348" s="39">
        <f t="shared" si="685"/>
        <v>0</v>
      </c>
      <c r="GI348" s="39">
        <f t="shared" si="686"/>
        <v>0</v>
      </c>
      <c r="HC348" s="21">
        <v>294</v>
      </c>
      <c r="HD348" s="39">
        <v>125</v>
      </c>
      <c r="HE348" s="39">
        <v>75</v>
      </c>
      <c r="HF348" s="39">
        <v>2500</v>
      </c>
      <c r="HG348" s="50">
        <f t="shared" si="687"/>
        <v>2.4216612080527416E-3</v>
      </c>
      <c r="HH348" s="40">
        <f t="shared" si="619"/>
        <v>25.5</v>
      </c>
      <c r="HI348" s="41">
        <f t="shared" si="688"/>
        <v>63750</v>
      </c>
      <c r="HJ348" s="39">
        <f t="shared" si="689"/>
        <v>4781250</v>
      </c>
      <c r="HK348" s="39">
        <f t="shared" si="690"/>
        <v>7968750</v>
      </c>
      <c r="HL348" s="40">
        <f t="shared" si="620"/>
        <v>0</v>
      </c>
      <c r="HM348" s="39">
        <f t="shared" si="691"/>
        <v>0</v>
      </c>
      <c r="HN348" s="39">
        <f t="shared" si="692"/>
        <v>0</v>
      </c>
      <c r="HO348" s="39">
        <f t="shared" si="693"/>
        <v>0</v>
      </c>
      <c r="HP348" s="53">
        <f t="shared" si="694"/>
        <v>0</v>
      </c>
      <c r="HQ348" s="39">
        <f t="shared" si="695"/>
        <v>0</v>
      </c>
      <c r="HR348" s="39">
        <f t="shared" si="696"/>
        <v>0</v>
      </c>
      <c r="IL348" s="21">
        <v>294</v>
      </c>
      <c r="IM348" s="39">
        <v>125</v>
      </c>
      <c r="IN348" s="39">
        <v>75</v>
      </c>
      <c r="IO348" s="39">
        <v>2500</v>
      </c>
      <c r="IP348" s="50">
        <f t="shared" si="697"/>
        <v>2.4377563001912201E-3</v>
      </c>
      <c r="IQ348" s="40">
        <f t="shared" si="621"/>
        <v>25.5</v>
      </c>
      <c r="IR348" s="41">
        <f t="shared" si="698"/>
        <v>63750</v>
      </c>
      <c r="IS348" s="39">
        <f t="shared" si="699"/>
        <v>4781250</v>
      </c>
      <c r="IT348" s="39">
        <f t="shared" si="700"/>
        <v>7968750</v>
      </c>
      <c r="IU348" s="40">
        <f t="shared" si="622"/>
        <v>0</v>
      </c>
      <c r="IV348" s="39">
        <f t="shared" si="701"/>
        <v>0</v>
      </c>
      <c r="IW348" s="39">
        <f t="shared" si="702"/>
        <v>0</v>
      </c>
      <c r="IX348" s="39">
        <f t="shared" si="703"/>
        <v>0</v>
      </c>
      <c r="IY348" s="53">
        <f t="shared" si="704"/>
        <v>0</v>
      </c>
      <c r="IZ348" s="39">
        <f t="shared" si="705"/>
        <v>0</v>
      </c>
      <c r="JA348" s="39">
        <f t="shared" si="706"/>
        <v>0</v>
      </c>
      <c r="JU348" s="21">
        <v>294</v>
      </c>
      <c r="JV348" s="39">
        <v>125</v>
      </c>
      <c r="JW348" s="39">
        <v>75</v>
      </c>
      <c r="JX348" s="39">
        <v>2500</v>
      </c>
      <c r="JY348" s="50">
        <f t="shared" si="707"/>
        <v>2.4379491353497653E-3</v>
      </c>
      <c r="JZ348" s="40">
        <f t="shared" si="623"/>
        <v>25.5</v>
      </c>
      <c r="KA348" s="41">
        <f t="shared" si="708"/>
        <v>63750</v>
      </c>
      <c r="KB348" s="39">
        <f t="shared" si="709"/>
        <v>4781250</v>
      </c>
      <c r="KC348" s="39">
        <f t="shared" si="710"/>
        <v>7968750</v>
      </c>
      <c r="KD348" s="40">
        <f t="shared" si="624"/>
        <v>0</v>
      </c>
      <c r="KE348" s="39">
        <f t="shared" si="711"/>
        <v>0</v>
      </c>
      <c r="KF348" s="39">
        <f t="shared" si="712"/>
        <v>0</v>
      </c>
      <c r="KG348" s="39">
        <f t="shared" si="713"/>
        <v>0</v>
      </c>
      <c r="KH348" s="53">
        <f t="shared" si="714"/>
        <v>0</v>
      </c>
      <c r="KI348" s="39">
        <f t="shared" si="715"/>
        <v>0</v>
      </c>
      <c r="KJ348" s="39">
        <f t="shared" si="716"/>
        <v>0</v>
      </c>
      <c r="LD348" s="21">
        <v>294</v>
      </c>
      <c r="LE348" s="39">
        <v>125</v>
      </c>
      <c r="LF348" s="39">
        <v>75</v>
      </c>
      <c r="LG348" s="39">
        <v>2500</v>
      </c>
      <c r="LH348" s="50">
        <f t="shared" si="717"/>
        <v>2.437949163576451E-3</v>
      </c>
      <c r="LI348" s="40">
        <f t="shared" si="625"/>
        <v>25.5</v>
      </c>
      <c r="LJ348" s="41">
        <f t="shared" si="718"/>
        <v>63750</v>
      </c>
      <c r="LK348" s="39">
        <f t="shared" si="719"/>
        <v>4781250</v>
      </c>
      <c r="LL348" s="39">
        <f t="shared" si="720"/>
        <v>7968750</v>
      </c>
      <c r="LM348" s="40">
        <f t="shared" si="626"/>
        <v>0</v>
      </c>
      <c r="LN348" s="39">
        <f t="shared" si="721"/>
        <v>0</v>
      </c>
      <c r="LO348" s="39">
        <f t="shared" si="722"/>
        <v>0</v>
      </c>
      <c r="LP348" s="39">
        <f t="shared" si="723"/>
        <v>0</v>
      </c>
      <c r="LQ348" s="53">
        <f t="shared" si="724"/>
        <v>0</v>
      </c>
      <c r="LR348" s="39">
        <f t="shared" si="725"/>
        <v>0</v>
      </c>
      <c r="LS348" s="39">
        <f t="shared" si="726"/>
        <v>0</v>
      </c>
    </row>
    <row r="349" spans="1:331" x14ac:dyDescent="0.25">
      <c r="A349" s="21">
        <v>295</v>
      </c>
      <c r="B349" s="39">
        <v>125</v>
      </c>
      <c r="C349" s="39">
        <v>125</v>
      </c>
      <c r="D349" s="39">
        <v>2500</v>
      </c>
      <c r="E349" s="50">
        <f t="shared" si="627"/>
        <v>1.0250000000000001E-3</v>
      </c>
      <c r="F349" s="40">
        <f t="shared" si="607"/>
        <v>19.439765625000003</v>
      </c>
      <c r="G349" s="41">
        <f t="shared" si="628"/>
        <v>48599.414062500007</v>
      </c>
      <c r="H349" s="39">
        <f t="shared" si="629"/>
        <v>6074926.7578125009</v>
      </c>
      <c r="I349" s="39">
        <f t="shared" si="630"/>
        <v>6074926.7578125009</v>
      </c>
      <c r="J349" s="40">
        <f t="shared" si="608"/>
        <v>12431.249999999998</v>
      </c>
      <c r="K349" s="39">
        <f t="shared" si="631"/>
        <v>31078124.999999996</v>
      </c>
      <c r="L349" s="39">
        <f t="shared" si="632"/>
        <v>3884765624.9999995</v>
      </c>
      <c r="M349" s="39">
        <f t="shared" si="633"/>
        <v>3884765624.9999995</v>
      </c>
      <c r="N349" s="53">
        <f t="shared" si="634"/>
        <v>485595703124.99994</v>
      </c>
      <c r="O349" s="39">
        <f t="shared" si="635"/>
        <v>485595703124.99994</v>
      </c>
      <c r="P349" s="39">
        <f t="shared" si="636"/>
        <v>485595703124.99994</v>
      </c>
      <c r="AJ349" s="21">
        <v>295</v>
      </c>
      <c r="AK349" s="39">
        <v>125</v>
      </c>
      <c r="AL349" s="39">
        <v>125</v>
      </c>
      <c r="AM349" s="39">
        <v>2500</v>
      </c>
      <c r="AN349" s="50">
        <f t="shared" si="637"/>
        <v>1.5566646993801572E-3</v>
      </c>
      <c r="AO349" s="40">
        <f t="shared" si="609"/>
        <v>24.247018046554999</v>
      </c>
      <c r="AP349" s="41">
        <f t="shared" si="638"/>
        <v>60617.545116387497</v>
      </c>
      <c r="AQ349" s="39">
        <f t="shared" si="639"/>
        <v>7577193.1395484367</v>
      </c>
      <c r="AR349" s="39">
        <f t="shared" si="640"/>
        <v>7577193.1395484367</v>
      </c>
      <c r="AS349" s="40">
        <f t="shared" si="610"/>
        <v>5652.5250829029965</v>
      </c>
      <c r="AT349" s="39">
        <f t="shared" si="641"/>
        <v>14131312.707257491</v>
      </c>
      <c r="AU349" s="39">
        <f t="shared" si="642"/>
        <v>1766414088.4071863</v>
      </c>
      <c r="AV349" s="39">
        <f t="shared" si="643"/>
        <v>1766414088.4071863</v>
      </c>
      <c r="AW349" s="53">
        <f t="shared" si="644"/>
        <v>220801761050.89828</v>
      </c>
      <c r="AX349" s="39">
        <f t="shared" si="645"/>
        <v>220801761050.89828</v>
      </c>
      <c r="AY349" s="39">
        <f t="shared" si="646"/>
        <v>220801761050.89828</v>
      </c>
      <c r="BS349" s="21">
        <v>295</v>
      </c>
      <c r="BT349" s="39">
        <v>125</v>
      </c>
      <c r="BU349" s="39">
        <v>125</v>
      </c>
      <c r="BV349" s="39">
        <v>2500</v>
      </c>
      <c r="BW349" s="50">
        <f t="shared" si="647"/>
        <v>1.7924295203024169E-3</v>
      </c>
      <c r="BX349" s="40">
        <f t="shared" si="611"/>
        <v>25.225329911732985</v>
      </c>
      <c r="BY349" s="41">
        <f t="shared" si="648"/>
        <v>63063.324779332463</v>
      </c>
      <c r="BZ349" s="39">
        <f t="shared" si="649"/>
        <v>7882915.5974165574</v>
      </c>
      <c r="CA349" s="39">
        <f t="shared" si="650"/>
        <v>7882915.5974165574</v>
      </c>
      <c r="CB349" s="40">
        <f t="shared" si="612"/>
        <v>2646.5236161441835</v>
      </c>
      <c r="CC349" s="39">
        <f t="shared" si="651"/>
        <v>6616309.0403604591</v>
      </c>
      <c r="CD349" s="39">
        <f t="shared" si="652"/>
        <v>827038630.04505742</v>
      </c>
      <c r="CE349" s="39">
        <f t="shared" si="653"/>
        <v>827038630.04505742</v>
      </c>
      <c r="CF349" s="53">
        <f t="shared" si="654"/>
        <v>103379828755.63217</v>
      </c>
      <c r="CG349" s="39">
        <f t="shared" si="655"/>
        <v>103379828755.63217</v>
      </c>
      <c r="CH349" s="39">
        <f t="shared" si="656"/>
        <v>103379828755.63217</v>
      </c>
      <c r="DB349" s="21">
        <v>295</v>
      </c>
      <c r="DC349" s="39">
        <v>125</v>
      </c>
      <c r="DD349" s="39">
        <v>125</v>
      </c>
      <c r="DE349" s="39">
        <v>2500</v>
      </c>
      <c r="DF349" s="50">
        <f t="shared" si="657"/>
        <v>1.9241641262958365E-3</v>
      </c>
      <c r="DG349" s="40">
        <f t="shared" si="613"/>
        <v>25.46333686665448</v>
      </c>
      <c r="DH349" s="41">
        <f t="shared" si="658"/>
        <v>63658.342166636197</v>
      </c>
      <c r="DI349" s="39">
        <f t="shared" si="659"/>
        <v>7957292.7708295248</v>
      </c>
      <c r="DJ349" s="39">
        <f t="shared" si="660"/>
        <v>7957292.7708295248</v>
      </c>
      <c r="DK349" s="40">
        <f t="shared" si="614"/>
        <v>966.90738972808538</v>
      </c>
      <c r="DL349" s="39">
        <f t="shared" si="661"/>
        <v>2417268.4743202133</v>
      </c>
      <c r="DM349" s="39">
        <f t="shared" si="662"/>
        <v>302158559.29002666</v>
      </c>
      <c r="DN349" s="39">
        <f t="shared" si="663"/>
        <v>302158559.29002666</v>
      </c>
      <c r="DO349" s="53">
        <f t="shared" si="664"/>
        <v>37769819911.253334</v>
      </c>
      <c r="DP349" s="39">
        <f t="shared" si="665"/>
        <v>37769819911.253334</v>
      </c>
      <c r="DQ349" s="39">
        <f t="shared" si="666"/>
        <v>37769819911.253334</v>
      </c>
      <c r="EK349" s="21">
        <v>295</v>
      </c>
      <c r="EL349" s="39">
        <v>125</v>
      </c>
      <c r="EM349" s="39">
        <v>125</v>
      </c>
      <c r="EN349" s="39">
        <v>2500</v>
      </c>
      <c r="EO349" s="50">
        <f t="shared" si="667"/>
        <v>2.1846724515709754E-3</v>
      </c>
      <c r="EP349" s="40">
        <f t="shared" si="615"/>
        <v>25.5</v>
      </c>
      <c r="EQ349" s="41">
        <f t="shared" si="668"/>
        <v>63750</v>
      </c>
      <c r="ER349" s="39">
        <f t="shared" si="669"/>
        <v>7968750</v>
      </c>
      <c r="ES349" s="39">
        <f t="shared" si="670"/>
        <v>7968750</v>
      </c>
      <c r="ET349" s="40">
        <f t="shared" si="616"/>
        <v>0</v>
      </c>
      <c r="EU349" s="39">
        <f t="shared" si="671"/>
        <v>0</v>
      </c>
      <c r="EV349" s="39">
        <f t="shared" si="672"/>
        <v>0</v>
      </c>
      <c r="EW349" s="39">
        <f t="shared" si="673"/>
        <v>0</v>
      </c>
      <c r="EX349" s="53">
        <f t="shared" si="674"/>
        <v>0</v>
      </c>
      <c r="EY349" s="39">
        <f t="shared" si="675"/>
        <v>0</v>
      </c>
      <c r="EZ349" s="39">
        <f t="shared" si="676"/>
        <v>0</v>
      </c>
      <c r="FT349" s="21">
        <v>295</v>
      </c>
      <c r="FU349" s="39">
        <v>125</v>
      </c>
      <c r="FV349" s="39">
        <v>125</v>
      </c>
      <c r="FW349" s="39">
        <v>2500</v>
      </c>
      <c r="FX349" s="50">
        <f t="shared" si="677"/>
        <v>2.4250435659481581E-3</v>
      </c>
      <c r="FY349" s="40">
        <f t="shared" si="617"/>
        <v>25.5</v>
      </c>
      <c r="FZ349" s="41">
        <f t="shared" si="678"/>
        <v>63750</v>
      </c>
      <c r="GA349" s="39">
        <f t="shared" si="679"/>
        <v>7968750</v>
      </c>
      <c r="GB349" s="39">
        <f t="shared" si="680"/>
        <v>7968750</v>
      </c>
      <c r="GC349" s="40">
        <f t="shared" si="618"/>
        <v>0</v>
      </c>
      <c r="GD349" s="39">
        <f t="shared" si="681"/>
        <v>0</v>
      </c>
      <c r="GE349" s="39">
        <f t="shared" si="682"/>
        <v>0</v>
      </c>
      <c r="GF349" s="39">
        <f t="shared" si="683"/>
        <v>0</v>
      </c>
      <c r="GG349" s="53">
        <f t="shared" si="684"/>
        <v>0</v>
      </c>
      <c r="GH349" s="39">
        <f t="shared" si="685"/>
        <v>0</v>
      </c>
      <c r="GI349" s="39">
        <f t="shared" si="686"/>
        <v>0</v>
      </c>
      <c r="HC349" s="21">
        <v>295</v>
      </c>
      <c r="HD349" s="39">
        <v>125</v>
      </c>
      <c r="HE349" s="39">
        <v>125</v>
      </c>
      <c r="HF349" s="39">
        <v>2500</v>
      </c>
      <c r="HG349" s="50">
        <f t="shared" si="687"/>
        <v>2.5088922397539636E-3</v>
      </c>
      <c r="HH349" s="40">
        <f t="shared" si="619"/>
        <v>25.5</v>
      </c>
      <c r="HI349" s="41">
        <f t="shared" si="688"/>
        <v>63750</v>
      </c>
      <c r="HJ349" s="39">
        <f t="shared" si="689"/>
        <v>7968750</v>
      </c>
      <c r="HK349" s="39">
        <f t="shared" si="690"/>
        <v>7968750</v>
      </c>
      <c r="HL349" s="40">
        <f t="shared" si="620"/>
        <v>0</v>
      </c>
      <c r="HM349" s="39">
        <f t="shared" si="691"/>
        <v>0</v>
      </c>
      <c r="HN349" s="39">
        <f t="shared" si="692"/>
        <v>0</v>
      </c>
      <c r="HO349" s="39">
        <f t="shared" si="693"/>
        <v>0</v>
      </c>
      <c r="HP349" s="53">
        <f t="shared" si="694"/>
        <v>0</v>
      </c>
      <c r="HQ349" s="39">
        <f t="shared" si="695"/>
        <v>0</v>
      </c>
      <c r="HR349" s="39">
        <f t="shared" si="696"/>
        <v>0</v>
      </c>
      <c r="IL349" s="21">
        <v>295</v>
      </c>
      <c r="IM349" s="39">
        <v>125</v>
      </c>
      <c r="IN349" s="39">
        <v>125</v>
      </c>
      <c r="IO349" s="39">
        <v>2500</v>
      </c>
      <c r="IP349" s="50">
        <f t="shared" si="697"/>
        <v>2.5262040841972162E-3</v>
      </c>
      <c r="IQ349" s="40">
        <f t="shared" si="621"/>
        <v>25.5</v>
      </c>
      <c r="IR349" s="41">
        <f t="shared" si="698"/>
        <v>63750</v>
      </c>
      <c r="IS349" s="39">
        <f t="shared" si="699"/>
        <v>7968750</v>
      </c>
      <c r="IT349" s="39">
        <f t="shared" si="700"/>
        <v>7968750</v>
      </c>
      <c r="IU349" s="40">
        <f t="shared" si="622"/>
        <v>0</v>
      </c>
      <c r="IV349" s="39">
        <f t="shared" si="701"/>
        <v>0</v>
      </c>
      <c r="IW349" s="39">
        <f t="shared" si="702"/>
        <v>0</v>
      </c>
      <c r="IX349" s="39">
        <f t="shared" si="703"/>
        <v>0</v>
      </c>
      <c r="IY349" s="53">
        <f t="shared" si="704"/>
        <v>0</v>
      </c>
      <c r="IZ349" s="39">
        <f t="shared" si="705"/>
        <v>0</v>
      </c>
      <c r="JA349" s="39">
        <f t="shared" si="706"/>
        <v>0</v>
      </c>
      <c r="JU349" s="21">
        <v>295</v>
      </c>
      <c r="JV349" s="39">
        <v>125</v>
      </c>
      <c r="JW349" s="39">
        <v>125</v>
      </c>
      <c r="JX349" s="39">
        <v>2500</v>
      </c>
      <c r="JY349" s="50">
        <f t="shared" si="707"/>
        <v>2.5264113005076735E-3</v>
      </c>
      <c r="JZ349" s="40">
        <f t="shared" si="623"/>
        <v>25.5</v>
      </c>
      <c r="KA349" s="41">
        <f t="shared" si="708"/>
        <v>63750</v>
      </c>
      <c r="KB349" s="39">
        <f t="shared" si="709"/>
        <v>7968750</v>
      </c>
      <c r="KC349" s="39">
        <f t="shared" si="710"/>
        <v>7968750</v>
      </c>
      <c r="KD349" s="40">
        <f t="shared" si="624"/>
        <v>0</v>
      </c>
      <c r="KE349" s="39">
        <f t="shared" si="711"/>
        <v>0</v>
      </c>
      <c r="KF349" s="39">
        <f t="shared" si="712"/>
        <v>0</v>
      </c>
      <c r="KG349" s="39">
        <f t="shared" si="713"/>
        <v>0</v>
      </c>
      <c r="KH349" s="53">
        <f t="shared" si="714"/>
        <v>0</v>
      </c>
      <c r="KI349" s="39">
        <f t="shared" si="715"/>
        <v>0</v>
      </c>
      <c r="KJ349" s="39">
        <f t="shared" si="716"/>
        <v>0</v>
      </c>
      <c r="LD349" s="21">
        <v>295</v>
      </c>
      <c r="LE349" s="39">
        <v>125</v>
      </c>
      <c r="LF349" s="39">
        <v>125</v>
      </c>
      <c r="LG349" s="39">
        <v>2500</v>
      </c>
      <c r="LH349" s="50">
        <f t="shared" si="717"/>
        <v>2.5264113308672595E-3</v>
      </c>
      <c r="LI349" s="40">
        <f t="shared" si="625"/>
        <v>25.5</v>
      </c>
      <c r="LJ349" s="41">
        <f t="shared" si="718"/>
        <v>63750</v>
      </c>
      <c r="LK349" s="39">
        <f t="shared" si="719"/>
        <v>7968750</v>
      </c>
      <c r="LL349" s="39">
        <f t="shared" si="720"/>
        <v>7968750</v>
      </c>
      <c r="LM349" s="40">
        <f t="shared" si="626"/>
        <v>0</v>
      </c>
      <c r="LN349" s="39">
        <f t="shared" si="721"/>
        <v>0</v>
      </c>
      <c r="LO349" s="39">
        <f t="shared" si="722"/>
        <v>0</v>
      </c>
      <c r="LP349" s="39">
        <f t="shared" si="723"/>
        <v>0</v>
      </c>
      <c r="LQ349" s="53">
        <f t="shared" si="724"/>
        <v>0</v>
      </c>
      <c r="LR349" s="39">
        <f t="shared" si="725"/>
        <v>0</v>
      </c>
      <c r="LS349" s="39">
        <f t="shared" si="726"/>
        <v>0</v>
      </c>
    </row>
    <row r="350" spans="1:331" x14ac:dyDescent="0.25">
      <c r="A350" s="21">
        <v>296</v>
      </c>
      <c r="B350" s="39">
        <v>125</v>
      </c>
      <c r="C350" s="39">
        <v>175</v>
      </c>
      <c r="D350" s="39">
        <v>2500</v>
      </c>
      <c r="E350" s="50">
        <f t="shared" si="627"/>
        <v>1.0325E-3</v>
      </c>
      <c r="F350" s="40">
        <f t="shared" si="607"/>
        <v>19.532641406250001</v>
      </c>
      <c r="G350" s="41">
        <f t="shared" si="628"/>
        <v>48831.603515625</v>
      </c>
      <c r="H350" s="39">
        <f t="shared" si="629"/>
        <v>8545530.615234375</v>
      </c>
      <c r="I350" s="39">
        <f t="shared" si="630"/>
        <v>6103950.439453125</v>
      </c>
      <c r="J350" s="40">
        <f t="shared" si="608"/>
        <v>12335.625</v>
      </c>
      <c r="K350" s="39">
        <f t="shared" si="631"/>
        <v>30839062.5</v>
      </c>
      <c r="L350" s="39">
        <f t="shared" si="632"/>
        <v>5396835937.5</v>
      </c>
      <c r="M350" s="39">
        <f t="shared" si="633"/>
        <v>3854882812.5</v>
      </c>
      <c r="N350" s="53">
        <f t="shared" si="634"/>
        <v>944446289062.5</v>
      </c>
      <c r="O350" s="39">
        <f t="shared" si="635"/>
        <v>674604492187.5</v>
      </c>
      <c r="P350" s="39">
        <f t="shared" si="636"/>
        <v>481860351562.5</v>
      </c>
      <c r="AJ350" s="21">
        <v>296</v>
      </c>
      <c r="AK350" s="39">
        <v>125</v>
      </c>
      <c r="AL350" s="39">
        <v>175</v>
      </c>
      <c r="AM350" s="39">
        <v>2500</v>
      </c>
      <c r="AN350" s="50">
        <f t="shared" si="637"/>
        <v>1.573977985970073E-3</v>
      </c>
      <c r="AO350" s="40">
        <f t="shared" si="609"/>
        <v>24.342970927707015</v>
      </c>
      <c r="AP350" s="41">
        <f t="shared" si="638"/>
        <v>60857.427319267539</v>
      </c>
      <c r="AQ350" s="39">
        <f t="shared" si="639"/>
        <v>10650049.78087182</v>
      </c>
      <c r="AR350" s="39">
        <f t="shared" si="640"/>
        <v>7607178.4149084426</v>
      </c>
      <c r="AS350" s="40">
        <f t="shared" si="610"/>
        <v>5431.7806788815706</v>
      </c>
      <c r="AT350" s="39">
        <f t="shared" si="641"/>
        <v>13579451.697203927</v>
      </c>
      <c r="AU350" s="39">
        <f t="shared" si="642"/>
        <v>2376404047.0106874</v>
      </c>
      <c r="AV350" s="39">
        <f t="shared" si="643"/>
        <v>1697431462.1504908</v>
      </c>
      <c r="AW350" s="53">
        <f t="shared" si="644"/>
        <v>415870708226.8703</v>
      </c>
      <c r="AX350" s="39">
        <f t="shared" si="645"/>
        <v>297050505876.33588</v>
      </c>
      <c r="AY350" s="39">
        <f t="shared" si="646"/>
        <v>212178932768.81134</v>
      </c>
      <c r="BS350" s="21">
        <v>296</v>
      </c>
      <c r="BT350" s="39">
        <v>125</v>
      </c>
      <c r="BU350" s="39">
        <v>175</v>
      </c>
      <c r="BV350" s="39">
        <v>2500</v>
      </c>
      <c r="BW350" s="50">
        <f t="shared" si="647"/>
        <v>1.8208468134145598E-3</v>
      </c>
      <c r="BX350" s="40">
        <f t="shared" si="611"/>
        <v>25.295388865318802</v>
      </c>
      <c r="BY350" s="41">
        <f t="shared" si="648"/>
        <v>63238.472163297003</v>
      </c>
      <c r="BZ350" s="39">
        <f t="shared" si="649"/>
        <v>11066732.628576975</v>
      </c>
      <c r="CA350" s="39">
        <f t="shared" si="650"/>
        <v>7904809.0204121256</v>
      </c>
      <c r="CB350" s="40">
        <f t="shared" si="612"/>
        <v>2284.2031289643642</v>
      </c>
      <c r="CC350" s="39">
        <f t="shared" si="651"/>
        <v>5710507.8224109104</v>
      </c>
      <c r="CD350" s="39">
        <f t="shared" si="652"/>
        <v>999338868.92190933</v>
      </c>
      <c r="CE350" s="39">
        <f t="shared" si="653"/>
        <v>713813477.80136383</v>
      </c>
      <c r="CF350" s="53">
        <f t="shared" si="654"/>
        <v>174884302061.33414</v>
      </c>
      <c r="CG350" s="39">
        <f t="shared" si="655"/>
        <v>124917358615.23866</v>
      </c>
      <c r="CH350" s="39">
        <f t="shared" si="656"/>
        <v>89226684725.170471</v>
      </c>
      <c r="DB350" s="21">
        <v>296</v>
      </c>
      <c r="DC350" s="39">
        <v>125</v>
      </c>
      <c r="DD350" s="39">
        <v>175</v>
      </c>
      <c r="DE350" s="39">
        <v>2500</v>
      </c>
      <c r="DF350" s="50">
        <f t="shared" si="657"/>
        <v>1.9631964661983793E-3</v>
      </c>
      <c r="DG350" s="40">
        <f t="shared" si="613"/>
        <v>25.49136506186067</v>
      </c>
      <c r="DH350" s="41">
        <f t="shared" si="658"/>
        <v>63728.412654651671</v>
      </c>
      <c r="DI350" s="39">
        <f t="shared" si="659"/>
        <v>11152472.214564042</v>
      </c>
      <c r="DJ350" s="39">
        <f t="shared" si="660"/>
        <v>7966051.581831459</v>
      </c>
      <c r="DK350" s="40">
        <f t="shared" si="614"/>
        <v>469.24505597066269</v>
      </c>
      <c r="DL350" s="39">
        <f t="shared" si="661"/>
        <v>1173112.6399266566</v>
      </c>
      <c r="DM350" s="39">
        <f t="shared" si="662"/>
        <v>205294711.98716491</v>
      </c>
      <c r="DN350" s="39">
        <f t="shared" si="663"/>
        <v>146639079.99083209</v>
      </c>
      <c r="DO350" s="53">
        <f t="shared" si="664"/>
        <v>35926574597.75386</v>
      </c>
      <c r="DP350" s="39">
        <f t="shared" si="665"/>
        <v>25661838998.395615</v>
      </c>
      <c r="DQ350" s="39">
        <f t="shared" si="666"/>
        <v>18329884998.854008</v>
      </c>
      <c r="EK350" s="21">
        <v>296</v>
      </c>
      <c r="EL350" s="39">
        <v>125</v>
      </c>
      <c r="EM350" s="39">
        <v>175</v>
      </c>
      <c r="EN350" s="39">
        <v>2500</v>
      </c>
      <c r="EO350" s="50">
        <f t="shared" si="667"/>
        <v>2.2462223172134256E-3</v>
      </c>
      <c r="EP350" s="40">
        <f t="shared" si="615"/>
        <v>25.5</v>
      </c>
      <c r="EQ350" s="41">
        <f t="shared" si="668"/>
        <v>63750</v>
      </c>
      <c r="ER350" s="39">
        <f t="shared" si="669"/>
        <v>11156250</v>
      </c>
      <c r="ES350" s="39">
        <f t="shared" si="670"/>
        <v>7968750</v>
      </c>
      <c r="ET350" s="40">
        <f t="shared" si="616"/>
        <v>0</v>
      </c>
      <c r="EU350" s="39">
        <f t="shared" si="671"/>
        <v>0</v>
      </c>
      <c r="EV350" s="39">
        <f t="shared" si="672"/>
        <v>0</v>
      </c>
      <c r="EW350" s="39">
        <f t="shared" si="673"/>
        <v>0</v>
      </c>
      <c r="EX350" s="53">
        <f t="shared" si="674"/>
        <v>0</v>
      </c>
      <c r="EY350" s="39">
        <f t="shared" si="675"/>
        <v>0</v>
      </c>
      <c r="EZ350" s="39">
        <f t="shared" si="676"/>
        <v>0</v>
      </c>
      <c r="FT350" s="21">
        <v>296</v>
      </c>
      <c r="FU350" s="39">
        <v>125</v>
      </c>
      <c r="FV350" s="39">
        <v>175</v>
      </c>
      <c r="FW350" s="39">
        <v>2500</v>
      </c>
      <c r="FX350" s="50">
        <f t="shared" si="677"/>
        <v>2.5056016711827328E-3</v>
      </c>
      <c r="FY350" s="40">
        <f t="shared" si="617"/>
        <v>25.5</v>
      </c>
      <c r="FZ350" s="41">
        <f t="shared" si="678"/>
        <v>63750</v>
      </c>
      <c r="GA350" s="39">
        <f t="shared" si="679"/>
        <v>11156250</v>
      </c>
      <c r="GB350" s="39">
        <f t="shared" si="680"/>
        <v>7968750</v>
      </c>
      <c r="GC350" s="40">
        <f t="shared" si="618"/>
        <v>0</v>
      </c>
      <c r="GD350" s="39">
        <f t="shared" si="681"/>
        <v>0</v>
      </c>
      <c r="GE350" s="39">
        <f t="shared" si="682"/>
        <v>0</v>
      </c>
      <c r="GF350" s="39">
        <f t="shared" si="683"/>
        <v>0</v>
      </c>
      <c r="GG350" s="53">
        <f t="shared" si="684"/>
        <v>0</v>
      </c>
      <c r="GH350" s="39">
        <f t="shared" si="685"/>
        <v>0</v>
      </c>
      <c r="GI350" s="39">
        <f t="shared" si="686"/>
        <v>0</v>
      </c>
      <c r="HC350" s="21">
        <v>296</v>
      </c>
      <c r="HD350" s="39">
        <v>125</v>
      </c>
      <c r="HE350" s="39">
        <v>175</v>
      </c>
      <c r="HF350" s="39">
        <v>2500</v>
      </c>
      <c r="HG350" s="50">
        <f t="shared" si="687"/>
        <v>2.5961232714551852E-3</v>
      </c>
      <c r="HH350" s="40">
        <f t="shared" si="619"/>
        <v>25.5</v>
      </c>
      <c r="HI350" s="41">
        <f t="shared" si="688"/>
        <v>63750</v>
      </c>
      <c r="HJ350" s="39">
        <f t="shared" si="689"/>
        <v>11156250</v>
      </c>
      <c r="HK350" s="39">
        <f t="shared" si="690"/>
        <v>7968750</v>
      </c>
      <c r="HL350" s="40">
        <f t="shared" si="620"/>
        <v>0</v>
      </c>
      <c r="HM350" s="39">
        <f t="shared" si="691"/>
        <v>0</v>
      </c>
      <c r="HN350" s="39">
        <f t="shared" si="692"/>
        <v>0</v>
      </c>
      <c r="HO350" s="39">
        <f t="shared" si="693"/>
        <v>0</v>
      </c>
      <c r="HP350" s="53">
        <f t="shared" si="694"/>
        <v>0</v>
      </c>
      <c r="HQ350" s="39">
        <f t="shared" si="695"/>
        <v>0</v>
      </c>
      <c r="HR350" s="39">
        <f t="shared" si="696"/>
        <v>0</v>
      </c>
      <c r="IL350" s="21">
        <v>296</v>
      </c>
      <c r="IM350" s="39">
        <v>125</v>
      </c>
      <c r="IN350" s="39">
        <v>175</v>
      </c>
      <c r="IO350" s="39">
        <v>2500</v>
      </c>
      <c r="IP350" s="50">
        <f t="shared" si="697"/>
        <v>2.614651868203212E-3</v>
      </c>
      <c r="IQ350" s="40">
        <f t="shared" si="621"/>
        <v>25.5</v>
      </c>
      <c r="IR350" s="41">
        <f t="shared" si="698"/>
        <v>63750</v>
      </c>
      <c r="IS350" s="39">
        <f t="shared" si="699"/>
        <v>11156250</v>
      </c>
      <c r="IT350" s="39">
        <f t="shared" si="700"/>
        <v>7968750</v>
      </c>
      <c r="IU350" s="40">
        <f t="shared" si="622"/>
        <v>0</v>
      </c>
      <c r="IV350" s="39">
        <f t="shared" si="701"/>
        <v>0</v>
      </c>
      <c r="IW350" s="39">
        <f t="shared" si="702"/>
        <v>0</v>
      </c>
      <c r="IX350" s="39">
        <f t="shared" si="703"/>
        <v>0</v>
      </c>
      <c r="IY350" s="53">
        <f t="shared" si="704"/>
        <v>0</v>
      </c>
      <c r="IZ350" s="39">
        <f t="shared" si="705"/>
        <v>0</v>
      </c>
      <c r="JA350" s="39">
        <f t="shared" si="706"/>
        <v>0</v>
      </c>
      <c r="JU350" s="21">
        <v>296</v>
      </c>
      <c r="JV350" s="39">
        <v>125</v>
      </c>
      <c r="JW350" s="39">
        <v>175</v>
      </c>
      <c r="JX350" s="39">
        <v>2500</v>
      </c>
      <c r="JY350" s="50">
        <f t="shared" si="707"/>
        <v>2.6148734656655818E-3</v>
      </c>
      <c r="JZ350" s="40">
        <f t="shared" si="623"/>
        <v>25.5</v>
      </c>
      <c r="KA350" s="41">
        <f t="shared" si="708"/>
        <v>63750</v>
      </c>
      <c r="KB350" s="39">
        <f t="shared" si="709"/>
        <v>11156250</v>
      </c>
      <c r="KC350" s="39">
        <f t="shared" si="710"/>
        <v>7968750</v>
      </c>
      <c r="KD350" s="40">
        <f t="shared" si="624"/>
        <v>0</v>
      </c>
      <c r="KE350" s="39">
        <f t="shared" si="711"/>
        <v>0</v>
      </c>
      <c r="KF350" s="39">
        <f t="shared" si="712"/>
        <v>0</v>
      </c>
      <c r="KG350" s="39">
        <f t="shared" si="713"/>
        <v>0</v>
      </c>
      <c r="KH350" s="53">
        <f t="shared" si="714"/>
        <v>0</v>
      </c>
      <c r="KI350" s="39">
        <f t="shared" si="715"/>
        <v>0</v>
      </c>
      <c r="KJ350" s="39">
        <f t="shared" si="716"/>
        <v>0</v>
      </c>
      <c r="LD350" s="21">
        <v>296</v>
      </c>
      <c r="LE350" s="39">
        <v>125</v>
      </c>
      <c r="LF350" s="39">
        <v>175</v>
      </c>
      <c r="LG350" s="39">
        <v>2500</v>
      </c>
      <c r="LH350" s="50">
        <f t="shared" si="717"/>
        <v>2.6148734981580675E-3</v>
      </c>
      <c r="LI350" s="40">
        <f t="shared" si="625"/>
        <v>25.5</v>
      </c>
      <c r="LJ350" s="41">
        <f t="shared" si="718"/>
        <v>63750</v>
      </c>
      <c r="LK350" s="39">
        <f t="shared" si="719"/>
        <v>11156250</v>
      </c>
      <c r="LL350" s="39">
        <f t="shared" si="720"/>
        <v>7968750</v>
      </c>
      <c r="LM350" s="40">
        <f t="shared" si="626"/>
        <v>0</v>
      </c>
      <c r="LN350" s="39">
        <f t="shared" si="721"/>
        <v>0</v>
      </c>
      <c r="LO350" s="39">
        <f t="shared" si="722"/>
        <v>0</v>
      </c>
      <c r="LP350" s="39">
        <f t="shared" si="723"/>
        <v>0</v>
      </c>
      <c r="LQ350" s="53">
        <f t="shared" si="724"/>
        <v>0</v>
      </c>
      <c r="LR350" s="39">
        <f t="shared" si="725"/>
        <v>0</v>
      </c>
      <c r="LS350" s="39">
        <f t="shared" si="726"/>
        <v>0</v>
      </c>
    </row>
    <row r="351" spans="1:331" x14ac:dyDescent="0.25">
      <c r="A351" s="21">
        <v>297</v>
      </c>
      <c r="B351" s="39">
        <v>125</v>
      </c>
      <c r="C351" s="39">
        <v>225</v>
      </c>
      <c r="D351" s="39">
        <v>2500</v>
      </c>
      <c r="E351" s="50">
        <f t="shared" si="627"/>
        <v>1.0399999999999999E-3</v>
      </c>
      <c r="F351" s="40">
        <f t="shared" si="607"/>
        <v>19.6248</v>
      </c>
      <c r="G351" s="41">
        <f t="shared" si="628"/>
        <v>49062</v>
      </c>
      <c r="H351" s="39">
        <f t="shared" si="629"/>
        <v>11038950</v>
      </c>
      <c r="I351" s="39">
        <f t="shared" si="630"/>
        <v>6132750</v>
      </c>
      <c r="J351" s="40">
        <f t="shared" si="608"/>
        <v>12240.000000000002</v>
      </c>
      <c r="K351" s="39">
        <f t="shared" si="631"/>
        <v>30600000.000000004</v>
      </c>
      <c r="L351" s="39">
        <f t="shared" si="632"/>
        <v>6885000000.000001</v>
      </c>
      <c r="M351" s="39">
        <f t="shared" si="633"/>
        <v>3825000000.0000005</v>
      </c>
      <c r="N351" s="53">
        <f t="shared" si="634"/>
        <v>1549125000000.0002</v>
      </c>
      <c r="O351" s="39">
        <f t="shared" si="635"/>
        <v>860625000000.00012</v>
      </c>
      <c r="P351" s="39">
        <f t="shared" si="636"/>
        <v>478125000000.00006</v>
      </c>
      <c r="AJ351" s="21">
        <v>297</v>
      </c>
      <c r="AK351" s="39">
        <v>125</v>
      </c>
      <c r="AL351" s="39">
        <v>225</v>
      </c>
      <c r="AM351" s="39">
        <v>2500</v>
      </c>
      <c r="AN351" s="50">
        <f t="shared" si="637"/>
        <v>1.5912912725599888E-3</v>
      </c>
      <c r="AO351" s="40">
        <f t="shared" si="609"/>
        <v>24.435101997729085</v>
      </c>
      <c r="AP351" s="41">
        <f t="shared" si="638"/>
        <v>61087.754994322713</v>
      </c>
      <c r="AQ351" s="39">
        <f t="shared" si="639"/>
        <v>13744744.873722611</v>
      </c>
      <c r="AR351" s="39">
        <f t="shared" si="640"/>
        <v>7635969.3742903387</v>
      </c>
      <c r="AS351" s="40">
        <f t="shared" si="610"/>
        <v>5211.0362748601428</v>
      </c>
      <c r="AT351" s="39">
        <f t="shared" si="641"/>
        <v>13027590.687150357</v>
      </c>
      <c r="AU351" s="39">
        <f t="shared" si="642"/>
        <v>2931207904.6088305</v>
      </c>
      <c r="AV351" s="39">
        <f t="shared" si="643"/>
        <v>1628448835.8937948</v>
      </c>
      <c r="AW351" s="53">
        <f t="shared" si="644"/>
        <v>659521778536.98682</v>
      </c>
      <c r="AX351" s="39">
        <f t="shared" si="645"/>
        <v>366400988076.10382</v>
      </c>
      <c r="AY351" s="39">
        <f t="shared" si="646"/>
        <v>203556104486.72433</v>
      </c>
      <c r="BS351" s="21">
        <v>297</v>
      </c>
      <c r="BT351" s="39">
        <v>125</v>
      </c>
      <c r="BU351" s="39">
        <v>225</v>
      </c>
      <c r="BV351" s="39">
        <v>2500</v>
      </c>
      <c r="BW351" s="50">
        <f t="shared" si="647"/>
        <v>1.8492641065267028E-3</v>
      </c>
      <c r="BX351" s="40">
        <f t="shared" si="611"/>
        <v>25.355151651419892</v>
      </c>
      <c r="BY351" s="41">
        <f t="shared" si="648"/>
        <v>63387.879128549728</v>
      </c>
      <c r="BZ351" s="39">
        <f t="shared" si="649"/>
        <v>14262272.803923689</v>
      </c>
      <c r="CA351" s="39">
        <f t="shared" si="650"/>
        <v>7923484.8910687156</v>
      </c>
      <c r="CB351" s="40">
        <f t="shared" si="612"/>
        <v>1921.8826417845391</v>
      </c>
      <c r="CC351" s="39">
        <f t="shared" si="651"/>
        <v>4804706.6044613477</v>
      </c>
      <c r="CD351" s="39">
        <f t="shared" si="652"/>
        <v>1081058986.0038033</v>
      </c>
      <c r="CE351" s="39">
        <f t="shared" si="653"/>
        <v>600588325.55766845</v>
      </c>
      <c r="CF351" s="53">
        <f t="shared" si="654"/>
        <v>243238271850.85574</v>
      </c>
      <c r="CG351" s="39">
        <f t="shared" si="655"/>
        <v>135132373250.4754</v>
      </c>
      <c r="CH351" s="39">
        <f t="shared" si="656"/>
        <v>75073540694.708557</v>
      </c>
      <c r="DB351" s="21">
        <v>297</v>
      </c>
      <c r="DC351" s="39">
        <v>125</v>
      </c>
      <c r="DD351" s="39">
        <v>225</v>
      </c>
      <c r="DE351" s="39">
        <v>2500</v>
      </c>
      <c r="DF351" s="50">
        <f t="shared" si="657"/>
        <v>2.0022288061009217E-3</v>
      </c>
      <c r="DG351" s="40">
        <f t="shared" si="613"/>
        <v>25.5</v>
      </c>
      <c r="DH351" s="41">
        <f t="shared" si="658"/>
        <v>63750</v>
      </c>
      <c r="DI351" s="39">
        <f t="shared" si="659"/>
        <v>14343750</v>
      </c>
      <c r="DJ351" s="39">
        <f t="shared" si="660"/>
        <v>7968750</v>
      </c>
      <c r="DK351" s="40">
        <f t="shared" si="614"/>
        <v>0</v>
      </c>
      <c r="DL351" s="39">
        <f t="shared" si="661"/>
        <v>0</v>
      </c>
      <c r="DM351" s="39">
        <f t="shared" si="662"/>
        <v>0</v>
      </c>
      <c r="DN351" s="39">
        <f t="shared" si="663"/>
        <v>0</v>
      </c>
      <c r="DO351" s="53">
        <f t="shared" si="664"/>
        <v>0</v>
      </c>
      <c r="DP351" s="39">
        <f t="shared" si="665"/>
        <v>0</v>
      </c>
      <c r="DQ351" s="39">
        <f t="shared" si="666"/>
        <v>0</v>
      </c>
      <c r="EK351" s="21">
        <v>297</v>
      </c>
      <c r="EL351" s="39">
        <v>125</v>
      </c>
      <c r="EM351" s="39">
        <v>225</v>
      </c>
      <c r="EN351" s="39">
        <v>2500</v>
      </c>
      <c r="EO351" s="50">
        <f t="shared" si="667"/>
        <v>2.3077721828558754E-3</v>
      </c>
      <c r="EP351" s="40">
        <f t="shared" si="615"/>
        <v>25.5</v>
      </c>
      <c r="EQ351" s="41">
        <f t="shared" si="668"/>
        <v>63750</v>
      </c>
      <c r="ER351" s="39">
        <f t="shared" si="669"/>
        <v>14343750</v>
      </c>
      <c r="ES351" s="39">
        <f t="shared" si="670"/>
        <v>7968750</v>
      </c>
      <c r="ET351" s="40">
        <f t="shared" si="616"/>
        <v>0</v>
      </c>
      <c r="EU351" s="39">
        <f t="shared" si="671"/>
        <v>0</v>
      </c>
      <c r="EV351" s="39">
        <f t="shared" si="672"/>
        <v>0</v>
      </c>
      <c r="EW351" s="39">
        <f t="shared" si="673"/>
        <v>0</v>
      </c>
      <c r="EX351" s="53">
        <f t="shared" si="674"/>
        <v>0</v>
      </c>
      <c r="EY351" s="39">
        <f t="shared" si="675"/>
        <v>0</v>
      </c>
      <c r="EZ351" s="39">
        <f t="shared" si="676"/>
        <v>0</v>
      </c>
      <c r="FT351" s="21">
        <v>297</v>
      </c>
      <c r="FU351" s="39">
        <v>125</v>
      </c>
      <c r="FV351" s="39">
        <v>225</v>
      </c>
      <c r="FW351" s="39">
        <v>2500</v>
      </c>
      <c r="FX351" s="50">
        <f t="shared" si="677"/>
        <v>2.5861597764173078E-3</v>
      </c>
      <c r="FY351" s="40">
        <f t="shared" si="617"/>
        <v>25.5</v>
      </c>
      <c r="FZ351" s="41">
        <f t="shared" si="678"/>
        <v>63750</v>
      </c>
      <c r="GA351" s="39">
        <f t="shared" si="679"/>
        <v>14343750</v>
      </c>
      <c r="GB351" s="39">
        <f t="shared" si="680"/>
        <v>7968750</v>
      </c>
      <c r="GC351" s="40">
        <f t="shared" si="618"/>
        <v>0</v>
      </c>
      <c r="GD351" s="39">
        <f t="shared" si="681"/>
        <v>0</v>
      </c>
      <c r="GE351" s="39">
        <f t="shared" si="682"/>
        <v>0</v>
      </c>
      <c r="GF351" s="39">
        <f t="shared" si="683"/>
        <v>0</v>
      </c>
      <c r="GG351" s="53">
        <f t="shared" si="684"/>
        <v>0</v>
      </c>
      <c r="GH351" s="39">
        <f t="shared" si="685"/>
        <v>0</v>
      </c>
      <c r="GI351" s="39">
        <f t="shared" si="686"/>
        <v>0</v>
      </c>
      <c r="HC351" s="21">
        <v>297</v>
      </c>
      <c r="HD351" s="39">
        <v>125</v>
      </c>
      <c r="HE351" s="39">
        <v>225</v>
      </c>
      <c r="HF351" s="39">
        <v>2500</v>
      </c>
      <c r="HG351" s="50">
        <f t="shared" si="687"/>
        <v>2.6833543031564073E-3</v>
      </c>
      <c r="HH351" s="40">
        <f t="shared" si="619"/>
        <v>25.5</v>
      </c>
      <c r="HI351" s="41">
        <f t="shared" si="688"/>
        <v>63750</v>
      </c>
      <c r="HJ351" s="39">
        <f t="shared" si="689"/>
        <v>14343750</v>
      </c>
      <c r="HK351" s="39">
        <f t="shared" si="690"/>
        <v>7968750</v>
      </c>
      <c r="HL351" s="40">
        <f t="shared" si="620"/>
        <v>0</v>
      </c>
      <c r="HM351" s="39">
        <f t="shared" si="691"/>
        <v>0</v>
      </c>
      <c r="HN351" s="39">
        <f t="shared" si="692"/>
        <v>0</v>
      </c>
      <c r="HO351" s="39">
        <f t="shared" si="693"/>
        <v>0</v>
      </c>
      <c r="HP351" s="53">
        <f t="shared" si="694"/>
        <v>0</v>
      </c>
      <c r="HQ351" s="39">
        <f t="shared" si="695"/>
        <v>0</v>
      </c>
      <c r="HR351" s="39">
        <f t="shared" si="696"/>
        <v>0</v>
      </c>
      <c r="IL351" s="21">
        <v>297</v>
      </c>
      <c r="IM351" s="39">
        <v>125</v>
      </c>
      <c r="IN351" s="39">
        <v>225</v>
      </c>
      <c r="IO351" s="39">
        <v>2500</v>
      </c>
      <c r="IP351" s="50">
        <f t="shared" si="697"/>
        <v>2.7030996522092077E-3</v>
      </c>
      <c r="IQ351" s="40">
        <f t="shared" si="621"/>
        <v>25.5</v>
      </c>
      <c r="IR351" s="41">
        <f t="shared" si="698"/>
        <v>63750</v>
      </c>
      <c r="IS351" s="39">
        <f t="shared" si="699"/>
        <v>14343750</v>
      </c>
      <c r="IT351" s="39">
        <f t="shared" si="700"/>
        <v>7968750</v>
      </c>
      <c r="IU351" s="40">
        <f t="shared" si="622"/>
        <v>0</v>
      </c>
      <c r="IV351" s="39">
        <f t="shared" si="701"/>
        <v>0</v>
      </c>
      <c r="IW351" s="39">
        <f t="shared" si="702"/>
        <v>0</v>
      </c>
      <c r="IX351" s="39">
        <f t="shared" si="703"/>
        <v>0</v>
      </c>
      <c r="IY351" s="53">
        <f t="shared" si="704"/>
        <v>0</v>
      </c>
      <c r="IZ351" s="39">
        <f t="shared" si="705"/>
        <v>0</v>
      </c>
      <c r="JA351" s="39">
        <f t="shared" si="706"/>
        <v>0</v>
      </c>
      <c r="JU351" s="21">
        <v>297</v>
      </c>
      <c r="JV351" s="39">
        <v>125</v>
      </c>
      <c r="JW351" s="39">
        <v>225</v>
      </c>
      <c r="JX351" s="39">
        <v>2500</v>
      </c>
      <c r="JY351" s="50">
        <f t="shared" si="707"/>
        <v>2.7033356308234901E-3</v>
      </c>
      <c r="JZ351" s="40">
        <f t="shared" si="623"/>
        <v>25.5</v>
      </c>
      <c r="KA351" s="41">
        <f t="shared" si="708"/>
        <v>63750</v>
      </c>
      <c r="KB351" s="39">
        <f t="shared" si="709"/>
        <v>14343750</v>
      </c>
      <c r="KC351" s="39">
        <f t="shared" si="710"/>
        <v>7968750</v>
      </c>
      <c r="KD351" s="40">
        <f t="shared" si="624"/>
        <v>0</v>
      </c>
      <c r="KE351" s="39">
        <f t="shared" si="711"/>
        <v>0</v>
      </c>
      <c r="KF351" s="39">
        <f t="shared" si="712"/>
        <v>0</v>
      </c>
      <c r="KG351" s="39">
        <f t="shared" si="713"/>
        <v>0</v>
      </c>
      <c r="KH351" s="53">
        <f t="shared" si="714"/>
        <v>0</v>
      </c>
      <c r="KI351" s="39">
        <f t="shared" si="715"/>
        <v>0</v>
      </c>
      <c r="KJ351" s="39">
        <f t="shared" si="716"/>
        <v>0</v>
      </c>
      <c r="LD351" s="21">
        <v>297</v>
      </c>
      <c r="LE351" s="39">
        <v>125</v>
      </c>
      <c r="LF351" s="39">
        <v>225</v>
      </c>
      <c r="LG351" s="39">
        <v>2500</v>
      </c>
      <c r="LH351" s="50">
        <f t="shared" si="717"/>
        <v>2.703335665448876E-3</v>
      </c>
      <c r="LI351" s="40">
        <f t="shared" si="625"/>
        <v>25.5</v>
      </c>
      <c r="LJ351" s="41">
        <f t="shared" si="718"/>
        <v>63750</v>
      </c>
      <c r="LK351" s="39">
        <f t="shared" si="719"/>
        <v>14343750</v>
      </c>
      <c r="LL351" s="39">
        <f t="shared" si="720"/>
        <v>7968750</v>
      </c>
      <c r="LM351" s="40">
        <f t="shared" si="626"/>
        <v>0</v>
      </c>
      <c r="LN351" s="39">
        <f t="shared" si="721"/>
        <v>0</v>
      </c>
      <c r="LO351" s="39">
        <f t="shared" si="722"/>
        <v>0</v>
      </c>
      <c r="LP351" s="39">
        <f t="shared" si="723"/>
        <v>0</v>
      </c>
      <c r="LQ351" s="53">
        <f t="shared" si="724"/>
        <v>0</v>
      </c>
      <c r="LR351" s="39">
        <f t="shared" si="725"/>
        <v>0</v>
      </c>
      <c r="LS351" s="39">
        <f t="shared" si="726"/>
        <v>0</v>
      </c>
    </row>
    <row r="352" spans="1:331" x14ac:dyDescent="0.25">
      <c r="A352" s="21">
        <v>298</v>
      </c>
      <c r="B352" s="39">
        <v>125</v>
      </c>
      <c r="C352" s="39">
        <v>275</v>
      </c>
      <c r="D352" s="39">
        <v>2500</v>
      </c>
      <c r="E352" s="50">
        <f t="shared" si="627"/>
        <v>1.0475E-3</v>
      </c>
      <c r="F352" s="40">
        <f t="shared" si="607"/>
        <v>19.716241406249999</v>
      </c>
      <c r="G352" s="41">
        <f t="shared" si="628"/>
        <v>49290.603515625</v>
      </c>
      <c r="H352" s="39">
        <f t="shared" si="629"/>
        <v>13554915.966796875</v>
      </c>
      <c r="I352" s="39">
        <f t="shared" si="630"/>
        <v>6161325.439453125</v>
      </c>
      <c r="J352" s="40">
        <f t="shared" si="608"/>
        <v>12144.374999999998</v>
      </c>
      <c r="K352" s="39">
        <f t="shared" si="631"/>
        <v>30360937.499999996</v>
      </c>
      <c r="L352" s="39">
        <f t="shared" si="632"/>
        <v>8349257812.499999</v>
      </c>
      <c r="M352" s="39">
        <f t="shared" si="633"/>
        <v>3795117187.4999995</v>
      </c>
      <c r="N352" s="53">
        <f t="shared" si="634"/>
        <v>2296045898437.4995</v>
      </c>
      <c r="O352" s="39">
        <f t="shared" si="635"/>
        <v>1043657226562.4999</v>
      </c>
      <c r="P352" s="39">
        <f t="shared" si="636"/>
        <v>474389648437.49994</v>
      </c>
      <c r="AJ352" s="21">
        <v>298</v>
      </c>
      <c r="AK352" s="39">
        <v>125</v>
      </c>
      <c r="AL352" s="39">
        <v>275</v>
      </c>
      <c r="AM352" s="39">
        <v>2500</v>
      </c>
      <c r="AN352" s="50">
        <f t="shared" si="637"/>
        <v>1.6086045591499048E-3</v>
      </c>
      <c r="AO352" s="40">
        <f t="shared" si="609"/>
        <v>24.52341125662122</v>
      </c>
      <c r="AP352" s="41">
        <f t="shared" si="638"/>
        <v>61308.528141553048</v>
      </c>
      <c r="AQ352" s="39">
        <f t="shared" si="639"/>
        <v>16859845.238927089</v>
      </c>
      <c r="AR352" s="39">
        <f t="shared" si="640"/>
        <v>7663566.0176941305</v>
      </c>
      <c r="AS352" s="40">
        <f t="shared" si="610"/>
        <v>4990.2918708387142</v>
      </c>
      <c r="AT352" s="39">
        <f t="shared" si="641"/>
        <v>12475729.677096786</v>
      </c>
      <c r="AU352" s="39">
        <f t="shared" si="642"/>
        <v>3430825661.2016163</v>
      </c>
      <c r="AV352" s="39">
        <f t="shared" si="643"/>
        <v>1559466209.6370983</v>
      </c>
      <c r="AW352" s="53">
        <f t="shared" si="644"/>
        <v>943477056830.44446</v>
      </c>
      <c r="AX352" s="39">
        <f t="shared" si="645"/>
        <v>428853207650.20203</v>
      </c>
      <c r="AY352" s="39">
        <f t="shared" si="646"/>
        <v>194933276204.63727</v>
      </c>
      <c r="BS352" s="21">
        <v>298</v>
      </c>
      <c r="BT352" s="39">
        <v>125</v>
      </c>
      <c r="BU352" s="39">
        <v>275</v>
      </c>
      <c r="BV352" s="39">
        <v>2500</v>
      </c>
      <c r="BW352" s="50">
        <f t="shared" si="647"/>
        <v>1.8776813996388459E-3</v>
      </c>
      <c r="BX352" s="40">
        <f t="shared" si="611"/>
        <v>25.404618270036259</v>
      </c>
      <c r="BY352" s="41">
        <f t="shared" si="648"/>
        <v>63511.545675090645</v>
      </c>
      <c r="BZ352" s="39">
        <f t="shared" si="649"/>
        <v>17465675.060649928</v>
      </c>
      <c r="CA352" s="39">
        <f t="shared" si="650"/>
        <v>7938943.209386331</v>
      </c>
      <c r="CB352" s="40">
        <f t="shared" si="612"/>
        <v>1559.5621546047171</v>
      </c>
      <c r="CC352" s="39">
        <f t="shared" si="651"/>
        <v>3898905.3865117929</v>
      </c>
      <c r="CD352" s="39">
        <f t="shared" si="652"/>
        <v>1072198981.290743</v>
      </c>
      <c r="CE352" s="39">
        <f t="shared" si="653"/>
        <v>487363173.31397408</v>
      </c>
      <c r="CF352" s="53">
        <f t="shared" si="654"/>
        <v>294854719854.95435</v>
      </c>
      <c r="CG352" s="39">
        <f t="shared" si="655"/>
        <v>134024872661.34288</v>
      </c>
      <c r="CH352" s="39">
        <f t="shared" si="656"/>
        <v>60920396664.246765</v>
      </c>
      <c r="DB352" s="21">
        <v>298</v>
      </c>
      <c r="DC352" s="39">
        <v>125</v>
      </c>
      <c r="DD352" s="39">
        <v>275</v>
      </c>
      <c r="DE352" s="39">
        <v>2500</v>
      </c>
      <c r="DF352" s="50">
        <f t="shared" si="657"/>
        <v>2.041261146003464E-3</v>
      </c>
      <c r="DG352" s="40">
        <f t="shared" si="613"/>
        <v>25.5</v>
      </c>
      <c r="DH352" s="41">
        <f t="shared" si="658"/>
        <v>63750</v>
      </c>
      <c r="DI352" s="39">
        <f t="shared" si="659"/>
        <v>17531250</v>
      </c>
      <c r="DJ352" s="39">
        <f t="shared" si="660"/>
        <v>7968750</v>
      </c>
      <c r="DK352" s="40">
        <f t="shared" si="614"/>
        <v>0</v>
      </c>
      <c r="DL352" s="39">
        <f t="shared" si="661"/>
        <v>0</v>
      </c>
      <c r="DM352" s="39">
        <f t="shared" si="662"/>
        <v>0</v>
      </c>
      <c r="DN352" s="39">
        <f t="shared" si="663"/>
        <v>0</v>
      </c>
      <c r="DO352" s="53">
        <f t="shared" si="664"/>
        <v>0</v>
      </c>
      <c r="DP352" s="39">
        <f t="shared" si="665"/>
        <v>0</v>
      </c>
      <c r="DQ352" s="39">
        <f t="shared" si="666"/>
        <v>0</v>
      </c>
      <c r="EK352" s="21">
        <v>298</v>
      </c>
      <c r="EL352" s="39">
        <v>125</v>
      </c>
      <c r="EM352" s="39">
        <v>275</v>
      </c>
      <c r="EN352" s="39">
        <v>2500</v>
      </c>
      <c r="EO352" s="50">
        <f t="shared" si="667"/>
        <v>2.3693220484983257E-3</v>
      </c>
      <c r="EP352" s="40">
        <f t="shared" si="615"/>
        <v>25.5</v>
      </c>
      <c r="EQ352" s="41">
        <f t="shared" si="668"/>
        <v>63750</v>
      </c>
      <c r="ER352" s="39">
        <f t="shared" si="669"/>
        <v>17531250</v>
      </c>
      <c r="ES352" s="39">
        <f t="shared" si="670"/>
        <v>7968750</v>
      </c>
      <c r="ET352" s="40">
        <f t="shared" si="616"/>
        <v>0</v>
      </c>
      <c r="EU352" s="39">
        <f t="shared" si="671"/>
        <v>0</v>
      </c>
      <c r="EV352" s="39">
        <f t="shared" si="672"/>
        <v>0</v>
      </c>
      <c r="EW352" s="39">
        <f t="shared" si="673"/>
        <v>0</v>
      </c>
      <c r="EX352" s="53">
        <f t="shared" si="674"/>
        <v>0</v>
      </c>
      <c r="EY352" s="39">
        <f t="shared" si="675"/>
        <v>0</v>
      </c>
      <c r="EZ352" s="39">
        <f t="shared" si="676"/>
        <v>0</v>
      </c>
      <c r="FT352" s="21">
        <v>298</v>
      </c>
      <c r="FU352" s="39">
        <v>125</v>
      </c>
      <c r="FV352" s="39">
        <v>275</v>
      </c>
      <c r="FW352" s="39">
        <v>2500</v>
      </c>
      <c r="FX352" s="50">
        <f t="shared" si="677"/>
        <v>2.6667178816518824E-3</v>
      </c>
      <c r="FY352" s="40">
        <f t="shared" si="617"/>
        <v>25.5</v>
      </c>
      <c r="FZ352" s="41">
        <f t="shared" si="678"/>
        <v>63750</v>
      </c>
      <c r="GA352" s="39">
        <f t="shared" si="679"/>
        <v>17531250</v>
      </c>
      <c r="GB352" s="39">
        <f t="shared" si="680"/>
        <v>7968750</v>
      </c>
      <c r="GC352" s="40">
        <f t="shared" si="618"/>
        <v>0</v>
      </c>
      <c r="GD352" s="39">
        <f t="shared" si="681"/>
        <v>0</v>
      </c>
      <c r="GE352" s="39">
        <f t="shared" si="682"/>
        <v>0</v>
      </c>
      <c r="GF352" s="39">
        <f t="shared" si="683"/>
        <v>0</v>
      </c>
      <c r="GG352" s="53">
        <f t="shared" si="684"/>
        <v>0</v>
      </c>
      <c r="GH352" s="39">
        <f t="shared" si="685"/>
        <v>0</v>
      </c>
      <c r="GI352" s="39">
        <f t="shared" si="686"/>
        <v>0</v>
      </c>
      <c r="HC352" s="21">
        <v>298</v>
      </c>
      <c r="HD352" s="39">
        <v>125</v>
      </c>
      <c r="HE352" s="39">
        <v>275</v>
      </c>
      <c r="HF352" s="39">
        <v>2500</v>
      </c>
      <c r="HG352" s="50">
        <f t="shared" si="687"/>
        <v>2.7705853348576289E-3</v>
      </c>
      <c r="HH352" s="40">
        <f t="shared" si="619"/>
        <v>25.5</v>
      </c>
      <c r="HI352" s="41">
        <f t="shared" si="688"/>
        <v>63750</v>
      </c>
      <c r="HJ352" s="39">
        <f t="shared" si="689"/>
        <v>17531250</v>
      </c>
      <c r="HK352" s="39">
        <f t="shared" si="690"/>
        <v>7968750</v>
      </c>
      <c r="HL352" s="40">
        <f t="shared" si="620"/>
        <v>0</v>
      </c>
      <c r="HM352" s="39">
        <f t="shared" si="691"/>
        <v>0</v>
      </c>
      <c r="HN352" s="39">
        <f t="shared" si="692"/>
        <v>0</v>
      </c>
      <c r="HO352" s="39">
        <f t="shared" si="693"/>
        <v>0</v>
      </c>
      <c r="HP352" s="53">
        <f t="shared" si="694"/>
        <v>0</v>
      </c>
      <c r="HQ352" s="39">
        <f t="shared" si="695"/>
        <v>0</v>
      </c>
      <c r="HR352" s="39">
        <f t="shared" si="696"/>
        <v>0</v>
      </c>
      <c r="IL352" s="21">
        <v>298</v>
      </c>
      <c r="IM352" s="39">
        <v>125</v>
      </c>
      <c r="IN352" s="39">
        <v>275</v>
      </c>
      <c r="IO352" s="39">
        <v>2500</v>
      </c>
      <c r="IP352" s="50">
        <f t="shared" si="697"/>
        <v>2.7915474362152038E-3</v>
      </c>
      <c r="IQ352" s="40">
        <f t="shared" si="621"/>
        <v>25.5</v>
      </c>
      <c r="IR352" s="41">
        <f t="shared" si="698"/>
        <v>63750</v>
      </c>
      <c r="IS352" s="39">
        <f t="shared" si="699"/>
        <v>17531250</v>
      </c>
      <c r="IT352" s="39">
        <f t="shared" si="700"/>
        <v>7968750</v>
      </c>
      <c r="IU352" s="40">
        <f t="shared" si="622"/>
        <v>0</v>
      </c>
      <c r="IV352" s="39">
        <f t="shared" si="701"/>
        <v>0</v>
      </c>
      <c r="IW352" s="39">
        <f t="shared" si="702"/>
        <v>0</v>
      </c>
      <c r="IX352" s="39">
        <f t="shared" si="703"/>
        <v>0</v>
      </c>
      <c r="IY352" s="53">
        <f t="shared" si="704"/>
        <v>0</v>
      </c>
      <c r="IZ352" s="39">
        <f t="shared" si="705"/>
        <v>0</v>
      </c>
      <c r="JA352" s="39">
        <f t="shared" si="706"/>
        <v>0</v>
      </c>
      <c r="JU352" s="21">
        <v>298</v>
      </c>
      <c r="JV352" s="39">
        <v>125</v>
      </c>
      <c r="JW352" s="39">
        <v>275</v>
      </c>
      <c r="JX352" s="39">
        <v>2500</v>
      </c>
      <c r="JY352" s="50">
        <f t="shared" si="707"/>
        <v>2.7917977959813984E-3</v>
      </c>
      <c r="JZ352" s="40">
        <f t="shared" si="623"/>
        <v>25.5</v>
      </c>
      <c r="KA352" s="41">
        <f t="shared" si="708"/>
        <v>63750</v>
      </c>
      <c r="KB352" s="39">
        <f t="shared" si="709"/>
        <v>17531250</v>
      </c>
      <c r="KC352" s="39">
        <f t="shared" si="710"/>
        <v>7968750</v>
      </c>
      <c r="KD352" s="40">
        <f t="shared" si="624"/>
        <v>0</v>
      </c>
      <c r="KE352" s="39">
        <f t="shared" si="711"/>
        <v>0</v>
      </c>
      <c r="KF352" s="39">
        <f t="shared" si="712"/>
        <v>0</v>
      </c>
      <c r="KG352" s="39">
        <f t="shared" si="713"/>
        <v>0</v>
      </c>
      <c r="KH352" s="53">
        <f t="shared" si="714"/>
        <v>0</v>
      </c>
      <c r="KI352" s="39">
        <f t="shared" si="715"/>
        <v>0</v>
      </c>
      <c r="KJ352" s="39">
        <f t="shared" si="716"/>
        <v>0</v>
      </c>
      <c r="LD352" s="21">
        <v>298</v>
      </c>
      <c r="LE352" s="39">
        <v>125</v>
      </c>
      <c r="LF352" s="39">
        <v>275</v>
      </c>
      <c r="LG352" s="39">
        <v>2500</v>
      </c>
      <c r="LH352" s="50">
        <f t="shared" si="717"/>
        <v>2.791797832739684E-3</v>
      </c>
      <c r="LI352" s="40">
        <f t="shared" si="625"/>
        <v>25.5</v>
      </c>
      <c r="LJ352" s="41">
        <f t="shared" si="718"/>
        <v>63750</v>
      </c>
      <c r="LK352" s="39">
        <f t="shared" si="719"/>
        <v>17531250</v>
      </c>
      <c r="LL352" s="39">
        <f t="shared" si="720"/>
        <v>7968750</v>
      </c>
      <c r="LM352" s="40">
        <f t="shared" si="626"/>
        <v>0</v>
      </c>
      <c r="LN352" s="39">
        <f t="shared" si="721"/>
        <v>0</v>
      </c>
      <c r="LO352" s="39">
        <f t="shared" si="722"/>
        <v>0</v>
      </c>
      <c r="LP352" s="39">
        <f t="shared" si="723"/>
        <v>0</v>
      </c>
      <c r="LQ352" s="53">
        <f t="shared" si="724"/>
        <v>0</v>
      </c>
      <c r="LR352" s="39">
        <f t="shared" si="725"/>
        <v>0</v>
      </c>
      <c r="LS352" s="39">
        <f t="shared" si="726"/>
        <v>0</v>
      </c>
    </row>
    <row r="353" spans="1:331" x14ac:dyDescent="0.25">
      <c r="A353" s="21">
        <v>299</v>
      </c>
      <c r="B353" s="39">
        <v>125</v>
      </c>
      <c r="C353" s="39">
        <v>325</v>
      </c>
      <c r="D353" s="39">
        <v>2500</v>
      </c>
      <c r="E353" s="50">
        <f t="shared" si="627"/>
        <v>1.0549999999999999E-3</v>
      </c>
      <c r="F353" s="40">
        <f t="shared" si="607"/>
        <v>19.806965624999997</v>
      </c>
      <c r="G353" s="41">
        <f t="shared" si="628"/>
        <v>49517.414062499993</v>
      </c>
      <c r="H353" s="39">
        <f t="shared" si="629"/>
        <v>16093159.570312498</v>
      </c>
      <c r="I353" s="39">
        <f t="shared" si="630"/>
        <v>6189676.7578124991</v>
      </c>
      <c r="J353" s="40">
        <f t="shared" si="608"/>
        <v>12048.75</v>
      </c>
      <c r="K353" s="39">
        <f t="shared" si="631"/>
        <v>30121875</v>
      </c>
      <c r="L353" s="39">
        <f t="shared" si="632"/>
        <v>9789609375</v>
      </c>
      <c r="M353" s="39">
        <f t="shared" si="633"/>
        <v>3765234375</v>
      </c>
      <c r="N353" s="53">
        <f t="shared" si="634"/>
        <v>3181623046875</v>
      </c>
      <c r="O353" s="39">
        <f t="shared" si="635"/>
        <v>1223701171875</v>
      </c>
      <c r="P353" s="39">
        <f t="shared" si="636"/>
        <v>470654296875</v>
      </c>
      <c r="AJ353" s="21">
        <v>299</v>
      </c>
      <c r="AK353" s="39">
        <v>125</v>
      </c>
      <c r="AL353" s="39">
        <v>325</v>
      </c>
      <c r="AM353" s="39">
        <v>2500</v>
      </c>
      <c r="AN353" s="50">
        <f t="shared" si="637"/>
        <v>1.6259178457398206E-3</v>
      </c>
      <c r="AO353" s="40">
        <f t="shared" si="609"/>
        <v>24.607898704383402</v>
      </c>
      <c r="AP353" s="41">
        <f t="shared" si="638"/>
        <v>61519.746760958507</v>
      </c>
      <c r="AQ353" s="39">
        <f t="shared" si="639"/>
        <v>19993917.697311513</v>
      </c>
      <c r="AR353" s="39">
        <f t="shared" si="640"/>
        <v>7689968.3451198135</v>
      </c>
      <c r="AS353" s="40">
        <f t="shared" si="610"/>
        <v>4769.5474668172892</v>
      </c>
      <c r="AT353" s="39">
        <f t="shared" si="641"/>
        <v>11923868.667043222</v>
      </c>
      <c r="AU353" s="39">
        <f t="shared" si="642"/>
        <v>3875257316.7890472</v>
      </c>
      <c r="AV353" s="39">
        <f t="shared" si="643"/>
        <v>1490483583.3804028</v>
      </c>
      <c r="AW353" s="53">
        <f t="shared" si="644"/>
        <v>1259458627956.4404</v>
      </c>
      <c r="AX353" s="39">
        <f t="shared" si="645"/>
        <v>484407164598.63092</v>
      </c>
      <c r="AY353" s="39">
        <f t="shared" si="646"/>
        <v>186310447922.55035</v>
      </c>
      <c r="BS353" s="21">
        <v>299</v>
      </c>
      <c r="BT353" s="39">
        <v>125</v>
      </c>
      <c r="BU353" s="39">
        <v>325</v>
      </c>
      <c r="BV353" s="39">
        <v>2500</v>
      </c>
      <c r="BW353" s="50">
        <f t="shared" si="647"/>
        <v>1.9060986927509887E-3</v>
      </c>
      <c r="BX353" s="40">
        <f t="shared" si="611"/>
        <v>25.443788721167909</v>
      </c>
      <c r="BY353" s="41">
        <f t="shared" si="648"/>
        <v>63609.471802919776</v>
      </c>
      <c r="BZ353" s="39">
        <f t="shared" si="649"/>
        <v>20673078.335948925</v>
      </c>
      <c r="CA353" s="39">
        <f t="shared" si="650"/>
        <v>7951183.9753649719</v>
      </c>
      <c r="CB353" s="40">
        <f t="shared" si="612"/>
        <v>1197.2416674248948</v>
      </c>
      <c r="CC353" s="39">
        <f t="shared" si="651"/>
        <v>2993104.1685622372</v>
      </c>
      <c r="CD353" s="39">
        <f t="shared" si="652"/>
        <v>972758854.78272712</v>
      </c>
      <c r="CE353" s="39">
        <f t="shared" si="653"/>
        <v>374138021.07027966</v>
      </c>
      <c r="CF353" s="53">
        <f t="shared" si="654"/>
        <v>316146627804.38629</v>
      </c>
      <c r="CG353" s="39">
        <f t="shared" si="655"/>
        <v>121594856847.84088</v>
      </c>
      <c r="CH353" s="39">
        <f t="shared" si="656"/>
        <v>46767252633.784958</v>
      </c>
      <c r="DB353" s="21">
        <v>299</v>
      </c>
      <c r="DC353" s="39">
        <v>125</v>
      </c>
      <c r="DD353" s="39">
        <v>325</v>
      </c>
      <c r="DE353" s="39">
        <v>2500</v>
      </c>
      <c r="DF353" s="50">
        <f t="shared" si="657"/>
        <v>2.0802934859060064E-3</v>
      </c>
      <c r="DG353" s="40">
        <f t="shared" si="613"/>
        <v>25.5</v>
      </c>
      <c r="DH353" s="41">
        <f t="shared" si="658"/>
        <v>63750</v>
      </c>
      <c r="DI353" s="39">
        <f t="shared" si="659"/>
        <v>20718750</v>
      </c>
      <c r="DJ353" s="39">
        <f t="shared" si="660"/>
        <v>7968750</v>
      </c>
      <c r="DK353" s="40">
        <f t="shared" si="614"/>
        <v>0</v>
      </c>
      <c r="DL353" s="39">
        <f t="shared" si="661"/>
        <v>0</v>
      </c>
      <c r="DM353" s="39">
        <f t="shared" si="662"/>
        <v>0</v>
      </c>
      <c r="DN353" s="39">
        <f t="shared" si="663"/>
        <v>0</v>
      </c>
      <c r="DO353" s="53">
        <f t="shared" si="664"/>
        <v>0</v>
      </c>
      <c r="DP353" s="39">
        <f t="shared" si="665"/>
        <v>0</v>
      </c>
      <c r="DQ353" s="39">
        <f t="shared" si="666"/>
        <v>0</v>
      </c>
      <c r="EK353" s="21">
        <v>299</v>
      </c>
      <c r="EL353" s="39">
        <v>125</v>
      </c>
      <c r="EM353" s="39">
        <v>325</v>
      </c>
      <c r="EN353" s="39">
        <v>2500</v>
      </c>
      <c r="EO353" s="50">
        <f t="shared" si="667"/>
        <v>2.4308719141407755E-3</v>
      </c>
      <c r="EP353" s="40">
        <f t="shared" si="615"/>
        <v>25.5</v>
      </c>
      <c r="EQ353" s="41">
        <f t="shared" si="668"/>
        <v>63750</v>
      </c>
      <c r="ER353" s="39">
        <f t="shared" si="669"/>
        <v>20718750</v>
      </c>
      <c r="ES353" s="39">
        <f t="shared" si="670"/>
        <v>7968750</v>
      </c>
      <c r="ET353" s="40">
        <f t="shared" si="616"/>
        <v>0</v>
      </c>
      <c r="EU353" s="39">
        <f t="shared" si="671"/>
        <v>0</v>
      </c>
      <c r="EV353" s="39">
        <f t="shared" si="672"/>
        <v>0</v>
      </c>
      <c r="EW353" s="39">
        <f t="shared" si="673"/>
        <v>0</v>
      </c>
      <c r="EX353" s="53">
        <f t="shared" si="674"/>
        <v>0</v>
      </c>
      <c r="EY353" s="39">
        <f t="shared" si="675"/>
        <v>0</v>
      </c>
      <c r="EZ353" s="39">
        <f t="shared" si="676"/>
        <v>0</v>
      </c>
      <c r="FT353" s="21">
        <v>299</v>
      </c>
      <c r="FU353" s="39">
        <v>125</v>
      </c>
      <c r="FV353" s="39">
        <v>325</v>
      </c>
      <c r="FW353" s="39">
        <v>2500</v>
      </c>
      <c r="FX353" s="50">
        <f t="shared" si="677"/>
        <v>2.7472759868864571E-3</v>
      </c>
      <c r="FY353" s="40">
        <f t="shared" si="617"/>
        <v>25.5</v>
      </c>
      <c r="FZ353" s="41">
        <f t="shared" si="678"/>
        <v>63750</v>
      </c>
      <c r="GA353" s="39">
        <f t="shared" si="679"/>
        <v>20718750</v>
      </c>
      <c r="GB353" s="39">
        <f t="shared" si="680"/>
        <v>7968750</v>
      </c>
      <c r="GC353" s="40">
        <f t="shared" si="618"/>
        <v>0</v>
      </c>
      <c r="GD353" s="39">
        <f t="shared" si="681"/>
        <v>0</v>
      </c>
      <c r="GE353" s="39">
        <f t="shared" si="682"/>
        <v>0</v>
      </c>
      <c r="GF353" s="39">
        <f t="shared" si="683"/>
        <v>0</v>
      </c>
      <c r="GG353" s="53">
        <f t="shared" si="684"/>
        <v>0</v>
      </c>
      <c r="GH353" s="39">
        <f t="shared" si="685"/>
        <v>0</v>
      </c>
      <c r="GI353" s="39">
        <f t="shared" si="686"/>
        <v>0</v>
      </c>
      <c r="HC353" s="21">
        <v>299</v>
      </c>
      <c r="HD353" s="39">
        <v>125</v>
      </c>
      <c r="HE353" s="39">
        <v>325</v>
      </c>
      <c r="HF353" s="39">
        <v>2500</v>
      </c>
      <c r="HG353" s="50">
        <f t="shared" si="687"/>
        <v>2.857816366558851E-3</v>
      </c>
      <c r="HH353" s="40">
        <f t="shared" si="619"/>
        <v>25.5</v>
      </c>
      <c r="HI353" s="41">
        <f t="shared" si="688"/>
        <v>63750</v>
      </c>
      <c r="HJ353" s="39">
        <f t="shared" si="689"/>
        <v>20718750</v>
      </c>
      <c r="HK353" s="39">
        <f t="shared" si="690"/>
        <v>7968750</v>
      </c>
      <c r="HL353" s="40">
        <f t="shared" si="620"/>
        <v>0</v>
      </c>
      <c r="HM353" s="39">
        <f t="shared" si="691"/>
        <v>0</v>
      </c>
      <c r="HN353" s="39">
        <f t="shared" si="692"/>
        <v>0</v>
      </c>
      <c r="HO353" s="39">
        <f t="shared" si="693"/>
        <v>0</v>
      </c>
      <c r="HP353" s="53">
        <f t="shared" si="694"/>
        <v>0</v>
      </c>
      <c r="HQ353" s="39">
        <f t="shared" si="695"/>
        <v>0</v>
      </c>
      <c r="HR353" s="39">
        <f t="shared" si="696"/>
        <v>0</v>
      </c>
      <c r="IL353" s="21">
        <v>299</v>
      </c>
      <c r="IM353" s="39">
        <v>125</v>
      </c>
      <c r="IN353" s="39">
        <v>325</v>
      </c>
      <c r="IO353" s="39">
        <v>2500</v>
      </c>
      <c r="IP353" s="50">
        <f t="shared" si="697"/>
        <v>2.8799952202211996E-3</v>
      </c>
      <c r="IQ353" s="40">
        <f t="shared" si="621"/>
        <v>25.5</v>
      </c>
      <c r="IR353" s="41">
        <f t="shared" si="698"/>
        <v>63750</v>
      </c>
      <c r="IS353" s="39">
        <f t="shared" si="699"/>
        <v>20718750</v>
      </c>
      <c r="IT353" s="39">
        <f t="shared" si="700"/>
        <v>7968750</v>
      </c>
      <c r="IU353" s="40">
        <f t="shared" si="622"/>
        <v>0</v>
      </c>
      <c r="IV353" s="39">
        <f t="shared" si="701"/>
        <v>0</v>
      </c>
      <c r="IW353" s="39">
        <f t="shared" si="702"/>
        <v>0</v>
      </c>
      <c r="IX353" s="39">
        <f t="shared" si="703"/>
        <v>0</v>
      </c>
      <c r="IY353" s="53">
        <f t="shared" si="704"/>
        <v>0</v>
      </c>
      <c r="IZ353" s="39">
        <f t="shared" si="705"/>
        <v>0</v>
      </c>
      <c r="JA353" s="39">
        <f t="shared" si="706"/>
        <v>0</v>
      </c>
      <c r="JU353" s="21">
        <v>299</v>
      </c>
      <c r="JV353" s="39">
        <v>125</v>
      </c>
      <c r="JW353" s="39">
        <v>325</v>
      </c>
      <c r="JX353" s="39">
        <v>2500</v>
      </c>
      <c r="JY353" s="50">
        <f t="shared" si="707"/>
        <v>2.8802599611393066E-3</v>
      </c>
      <c r="JZ353" s="40">
        <f t="shared" si="623"/>
        <v>25.5</v>
      </c>
      <c r="KA353" s="41">
        <f t="shared" si="708"/>
        <v>63750</v>
      </c>
      <c r="KB353" s="39">
        <f t="shared" si="709"/>
        <v>20718750</v>
      </c>
      <c r="KC353" s="39">
        <f t="shared" si="710"/>
        <v>7968750</v>
      </c>
      <c r="KD353" s="40">
        <f t="shared" si="624"/>
        <v>0</v>
      </c>
      <c r="KE353" s="39">
        <f t="shared" si="711"/>
        <v>0</v>
      </c>
      <c r="KF353" s="39">
        <f t="shared" si="712"/>
        <v>0</v>
      </c>
      <c r="KG353" s="39">
        <f t="shared" si="713"/>
        <v>0</v>
      </c>
      <c r="KH353" s="53">
        <f t="shared" si="714"/>
        <v>0</v>
      </c>
      <c r="KI353" s="39">
        <f t="shared" si="715"/>
        <v>0</v>
      </c>
      <c r="KJ353" s="39">
        <f t="shared" si="716"/>
        <v>0</v>
      </c>
      <c r="LD353" s="21">
        <v>299</v>
      </c>
      <c r="LE353" s="39">
        <v>125</v>
      </c>
      <c r="LF353" s="39">
        <v>325</v>
      </c>
      <c r="LG353" s="39">
        <v>2500</v>
      </c>
      <c r="LH353" s="50">
        <f t="shared" si="717"/>
        <v>2.8802600000304925E-3</v>
      </c>
      <c r="LI353" s="40">
        <f t="shared" si="625"/>
        <v>25.5</v>
      </c>
      <c r="LJ353" s="41">
        <f t="shared" si="718"/>
        <v>63750</v>
      </c>
      <c r="LK353" s="39">
        <f t="shared" si="719"/>
        <v>20718750</v>
      </c>
      <c r="LL353" s="39">
        <f t="shared" si="720"/>
        <v>7968750</v>
      </c>
      <c r="LM353" s="40">
        <f t="shared" si="626"/>
        <v>0</v>
      </c>
      <c r="LN353" s="39">
        <f t="shared" si="721"/>
        <v>0</v>
      </c>
      <c r="LO353" s="39">
        <f t="shared" si="722"/>
        <v>0</v>
      </c>
      <c r="LP353" s="39">
        <f t="shared" si="723"/>
        <v>0</v>
      </c>
      <c r="LQ353" s="53">
        <f t="shared" si="724"/>
        <v>0</v>
      </c>
      <c r="LR353" s="39">
        <f t="shared" si="725"/>
        <v>0</v>
      </c>
      <c r="LS353" s="39">
        <f t="shared" si="726"/>
        <v>0</v>
      </c>
    </row>
    <row r="354" spans="1:331" x14ac:dyDescent="0.25">
      <c r="A354" s="21">
        <v>300</v>
      </c>
      <c r="B354" s="39">
        <v>125</v>
      </c>
      <c r="C354" s="39">
        <v>375</v>
      </c>
      <c r="D354" s="39">
        <v>2500</v>
      </c>
      <c r="E354" s="50">
        <f t="shared" si="627"/>
        <v>1.0625000000000001E-3</v>
      </c>
      <c r="F354" s="40">
        <f t="shared" si="607"/>
        <v>19.89697265625</v>
      </c>
      <c r="G354" s="41">
        <f t="shared" si="628"/>
        <v>49742.431640625</v>
      </c>
      <c r="H354" s="39">
        <f t="shared" si="629"/>
        <v>18653411.865234375</v>
      </c>
      <c r="I354" s="39">
        <f t="shared" si="630"/>
        <v>6217803.955078125</v>
      </c>
      <c r="J354" s="40">
        <f t="shared" si="608"/>
        <v>11953.125</v>
      </c>
      <c r="K354" s="39">
        <f t="shared" si="631"/>
        <v>29882812.5</v>
      </c>
      <c r="L354" s="39">
        <f t="shared" si="632"/>
        <v>11206054687.5</v>
      </c>
      <c r="M354" s="39">
        <f t="shared" si="633"/>
        <v>3735351562.5</v>
      </c>
      <c r="N354" s="53">
        <f t="shared" si="634"/>
        <v>4202270507812.5</v>
      </c>
      <c r="O354" s="39">
        <f t="shared" si="635"/>
        <v>1400756835937.5</v>
      </c>
      <c r="P354" s="39">
        <f t="shared" si="636"/>
        <v>466918945312.5</v>
      </c>
      <c r="AJ354" s="21">
        <v>300</v>
      </c>
      <c r="AK354" s="39">
        <v>125</v>
      </c>
      <c r="AL354" s="39">
        <v>375</v>
      </c>
      <c r="AM354" s="39">
        <v>2500</v>
      </c>
      <c r="AN354" s="50">
        <f t="shared" si="637"/>
        <v>1.6432311323297366E-3</v>
      </c>
      <c r="AO354" s="40">
        <f t="shared" si="609"/>
        <v>24.688564341015649</v>
      </c>
      <c r="AP354" s="41">
        <f t="shared" si="638"/>
        <v>61721.41085253912</v>
      </c>
      <c r="AQ354" s="39">
        <f t="shared" si="639"/>
        <v>23145529.069702171</v>
      </c>
      <c r="AR354" s="39">
        <f t="shared" si="640"/>
        <v>7715176.3565673903</v>
      </c>
      <c r="AS354" s="40">
        <f t="shared" si="610"/>
        <v>4548.8030627958578</v>
      </c>
      <c r="AT354" s="39">
        <f t="shared" si="641"/>
        <v>11372007.656989645</v>
      </c>
      <c r="AU354" s="39">
        <f t="shared" si="642"/>
        <v>4264502871.3711171</v>
      </c>
      <c r="AV354" s="39">
        <f t="shared" si="643"/>
        <v>1421500957.1237056</v>
      </c>
      <c r="AW354" s="53">
        <f t="shared" si="644"/>
        <v>1599188576764.1689</v>
      </c>
      <c r="AX354" s="39">
        <f t="shared" si="645"/>
        <v>533062858921.38959</v>
      </c>
      <c r="AY354" s="39">
        <f t="shared" si="646"/>
        <v>177687619640.4632</v>
      </c>
      <c r="BS354" s="21">
        <v>300</v>
      </c>
      <c r="BT354" s="39">
        <v>125</v>
      </c>
      <c r="BU354" s="39">
        <v>375</v>
      </c>
      <c r="BV354" s="39">
        <v>2500</v>
      </c>
      <c r="BW354" s="50">
        <f t="shared" si="647"/>
        <v>1.9345159858631317E-3</v>
      </c>
      <c r="BX354" s="40">
        <f t="shared" si="611"/>
        <v>25.47266300481483</v>
      </c>
      <c r="BY354" s="41">
        <f t="shared" si="648"/>
        <v>63681.657512037076</v>
      </c>
      <c r="BZ354" s="39">
        <f t="shared" si="649"/>
        <v>23880621.567013904</v>
      </c>
      <c r="CA354" s="39">
        <f t="shared" si="650"/>
        <v>7960207.1890046345</v>
      </c>
      <c r="CB354" s="40">
        <f t="shared" si="612"/>
        <v>834.92118024506976</v>
      </c>
      <c r="CC354" s="39">
        <f t="shared" si="651"/>
        <v>2087302.9506126745</v>
      </c>
      <c r="CD354" s="39">
        <f t="shared" si="652"/>
        <v>782738606.4797529</v>
      </c>
      <c r="CE354" s="39">
        <f t="shared" si="653"/>
        <v>260912868.82658431</v>
      </c>
      <c r="CF354" s="53">
        <f t="shared" si="654"/>
        <v>293526977429.90735</v>
      </c>
      <c r="CG354" s="39">
        <f t="shared" si="655"/>
        <v>97842325809.969116</v>
      </c>
      <c r="CH354" s="39">
        <f t="shared" si="656"/>
        <v>32614108603.32304</v>
      </c>
      <c r="DB354" s="21">
        <v>300</v>
      </c>
      <c r="DC354" s="39">
        <v>125</v>
      </c>
      <c r="DD354" s="39">
        <v>375</v>
      </c>
      <c r="DE354" s="39">
        <v>2500</v>
      </c>
      <c r="DF354" s="50">
        <f t="shared" si="657"/>
        <v>2.1193258258085487E-3</v>
      </c>
      <c r="DG354" s="40">
        <f t="shared" si="613"/>
        <v>25.5</v>
      </c>
      <c r="DH354" s="41">
        <f t="shared" si="658"/>
        <v>63750</v>
      </c>
      <c r="DI354" s="39">
        <f t="shared" si="659"/>
        <v>23906250</v>
      </c>
      <c r="DJ354" s="39">
        <f t="shared" si="660"/>
        <v>7968750</v>
      </c>
      <c r="DK354" s="40">
        <f t="shared" si="614"/>
        <v>0</v>
      </c>
      <c r="DL354" s="39">
        <f t="shared" si="661"/>
        <v>0</v>
      </c>
      <c r="DM354" s="39">
        <f t="shared" si="662"/>
        <v>0</v>
      </c>
      <c r="DN354" s="39">
        <f t="shared" si="663"/>
        <v>0</v>
      </c>
      <c r="DO354" s="53">
        <f t="shared" si="664"/>
        <v>0</v>
      </c>
      <c r="DP354" s="39">
        <f t="shared" si="665"/>
        <v>0</v>
      </c>
      <c r="DQ354" s="39">
        <f t="shared" si="666"/>
        <v>0</v>
      </c>
      <c r="EK354" s="21">
        <v>300</v>
      </c>
      <c r="EL354" s="39">
        <v>125</v>
      </c>
      <c r="EM354" s="39">
        <v>375</v>
      </c>
      <c r="EN354" s="39">
        <v>2500</v>
      </c>
      <c r="EO354" s="50">
        <f t="shared" si="667"/>
        <v>2.4924217797832257E-3</v>
      </c>
      <c r="EP354" s="40">
        <f t="shared" si="615"/>
        <v>25.5</v>
      </c>
      <c r="EQ354" s="41">
        <f t="shared" si="668"/>
        <v>63750</v>
      </c>
      <c r="ER354" s="39">
        <f t="shared" si="669"/>
        <v>23906250</v>
      </c>
      <c r="ES354" s="39">
        <f t="shared" si="670"/>
        <v>7968750</v>
      </c>
      <c r="ET354" s="40">
        <f t="shared" si="616"/>
        <v>0</v>
      </c>
      <c r="EU354" s="39">
        <f t="shared" si="671"/>
        <v>0</v>
      </c>
      <c r="EV354" s="39">
        <f t="shared" si="672"/>
        <v>0</v>
      </c>
      <c r="EW354" s="39">
        <f t="shared" si="673"/>
        <v>0</v>
      </c>
      <c r="EX354" s="53">
        <f t="shared" si="674"/>
        <v>0</v>
      </c>
      <c r="EY354" s="39">
        <f t="shared" si="675"/>
        <v>0</v>
      </c>
      <c r="EZ354" s="39">
        <f t="shared" si="676"/>
        <v>0</v>
      </c>
      <c r="FT354" s="21">
        <v>300</v>
      </c>
      <c r="FU354" s="39">
        <v>125</v>
      </c>
      <c r="FV354" s="39">
        <v>375</v>
      </c>
      <c r="FW354" s="39">
        <v>2500</v>
      </c>
      <c r="FX354" s="50">
        <f t="shared" si="677"/>
        <v>2.8278340921210321E-3</v>
      </c>
      <c r="FY354" s="40">
        <f t="shared" si="617"/>
        <v>25.5</v>
      </c>
      <c r="FZ354" s="41">
        <f t="shared" si="678"/>
        <v>63750</v>
      </c>
      <c r="GA354" s="39">
        <f t="shared" si="679"/>
        <v>23906250</v>
      </c>
      <c r="GB354" s="39">
        <f t="shared" si="680"/>
        <v>7968750</v>
      </c>
      <c r="GC354" s="40">
        <f t="shared" si="618"/>
        <v>0</v>
      </c>
      <c r="GD354" s="39">
        <f t="shared" si="681"/>
        <v>0</v>
      </c>
      <c r="GE354" s="39">
        <f t="shared" si="682"/>
        <v>0</v>
      </c>
      <c r="GF354" s="39">
        <f t="shared" si="683"/>
        <v>0</v>
      </c>
      <c r="GG354" s="53">
        <f t="shared" si="684"/>
        <v>0</v>
      </c>
      <c r="GH354" s="39">
        <f t="shared" si="685"/>
        <v>0</v>
      </c>
      <c r="GI354" s="39">
        <f t="shared" si="686"/>
        <v>0</v>
      </c>
      <c r="HC354" s="21">
        <v>300</v>
      </c>
      <c r="HD354" s="39">
        <v>125</v>
      </c>
      <c r="HE354" s="39">
        <v>375</v>
      </c>
      <c r="HF354" s="39">
        <v>2500</v>
      </c>
      <c r="HG354" s="50">
        <f t="shared" si="687"/>
        <v>2.9450473982600726E-3</v>
      </c>
      <c r="HH354" s="40">
        <f t="shared" si="619"/>
        <v>25.5</v>
      </c>
      <c r="HI354" s="41">
        <f t="shared" si="688"/>
        <v>63750</v>
      </c>
      <c r="HJ354" s="39">
        <f t="shared" si="689"/>
        <v>23906250</v>
      </c>
      <c r="HK354" s="39">
        <f t="shared" si="690"/>
        <v>7968750</v>
      </c>
      <c r="HL354" s="40">
        <f t="shared" si="620"/>
        <v>0</v>
      </c>
      <c r="HM354" s="39">
        <f t="shared" si="691"/>
        <v>0</v>
      </c>
      <c r="HN354" s="39">
        <f t="shared" si="692"/>
        <v>0</v>
      </c>
      <c r="HO354" s="39">
        <f t="shared" si="693"/>
        <v>0</v>
      </c>
      <c r="HP354" s="53">
        <f t="shared" si="694"/>
        <v>0</v>
      </c>
      <c r="HQ354" s="39">
        <f t="shared" si="695"/>
        <v>0</v>
      </c>
      <c r="HR354" s="39">
        <f t="shared" si="696"/>
        <v>0</v>
      </c>
      <c r="IL354" s="21">
        <v>300</v>
      </c>
      <c r="IM354" s="39">
        <v>125</v>
      </c>
      <c r="IN354" s="39">
        <v>375</v>
      </c>
      <c r="IO354" s="39">
        <v>2500</v>
      </c>
      <c r="IP354" s="50">
        <f t="shared" si="697"/>
        <v>2.9684430042271953E-3</v>
      </c>
      <c r="IQ354" s="40">
        <f t="shared" si="621"/>
        <v>25.5</v>
      </c>
      <c r="IR354" s="41">
        <f t="shared" si="698"/>
        <v>63750</v>
      </c>
      <c r="IS354" s="39">
        <f t="shared" si="699"/>
        <v>23906250</v>
      </c>
      <c r="IT354" s="39">
        <f t="shared" si="700"/>
        <v>7968750</v>
      </c>
      <c r="IU354" s="40">
        <f t="shared" si="622"/>
        <v>0</v>
      </c>
      <c r="IV354" s="39">
        <f t="shared" si="701"/>
        <v>0</v>
      </c>
      <c r="IW354" s="39">
        <f t="shared" si="702"/>
        <v>0</v>
      </c>
      <c r="IX354" s="39">
        <f t="shared" si="703"/>
        <v>0</v>
      </c>
      <c r="IY354" s="53">
        <f t="shared" si="704"/>
        <v>0</v>
      </c>
      <c r="IZ354" s="39">
        <f t="shared" si="705"/>
        <v>0</v>
      </c>
      <c r="JA354" s="39">
        <f t="shared" si="706"/>
        <v>0</v>
      </c>
      <c r="JU354" s="21">
        <v>300</v>
      </c>
      <c r="JV354" s="39">
        <v>125</v>
      </c>
      <c r="JW354" s="39">
        <v>375</v>
      </c>
      <c r="JX354" s="39">
        <v>2500</v>
      </c>
      <c r="JY354" s="50">
        <f t="shared" si="707"/>
        <v>2.9687221262972149E-3</v>
      </c>
      <c r="JZ354" s="40">
        <f t="shared" si="623"/>
        <v>25.5</v>
      </c>
      <c r="KA354" s="41">
        <f t="shared" si="708"/>
        <v>63750</v>
      </c>
      <c r="KB354" s="39">
        <f t="shared" si="709"/>
        <v>23906250</v>
      </c>
      <c r="KC354" s="39">
        <f t="shared" si="710"/>
        <v>7968750</v>
      </c>
      <c r="KD354" s="40">
        <f t="shared" si="624"/>
        <v>0</v>
      </c>
      <c r="KE354" s="39">
        <f t="shared" si="711"/>
        <v>0</v>
      </c>
      <c r="KF354" s="39">
        <f t="shared" si="712"/>
        <v>0</v>
      </c>
      <c r="KG354" s="39">
        <f t="shared" si="713"/>
        <v>0</v>
      </c>
      <c r="KH354" s="53">
        <f t="shared" si="714"/>
        <v>0</v>
      </c>
      <c r="KI354" s="39">
        <f t="shared" si="715"/>
        <v>0</v>
      </c>
      <c r="KJ354" s="39">
        <f t="shared" si="716"/>
        <v>0</v>
      </c>
      <c r="LD354" s="21">
        <v>300</v>
      </c>
      <c r="LE354" s="39">
        <v>125</v>
      </c>
      <c r="LF354" s="39">
        <v>375</v>
      </c>
      <c r="LG354" s="39">
        <v>2500</v>
      </c>
      <c r="LH354" s="50">
        <f t="shared" si="717"/>
        <v>2.9687221673213005E-3</v>
      </c>
      <c r="LI354" s="40">
        <f t="shared" si="625"/>
        <v>25.5</v>
      </c>
      <c r="LJ354" s="41">
        <f t="shared" si="718"/>
        <v>63750</v>
      </c>
      <c r="LK354" s="39">
        <f t="shared" si="719"/>
        <v>23906250</v>
      </c>
      <c r="LL354" s="39">
        <f t="shared" si="720"/>
        <v>7968750</v>
      </c>
      <c r="LM354" s="40">
        <f t="shared" si="626"/>
        <v>0</v>
      </c>
      <c r="LN354" s="39">
        <f t="shared" si="721"/>
        <v>0</v>
      </c>
      <c r="LO354" s="39">
        <f t="shared" si="722"/>
        <v>0</v>
      </c>
      <c r="LP354" s="39">
        <f t="shared" si="723"/>
        <v>0</v>
      </c>
      <c r="LQ354" s="53">
        <f t="shared" si="724"/>
        <v>0</v>
      </c>
      <c r="LR354" s="39">
        <f t="shared" si="725"/>
        <v>0</v>
      </c>
      <c r="LS354" s="39">
        <f t="shared" si="726"/>
        <v>0</v>
      </c>
    </row>
    <row r="355" spans="1:331" x14ac:dyDescent="0.25">
      <c r="A355" s="21">
        <v>301</v>
      </c>
      <c r="B355" s="39">
        <v>125</v>
      </c>
      <c r="C355" s="39">
        <v>425</v>
      </c>
      <c r="D355" s="39">
        <v>2500</v>
      </c>
      <c r="E355" s="50">
        <f t="shared" si="627"/>
        <v>1.07E-3</v>
      </c>
      <c r="F355" s="40">
        <f t="shared" si="607"/>
        <v>19.986262500000002</v>
      </c>
      <c r="G355" s="41">
        <f t="shared" si="628"/>
        <v>49965.656250000007</v>
      </c>
      <c r="H355" s="39">
        <f t="shared" si="629"/>
        <v>21235403.906250004</v>
      </c>
      <c r="I355" s="39">
        <f t="shared" si="630"/>
        <v>6245707.0312500009</v>
      </c>
      <c r="J355" s="40">
        <f t="shared" si="608"/>
        <v>11857.5</v>
      </c>
      <c r="K355" s="39">
        <f t="shared" si="631"/>
        <v>29643750</v>
      </c>
      <c r="L355" s="39">
        <f t="shared" si="632"/>
        <v>12598593750</v>
      </c>
      <c r="M355" s="39">
        <f t="shared" si="633"/>
        <v>3705468750</v>
      </c>
      <c r="N355" s="53">
        <f t="shared" si="634"/>
        <v>5354402343750</v>
      </c>
      <c r="O355" s="39">
        <f t="shared" si="635"/>
        <v>1574824218750</v>
      </c>
      <c r="P355" s="39">
        <f t="shared" si="636"/>
        <v>463183593750</v>
      </c>
      <c r="AJ355" s="21">
        <v>301</v>
      </c>
      <c r="AK355" s="39">
        <v>125</v>
      </c>
      <c r="AL355" s="39">
        <v>425</v>
      </c>
      <c r="AM355" s="39">
        <v>2500</v>
      </c>
      <c r="AN355" s="50">
        <f t="shared" si="637"/>
        <v>1.6605444189196523E-3</v>
      </c>
      <c r="AO355" s="40">
        <f t="shared" si="609"/>
        <v>24.765408166517947</v>
      </c>
      <c r="AP355" s="41">
        <f t="shared" si="638"/>
        <v>61913.520416294865</v>
      </c>
      <c r="AQ355" s="39">
        <f t="shared" si="639"/>
        <v>26313246.176925316</v>
      </c>
      <c r="AR355" s="39">
        <f t="shared" si="640"/>
        <v>7739190.0520368582</v>
      </c>
      <c r="AS355" s="40">
        <f t="shared" si="610"/>
        <v>4328.0586587744328</v>
      </c>
      <c r="AT355" s="39">
        <f t="shared" si="641"/>
        <v>10820146.646936081</v>
      </c>
      <c r="AU355" s="39">
        <f t="shared" si="642"/>
        <v>4598562324.947835</v>
      </c>
      <c r="AV355" s="39">
        <f t="shared" si="643"/>
        <v>1352518330.8670101</v>
      </c>
      <c r="AW355" s="53">
        <f t="shared" si="644"/>
        <v>1954388988102.8298</v>
      </c>
      <c r="AX355" s="39">
        <f t="shared" si="645"/>
        <v>574820290618.47925</v>
      </c>
      <c r="AY355" s="39">
        <f t="shared" si="646"/>
        <v>169064791358.37628</v>
      </c>
      <c r="BS355" s="21">
        <v>301</v>
      </c>
      <c r="BT355" s="39">
        <v>125</v>
      </c>
      <c r="BU355" s="39">
        <v>425</v>
      </c>
      <c r="BV355" s="39">
        <v>2500</v>
      </c>
      <c r="BW355" s="50">
        <f t="shared" si="647"/>
        <v>1.9629332789752748E-3</v>
      </c>
      <c r="BX355" s="40">
        <f t="shared" si="611"/>
        <v>25.49124112097703</v>
      </c>
      <c r="BY355" s="41">
        <f t="shared" si="648"/>
        <v>63728.102802442576</v>
      </c>
      <c r="BZ355" s="39">
        <f t="shared" si="649"/>
        <v>27084443.691038094</v>
      </c>
      <c r="CA355" s="39">
        <f t="shared" si="650"/>
        <v>7966012.8503053216</v>
      </c>
      <c r="CB355" s="40">
        <f t="shared" si="612"/>
        <v>472.60069306524758</v>
      </c>
      <c r="CC355" s="39">
        <f t="shared" si="651"/>
        <v>1181501.732663119</v>
      </c>
      <c r="CD355" s="39">
        <f t="shared" si="652"/>
        <v>502138236.38182557</v>
      </c>
      <c r="CE355" s="39">
        <f t="shared" si="653"/>
        <v>147687716.58288988</v>
      </c>
      <c r="CF355" s="53">
        <f t="shared" si="654"/>
        <v>213408750462.27588</v>
      </c>
      <c r="CG355" s="39">
        <f t="shared" si="655"/>
        <v>62767279547.728203</v>
      </c>
      <c r="CH355" s="39">
        <f t="shared" si="656"/>
        <v>18460964572.861233</v>
      </c>
      <c r="DB355" s="21">
        <v>301</v>
      </c>
      <c r="DC355" s="39">
        <v>125</v>
      </c>
      <c r="DD355" s="39">
        <v>425</v>
      </c>
      <c r="DE355" s="39">
        <v>2500</v>
      </c>
      <c r="DF355" s="50">
        <f t="shared" si="657"/>
        <v>2.1583581657110915E-3</v>
      </c>
      <c r="DG355" s="40">
        <f t="shared" si="613"/>
        <v>25.5</v>
      </c>
      <c r="DH355" s="41">
        <f t="shared" si="658"/>
        <v>63750</v>
      </c>
      <c r="DI355" s="39">
        <f t="shared" si="659"/>
        <v>27093750</v>
      </c>
      <c r="DJ355" s="39">
        <f t="shared" si="660"/>
        <v>7968750</v>
      </c>
      <c r="DK355" s="40">
        <f t="shared" si="614"/>
        <v>0</v>
      </c>
      <c r="DL355" s="39">
        <f t="shared" si="661"/>
        <v>0</v>
      </c>
      <c r="DM355" s="39">
        <f t="shared" si="662"/>
        <v>0</v>
      </c>
      <c r="DN355" s="39">
        <f t="shared" si="663"/>
        <v>0</v>
      </c>
      <c r="DO355" s="53">
        <f t="shared" si="664"/>
        <v>0</v>
      </c>
      <c r="DP355" s="39">
        <f t="shared" si="665"/>
        <v>0</v>
      </c>
      <c r="DQ355" s="39">
        <f t="shared" si="666"/>
        <v>0</v>
      </c>
      <c r="EK355" s="21">
        <v>301</v>
      </c>
      <c r="EL355" s="39">
        <v>125</v>
      </c>
      <c r="EM355" s="39">
        <v>425</v>
      </c>
      <c r="EN355" s="39">
        <v>2500</v>
      </c>
      <c r="EO355" s="50">
        <f t="shared" si="667"/>
        <v>2.5539716454256755E-3</v>
      </c>
      <c r="EP355" s="40">
        <f t="shared" si="615"/>
        <v>25.5</v>
      </c>
      <c r="EQ355" s="41">
        <f t="shared" si="668"/>
        <v>63750</v>
      </c>
      <c r="ER355" s="39">
        <f t="shared" si="669"/>
        <v>27093750</v>
      </c>
      <c r="ES355" s="39">
        <f t="shared" si="670"/>
        <v>7968750</v>
      </c>
      <c r="ET355" s="40">
        <f t="shared" si="616"/>
        <v>0</v>
      </c>
      <c r="EU355" s="39">
        <f t="shared" si="671"/>
        <v>0</v>
      </c>
      <c r="EV355" s="39">
        <f t="shared" si="672"/>
        <v>0</v>
      </c>
      <c r="EW355" s="39">
        <f t="shared" si="673"/>
        <v>0</v>
      </c>
      <c r="EX355" s="53">
        <f t="shared" si="674"/>
        <v>0</v>
      </c>
      <c r="EY355" s="39">
        <f t="shared" si="675"/>
        <v>0</v>
      </c>
      <c r="EZ355" s="39">
        <f t="shared" si="676"/>
        <v>0</v>
      </c>
      <c r="FT355" s="21">
        <v>301</v>
      </c>
      <c r="FU355" s="39">
        <v>125</v>
      </c>
      <c r="FV355" s="39">
        <v>425</v>
      </c>
      <c r="FW355" s="39">
        <v>2500</v>
      </c>
      <c r="FX355" s="50">
        <f t="shared" si="677"/>
        <v>2.9083921973556068E-3</v>
      </c>
      <c r="FY355" s="40">
        <f t="shared" si="617"/>
        <v>25.5</v>
      </c>
      <c r="FZ355" s="41">
        <f t="shared" si="678"/>
        <v>63750</v>
      </c>
      <c r="GA355" s="39">
        <f t="shared" si="679"/>
        <v>27093750</v>
      </c>
      <c r="GB355" s="39">
        <f t="shared" si="680"/>
        <v>7968750</v>
      </c>
      <c r="GC355" s="40">
        <f t="shared" si="618"/>
        <v>0</v>
      </c>
      <c r="GD355" s="39">
        <f t="shared" si="681"/>
        <v>0</v>
      </c>
      <c r="GE355" s="39">
        <f t="shared" si="682"/>
        <v>0</v>
      </c>
      <c r="GF355" s="39">
        <f t="shared" si="683"/>
        <v>0</v>
      </c>
      <c r="GG355" s="53">
        <f t="shared" si="684"/>
        <v>0</v>
      </c>
      <c r="GH355" s="39">
        <f t="shared" si="685"/>
        <v>0</v>
      </c>
      <c r="GI355" s="39">
        <f t="shared" si="686"/>
        <v>0</v>
      </c>
      <c r="HC355" s="21">
        <v>301</v>
      </c>
      <c r="HD355" s="39">
        <v>125</v>
      </c>
      <c r="HE355" s="39">
        <v>425</v>
      </c>
      <c r="HF355" s="39">
        <v>2500</v>
      </c>
      <c r="HG355" s="50">
        <f t="shared" si="687"/>
        <v>3.0322784299612947E-3</v>
      </c>
      <c r="HH355" s="40">
        <f t="shared" si="619"/>
        <v>25.5</v>
      </c>
      <c r="HI355" s="41">
        <f t="shared" si="688"/>
        <v>63750</v>
      </c>
      <c r="HJ355" s="39">
        <f t="shared" si="689"/>
        <v>27093750</v>
      </c>
      <c r="HK355" s="39">
        <f t="shared" si="690"/>
        <v>7968750</v>
      </c>
      <c r="HL355" s="40">
        <f t="shared" si="620"/>
        <v>0</v>
      </c>
      <c r="HM355" s="39">
        <f t="shared" si="691"/>
        <v>0</v>
      </c>
      <c r="HN355" s="39">
        <f t="shared" si="692"/>
        <v>0</v>
      </c>
      <c r="HO355" s="39">
        <f t="shared" si="693"/>
        <v>0</v>
      </c>
      <c r="HP355" s="53">
        <f t="shared" si="694"/>
        <v>0</v>
      </c>
      <c r="HQ355" s="39">
        <f t="shared" si="695"/>
        <v>0</v>
      </c>
      <c r="HR355" s="39">
        <f t="shared" si="696"/>
        <v>0</v>
      </c>
      <c r="IL355" s="21">
        <v>301</v>
      </c>
      <c r="IM355" s="39">
        <v>125</v>
      </c>
      <c r="IN355" s="39">
        <v>425</v>
      </c>
      <c r="IO355" s="39">
        <v>2500</v>
      </c>
      <c r="IP355" s="50">
        <f t="shared" si="697"/>
        <v>3.0568907882331914E-3</v>
      </c>
      <c r="IQ355" s="40">
        <f t="shared" si="621"/>
        <v>25.5</v>
      </c>
      <c r="IR355" s="41">
        <f t="shared" si="698"/>
        <v>63750</v>
      </c>
      <c r="IS355" s="39">
        <f t="shared" si="699"/>
        <v>27093750</v>
      </c>
      <c r="IT355" s="39">
        <f t="shared" si="700"/>
        <v>7968750</v>
      </c>
      <c r="IU355" s="40">
        <f t="shared" si="622"/>
        <v>0</v>
      </c>
      <c r="IV355" s="39">
        <f t="shared" si="701"/>
        <v>0</v>
      </c>
      <c r="IW355" s="39">
        <f t="shared" si="702"/>
        <v>0</v>
      </c>
      <c r="IX355" s="39">
        <f t="shared" si="703"/>
        <v>0</v>
      </c>
      <c r="IY355" s="53">
        <f t="shared" si="704"/>
        <v>0</v>
      </c>
      <c r="IZ355" s="39">
        <f t="shared" si="705"/>
        <v>0</v>
      </c>
      <c r="JA355" s="39">
        <f t="shared" si="706"/>
        <v>0</v>
      </c>
      <c r="JU355" s="21">
        <v>301</v>
      </c>
      <c r="JV355" s="39">
        <v>125</v>
      </c>
      <c r="JW355" s="39">
        <v>425</v>
      </c>
      <c r="JX355" s="39">
        <v>2500</v>
      </c>
      <c r="JY355" s="50">
        <f t="shared" si="707"/>
        <v>3.0571842914551232E-3</v>
      </c>
      <c r="JZ355" s="40">
        <f t="shared" si="623"/>
        <v>25.5</v>
      </c>
      <c r="KA355" s="41">
        <f t="shared" si="708"/>
        <v>63750</v>
      </c>
      <c r="KB355" s="39">
        <f t="shared" si="709"/>
        <v>27093750</v>
      </c>
      <c r="KC355" s="39">
        <f t="shared" si="710"/>
        <v>7968750</v>
      </c>
      <c r="KD355" s="40">
        <f t="shared" si="624"/>
        <v>0</v>
      </c>
      <c r="KE355" s="39">
        <f t="shared" si="711"/>
        <v>0</v>
      </c>
      <c r="KF355" s="39">
        <f t="shared" si="712"/>
        <v>0</v>
      </c>
      <c r="KG355" s="39">
        <f t="shared" si="713"/>
        <v>0</v>
      </c>
      <c r="KH355" s="53">
        <f t="shared" si="714"/>
        <v>0</v>
      </c>
      <c r="KI355" s="39">
        <f t="shared" si="715"/>
        <v>0</v>
      </c>
      <c r="KJ355" s="39">
        <f t="shared" si="716"/>
        <v>0</v>
      </c>
      <c r="LD355" s="21">
        <v>301</v>
      </c>
      <c r="LE355" s="39">
        <v>125</v>
      </c>
      <c r="LF355" s="39">
        <v>425</v>
      </c>
      <c r="LG355" s="39">
        <v>2500</v>
      </c>
      <c r="LH355" s="50">
        <f t="shared" si="717"/>
        <v>3.057184334612109E-3</v>
      </c>
      <c r="LI355" s="40">
        <f t="shared" si="625"/>
        <v>25.5</v>
      </c>
      <c r="LJ355" s="41">
        <f t="shared" si="718"/>
        <v>63750</v>
      </c>
      <c r="LK355" s="39">
        <f t="shared" si="719"/>
        <v>27093750</v>
      </c>
      <c r="LL355" s="39">
        <f t="shared" si="720"/>
        <v>7968750</v>
      </c>
      <c r="LM355" s="40">
        <f t="shared" si="626"/>
        <v>0</v>
      </c>
      <c r="LN355" s="39">
        <f t="shared" si="721"/>
        <v>0</v>
      </c>
      <c r="LO355" s="39">
        <f t="shared" si="722"/>
        <v>0</v>
      </c>
      <c r="LP355" s="39">
        <f t="shared" si="723"/>
        <v>0</v>
      </c>
      <c r="LQ355" s="53">
        <f t="shared" si="724"/>
        <v>0</v>
      </c>
      <c r="LR355" s="39">
        <f t="shared" si="725"/>
        <v>0</v>
      </c>
      <c r="LS355" s="39">
        <f t="shared" si="726"/>
        <v>0</v>
      </c>
    </row>
    <row r="356" spans="1:331" x14ac:dyDescent="0.25">
      <c r="A356" s="21">
        <v>302</v>
      </c>
      <c r="B356" s="39">
        <v>125</v>
      </c>
      <c r="C356" s="39">
        <v>475</v>
      </c>
      <c r="D356" s="39">
        <v>2500</v>
      </c>
      <c r="E356" s="50">
        <f t="shared" si="627"/>
        <v>1.0774999999999999E-3</v>
      </c>
      <c r="F356" s="40">
        <f t="shared" si="607"/>
        <v>20.074835156249996</v>
      </c>
      <c r="G356" s="41">
        <f t="shared" si="628"/>
        <v>50187.087890624993</v>
      </c>
      <c r="H356" s="39">
        <f t="shared" si="629"/>
        <v>23838866.748046871</v>
      </c>
      <c r="I356" s="39">
        <f t="shared" si="630"/>
        <v>6273385.9863281241</v>
      </c>
      <c r="J356" s="40">
        <f t="shared" si="608"/>
        <v>11761.875000000002</v>
      </c>
      <c r="K356" s="39">
        <f t="shared" si="631"/>
        <v>29404687.500000004</v>
      </c>
      <c r="L356" s="39">
        <f t="shared" si="632"/>
        <v>13967226562.500002</v>
      </c>
      <c r="M356" s="39">
        <f t="shared" si="633"/>
        <v>3675585937.5000005</v>
      </c>
      <c r="N356" s="53">
        <f t="shared" si="634"/>
        <v>6634432617187.501</v>
      </c>
      <c r="O356" s="39">
        <f t="shared" si="635"/>
        <v>1745903320312.5002</v>
      </c>
      <c r="P356" s="39">
        <f t="shared" si="636"/>
        <v>459448242187.50006</v>
      </c>
      <c r="AJ356" s="21">
        <v>302</v>
      </c>
      <c r="AK356" s="39">
        <v>125</v>
      </c>
      <c r="AL356" s="39">
        <v>475</v>
      </c>
      <c r="AM356" s="39">
        <v>2500</v>
      </c>
      <c r="AN356" s="50">
        <f t="shared" si="637"/>
        <v>1.6778577055095683E-3</v>
      </c>
      <c r="AO356" s="40">
        <f t="shared" si="609"/>
        <v>24.838430180890306</v>
      </c>
      <c r="AP356" s="41">
        <f t="shared" si="638"/>
        <v>62096.075452225763</v>
      </c>
      <c r="AQ356" s="39">
        <f t="shared" si="639"/>
        <v>29495635.839807238</v>
      </c>
      <c r="AR356" s="39">
        <f t="shared" si="640"/>
        <v>7762009.43152822</v>
      </c>
      <c r="AS356" s="40">
        <f t="shared" si="610"/>
        <v>4107.3142547530051</v>
      </c>
      <c r="AT356" s="39">
        <f t="shared" si="641"/>
        <v>10268285.636882512</v>
      </c>
      <c r="AU356" s="39">
        <f t="shared" si="642"/>
        <v>4877435677.5191927</v>
      </c>
      <c r="AV356" s="39">
        <f t="shared" si="643"/>
        <v>1283535704.6103139</v>
      </c>
      <c r="AW356" s="53">
        <f t="shared" si="644"/>
        <v>2316781946821.6167</v>
      </c>
      <c r="AX356" s="39">
        <f t="shared" si="645"/>
        <v>609679459689.89905</v>
      </c>
      <c r="AY356" s="39">
        <f t="shared" si="646"/>
        <v>160441963076.28925</v>
      </c>
      <c r="BS356" s="21">
        <v>302</v>
      </c>
      <c r="BT356" s="39">
        <v>125</v>
      </c>
      <c r="BU356" s="39">
        <v>475</v>
      </c>
      <c r="BV356" s="39">
        <v>2500</v>
      </c>
      <c r="BW356" s="50">
        <f t="shared" si="647"/>
        <v>1.9913505720874176E-3</v>
      </c>
      <c r="BX356" s="40">
        <f t="shared" si="611"/>
        <v>25.499523069654504</v>
      </c>
      <c r="BY356" s="41">
        <f t="shared" si="648"/>
        <v>63748.80767413626</v>
      </c>
      <c r="BZ356" s="39">
        <f t="shared" si="649"/>
        <v>30280683.645214725</v>
      </c>
      <c r="CA356" s="39">
        <f t="shared" si="650"/>
        <v>7968600.9592670323</v>
      </c>
      <c r="CB356" s="40">
        <f t="shared" si="612"/>
        <v>110.28020588542542</v>
      </c>
      <c r="CC356" s="39">
        <f t="shared" si="651"/>
        <v>275700.51471356355</v>
      </c>
      <c r="CD356" s="39">
        <f t="shared" si="652"/>
        <v>130957744.48894268</v>
      </c>
      <c r="CE356" s="39">
        <f t="shared" si="653"/>
        <v>34462564.339195445</v>
      </c>
      <c r="CF356" s="53">
        <f t="shared" si="654"/>
        <v>62204928632.247772</v>
      </c>
      <c r="CG356" s="39">
        <f t="shared" si="655"/>
        <v>16369718061.117836</v>
      </c>
      <c r="CH356" s="39">
        <f t="shared" si="656"/>
        <v>4307820542.3994303</v>
      </c>
      <c r="DB356" s="21">
        <v>302</v>
      </c>
      <c r="DC356" s="39">
        <v>125</v>
      </c>
      <c r="DD356" s="39">
        <v>475</v>
      </c>
      <c r="DE356" s="39">
        <v>2500</v>
      </c>
      <c r="DF356" s="50">
        <f t="shared" si="657"/>
        <v>2.1973905056136339E-3</v>
      </c>
      <c r="DG356" s="40">
        <f t="shared" si="613"/>
        <v>25.5</v>
      </c>
      <c r="DH356" s="41">
        <f t="shared" si="658"/>
        <v>63750</v>
      </c>
      <c r="DI356" s="39">
        <f t="shared" si="659"/>
        <v>30281250</v>
      </c>
      <c r="DJ356" s="39">
        <f t="shared" si="660"/>
        <v>7968750</v>
      </c>
      <c r="DK356" s="40">
        <f t="shared" si="614"/>
        <v>0</v>
      </c>
      <c r="DL356" s="39">
        <f t="shared" si="661"/>
        <v>0</v>
      </c>
      <c r="DM356" s="39">
        <f t="shared" si="662"/>
        <v>0</v>
      </c>
      <c r="DN356" s="39">
        <f t="shared" si="663"/>
        <v>0</v>
      </c>
      <c r="DO356" s="53">
        <f t="shared" si="664"/>
        <v>0</v>
      </c>
      <c r="DP356" s="39">
        <f t="shared" si="665"/>
        <v>0</v>
      </c>
      <c r="DQ356" s="39">
        <f t="shared" si="666"/>
        <v>0</v>
      </c>
      <c r="EK356" s="21">
        <v>302</v>
      </c>
      <c r="EL356" s="39">
        <v>125</v>
      </c>
      <c r="EM356" s="39">
        <v>475</v>
      </c>
      <c r="EN356" s="39">
        <v>2500</v>
      </c>
      <c r="EO356" s="50">
        <f t="shared" si="667"/>
        <v>2.6155215110681257E-3</v>
      </c>
      <c r="EP356" s="40">
        <f t="shared" si="615"/>
        <v>25.5</v>
      </c>
      <c r="EQ356" s="41">
        <f t="shared" si="668"/>
        <v>63750</v>
      </c>
      <c r="ER356" s="39">
        <f t="shared" si="669"/>
        <v>30281250</v>
      </c>
      <c r="ES356" s="39">
        <f t="shared" si="670"/>
        <v>7968750</v>
      </c>
      <c r="ET356" s="40">
        <f t="shared" si="616"/>
        <v>0</v>
      </c>
      <c r="EU356" s="39">
        <f t="shared" si="671"/>
        <v>0</v>
      </c>
      <c r="EV356" s="39">
        <f t="shared" si="672"/>
        <v>0</v>
      </c>
      <c r="EW356" s="39">
        <f t="shared" si="673"/>
        <v>0</v>
      </c>
      <c r="EX356" s="53">
        <f t="shared" si="674"/>
        <v>0</v>
      </c>
      <c r="EY356" s="39">
        <f t="shared" si="675"/>
        <v>0</v>
      </c>
      <c r="EZ356" s="39">
        <f t="shared" si="676"/>
        <v>0</v>
      </c>
      <c r="FT356" s="21">
        <v>302</v>
      </c>
      <c r="FU356" s="39">
        <v>125</v>
      </c>
      <c r="FV356" s="39">
        <v>475</v>
      </c>
      <c r="FW356" s="39">
        <v>2500</v>
      </c>
      <c r="FX356" s="50">
        <f t="shared" si="677"/>
        <v>2.9889503025901814E-3</v>
      </c>
      <c r="FY356" s="40">
        <f t="shared" si="617"/>
        <v>25.5</v>
      </c>
      <c r="FZ356" s="41">
        <f t="shared" si="678"/>
        <v>63750</v>
      </c>
      <c r="GA356" s="39">
        <f t="shared" si="679"/>
        <v>30281250</v>
      </c>
      <c r="GB356" s="39">
        <f t="shared" si="680"/>
        <v>7968750</v>
      </c>
      <c r="GC356" s="40">
        <f t="shared" si="618"/>
        <v>0</v>
      </c>
      <c r="GD356" s="39">
        <f t="shared" si="681"/>
        <v>0</v>
      </c>
      <c r="GE356" s="39">
        <f t="shared" si="682"/>
        <v>0</v>
      </c>
      <c r="GF356" s="39">
        <f t="shared" si="683"/>
        <v>0</v>
      </c>
      <c r="GG356" s="53">
        <f t="shared" si="684"/>
        <v>0</v>
      </c>
      <c r="GH356" s="39">
        <f t="shared" si="685"/>
        <v>0</v>
      </c>
      <c r="GI356" s="39">
        <f t="shared" si="686"/>
        <v>0</v>
      </c>
      <c r="HC356" s="21">
        <v>302</v>
      </c>
      <c r="HD356" s="39">
        <v>125</v>
      </c>
      <c r="HE356" s="39">
        <v>475</v>
      </c>
      <c r="HF356" s="39">
        <v>2500</v>
      </c>
      <c r="HG356" s="50">
        <f t="shared" si="687"/>
        <v>3.1195094616625167E-3</v>
      </c>
      <c r="HH356" s="40">
        <f t="shared" si="619"/>
        <v>25.5</v>
      </c>
      <c r="HI356" s="41">
        <f t="shared" si="688"/>
        <v>63750</v>
      </c>
      <c r="HJ356" s="39">
        <f t="shared" si="689"/>
        <v>30281250</v>
      </c>
      <c r="HK356" s="39">
        <f t="shared" si="690"/>
        <v>7968750</v>
      </c>
      <c r="HL356" s="40">
        <f t="shared" si="620"/>
        <v>0</v>
      </c>
      <c r="HM356" s="39">
        <f t="shared" si="691"/>
        <v>0</v>
      </c>
      <c r="HN356" s="39">
        <f t="shared" si="692"/>
        <v>0</v>
      </c>
      <c r="HO356" s="39">
        <f t="shared" si="693"/>
        <v>0</v>
      </c>
      <c r="HP356" s="53">
        <f t="shared" si="694"/>
        <v>0</v>
      </c>
      <c r="HQ356" s="39">
        <f t="shared" si="695"/>
        <v>0</v>
      </c>
      <c r="HR356" s="39">
        <f t="shared" si="696"/>
        <v>0</v>
      </c>
      <c r="IL356" s="21">
        <v>302</v>
      </c>
      <c r="IM356" s="39">
        <v>125</v>
      </c>
      <c r="IN356" s="39">
        <v>475</v>
      </c>
      <c r="IO356" s="39">
        <v>2500</v>
      </c>
      <c r="IP356" s="50">
        <f t="shared" si="697"/>
        <v>3.1453385722391872E-3</v>
      </c>
      <c r="IQ356" s="40">
        <f t="shared" si="621"/>
        <v>25.5</v>
      </c>
      <c r="IR356" s="41">
        <f t="shared" si="698"/>
        <v>63750</v>
      </c>
      <c r="IS356" s="39">
        <f t="shared" si="699"/>
        <v>30281250</v>
      </c>
      <c r="IT356" s="39">
        <f t="shared" si="700"/>
        <v>7968750</v>
      </c>
      <c r="IU356" s="40">
        <f t="shared" si="622"/>
        <v>0</v>
      </c>
      <c r="IV356" s="39">
        <f t="shared" si="701"/>
        <v>0</v>
      </c>
      <c r="IW356" s="39">
        <f t="shared" si="702"/>
        <v>0</v>
      </c>
      <c r="IX356" s="39">
        <f t="shared" si="703"/>
        <v>0</v>
      </c>
      <c r="IY356" s="53">
        <f t="shared" si="704"/>
        <v>0</v>
      </c>
      <c r="IZ356" s="39">
        <f t="shared" si="705"/>
        <v>0</v>
      </c>
      <c r="JA356" s="39">
        <f t="shared" si="706"/>
        <v>0</v>
      </c>
      <c r="JU356" s="21">
        <v>302</v>
      </c>
      <c r="JV356" s="39">
        <v>125</v>
      </c>
      <c r="JW356" s="39">
        <v>475</v>
      </c>
      <c r="JX356" s="39">
        <v>2500</v>
      </c>
      <c r="JY356" s="50">
        <f t="shared" si="707"/>
        <v>3.1456464566130314E-3</v>
      </c>
      <c r="JZ356" s="40">
        <f t="shared" si="623"/>
        <v>25.5</v>
      </c>
      <c r="KA356" s="41">
        <f t="shared" si="708"/>
        <v>63750</v>
      </c>
      <c r="KB356" s="39">
        <f t="shared" si="709"/>
        <v>30281250</v>
      </c>
      <c r="KC356" s="39">
        <f t="shared" si="710"/>
        <v>7968750</v>
      </c>
      <c r="KD356" s="40">
        <f t="shared" si="624"/>
        <v>0</v>
      </c>
      <c r="KE356" s="39">
        <f t="shared" si="711"/>
        <v>0</v>
      </c>
      <c r="KF356" s="39">
        <f t="shared" si="712"/>
        <v>0</v>
      </c>
      <c r="KG356" s="39">
        <f t="shared" si="713"/>
        <v>0</v>
      </c>
      <c r="KH356" s="53">
        <f t="shared" si="714"/>
        <v>0</v>
      </c>
      <c r="KI356" s="39">
        <f t="shared" si="715"/>
        <v>0</v>
      </c>
      <c r="KJ356" s="39">
        <f t="shared" si="716"/>
        <v>0</v>
      </c>
      <c r="LD356" s="21">
        <v>302</v>
      </c>
      <c r="LE356" s="39">
        <v>125</v>
      </c>
      <c r="LF356" s="39">
        <v>475</v>
      </c>
      <c r="LG356" s="39">
        <v>2500</v>
      </c>
      <c r="LH356" s="50">
        <f t="shared" si="717"/>
        <v>3.1456465019029174E-3</v>
      </c>
      <c r="LI356" s="40">
        <f t="shared" si="625"/>
        <v>25.5</v>
      </c>
      <c r="LJ356" s="41">
        <f t="shared" si="718"/>
        <v>63750</v>
      </c>
      <c r="LK356" s="39">
        <f t="shared" si="719"/>
        <v>30281250</v>
      </c>
      <c r="LL356" s="39">
        <f t="shared" si="720"/>
        <v>7968750</v>
      </c>
      <c r="LM356" s="40">
        <f t="shared" si="626"/>
        <v>0</v>
      </c>
      <c r="LN356" s="39">
        <f t="shared" si="721"/>
        <v>0</v>
      </c>
      <c r="LO356" s="39">
        <f t="shared" si="722"/>
        <v>0</v>
      </c>
      <c r="LP356" s="39">
        <f t="shared" si="723"/>
        <v>0</v>
      </c>
      <c r="LQ356" s="53">
        <f t="shared" si="724"/>
        <v>0</v>
      </c>
      <c r="LR356" s="39">
        <f t="shared" si="725"/>
        <v>0</v>
      </c>
      <c r="LS356" s="39">
        <f t="shared" si="726"/>
        <v>0</v>
      </c>
    </row>
    <row r="357" spans="1:331" x14ac:dyDescent="0.25">
      <c r="A357" s="21">
        <v>303</v>
      </c>
      <c r="B357" s="39">
        <v>125</v>
      </c>
      <c r="C357" s="39">
        <v>525</v>
      </c>
      <c r="D357" s="39">
        <v>2500</v>
      </c>
      <c r="E357" s="50">
        <f t="shared" si="627"/>
        <v>1.085E-3</v>
      </c>
      <c r="F357" s="40">
        <f t="shared" si="607"/>
        <v>20.162690625</v>
      </c>
      <c r="G357" s="41">
        <f t="shared" si="628"/>
        <v>50406.7265625</v>
      </c>
      <c r="H357" s="39">
        <f t="shared" si="629"/>
        <v>26463531.4453125</v>
      </c>
      <c r="I357" s="39">
        <f t="shared" si="630"/>
        <v>6300840.8203125</v>
      </c>
      <c r="J357" s="40">
        <f t="shared" si="608"/>
        <v>11666.25</v>
      </c>
      <c r="K357" s="39">
        <f t="shared" si="631"/>
        <v>29165625</v>
      </c>
      <c r="L357" s="39">
        <f t="shared" si="632"/>
        <v>15311953125</v>
      </c>
      <c r="M357" s="39">
        <f t="shared" si="633"/>
        <v>3645703125</v>
      </c>
      <c r="N357" s="53">
        <f t="shared" si="634"/>
        <v>8038775390625</v>
      </c>
      <c r="O357" s="39">
        <f t="shared" si="635"/>
        <v>1913994140625</v>
      </c>
      <c r="P357" s="39">
        <f t="shared" si="636"/>
        <v>455712890625</v>
      </c>
      <c r="AJ357" s="21">
        <v>303</v>
      </c>
      <c r="AK357" s="39">
        <v>125</v>
      </c>
      <c r="AL357" s="39">
        <v>525</v>
      </c>
      <c r="AM357" s="39">
        <v>2500</v>
      </c>
      <c r="AN357" s="50">
        <f t="shared" si="637"/>
        <v>1.6951709920994841E-3</v>
      </c>
      <c r="AO357" s="40">
        <f t="shared" si="609"/>
        <v>24.90763038413272</v>
      </c>
      <c r="AP357" s="41">
        <f t="shared" si="638"/>
        <v>62269.0759603318</v>
      </c>
      <c r="AQ357" s="39">
        <f t="shared" si="639"/>
        <v>32691264.879174195</v>
      </c>
      <c r="AR357" s="39">
        <f t="shared" si="640"/>
        <v>7783634.4950414747</v>
      </c>
      <c r="AS357" s="40">
        <f t="shared" si="610"/>
        <v>3886.5698507315765</v>
      </c>
      <c r="AT357" s="39">
        <f t="shared" si="641"/>
        <v>9716424.6268289406</v>
      </c>
      <c r="AU357" s="39">
        <f t="shared" si="642"/>
        <v>5101122929.0851936</v>
      </c>
      <c r="AV357" s="39">
        <f t="shared" si="643"/>
        <v>1214553078.3536177</v>
      </c>
      <c r="AW357" s="53">
        <f t="shared" si="644"/>
        <v>2678089537769.7266</v>
      </c>
      <c r="AX357" s="39">
        <f t="shared" si="645"/>
        <v>637640366135.64929</v>
      </c>
      <c r="AY357" s="39">
        <f t="shared" si="646"/>
        <v>151819134794.20221</v>
      </c>
      <c r="BS357" s="21">
        <v>303</v>
      </c>
      <c r="BT357" s="39">
        <v>125</v>
      </c>
      <c r="BU357" s="39">
        <v>525</v>
      </c>
      <c r="BV357" s="39">
        <v>2500</v>
      </c>
      <c r="BW357" s="50">
        <f t="shared" si="647"/>
        <v>2.0197678651995604E-3</v>
      </c>
      <c r="BX357" s="40">
        <f t="shared" si="611"/>
        <v>25.5</v>
      </c>
      <c r="BY357" s="41">
        <f t="shared" si="648"/>
        <v>63750</v>
      </c>
      <c r="BZ357" s="39">
        <f t="shared" si="649"/>
        <v>33468750</v>
      </c>
      <c r="CA357" s="39">
        <f t="shared" si="650"/>
        <v>7968750</v>
      </c>
      <c r="CB357" s="40">
        <f t="shared" si="612"/>
        <v>0</v>
      </c>
      <c r="CC357" s="39">
        <f t="shared" si="651"/>
        <v>0</v>
      </c>
      <c r="CD357" s="39">
        <f t="shared" si="652"/>
        <v>0</v>
      </c>
      <c r="CE357" s="39">
        <f t="shared" si="653"/>
        <v>0</v>
      </c>
      <c r="CF357" s="53">
        <f t="shared" si="654"/>
        <v>0</v>
      </c>
      <c r="CG357" s="39">
        <f t="shared" si="655"/>
        <v>0</v>
      </c>
      <c r="CH357" s="39">
        <f t="shared" si="656"/>
        <v>0</v>
      </c>
      <c r="DB357" s="21">
        <v>303</v>
      </c>
      <c r="DC357" s="39">
        <v>125</v>
      </c>
      <c r="DD357" s="39">
        <v>525</v>
      </c>
      <c r="DE357" s="39">
        <v>2500</v>
      </c>
      <c r="DF357" s="50">
        <f t="shared" si="657"/>
        <v>2.2364228455161762E-3</v>
      </c>
      <c r="DG357" s="40">
        <f t="shared" si="613"/>
        <v>25.5</v>
      </c>
      <c r="DH357" s="41">
        <f t="shared" si="658"/>
        <v>63750</v>
      </c>
      <c r="DI357" s="39">
        <f t="shared" si="659"/>
        <v>33468750</v>
      </c>
      <c r="DJ357" s="39">
        <f t="shared" si="660"/>
        <v>7968750</v>
      </c>
      <c r="DK357" s="40">
        <f t="shared" si="614"/>
        <v>0</v>
      </c>
      <c r="DL357" s="39">
        <f t="shared" si="661"/>
        <v>0</v>
      </c>
      <c r="DM357" s="39">
        <f t="shared" si="662"/>
        <v>0</v>
      </c>
      <c r="DN357" s="39">
        <f t="shared" si="663"/>
        <v>0</v>
      </c>
      <c r="DO357" s="53">
        <f t="shared" si="664"/>
        <v>0</v>
      </c>
      <c r="DP357" s="39">
        <f t="shared" si="665"/>
        <v>0</v>
      </c>
      <c r="DQ357" s="39">
        <f t="shared" si="666"/>
        <v>0</v>
      </c>
      <c r="EK357" s="21">
        <v>303</v>
      </c>
      <c r="EL357" s="39">
        <v>125</v>
      </c>
      <c r="EM357" s="39">
        <v>525</v>
      </c>
      <c r="EN357" s="39">
        <v>2500</v>
      </c>
      <c r="EO357" s="50">
        <f t="shared" si="667"/>
        <v>2.6770713767105755E-3</v>
      </c>
      <c r="EP357" s="40">
        <f t="shared" si="615"/>
        <v>25.5</v>
      </c>
      <c r="EQ357" s="41">
        <f t="shared" si="668"/>
        <v>63750</v>
      </c>
      <c r="ER357" s="39">
        <f t="shared" si="669"/>
        <v>33468750</v>
      </c>
      <c r="ES357" s="39">
        <f t="shared" si="670"/>
        <v>7968750</v>
      </c>
      <c r="ET357" s="40">
        <f t="shared" si="616"/>
        <v>0</v>
      </c>
      <c r="EU357" s="39">
        <f t="shared" si="671"/>
        <v>0</v>
      </c>
      <c r="EV357" s="39">
        <f t="shared" si="672"/>
        <v>0</v>
      </c>
      <c r="EW357" s="39">
        <f t="shared" si="673"/>
        <v>0</v>
      </c>
      <c r="EX357" s="53">
        <f t="shared" si="674"/>
        <v>0</v>
      </c>
      <c r="EY357" s="39">
        <f t="shared" si="675"/>
        <v>0</v>
      </c>
      <c r="EZ357" s="39">
        <f t="shared" si="676"/>
        <v>0</v>
      </c>
      <c r="FT357" s="21">
        <v>303</v>
      </c>
      <c r="FU357" s="39">
        <v>125</v>
      </c>
      <c r="FV357" s="39">
        <v>525</v>
      </c>
      <c r="FW357" s="39">
        <v>2500</v>
      </c>
      <c r="FX357" s="50">
        <f t="shared" si="677"/>
        <v>3.0695084078247565E-3</v>
      </c>
      <c r="FY357" s="40">
        <f t="shared" si="617"/>
        <v>25.5</v>
      </c>
      <c r="FZ357" s="41">
        <f t="shared" si="678"/>
        <v>63750</v>
      </c>
      <c r="GA357" s="39">
        <f t="shared" si="679"/>
        <v>33468750</v>
      </c>
      <c r="GB357" s="39">
        <f t="shared" si="680"/>
        <v>7968750</v>
      </c>
      <c r="GC357" s="40">
        <f t="shared" si="618"/>
        <v>0</v>
      </c>
      <c r="GD357" s="39">
        <f t="shared" si="681"/>
        <v>0</v>
      </c>
      <c r="GE357" s="39">
        <f t="shared" si="682"/>
        <v>0</v>
      </c>
      <c r="GF357" s="39">
        <f t="shared" si="683"/>
        <v>0</v>
      </c>
      <c r="GG357" s="53">
        <f t="shared" si="684"/>
        <v>0</v>
      </c>
      <c r="GH357" s="39">
        <f t="shared" si="685"/>
        <v>0</v>
      </c>
      <c r="GI357" s="39">
        <f t="shared" si="686"/>
        <v>0</v>
      </c>
      <c r="HC357" s="21">
        <v>303</v>
      </c>
      <c r="HD357" s="39">
        <v>125</v>
      </c>
      <c r="HE357" s="39">
        <v>525</v>
      </c>
      <c r="HF357" s="39">
        <v>2500</v>
      </c>
      <c r="HG357" s="50">
        <f t="shared" si="687"/>
        <v>3.2067404933637383E-3</v>
      </c>
      <c r="HH357" s="40">
        <f t="shared" si="619"/>
        <v>25.5</v>
      </c>
      <c r="HI357" s="41">
        <f t="shared" si="688"/>
        <v>63750</v>
      </c>
      <c r="HJ357" s="39">
        <f t="shared" si="689"/>
        <v>33468750</v>
      </c>
      <c r="HK357" s="39">
        <f t="shared" si="690"/>
        <v>7968750</v>
      </c>
      <c r="HL357" s="40">
        <f t="shared" si="620"/>
        <v>0</v>
      </c>
      <c r="HM357" s="39">
        <f t="shared" si="691"/>
        <v>0</v>
      </c>
      <c r="HN357" s="39">
        <f t="shared" si="692"/>
        <v>0</v>
      </c>
      <c r="HO357" s="39">
        <f t="shared" si="693"/>
        <v>0</v>
      </c>
      <c r="HP357" s="53">
        <f t="shared" si="694"/>
        <v>0</v>
      </c>
      <c r="HQ357" s="39">
        <f t="shared" si="695"/>
        <v>0</v>
      </c>
      <c r="HR357" s="39">
        <f t="shared" si="696"/>
        <v>0</v>
      </c>
      <c r="IL357" s="21">
        <v>303</v>
      </c>
      <c r="IM357" s="39">
        <v>125</v>
      </c>
      <c r="IN357" s="39">
        <v>525</v>
      </c>
      <c r="IO357" s="39">
        <v>2500</v>
      </c>
      <c r="IP357" s="50">
        <f t="shared" si="697"/>
        <v>3.2337863562451829E-3</v>
      </c>
      <c r="IQ357" s="40">
        <f t="shared" si="621"/>
        <v>25.5</v>
      </c>
      <c r="IR357" s="41">
        <f t="shared" si="698"/>
        <v>63750</v>
      </c>
      <c r="IS357" s="39">
        <f t="shared" si="699"/>
        <v>33468750</v>
      </c>
      <c r="IT357" s="39">
        <f t="shared" si="700"/>
        <v>7968750</v>
      </c>
      <c r="IU357" s="40">
        <f t="shared" si="622"/>
        <v>0</v>
      </c>
      <c r="IV357" s="39">
        <f t="shared" si="701"/>
        <v>0</v>
      </c>
      <c r="IW357" s="39">
        <f t="shared" si="702"/>
        <v>0</v>
      </c>
      <c r="IX357" s="39">
        <f t="shared" si="703"/>
        <v>0</v>
      </c>
      <c r="IY357" s="53">
        <f t="shared" si="704"/>
        <v>0</v>
      </c>
      <c r="IZ357" s="39">
        <f t="shared" si="705"/>
        <v>0</v>
      </c>
      <c r="JA357" s="39">
        <f t="shared" si="706"/>
        <v>0</v>
      </c>
      <c r="JU357" s="21">
        <v>303</v>
      </c>
      <c r="JV357" s="39">
        <v>125</v>
      </c>
      <c r="JW357" s="39">
        <v>525</v>
      </c>
      <c r="JX357" s="39">
        <v>2500</v>
      </c>
      <c r="JY357" s="50">
        <f t="shared" si="707"/>
        <v>3.2341086217709397E-3</v>
      </c>
      <c r="JZ357" s="40">
        <f t="shared" si="623"/>
        <v>25.5</v>
      </c>
      <c r="KA357" s="41">
        <f t="shared" si="708"/>
        <v>63750</v>
      </c>
      <c r="KB357" s="39">
        <f t="shared" si="709"/>
        <v>33468750</v>
      </c>
      <c r="KC357" s="39">
        <f t="shared" si="710"/>
        <v>7968750</v>
      </c>
      <c r="KD357" s="40">
        <f t="shared" si="624"/>
        <v>0</v>
      </c>
      <c r="KE357" s="39">
        <f t="shared" si="711"/>
        <v>0</v>
      </c>
      <c r="KF357" s="39">
        <f t="shared" si="712"/>
        <v>0</v>
      </c>
      <c r="KG357" s="39">
        <f t="shared" si="713"/>
        <v>0</v>
      </c>
      <c r="KH357" s="53">
        <f t="shared" si="714"/>
        <v>0</v>
      </c>
      <c r="KI357" s="39">
        <f t="shared" si="715"/>
        <v>0</v>
      </c>
      <c r="KJ357" s="39">
        <f t="shared" si="716"/>
        <v>0</v>
      </c>
      <c r="LD357" s="21">
        <v>303</v>
      </c>
      <c r="LE357" s="39">
        <v>125</v>
      </c>
      <c r="LF357" s="39">
        <v>525</v>
      </c>
      <c r="LG357" s="39">
        <v>2500</v>
      </c>
      <c r="LH357" s="50">
        <f t="shared" si="717"/>
        <v>3.2341086691937255E-3</v>
      </c>
      <c r="LI357" s="40">
        <f t="shared" si="625"/>
        <v>25.5</v>
      </c>
      <c r="LJ357" s="41">
        <f t="shared" si="718"/>
        <v>63750</v>
      </c>
      <c r="LK357" s="39">
        <f t="shared" si="719"/>
        <v>33468750</v>
      </c>
      <c r="LL357" s="39">
        <f t="shared" si="720"/>
        <v>7968750</v>
      </c>
      <c r="LM357" s="40">
        <f t="shared" si="626"/>
        <v>0</v>
      </c>
      <c r="LN357" s="39">
        <f t="shared" si="721"/>
        <v>0</v>
      </c>
      <c r="LO357" s="39">
        <f t="shared" si="722"/>
        <v>0</v>
      </c>
      <c r="LP357" s="39">
        <f t="shared" si="723"/>
        <v>0</v>
      </c>
      <c r="LQ357" s="53">
        <f t="shared" si="724"/>
        <v>0</v>
      </c>
      <c r="LR357" s="39">
        <f t="shared" si="725"/>
        <v>0</v>
      </c>
      <c r="LS357" s="39">
        <f t="shared" si="726"/>
        <v>0</v>
      </c>
    </row>
    <row r="358" spans="1:331" x14ac:dyDescent="0.25">
      <c r="A358" s="21">
        <v>304</v>
      </c>
      <c r="B358" s="39">
        <v>125</v>
      </c>
      <c r="C358" s="39">
        <v>575</v>
      </c>
      <c r="D358" s="39">
        <v>2500</v>
      </c>
      <c r="E358" s="50">
        <f t="shared" si="627"/>
        <v>1.0924999999999999E-3</v>
      </c>
      <c r="F358" s="40">
        <f t="shared" si="607"/>
        <v>20.249828906249999</v>
      </c>
      <c r="G358" s="41">
        <f t="shared" si="628"/>
        <v>50624.572265624993</v>
      </c>
      <c r="H358" s="39">
        <f t="shared" si="629"/>
        <v>29109129.052734371</v>
      </c>
      <c r="I358" s="39">
        <f t="shared" si="630"/>
        <v>6328071.5332031241</v>
      </c>
      <c r="J358" s="40">
        <f t="shared" si="608"/>
        <v>11570.625000000002</v>
      </c>
      <c r="K358" s="39">
        <f t="shared" si="631"/>
        <v>28926562.500000004</v>
      </c>
      <c r="L358" s="39">
        <f t="shared" si="632"/>
        <v>16632773437.500002</v>
      </c>
      <c r="M358" s="39">
        <f t="shared" si="633"/>
        <v>3615820312.5000005</v>
      </c>
      <c r="N358" s="53">
        <f t="shared" si="634"/>
        <v>9563844726562.502</v>
      </c>
      <c r="O358" s="39">
        <f t="shared" si="635"/>
        <v>2079096679687.5002</v>
      </c>
      <c r="P358" s="39">
        <f t="shared" si="636"/>
        <v>451977539062.50006</v>
      </c>
      <c r="AJ358" s="21">
        <v>304</v>
      </c>
      <c r="AK358" s="39">
        <v>125</v>
      </c>
      <c r="AL358" s="39">
        <v>575</v>
      </c>
      <c r="AM358" s="39">
        <v>2500</v>
      </c>
      <c r="AN358" s="50">
        <f t="shared" si="637"/>
        <v>1.7124842786894001E-3</v>
      </c>
      <c r="AO358" s="40">
        <f t="shared" si="609"/>
        <v>24.973008776245187</v>
      </c>
      <c r="AP358" s="41">
        <f t="shared" si="638"/>
        <v>62432.521940612969</v>
      </c>
      <c r="AQ358" s="39">
        <f t="shared" si="639"/>
        <v>35898700.11585246</v>
      </c>
      <c r="AR358" s="39">
        <f t="shared" si="640"/>
        <v>7804065.2425766215</v>
      </c>
      <c r="AS358" s="40">
        <f t="shared" si="610"/>
        <v>3665.8254467101483</v>
      </c>
      <c r="AT358" s="39">
        <f t="shared" si="641"/>
        <v>9164563.6167753711</v>
      </c>
      <c r="AU358" s="39">
        <f t="shared" si="642"/>
        <v>5269624079.6458387</v>
      </c>
      <c r="AV358" s="39">
        <f t="shared" si="643"/>
        <v>1145570452.0969214</v>
      </c>
      <c r="AW358" s="53">
        <f t="shared" si="644"/>
        <v>3030033845796.3574</v>
      </c>
      <c r="AX358" s="39">
        <f t="shared" si="645"/>
        <v>658703009955.72986</v>
      </c>
      <c r="AY358" s="39">
        <f t="shared" si="646"/>
        <v>143196306512.11517</v>
      </c>
      <c r="BS358" s="21">
        <v>304</v>
      </c>
      <c r="BT358" s="39">
        <v>125</v>
      </c>
      <c r="BU358" s="39">
        <v>575</v>
      </c>
      <c r="BV358" s="39">
        <v>2500</v>
      </c>
      <c r="BW358" s="50">
        <f t="shared" si="647"/>
        <v>2.0481851583117037E-3</v>
      </c>
      <c r="BX358" s="40">
        <f t="shared" si="611"/>
        <v>25.5</v>
      </c>
      <c r="BY358" s="41">
        <f t="shared" si="648"/>
        <v>63750</v>
      </c>
      <c r="BZ358" s="39">
        <f t="shared" si="649"/>
        <v>36656250</v>
      </c>
      <c r="CA358" s="39">
        <f t="shared" si="650"/>
        <v>7968750</v>
      </c>
      <c r="CB358" s="40">
        <f t="shared" si="612"/>
        <v>0</v>
      </c>
      <c r="CC358" s="39">
        <f t="shared" si="651"/>
        <v>0</v>
      </c>
      <c r="CD358" s="39">
        <f t="shared" si="652"/>
        <v>0</v>
      </c>
      <c r="CE358" s="39">
        <f t="shared" si="653"/>
        <v>0</v>
      </c>
      <c r="CF358" s="53">
        <f t="shared" si="654"/>
        <v>0</v>
      </c>
      <c r="CG358" s="39">
        <f t="shared" si="655"/>
        <v>0</v>
      </c>
      <c r="CH358" s="39">
        <f t="shared" si="656"/>
        <v>0</v>
      </c>
      <c r="DB358" s="21">
        <v>304</v>
      </c>
      <c r="DC358" s="39">
        <v>125</v>
      </c>
      <c r="DD358" s="39">
        <v>575</v>
      </c>
      <c r="DE358" s="39">
        <v>2500</v>
      </c>
      <c r="DF358" s="50">
        <f t="shared" si="657"/>
        <v>2.275455185418719E-3</v>
      </c>
      <c r="DG358" s="40">
        <f t="shared" si="613"/>
        <v>25.5</v>
      </c>
      <c r="DH358" s="41">
        <f t="shared" si="658"/>
        <v>63750</v>
      </c>
      <c r="DI358" s="39">
        <f t="shared" si="659"/>
        <v>36656250</v>
      </c>
      <c r="DJ358" s="39">
        <f t="shared" si="660"/>
        <v>7968750</v>
      </c>
      <c r="DK358" s="40">
        <f t="shared" si="614"/>
        <v>0</v>
      </c>
      <c r="DL358" s="39">
        <f t="shared" si="661"/>
        <v>0</v>
      </c>
      <c r="DM358" s="39">
        <f t="shared" si="662"/>
        <v>0</v>
      </c>
      <c r="DN358" s="39">
        <f t="shared" si="663"/>
        <v>0</v>
      </c>
      <c r="DO358" s="53">
        <f t="shared" si="664"/>
        <v>0</v>
      </c>
      <c r="DP358" s="39">
        <f t="shared" si="665"/>
        <v>0</v>
      </c>
      <c r="DQ358" s="39">
        <f t="shared" si="666"/>
        <v>0</v>
      </c>
      <c r="EK358" s="21">
        <v>304</v>
      </c>
      <c r="EL358" s="39">
        <v>125</v>
      </c>
      <c r="EM358" s="39">
        <v>575</v>
      </c>
      <c r="EN358" s="39">
        <v>2500</v>
      </c>
      <c r="EO358" s="50">
        <f t="shared" si="667"/>
        <v>2.7386212423530258E-3</v>
      </c>
      <c r="EP358" s="40">
        <f t="shared" si="615"/>
        <v>25.5</v>
      </c>
      <c r="EQ358" s="41">
        <f t="shared" si="668"/>
        <v>63750</v>
      </c>
      <c r="ER358" s="39">
        <f t="shared" si="669"/>
        <v>36656250</v>
      </c>
      <c r="ES358" s="39">
        <f t="shared" si="670"/>
        <v>7968750</v>
      </c>
      <c r="ET358" s="40">
        <f t="shared" si="616"/>
        <v>0</v>
      </c>
      <c r="EU358" s="39">
        <f t="shared" si="671"/>
        <v>0</v>
      </c>
      <c r="EV358" s="39">
        <f t="shared" si="672"/>
        <v>0</v>
      </c>
      <c r="EW358" s="39">
        <f t="shared" si="673"/>
        <v>0</v>
      </c>
      <c r="EX358" s="53">
        <f t="shared" si="674"/>
        <v>0</v>
      </c>
      <c r="EY358" s="39">
        <f t="shared" si="675"/>
        <v>0</v>
      </c>
      <c r="EZ358" s="39">
        <f t="shared" si="676"/>
        <v>0</v>
      </c>
      <c r="FT358" s="21">
        <v>304</v>
      </c>
      <c r="FU358" s="39">
        <v>125</v>
      </c>
      <c r="FV358" s="39">
        <v>575</v>
      </c>
      <c r="FW358" s="39">
        <v>2500</v>
      </c>
      <c r="FX358" s="50">
        <f t="shared" si="677"/>
        <v>3.1500665130593311E-3</v>
      </c>
      <c r="FY358" s="40">
        <f t="shared" si="617"/>
        <v>25.5</v>
      </c>
      <c r="FZ358" s="41">
        <f t="shared" si="678"/>
        <v>63750</v>
      </c>
      <c r="GA358" s="39">
        <f t="shared" si="679"/>
        <v>36656250</v>
      </c>
      <c r="GB358" s="39">
        <f t="shared" si="680"/>
        <v>7968750</v>
      </c>
      <c r="GC358" s="40">
        <f t="shared" si="618"/>
        <v>0</v>
      </c>
      <c r="GD358" s="39">
        <f t="shared" si="681"/>
        <v>0</v>
      </c>
      <c r="GE358" s="39">
        <f t="shared" si="682"/>
        <v>0</v>
      </c>
      <c r="GF358" s="39">
        <f t="shared" si="683"/>
        <v>0</v>
      </c>
      <c r="GG358" s="53">
        <f t="shared" si="684"/>
        <v>0</v>
      </c>
      <c r="GH358" s="39">
        <f t="shared" si="685"/>
        <v>0</v>
      </c>
      <c r="GI358" s="39">
        <f t="shared" si="686"/>
        <v>0</v>
      </c>
      <c r="HC358" s="21">
        <v>304</v>
      </c>
      <c r="HD358" s="39">
        <v>125</v>
      </c>
      <c r="HE358" s="39">
        <v>575</v>
      </c>
      <c r="HF358" s="39">
        <v>2500</v>
      </c>
      <c r="HG358" s="50">
        <f t="shared" si="687"/>
        <v>3.2939715250649604E-3</v>
      </c>
      <c r="HH358" s="40">
        <f t="shared" si="619"/>
        <v>25.5</v>
      </c>
      <c r="HI358" s="41">
        <f t="shared" si="688"/>
        <v>63750</v>
      </c>
      <c r="HJ358" s="39">
        <f t="shared" si="689"/>
        <v>36656250</v>
      </c>
      <c r="HK358" s="39">
        <f t="shared" si="690"/>
        <v>7968750</v>
      </c>
      <c r="HL358" s="40">
        <f t="shared" si="620"/>
        <v>0</v>
      </c>
      <c r="HM358" s="39">
        <f t="shared" si="691"/>
        <v>0</v>
      </c>
      <c r="HN358" s="39">
        <f t="shared" si="692"/>
        <v>0</v>
      </c>
      <c r="HO358" s="39">
        <f t="shared" si="693"/>
        <v>0</v>
      </c>
      <c r="HP358" s="53">
        <f t="shared" si="694"/>
        <v>0</v>
      </c>
      <c r="HQ358" s="39">
        <f t="shared" si="695"/>
        <v>0</v>
      </c>
      <c r="HR358" s="39">
        <f t="shared" si="696"/>
        <v>0</v>
      </c>
      <c r="IL358" s="21">
        <v>304</v>
      </c>
      <c r="IM358" s="39">
        <v>125</v>
      </c>
      <c r="IN358" s="39">
        <v>575</v>
      </c>
      <c r="IO358" s="39">
        <v>2500</v>
      </c>
      <c r="IP358" s="50">
        <f t="shared" si="697"/>
        <v>3.322234140251179E-3</v>
      </c>
      <c r="IQ358" s="40">
        <f t="shared" si="621"/>
        <v>25.5</v>
      </c>
      <c r="IR358" s="41">
        <f t="shared" si="698"/>
        <v>63750</v>
      </c>
      <c r="IS358" s="39">
        <f t="shared" si="699"/>
        <v>36656250</v>
      </c>
      <c r="IT358" s="39">
        <f t="shared" si="700"/>
        <v>7968750</v>
      </c>
      <c r="IU358" s="40">
        <f t="shared" si="622"/>
        <v>0</v>
      </c>
      <c r="IV358" s="39">
        <f t="shared" si="701"/>
        <v>0</v>
      </c>
      <c r="IW358" s="39">
        <f t="shared" si="702"/>
        <v>0</v>
      </c>
      <c r="IX358" s="39">
        <f t="shared" si="703"/>
        <v>0</v>
      </c>
      <c r="IY358" s="53">
        <f t="shared" si="704"/>
        <v>0</v>
      </c>
      <c r="IZ358" s="39">
        <f t="shared" si="705"/>
        <v>0</v>
      </c>
      <c r="JA358" s="39">
        <f t="shared" si="706"/>
        <v>0</v>
      </c>
      <c r="JU358" s="21">
        <v>304</v>
      </c>
      <c r="JV358" s="39">
        <v>125</v>
      </c>
      <c r="JW358" s="39">
        <v>575</v>
      </c>
      <c r="JX358" s="39">
        <v>2500</v>
      </c>
      <c r="JY358" s="50">
        <f t="shared" si="707"/>
        <v>3.322570786928848E-3</v>
      </c>
      <c r="JZ358" s="40">
        <f t="shared" si="623"/>
        <v>25.5</v>
      </c>
      <c r="KA358" s="41">
        <f t="shared" si="708"/>
        <v>63750</v>
      </c>
      <c r="KB358" s="39">
        <f t="shared" si="709"/>
        <v>36656250</v>
      </c>
      <c r="KC358" s="39">
        <f t="shared" si="710"/>
        <v>7968750</v>
      </c>
      <c r="KD358" s="40">
        <f t="shared" si="624"/>
        <v>0</v>
      </c>
      <c r="KE358" s="39">
        <f t="shared" si="711"/>
        <v>0</v>
      </c>
      <c r="KF358" s="39">
        <f t="shared" si="712"/>
        <v>0</v>
      </c>
      <c r="KG358" s="39">
        <f t="shared" si="713"/>
        <v>0</v>
      </c>
      <c r="KH358" s="53">
        <f t="shared" si="714"/>
        <v>0</v>
      </c>
      <c r="KI358" s="39">
        <f t="shared" si="715"/>
        <v>0</v>
      </c>
      <c r="KJ358" s="39">
        <f t="shared" si="716"/>
        <v>0</v>
      </c>
      <c r="LD358" s="21">
        <v>304</v>
      </c>
      <c r="LE358" s="39">
        <v>125</v>
      </c>
      <c r="LF358" s="39">
        <v>575</v>
      </c>
      <c r="LG358" s="39">
        <v>2500</v>
      </c>
      <c r="LH358" s="50">
        <f t="shared" si="717"/>
        <v>3.3225708364845339E-3</v>
      </c>
      <c r="LI358" s="40">
        <f t="shared" si="625"/>
        <v>25.5</v>
      </c>
      <c r="LJ358" s="41">
        <f t="shared" si="718"/>
        <v>63750</v>
      </c>
      <c r="LK358" s="39">
        <f t="shared" si="719"/>
        <v>36656250</v>
      </c>
      <c r="LL358" s="39">
        <f t="shared" si="720"/>
        <v>7968750</v>
      </c>
      <c r="LM358" s="40">
        <f t="shared" si="626"/>
        <v>0</v>
      </c>
      <c r="LN358" s="39">
        <f t="shared" si="721"/>
        <v>0</v>
      </c>
      <c r="LO358" s="39">
        <f t="shared" si="722"/>
        <v>0</v>
      </c>
      <c r="LP358" s="39">
        <f t="shared" si="723"/>
        <v>0</v>
      </c>
      <c r="LQ358" s="53">
        <f t="shared" si="724"/>
        <v>0</v>
      </c>
      <c r="LR358" s="39">
        <f t="shared" si="725"/>
        <v>0</v>
      </c>
      <c r="LS358" s="39">
        <f t="shared" si="726"/>
        <v>0</v>
      </c>
    </row>
    <row r="359" spans="1:331" x14ac:dyDescent="0.25">
      <c r="A359" s="21">
        <v>305</v>
      </c>
      <c r="B359" s="39">
        <v>175</v>
      </c>
      <c r="C359" s="39">
        <v>-575</v>
      </c>
      <c r="D359" s="39">
        <v>2500</v>
      </c>
      <c r="E359" s="50">
        <f t="shared" si="627"/>
        <v>9.2250000000000003E-4</v>
      </c>
      <c r="F359" s="40">
        <f t="shared" si="607"/>
        <v>18.098585156249996</v>
      </c>
      <c r="G359" s="41">
        <f t="shared" si="628"/>
        <v>45246.462890624993</v>
      </c>
      <c r="H359" s="39">
        <f t="shared" si="629"/>
        <v>-26016716.162109371</v>
      </c>
      <c r="I359" s="39">
        <f t="shared" si="630"/>
        <v>7918131.0058593741</v>
      </c>
      <c r="J359" s="40">
        <f t="shared" si="608"/>
        <v>13738.125000000002</v>
      </c>
      <c r="K359" s="39">
        <f t="shared" si="631"/>
        <v>34345312.500000007</v>
      </c>
      <c r="L359" s="39">
        <f t="shared" si="632"/>
        <v>-19748554687.500004</v>
      </c>
      <c r="M359" s="39">
        <f t="shared" si="633"/>
        <v>6010429687.500001</v>
      </c>
      <c r="N359" s="53">
        <f t="shared" si="634"/>
        <v>11355418945312.502</v>
      </c>
      <c r="O359" s="39">
        <f t="shared" si="635"/>
        <v>-3455997070312.5005</v>
      </c>
      <c r="P359" s="39">
        <f t="shared" si="636"/>
        <v>1051825195312.5002</v>
      </c>
      <c r="AJ359" s="21">
        <v>305</v>
      </c>
      <c r="AK359" s="39">
        <v>175</v>
      </c>
      <c r="AL359" s="39">
        <v>-575</v>
      </c>
      <c r="AM359" s="39">
        <v>2500</v>
      </c>
      <c r="AN359" s="50">
        <f t="shared" si="637"/>
        <v>1.3199784292570516E-3</v>
      </c>
      <c r="AO359" s="40">
        <f t="shared" si="609"/>
        <v>22.552012978692368</v>
      </c>
      <c r="AP359" s="41">
        <f t="shared" si="638"/>
        <v>56380.032446730918</v>
      </c>
      <c r="AQ359" s="39">
        <f t="shared" si="639"/>
        <v>-32418518.656870279</v>
      </c>
      <c r="AR359" s="39">
        <f t="shared" si="640"/>
        <v>9866505.6781779099</v>
      </c>
      <c r="AS359" s="40">
        <f t="shared" si="610"/>
        <v>8670.275026972593</v>
      </c>
      <c r="AT359" s="39">
        <f t="shared" si="641"/>
        <v>21675687.567431483</v>
      </c>
      <c r="AU359" s="39">
        <f t="shared" si="642"/>
        <v>-12463520351.273104</v>
      </c>
      <c r="AV359" s="39">
        <f t="shared" si="643"/>
        <v>3793245324.3005095</v>
      </c>
      <c r="AW359" s="53">
        <f t="shared" si="644"/>
        <v>7166524201982.0342</v>
      </c>
      <c r="AX359" s="39">
        <f t="shared" si="645"/>
        <v>-2181116061472.793</v>
      </c>
      <c r="AY359" s="39">
        <f t="shared" si="646"/>
        <v>663817931752.58923</v>
      </c>
      <c r="BS359" s="21">
        <v>305</v>
      </c>
      <c r="BT359" s="39">
        <v>175</v>
      </c>
      <c r="BU359" s="39">
        <v>-575</v>
      </c>
      <c r="BV359" s="39">
        <v>2500</v>
      </c>
      <c r="BW359" s="50">
        <f t="shared" si="647"/>
        <v>1.4038599410518661E-3</v>
      </c>
      <c r="BX359" s="40">
        <f t="shared" si="611"/>
        <v>23.234433566997886</v>
      </c>
      <c r="BY359" s="41">
        <f t="shared" si="648"/>
        <v>58086.083917494718</v>
      </c>
      <c r="BZ359" s="39">
        <f t="shared" si="649"/>
        <v>-33399498.252559464</v>
      </c>
      <c r="CA359" s="39">
        <f t="shared" si="650"/>
        <v>10165064.685561575</v>
      </c>
      <c r="CB359" s="40">
        <f t="shared" si="612"/>
        <v>7600.7857515887063</v>
      </c>
      <c r="CC359" s="39">
        <f t="shared" si="651"/>
        <v>19001964.378971767</v>
      </c>
      <c r="CD359" s="39">
        <f t="shared" si="652"/>
        <v>-10926129517.908766</v>
      </c>
      <c r="CE359" s="39">
        <f t="shared" si="653"/>
        <v>3325343766.3200593</v>
      </c>
      <c r="CF359" s="53">
        <f t="shared" si="654"/>
        <v>6282524472797.54</v>
      </c>
      <c r="CG359" s="39">
        <f t="shared" si="655"/>
        <v>-1912072665634.0342</v>
      </c>
      <c r="CH359" s="39">
        <f t="shared" si="656"/>
        <v>581935159106.01038</v>
      </c>
      <c r="DB359" s="21">
        <v>305</v>
      </c>
      <c r="DC359" s="39">
        <v>175</v>
      </c>
      <c r="DD359" s="39">
        <v>-575</v>
      </c>
      <c r="DE359" s="39">
        <v>2500</v>
      </c>
      <c r="DF359" s="50">
        <f t="shared" si="657"/>
        <v>1.3904241937220691E-3</v>
      </c>
      <c r="DG359" s="40">
        <f t="shared" si="613"/>
        <v>23.131160519553895</v>
      </c>
      <c r="DH359" s="41">
        <f t="shared" si="658"/>
        <v>57827.901298884739</v>
      </c>
      <c r="DI359" s="39">
        <f t="shared" si="659"/>
        <v>-33251043.246858723</v>
      </c>
      <c r="DJ359" s="39">
        <f t="shared" si="660"/>
        <v>10119882.727304829</v>
      </c>
      <c r="DK359" s="40">
        <f t="shared" si="614"/>
        <v>7772.0915300436181</v>
      </c>
      <c r="DL359" s="39">
        <f t="shared" si="661"/>
        <v>19430228.825109046</v>
      </c>
      <c r="DM359" s="39">
        <f t="shared" si="662"/>
        <v>-11172381574.437702</v>
      </c>
      <c r="DN359" s="39">
        <f t="shared" si="663"/>
        <v>3400290044.394083</v>
      </c>
      <c r="DO359" s="53">
        <f t="shared" si="664"/>
        <v>6424119405301.6787</v>
      </c>
      <c r="DP359" s="39">
        <f t="shared" si="665"/>
        <v>-1955166775526.5977</v>
      </c>
      <c r="DQ359" s="39">
        <f t="shared" si="666"/>
        <v>595050757768.96448</v>
      </c>
      <c r="EK359" s="21">
        <v>305</v>
      </c>
      <c r="EL359" s="39">
        <v>175</v>
      </c>
      <c r="EM359" s="39">
        <v>-575</v>
      </c>
      <c r="EN359" s="39">
        <v>2500</v>
      </c>
      <c r="EO359" s="50">
        <f t="shared" si="667"/>
        <v>1.3411527016890738E-3</v>
      </c>
      <c r="EP359" s="40">
        <f t="shared" si="615"/>
        <v>22.732741514116007</v>
      </c>
      <c r="EQ359" s="41">
        <f t="shared" si="668"/>
        <v>56831.853785290019</v>
      </c>
      <c r="ER359" s="39">
        <f t="shared" si="669"/>
        <v>-32678315.926541761</v>
      </c>
      <c r="ES359" s="39">
        <f t="shared" si="670"/>
        <v>9945574.4124257527</v>
      </c>
      <c r="ET359" s="40">
        <f t="shared" si="616"/>
        <v>8400.3030534643076</v>
      </c>
      <c r="EU359" s="39">
        <f t="shared" si="671"/>
        <v>21000757.633660767</v>
      </c>
      <c r="EV359" s="39">
        <f t="shared" si="672"/>
        <v>-12075435639.35494</v>
      </c>
      <c r="EW359" s="39">
        <f t="shared" si="673"/>
        <v>3675132585.8906341</v>
      </c>
      <c r="EX359" s="53">
        <f t="shared" si="674"/>
        <v>6943375492629.0908</v>
      </c>
      <c r="EY359" s="39">
        <f t="shared" si="675"/>
        <v>-2113201236887.1145</v>
      </c>
      <c r="EZ359" s="39">
        <f t="shared" si="676"/>
        <v>643148202530.86096</v>
      </c>
      <c r="FT359" s="21">
        <v>305</v>
      </c>
      <c r="FU359" s="39">
        <v>175</v>
      </c>
      <c r="FV359" s="39">
        <v>-575</v>
      </c>
      <c r="FW359" s="39">
        <v>2500</v>
      </c>
      <c r="FX359" s="50">
        <f t="shared" si="677"/>
        <v>1.3191534549252934E-3</v>
      </c>
      <c r="FY359" s="40">
        <f t="shared" si="617"/>
        <v>22.544855885631449</v>
      </c>
      <c r="FZ359" s="41">
        <f t="shared" si="678"/>
        <v>56362.139714078621</v>
      </c>
      <c r="GA359" s="39">
        <f t="shared" si="679"/>
        <v>-32408230.335595205</v>
      </c>
      <c r="GB359" s="39">
        <f t="shared" si="680"/>
        <v>9863374.4499637596</v>
      </c>
      <c r="GC359" s="40">
        <f t="shared" si="618"/>
        <v>8680.793449702509</v>
      </c>
      <c r="GD359" s="39">
        <f t="shared" si="681"/>
        <v>21701983.624256272</v>
      </c>
      <c r="GE359" s="39">
        <f t="shared" si="682"/>
        <v>-12478640583.947357</v>
      </c>
      <c r="GF359" s="39">
        <f t="shared" si="683"/>
        <v>3797847134.2448478</v>
      </c>
      <c r="GG359" s="53">
        <f t="shared" si="684"/>
        <v>7175218335769.7305</v>
      </c>
      <c r="GH359" s="39">
        <f t="shared" si="685"/>
        <v>-2183762102190.7874</v>
      </c>
      <c r="GI359" s="39">
        <f t="shared" si="686"/>
        <v>664623248492.84827</v>
      </c>
      <c r="HC359" s="21">
        <v>305</v>
      </c>
      <c r="HD359" s="39">
        <v>175</v>
      </c>
      <c r="HE359" s="39">
        <v>-575</v>
      </c>
      <c r="HF359" s="39">
        <v>2500</v>
      </c>
      <c r="HG359" s="50">
        <f t="shared" si="687"/>
        <v>1.3101589768026061E-3</v>
      </c>
      <c r="HH359" s="40">
        <f t="shared" si="619"/>
        <v>22.466260937301573</v>
      </c>
      <c r="HI359" s="41">
        <f t="shared" si="688"/>
        <v>56165.652343253932</v>
      </c>
      <c r="HJ359" s="39">
        <f t="shared" si="689"/>
        <v>-32295250.097371012</v>
      </c>
      <c r="HK359" s="39">
        <f t="shared" si="690"/>
        <v>9828989.1600694377</v>
      </c>
      <c r="HL359" s="40">
        <f t="shared" si="620"/>
        <v>8795.473045766772</v>
      </c>
      <c r="HM359" s="39">
        <f t="shared" si="691"/>
        <v>21988682.614416931</v>
      </c>
      <c r="HN359" s="39">
        <f t="shared" si="692"/>
        <v>-12643492503.289736</v>
      </c>
      <c r="HO359" s="39">
        <f t="shared" si="693"/>
        <v>3848019457.522963</v>
      </c>
      <c r="HP359" s="53">
        <f t="shared" si="694"/>
        <v>7270008189391.5977</v>
      </c>
      <c r="HQ359" s="39">
        <f t="shared" si="695"/>
        <v>-2212611188075.7036</v>
      </c>
      <c r="HR359" s="39">
        <f t="shared" si="696"/>
        <v>673403405066.51855</v>
      </c>
      <c r="IL359" s="21">
        <v>305</v>
      </c>
      <c r="IM359" s="39">
        <v>175</v>
      </c>
      <c r="IN359" s="39">
        <v>-575</v>
      </c>
      <c r="IO359" s="39">
        <v>2500</v>
      </c>
      <c r="IP359" s="50">
        <f t="shared" si="697"/>
        <v>1.3108243885546567E-3</v>
      </c>
      <c r="IQ359" s="40">
        <f t="shared" si="621"/>
        <v>22.472110725754476</v>
      </c>
      <c r="IR359" s="41">
        <f t="shared" si="698"/>
        <v>56180.27681438619</v>
      </c>
      <c r="IS359" s="39">
        <f t="shared" si="699"/>
        <v>-32303659.168272059</v>
      </c>
      <c r="IT359" s="39">
        <f t="shared" si="700"/>
        <v>9831548.4425175842</v>
      </c>
      <c r="IU359" s="40">
        <f t="shared" si="622"/>
        <v>8786.9890459281269</v>
      </c>
      <c r="IV359" s="39">
        <f t="shared" si="701"/>
        <v>21967472.614820316</v>
      </c>
      <c r="IW359" s="39">
        <f t="shared" si="702"/>
        <v>-12631296753.521683</v>
      </c>
      <c r="IX359" s="39">
        <f t="shared" si="703"/>
        <v>3844307707.5935555</v>
      </c>
      <c r="IY359" s="53">
        <f t="shared" si="704"/>
        <v>7262995633274.9678</v>
      </c>
      <c r="IZ359" s="39">
        <f t="shared" si="705"/>
        <v>-2210476931866.2944</v>
      </c>
      <c r="JA359" s="39">
        <f t="shared" si="706"/>
        <v>672753848828.87219</v>
      </c>
      <c r="JU359" s="21">
        <v>305</v>
      </c>
      <c r="JV359" s="39">
        <v>175</v>
      </c>
      <c r="JW359" s="39">
        <v>-575</v>
      </c>
      <c r="JX359" s="39">
        <v>2500</v>
      </c>
      <c r="JY359" s="50">
        <f t="shared" si="707"/>
        <v>1.3108343727298091E-3</v>
      </c>
      <c r="JZ359" s="40">
        <f t="shared" si="623"/>
        <v>22.472198455956686</v>
      </c>
      <c r="KA359" s="41">
        <f t="shared" si="708"/>
        <v>56180.496139891715</v>
      </c>
      <c r="KB359" s="39">
        <f t="shared" si="709"/>
        <v>-32303785.280437738</v>
      </c>
      <c r="KC359" s="39">
        <f t="shared" si="710"/>
        <v>9831586.8244810496</v>
      </c>
      <c r="KD359" s="40">
        <f t="shared" si="624"/>
        <v>8786.8617476949348</v>
      </c>
      <c r="KE359" s="39">
        <f t="shared" si="711"/>
        <v>21967154.369237337</v>
      </c>
      <c r="KF359" s="39">
        <f t="shared" si="712"/>
        <v>-12631113762.311468</v>
      </c>
      <c r="KG359" s="39">
        <f t="shared" si="713"/>
        <v>3844252014.6165342</v>
      </c>
      <c r="KH359" s="53">
        <f t="shared" si="714"/>
        <v>7262890413329.0938</v>
      </c>
      <c r="KI359" s="39">
        <f t="shared" si="715"/>
        <v>-2210444908404.5073</v>
      </c>
      <c r="KJ359" s="39">
        <f t="shared" si="716"/>
        <v>672744102557.89343</v>
      </c>
      <c r="LD359" s="21">
        <v>305</v>
      </c>
      <c r="LE359" s="39">
        <v>175</v>
      </c>
      <c r="LF359" s="39">
        <v>-575</v>
      </c>
      <c r="LG359" s="39">
        <v>2500</v>
      </c>
      <c r="LH359" s="50">
        <f t="shared" si="717"/>
        <v>1.3108343737904264E-3</v>
      </c>
      <c r="LI359" s="40">
        <f t="shared" si="625"/>
        <v>22.472198465276186</v>
      </c>
      <c r="LJ359" s="41">
        <f t="shared" si="718"/>
        <v>56180.496163190466</v>
      </c>
      <c r="LK359" s="39">
        <f t="shared" si="719"/>
        <v>-32303785.293834519</v>
      </c>
      <c r="LL359" s="39">
        <f t="shared" si="720"/>
        <v>9831586.8285583314</v>
      </c>
      <c r="LM359" s="40">
        <f t="shared" si="626"/>
        <v>8786.8617341720637</v>
      </c>
      <c r="LN359" s="39">
        <f t="shared" si="721"/>
        <v>21967154.33543016</v>
      </c>
      <c r="LO359" s="39">
        <f t="shared" si="722"/>
        <v>-12631113742.872341</v>
      </c>
      <c r="LP359" s="39">
        <f t="shared" si="723"/>
        <v>3844252008.7002778</v>
      </c>
      <c r="LQ359" s="53">
        <f t="shared" si="724"/>
        <v>7262890402151.5957</v>
      </c>
      <c r="LR359" s="39">
        <f t="shared" si="725"/>
        <v>-2210444905002.6597</v>
      </c>
      <c r="LS359" s="39">
        <f t="shared" si="726"/>
        <v>672744101522.54871</v>
      </c>
    </row>
    <row r="360" spans="1:331" x14ac:dyDescent="0.25">
      <c r="A360" s="21">
        <v>306</v>
      </c>
      <c r="B360" s="39">
        <v>175</v>
      </c>
      <c r="C360" s="39">
        <v>-525</v>
      </c>
      <c r="D360" s="39">
        <v>2500</v>
      </c>
      <c r="E360" s="50">
        <f t="shared" si="627"/>
        <v>9.2999999999999995E-4</v>
      </c>
      <c r="F360" s="40">
        <f t="shared" si="607"/>
        <v>18.201262500000002</v>
      </c>
      <c r="G360" s="41">
        <f t="shared" si="628"/>
        <v>45503.156250000007</v>
      </c>
      <c r="H360" s="39">
        <f t="shared" si="629"/>
        <v>-23889157.031250004</v>
      </c>
      <c r="I360" s="39">
        <f t="shared" si="630"/>
        <v>7963052.3437500009</v>
      </c>
      <c r="J360" s="40">
        <f t="shared" si="608"/>
        <v>13642.5</v>
      </c>
      <c r="K360" s="39">
        <f t="shared" si="631"/>
        <v>34106250</v>
      </c>
      <c r="L360" s="39">
        <f t="shared" si="632"/>
        <v>-17905781250</v>
      </c>
      <c r="M360" s="39">
        <f t="shared" si="633"/>
        <v>5968593750</v>
      </c>
      <c r="N360" s="53">
        <f t="shared" si="634"/>
        <v>9400535156250</v>
      </c>
      <c r="O360" s="39">
        <f t="shared" si="635"/>
        <v>-3133511718750</v>
      </c>
      <c r="P360" s="39">
        <f t="shared" si="636"/>
        <v>1044503906250</v>
      </c>
      <c r="AJ360" s="21">
        <v>306</v>
      </c>
      <c r="AK360" s="39">
        <v>175</v>
      </c>
      <c r="AL360" s="39">
        <v>-525</v>
      </c>
      <c r="AM360" s="39">
        <v>2500</v>
      </c>
      <c r="AN360" s="50">
        <f t="shared" si="637"/>
        <v>1.3372917158469676E-3</v>
      </c>
      <c r="AO360" s="40">
        <f t="shared" si="609"/>
        <v>22.700213029482764</v>
      </c>
      <c r="AP360" s="41">
        <f t="shared" si="638"/>
        <v>56750.532573706914</v>
      </c>
      <c r="AQ360" s="39">
        <f t="shared" si="639"/>
        <v>-29794029.601196129</v>
      </c>
      <c r="AR360" s="39">
        <f t="shared" si="640"/>
        <v>9931343.2003987096</v>
      </c>
      <c r="AS360" s="40">
        <f t="shared" si="610"/>
        <v>8449.5306229511625</v>
      </c>
      <c r="AT360" s="39">
        <f t="shared" si="641"/>
        <v>21123826.557377905</v>
      </c>
      <c r="AU360" s="39">
        <f t="shared" si="642"/>
        <v>-11090008942.6234</v>
      </c>
      <c r="AV360" s="39">
        <f t="shared" si="643"/>
        <v>3696669647.5411334</v>
      </c>
      <c r="AW360" s="53">
        <f t="shared" si="644"/>
        <v>5822254694877.2852</v>
      </c>
      <c r="AX360" s="39">
        <f t="shared" si="645"/>
        <v>-1940751564959.095</v>
      </c>
      <c r="AY360" s="39">
        <f t="shared" si="646"/>
        <v>646917188319.69836</v>
      </c>
      <c r="BS360" s="21">
        <v>306</v>
      </c>
      <c r="BT360" s="39">
        <v>175</v>
      </c>
      <c r="BU360" s="39">
        <v>-525</v>
      </c>
      <c r="BV360" s="39">
        <v>2500</v>
      </c>
      <c r="BW360" s="50">
        <f t="shared" si="647"/>
        <v>1.432277234164009E-3</v>
      </c>
      <c r="BX360" s="40">
        <f t="shared" si="611"/>
        <v>23.445279239841021</v>
      </c>
      <c r="BY360" s="41">
        <f t="shared" si="648"/>
        <v>58613.198099602552</v>
      </c>
      <c r="BZ360" s="39">
        <f t="shared" si="649"/>
        <v>-30771929.00229134</v>
      </c>
      <c r="CA360" s="39">
        <f t="shared" si="650"/>
        <v>10257309.667430447</v>
      </c>
      <c r="CB360" s="40">
        <f t="shared" si="612"/>
        <v>7238.4652644088865</v>
      </c>
      <c r="CC360" s="39">
        <f t="shared" si="651"/>
        <v>18096163.161022216</v>
      </c>
      <c r="CD360" s="39">
        <f t="shared" si="652"/>
        <v>-9500485659.5366631</v>
      </c>
      <c r="CE360" s="39">
        <f t="shared" si="653"/>
        <v>3166828553.1788878</v>
      </c>
      <c r="CF360" s="53">
        <f t="shared" si="654"/>
        <v>4987754971256.748</v>
      </c>
      <c r="CG360" s="39">
        <f t="shared" si="655"/>
        <v>-1662584990418.916</v>
      </c>
      <c r="CH360" s="39">
        <f t="shared" si="656"/>
        <v>554194996806.30542</v>
      </c>
      <c r="DB360" s="21">
        <v>306</v>
      </c>
      <c r="DC360" s="39">
        <v>175</v>
      </c>
      <c r="DD360" s="39">
        <v>-525</v>
      </c>
      <c r="DE360" s="39">
        <v>2500</v>
      </c>
      <c r="DF360" s="50">
        <f t="shared" si="657"/>
        <v>1.4294565336246115E-3</v>
      </c>
      <c r="DG360" s="40">
        <f t="shared" si="613"/>
        <v>23.424810975224268</v>
      </c>
      <c r="DH360" s="41">
        <f t="shared" si="658"/>
        <v>58562.027438060672</v>
      </c>
      <c r="DI360" s="39">
        <f t="shared" si="659"/>
        <v>-30745064.404981852</v>
      </c>
      <c r="DJ360" s="39">
        <f t="shared" si="660"/>
        <v>10248354.801660618</v>
      </c>
      <c r="DK360" s="40">
        <f t="shared" si="614"/>
        <v>7274.4291962862044</v>
      </c>
      <c r="DL360" s="39">
        <f t="shared" si="661"/>
        <v>18186072.990715511</v>
      </c>
      <c r="DM360" s="39">
        <f t="shared" si="662"/>
        <v>-9547688320.1256428</v>
      </c>
      <c r="DN360" s="39">
        <f t="shared" si="663"/>
        <v>3182562773.3752146</v>
      </c>
      <c r="DO360" s="53">
        <f t="shared" si="664"/>
        <v>5012536368065.9629</v>
      </c>
      <c r="DP360" s="39">
        <f t="shared" si="665"/>
        <v>-1670845456021.9875</v>
      </c>
      <c r="DQ360" s="39">
        <f t="shared" si="666"/>
        <v>556948485340.66248</v>
      </c>
      <c r="EK360" s="21">
        <v>306</v>
      </c>
      <c r="EL360" s="39">
        <v>175</v>
      </c>
      <c r="EM360" s="39">
        <v>-525</v>
      </c>
      <c r="EN360" s="39">
        <v>2500</v>
      </c>
      <c r="EO360" s="50">
        <f t="shared" si="667"/>
        <v>1.4027025673315238E-3</v>
      </c>
      <c r="EP360" s="40">
        <f t="shared" si="615"/>
        <v>23.225628077913751</v>
      </c>
      <c r="EQ360" s="41">
        <f t="shared" si="668"/>
        <v>58064.070194784377</v>
      </c>
      <c r="ER360" s="39">
        <f t="shared" si="669"/>
        <v>-30483636.852261797</v>
      </c>
      <c r="ES360" s="39">
        <f t="shared" si="670"/>
        <v>10161212.284087267</v>
      </c>
      <c r="ET360" s="40">
        <f t="shared" si="616"/>
        <v>7615.5422665230708</v>
      </c>
      <c r="EU360" s="39">
        <f t="shared" si="671"/>
        <v>19038855.666307677</v>
      </c>
      <c r="EV360" s="39">
        <f t="shared" si="672"/>
        <v>-9995399224.8115311</v>
      </c>
      <c r="EW360" s="39">
        <f t="shared" si="673"/>
        <v>3331799741.6038432</v>
      </c>
      <c r="EX360" s="53">
        <f t="shared" si="674"/>
        <v>5247584593026.0537</v>
      </c>
      <c r="EY360" s="39">
        <f t="shared" si="675"/>
        <v>-1749194864342.0176</v>
      </c>
      <c r="EZ360" s="39">
        <f t="shared" si="676"/>
        <v>583064954780.67261</v>
      </c>
      <c r="FT360" s="21">
        <v>306</v>
      </c>
      <c r="FU360" s="39">
        <v>175</v>
      </c>
      <c r="FV360" s="39">
        <v>-525</v>
      </c>
      <c r="FW360" s="39">
        <v>2500</v>
      </c>
      <c r="FX360" s="50">
        <f t="shared" si="677"/>
        <v>1.3997115601598682E-3</v>
      </c>
      <c r="FY360" s="40">
        <f t="shared" si="617"/>
        <v>23.202792904838667</v>
      </c>
      <c r="FZ360" s="41">
        <f t="shared" si="678"/>
        <v>58006.982262096666</v>
      </c>
      <c r="GA360" s="39">
        <f t="shared" si="679"/>
        <v>-30453665.68760075</v>
      </c>
      <c r="GB360" s="39">
        <f t="shared" si="680"/>
        <v>10151221.895866917</v>
      </c>
      <c r="GC360" s="40">
        <f t="shared" si="618"/>
        <v>7653.6776079616802</v>
      </c>
      <c r="GD360" s="39">
        <f t="shared" si="681"/>
        <v>19134194.0199042</v>
      </c>
      <c r="GE360" s="39">
        <f t="shared" si="682"/>
        <v>-10045451860.449705</v>
      </c>
      <c r="GF360" s="39">
        <f t="shared" si="683"/>
        <v>3348483953.4832349</v>
      </c>
      <c r="GG360" s="53">
        <f t="shared" si="684"/>
        <v>5273862226736.0947</v>
      </c>
      <c r="GH360" s="39">
        <f t="shared" si="685"/>
        <v>-1757954075578.6982</v>
      </c>
      <c r="GI360" s="39">
        <f t="shared" si="686"/>
        <v>585984691859.56616</v>
      </c>
      <c r="HC360" s="21">
        <v>306</v>
      </c>
      <c r="HD360" s="39">
        <v>175</v>
      </c>
      <c r="HE360" s="39">
        <v>-525</v>
      </c>
      <c r="HF360" s="39">
        <v>2500</v>
      </c>
      <c r="HG360" s="50">
        <f t="shared" si="687"/>
        <v>1.3973900085038282E-3</v>
      </c>
      <c r="HH360" s="40">
        <f t="shared" si="619"/>
        <v>23.184990138199773</v>
      </c>
      <c r="HI360" s="41">
        <f t="shared" si="688"/>
        <v>57962.475345499428</v>
      </c>
      <c r="HJ360" s="39">
        <f t="shared" si="689"/>
        <v>-30430299.556387201</v>
      </c>
      <c r="HK360" s="39">
        <f t="shared" si="690"/>
        <v>10143433.1854624</v>
      </c>
      <c r="HL360" s="40">
        <f t="shared" si="620"/>
        <v>7683.27739157619</v>
      </c>
      <c r="HM360" s="39">
        <f t="shared" si="691"/>
        <v>19208193.478940476</v>
      </c>
      <c r="HN360" s="39">
        <f t="shared" si="692"/>
        <v>-10084301576.44375</v>
      </c>
      <c r="HO360" s="39">
        <f t="shared" si="693"/>
        <v>3361433858.8145833</v>
      </c>
      <c r="HP360" s="53">
        <f t="shared" si="694"/>
        <v>5294258327632.9688</v>
      </c>
      <c r="HQ360" s="39">
        <f t="shared" si="695"/>
        <v>-1764752775877.6563</v>
      </c>
      <c r="HR360" s="39">
        <f t="shared" si="696"/>
        <v>588250925292.55212</v>
      </c>
      <c r="IL360" s="21">
        <v>306</v>
      </c>
      <c r="IM360" s="39">
        <v>175</v>
      </c>
      <c r="IN360" s="39">
        <v>-525</v>
      </c>
      <c r="IO360" s="39">
        <v>2500</v>
      </c>
      <c r="IP360" s="50">
        <f t="shared" si="697"/>
        <v>1.3992721725606526E-3</v>
      </c>
      <c r="IQ360" s="40">
        <f t="shared" si="621"/>
        <v>23.199428743042507</v>
      </c>
      <c r="IR360" s="41">
        <f t="shared" si="698"/>
        <v>57998.571857606265</v>
      </c>
      <c r="IS360" s="39">
        <f t="shared" si="699"/>
        <v>-30449250.225243289</v>
      </c>
      <c r="IT360" s="39">
        <f t="shared" si="700"/>
        <v>10149750.075081097</v>
      </c>
      <c r="IU360" s="40">
        <f t="shared" si="622"/>
        <v>7659.2797998516808</v>
      </c>
      <c r="IV360" s="39">
        <f t="shared" si="701"/>
        <v>19148199.499629203</v>
      </c>
      <c r="IW360" s="39">
        <f t="shared" si="702"/>
        <v>-10052804737.305332</v>
      </c>
      <c r="IX360" s="39">
        <f t="shared" si="703"/>
        <v>3350934912.4351106</v>
      </c>
      <c r="IY360" s="53">
        <f t="shared" si="704"/>
        <v>5277722487085.2998</v>
      </c>
      <c r="IZ360" s="39">
        <f t="shared" si="705"/>
        <v>-1759240829028.4331</v>
      </c>
      <c r="JA360" s="39">
        <f t="shared" si="706"/>
        <v>586413609676.14441</v>
      </c>
      <c r="JU360" s="21">
        <v>306</v>
      </c>
      <c r="JV360" s="39">
        <v>175</v>
      </c>
      <c r="JW360" s="39">
        <v>-525</v>
      </c>
      <c r="JX360" s="39">
        <v>2500</v>
      </c>
      <c r="JY360" s="50">
        <f t="shared" si="707"/>
        <v>1.3992965378877174E-3</v>
      </c>
      <c r="JZ360" s="40">
        <f t="shared" si="623"/>
        <v>23.199615360115274</v>
      </c>
      <c r="KA360" s="41">
        <f t="shared" si="708"/>
        <v>57999.038400288184</v>
      </c>
      <c r="KB360" s="39">
        <f t="shared" si="709"/>
        <v>-30449495.160151295</v>
      </c>
      <c r="KC360" s="39">
        <f t="shared" si="710"/>
        <v>10149831.720050432</v>
      </c>
      <c r="KD360" s="40">
        <f t="shared" si="624"/>
        <v>7658.9691419316041</v>
      </c>
      <c r="KE360" s="39">
        <f t="shared" si="711"/>
        <v>19147422.85482901</v>
      </c>
      <c r="KF360" s="39">
        <f t="shared" si="712"/>
        <v>-10052396998.785231</v>
      </c>
      <c r="KG360" s="39">
        <f t="shared" si="713"/>
        <v>3350798999.5950766</v>
      </c>
      <c r="KH360" s="53">
        <f t="shared" si="714"/>
        <v>5277508424362.2461</v>
      </c>
      <c r="KI360" s="39">
        <f t="shared" si="715"/>
        <v>-1759169474787.4153</v>
      </c>
      <c r="KJ360" s="39">
        <f t="shared" si="716"/>
        <v>586389824929.13843</v>
      </c>
      <c r="LD360" s="21">
        <v>306</v>
      </c>
      <c r="LE360" s="39">
        <v>175</v>
      </c>
      <c r="LF360" s="39">
        <v>-525</v>
      </c>
      <c r="LG360" s="39">
        <v>2500</v>
      </c>
      <c r="LH360" s="50">
        <f t="shared" si="717"/>
        <v>1.3992965410812347E-3</v>
      </c>
      <c r="LI360" s="40">
        <f t="shared" si="625"/>
        <v>23.199615384574322</v>
      </c>
      <c r="LJ360" s="41">
        <f t="shared" si="718"/>
        <v>57999.038461435804</v>
      </c>
      <c r="LK360" s="39">
        <f t="shared" si="719"/>
        <v>-30449495.192253798</v>
      </c>
      <c r="LL360" s="39">
        <f t="shared" si="720"/>
        <v>10149831.730751267</v>
      </c>
      <c r="LM360" s="40">
        <f t="shared" si="626"/>
        <v>7658.9691012142594</v>
      </c>
      <c r="LN360" s="39">
        <f t="shared" si="721"/>
        <v>19147422.75303565</v>
      </c>
      <c r="LO360" s="39">
        <f t="shared" si="722"/>
        <v>-10052396945.343716</v>
      </c>
      <c r="LP360" s="39">
        <f t="shared" si="723"/>
        <v>3350798981.7812386</v>
      </c>
      <c r="LQ360" s="53">
        <f t="shared" si="724"/>
        <v>5277508396305.4512</v>
      </c>
      <c r="LR360" s="39">
        <f t="shared" si="725"/>
        <v>-1759169465435.1501</v>
      </c>
      <c r="LS360" s="39">
        <f t="shared" si="726"/>
        <v>586389821811.7168</v>
      </c>
    </row>
    <row r="361" spans="1:331" x14ac:dyDescent="0.25">
      <c r="A361" s="21">
        <v>307</v>
      </c>
      <c r="B361" s="39">
        <v>175</v>
      </c>
      <c r="C361" s="39">
        <v>-475</v>
      </c>
      <c r="D361" s="39">
        <v>2500</v>
      </c>
      <c r="E361" s="50">
        <f t="shared" si="627"/>
        <v>9.3749999999999997E-4</v>
      </c>
      <c r="F361" s="40">
        <f t="shared" si="607"/>
        <v>18.30322265625</v>
      </c>
      <c r="G361" s="41">
        <f t="shared" si="628"/>
        <v>45758.056640625</v>
      </c>
      <c r="H361" s="39">
        <f t="shared" si="629"/>
        <v>-21735076.904296875</v>
      </c>
      <c r="I361" s="39">
        <f t="shared" si="630"/>
        <v>8007659.912109375</v>
      </c>
      <c r="J361" s="40">
        <f t="shared" si="608"/>
        <v>13546.875</v>
      </c>
      <c r="K361" s="39">
        <f t="shared" si="631"/>
        <v>33867187.5</v>
      </c>
      <c r="L361" s="39">
        <f t="shared" si="632"/>
        <v>-16086914062.5</v>
      </c>
      <c r="M361" s="39">
        <f t="shared" si="633"/>
        <v>5926757812.5</v>
      </c>
      <c r="N361" s="53">
        <f t="shared" si="634"/>
        <v>7641284179687.5</v>
      </c>
      <c r="O361" s="39">
        <f t="shared" si="635"/>
        <v>-2815209960937.5</v>
      </c>
      <c r="P361" s="39">
        <f t="shared" si="636"/>
        <v>1037182617187.5</v>
      </c>
      <c r="AJ361" s="21">
        <v>307</v>
      </c>
      <c r="AK361" s="39">
        <v>175</v>
      </c>
      <c r="AL361" s="39">
        <v>-475</v>
      </c>
      <c r="AM361" s="39">
        <v>2500</v>
      </c>
      <c r="AN361" s="50">
        <f t="shared" si="637"/>
        <v>1.3546050024368834E-3</v>
      </c>
      <c r="AO361" s="40">
        <f t="shared" si="609"/>
        <v>22.844591269143216</v>
      </c>
      <c r="AP361" s="41">
        <f t="shared" si="638"/>
        <v>57111.478172858042</v>
      </c>
      <c r="AQ361" s="39">
        <f t="shared" si="639"/>
        <v>-27127952.132107571</v>
      </c>
      <c r="AR361" s="39">
        <f t="shared" si="640"/>
        <v>9994508.6802501567</v>
      </c>
      <c r="AS361" s="40">
        <f t="shared" si="610"/>
        <v>8228.7862189297357</v>
      </c>
      <c r="AT361" s="39">
        <f t="shared" si="641"/>
        <v>20571965.547324341</v>
      </c>
      <c r="AU361" s="39">
        <f t="shared" si="642"/>
        <v>-9771683634.9790611</v>
      </c>
      <c r="AV361" s="39">
        <f t="shared" si="643"/>
        <v>3600093970.7817597</v>
      </c>
      <c r="AW361" s="53">
        <f t="shared" si="644"/>
        <v>4641549726615.0537</v>
      </c>
      <c r="AX361" s="39">
        <f t="shared" si="645"/>
        <v>-1710044636121.3359</v>
      </c>
      <c r="AY361" s="39">
        <f t="shared" si="646"/>
        <v>630016444886.80798</v>
      </c>
      <c r="BS361" s="21">
        <v>307</v>
      </c>
      <c r="BT361" s="39">
        <v>175</v>
      </c>
      <c r="BU361" s="39">
        <v>-475</v>
      </c>
      <c r="BV361" s="39">
        <v>2500</v>
      </c>
      <c r="BW361" s="50">
        <f t="shared" si="647"/>
        <v>1.460694527276152E-3</v>
      </c>
      <c r="BX361" s="40">
        <f t="shared" si="611"/>
        <v>23.645828745199431</v>
      </c>
      <c r="BY361" s="41">
        <f t="shared" si="648"/>
        <v>59114.571862998579</v>
      </c>
      <c r="BZ361" s="39">
        <f t="shared" si="649"/>
        <v>-28079421.634924326</v>
      </c>
      <c r="CA361" s="39">
        <f t="shared" si="650"/>
        <v>10345050.076024752</v>
      </c>
      <c r="CB361" s="40">
        <f t="shared" si="612"/>
        <v>6876.1447772290621</v>
      </c>
      <c r="CC361" s="39">
        <f t="shared" si="651"/>
        <v>17190361.943072654</v>
      </c>
      <c r="CD361" s="39">
        <f t="shared" si="652"/>
        <v>-8165421922.9595108</v>
      </c>
      <c r="CE361" s="39">
        <f t="shared" si="653"/>
        <v>3008313340.0377145</v>
      </c>
      <c r="CF361" s="53">
        <f t="shared" si="654"/>
        <v>3878575413405.7676</v>
      </c>
      <c r="CG361" s="39">
        <f t="shared" si="655"/>
        <v>-1428948836517.9143</v>
      </c>
      <c r="CH361" s="39">
        <f t="shared" si="656"/>
        <v>526454834506.60004</v>
      </c>
      <c r="DB361" s="21">
        <v>307</v>
      </c>
      <c r="DC361" s="39">
        <v>175</v>
      </c>
      <c r="DD361" s="39">
        <v>-475</v>
      </c>
      <c r="DE361" s="39">
        <v>2500</v>
      </c>
      <c r="DF361" s="50">
        <f t="shared" si="657"/>
        <v>1.468488873527154E-3</v>
      </c>
      <c r="DG361" s="40">
        <f t="shared" si="613"/>
        <v>23.699036505526731</v>
      </c>
      <c r="DH361" s="41">
        <f t="shared" si="658"/>
        <v>59247.59126381683</v>
      </c>
      <c r="DI361" s="39">
        <f t="shared" si="659"/>
        <v>-28142605.850312993</v>
      </c>
      <c r="DJ361" s="39">
        <f t="shared" si="660"/>
        <v>10368328.471167944</v>
      </c>
      <c r="DK361" s="40">
        <f t="shared" si="614"/>
        <v>6776.766862528787</v>
      </c>
      <c r="DL361" s="39">
        <f t="shared" si="661"/>
        <v>16941917.156321969</v>
      </c>
      <c r="DM361" s="39">
        <f t="shared" si="662"/>
        <v>-8047410649.2529354</v>
      </c>
      <c r="DN361" s="39">
        <f t="shared" si="663"/>
        <v>2964835502.3563447</v>
      </c>
      <c r="DO361" s="53">
        <f t="shared" si="664"/>
        <v>3822520058395.1445</v>
      </c>
      <c r="DP361" s="39">
        <f t="shared" si="665"/>
        <v>-1408296863619.2637</v>
      </c>
      <c r="DQ361" s="39">
        <f t="shared" si="666"/>
        <v>518846212912.36029</v>
      </c>
      <c r="EK361" s="21">
        <v>307</v>
      </c>
      <c r="EL361" s="39">
        <v>175</v>
      </c>
      <c r="EM361" s="39">
        <v>-475</v>
      </c>
      <c r="EN361" s="39">
        <v>2500</v>
      </c>
      <c r="EO361" s="50">
        <f t="shared" si="667"/>
        <v>1.4642524329739738E-3</v>
      </c>
      <c r="EP361" s="40">
        <f t="shared" si="615"/>
        <v>23.670212720713799</v>
      </c>
      <c r="EQ361" s="41">
        <f t="shared" si="668"/>
        <v>59175.531801784498</v>
      </c>
      <c r="ER361" s="39">
        <f t="shared" si="669"/>
        <v>-28108377.605847638</v>
      </c>
      <c r="ES361" s="39">
        <f t="shared" si="670"/>
        <v>10355718.065312287</v>
      </c>
      <c r="ET361" s="40">
        <f t="shared" si="616"/>
        <v>6830.7814795818331</v>
      </c>
      <c r="EU361" s="39">
        <f t="shared" si="671"/>
        <v>17076953.698954582</v>
      </c>
      <c r="EV361" s="39">
        <f t="shared" si="672"/>
        <v>-8111553007.0034266</v>
      </c>
      <c r="EW361" s="39">
        <f t="shared" si="673"/>
        <v>2988466897.3170519</v>
      </c>
      <c r="EX361" s="53">
        <f t="shared" si="674"/>
        <v>3852987678326.6274</v>
      </c>
      <c r="EY361" s="39">
        <f t="shared" si="675"/>
        <v>-1419521776225.5996</v>
      </c>
      <c r="EZ361" s="39">
        <f t="shared" si="676"/>
        <v>522981707030.48407</v>
      </c>
      <c r="FT361" s="21">
        <v>307</v>
      </c>
      <c r="FU361" s="39">
        <v>175</v>
      </c>
      <c r="FV361" s="39">
        <v>-475</v>
      </c>
      <c r="FW361" s="39">
        <v>2500</v>
      </c>
      <c r="FX361" s="50">
        <f t="shared" si="677"/>
        <v>1.4802696653944431E-3</v>
      </c>
      <c r="FY361" s="40">
        <f t="shared" si="617"/>
        <v>23.777987417978821</v>
      </c>
      <c r="FZ361" s="41">
        <f t="shared" si="678"/>
        <v>59444.968544947049</v>
      </c>
      <c r="GA361" s="39">
        <f t="shared" si="679"/>
        <v>-28236360.058849849</v>
      </c>
      <c r="GB361" s="39">
        <f t="shared" si="680"/>
        <v>10402869.495365733</v>
      </c>
      <c r="GC361" s="40">
        <f t="shared" si="618"/>
        <v>6626.5617662208497</v>
      </c>
      <c r="GD361" s="39">
        <f t="shared" si="681"/>
        <v>16566404.415552124</v>
      </c>
      <c r="GE361" s="39">
        <f t="shared" si="682"/>
        <v>-7869042097.3872595</v>
      </c>
      <c r="GF361" s="39">
        <f t="shared" si="683"/>
        <v>2899120772.721622</v>
      </c>
      <c r="GG361" s="53">
        <f t="shared" si="684"/>
        <v>3737794996258.9482</v>
      </c>
      <c r="GH361" s="39">
        <f t="shared" si="685"/>
        <v>-1377082367042.7705</v>
      </c>
      <c r="GI361" s="39">
        <f t="shared" si="686"/>
        <v>507346135226.28381</v>
      </c>
      <c r="HC361" s="21">
        <v>307</v>
      </c>
      <c r="HD361" s="39">
        <v>175</v>
      </c>
      <c r="HE361" s="39">
        <v>-475</v>
      </c>
      <c r="HF361" s="39">
        <v>2500</v>
      </c>
      <c r="HG361" s="50">
        <f t="shared" si="687"/>
        <v>1.4846210402050498E-3</v>
      </c>
      <c r="HH361" s="40">
        <f t="shared" si="619"/>
        <v>23.806701364729303</v>
      </c>
      <c r="HI361" s="41">
        <f t="shared" si="688"/>
        <v>59516.753411823258</v>
      </c>
      <c r="HJ361" s="39">
        <f t="shared" si="689"/>
        <v>-28270457.870616049</v>
      </c>
      <c r="HK361" s="39">
        <f t="shared" si="690"/>
        <v>10415431.84706907</v>
      </c>
      <c r="HL361" s="40">
        <f t="shared" si="620"/>
        <v>6571.0817373856162</v>
      </c>
      <c r="HM361" s="39">
        <f t="shared" si="691"/>
        <v>16427704.343464041</v>
      </c>
      <c r="HN361" s="39">
        <f t="shared" si="692"/>
        <v>-7803159563.1454191</v>
      </c>
      <c r="HO361" s="39">
        <f t="shared" si="693"/>
        <v>2874848260.1062074</v>
      </c>
      <c r="HP361" s="53">
        <f t="shared" si="694"/>
        <v>3706500792494.0742</v>
      </c>
      <c r="HQ361" s="39">
        <f t="shared" si="695"/>
        <v>-1365552923550.4485</v>
      </c>
      <c r="HR361" s="39">
        <f t="shared" si="696"/>
        <v>503098445518.58624</v>
      </c>
      <c r="IL361" s="21">
        <v>307</v>
      </c>
      <c r="IM361" s="39">
        <v>175</v>
      </c>
      <c r="IN361" s="39">
        <v>-475</v>
      </c>
      <c r="IO361" s="39">
        <v>2500</v>
      </c>
      <c r="IP361" s="50">
        <f t="shared" si="697"/>
        <v>1.4877199565666484E-3</v>
      </c>
      <c r="IQ361" s="40">
        <f t="shared" si="621"/>
        <v>23.82700337651201</v>
      </c>
      <c r="IR361" s="41">
        <f t="shared" si="698"/>
        <v>59567.508441280028</v>
      </c>
      <c r="IS361" s="39">
        <f t="shared" si="699"/>
        <v>-28294566.509608012</v>
      </c>
      <c r="IT361" s="39">
        <f t="shared" si="700"/>
        <v>10424313.977224005</v>
      </c>
      <c r="IU361" s="40">
        <f t="shared" si="622"/>
        <v>6531.5705537752337</v>
      </c>
      <c r="IV361" s="39">
        <f t="shared" si="701"/>
        <v>16328926.384438084</v>
      </c>
      <c r="IW361" s="39">
        <f t="shared" si="702"/>
        <v>-7756240032.6080904</v>
      </c>
      <c r="IX361" s="39">
        <f t="shared" si="703"/>
        <v>2857562117.2766647</v>
      </c>
      <c r="IY361" s="53">
        <f t="shared" si="704"/>
        <v>3684214015488.8428</v>
      </c>
      <c r="IZ361" s="39">
        <f t="shared" si="705"/>
        <v>-1357342005706.4158</v>
      </c>
      <c r="JA361" s="39">
        <f t="shared" si="706"/>
        <v>500073370523.41632</v>
      </c>
      <c r="JU361" s="21">
        <v>307</v>
      </c>
      <c r="JV361" s="39">
        <v>175</v>
      </c>
      <c r="JW361" s="39">
        <v>-475</v>
      </c>
      <c r="JX361" s="39">
        <v>2500</v>
      </c>
      <c r="JY361" s="50">
        <f t="shared" si="707"/>
        <v>1.4877587030456257E-3</v>
      </c>
      <c r="JZ361" s="40">
        <f t="shared" si="623"/>
        <v>23.827256442302442</v>
      </c>
      <c r="KA361" s="41">
        <f t="shared" si="708"/>
        <v>59568.141105756105</v>
      </c>
      <c r="KB361" s="39">
        <f t="shared" si="709"/>
        <v>-28294867.025234152</v>
      </c>
      <c r="KC361" s="39">
        <f t="shared" si="710"/>
        <v>10424424.693507319</v>
      </c>
      <c r="KD361" s="40">
        <f t="shared" si="624"/>
        <v>6531.0765361682734</v>
      </c>
      <c r="KE361" s="39">
        <f t="shared" si="711"/>
        <v>16327691.340420684</v>
      </c>
      <c r="KF361" s="39">
        <f t="shared" si="712"/>
        <v>-7755653386.6998253</v>
      </c>
      <c r="KG361" s="39">
        <f t="shared" si="713"/>
        <v>2857345984.5736198</v>
      </c>
      <c r="KH361" s="53">
        <f t="shared" si="714"/>
        <v>3683935358682.417</v>
      </c>
      <c r="KI361" s="39">
        <f t="shared" si="715"/>
        <v>-1357239342672.4695</v>
      </c>
      <c r="KJ361" s="39">
        <f t="shared" si="716"/>
        <v>500035547300.38342</v>
      </c>
      <c r="LD361" s="21">
        <v>307</v>
      </c>
      <c r="LE361" s="39">
        <v>175</v>
      </c>
      <c r="LF361" s="39">
        <v>-475</v>
      </c>
      <c r="LG361" s="39">
        <v>2500</v>
      </c>
      <c r="LH361" s="50">
        <f t="shared" si="717"/>
        <v>1.4877587083720429E-3</v>
      </c>
      <c r="LI361" s="40">
        <f t="shared" si="625"/>
        <v>23.82725647708968</v>
      </c>
      <c r="LJ361" s="41">
        <f t="shared" si="718"/>
        <v>59568.141192724201</v>
      </c>
      <c r="LK361" s="39">
        <f t="shared" si="719"/>
        <v>-28294867.066543996</v>
      </c>
      <c r="LL361" s="39">
        <f t="shared" si="720"/>
        <v>10424424.708726736</v>
      </c>
      <c r="LM361" s="40">
        <f t="shared" si="626"/>
        <v>6531.0764682564522</v>
      </c>
      <c r="LN361" s="39">
        <f t="shared" si="721"/>
        <v>16327691.17064113</v>
      </c>
      <c r="LO361" s="39">
        <f t="shared" si="722"/>
        <v>-7755653306.0545368</v>
      </c>
      <c r="LP361" s="39">
        <f t="shared" si="723"/>
        <v>2857345954.8621979</v>
      </c>
      <c r="LQ361" s="53">
        <f t="shared" si="724"/>
        <v>3683935320375.9048</v>
      </c>
      <c r="LR361" s="39">
        <f t="shared" si="725"/>
        <v>-1357239328559.5439</v>
      </c>
      <c r="LS361" s="39">
        <f t="shared" si="726"/>
        <v>500035542100.88458</v>
      </c>
    </row>
    <row r="362" spans="1:331" x14ac:dyDescent="0.25">
      <c r="A362" s="21">
        <v>308</v>
      </c>
      <c r="B362" s="39">
        <v>175</v>
      </c>
      <c r="C362" s="39">
        <v>-425</v>
      </c>
      <c r="D362" s="39">
        <v>2500</v>
      </c>
      <c r="E362" s="50">
        <f t="shared" si="627"/>
        <v>9.4499999999999998E-4</v>
      </c>
      <c r="F362" s="40">
        <f t="shared" si="607"/>
        <v>18.404465624999997</v>
      </c>
      <c r="G362" s="41">
        <f t="shared" si="628"/>
        <v>46011.164062499993</v>
      </c>
      <c r="H362" s="39">
        <f t="shared" si="629"/>
        <v>-19554744.726562496</v>
      </c>
      <c r="I362" s="39">
        <f t="shared" si="630"/>
        <v>8051953.7109374991</v>
      </c>
      <c r="J362" s="40">
        <f t="shared" si="608"/>
        <v>13451.250000000002</v>
      </c>
      <c r="K362" s="39">
        <f t="shared" si="631"/>
        <v>33628125.000000007</v>
      </c>
      <c r="L362" s="39">
        <f t="shared" si="632"/>
        <v>-14291953125.000004</v>
      </c>
      <c r="M362" s="39">
        <f t="shared" si="633"/>
        <v>5884921875.000001</v>
      </c>
      <c r="N362" s="53">
        <f t="shared" si="634"/>
        <v>6074080078125.002</v>
      </c>
      <c r="O362" s="39">
        <f t="shared" si="635"/>
        <v>-2501091796875.0005</v>
      </c>
      <c r="P362" s="39">
        <f t="shared" si="636"/>
        <v>1029861328125.0002</v>
      </c>
      <c r="AJ362" s="21">
        <v>308</v>
      </c>
      <c r="AK362" s="39">
        <v>175</v>
      </c>
      <c r="AL362" s="39">
        <v>-425</v>
      </c>
      <c r="AM362" s="39">
        <v>2500</v>
      </c>
      <c r="AN362" s="50">
        <f t="shared" si="637"/>
        <v>1.3719182890267994E-3</v>
      </c>
      <c r="AO362" s="40">
        <f t="shared" si="609"/>
        <v>22.985147697673725</v>
      </c>
      <c r="AP362" s="41">
        <f t="shared" si="638"/>
        <v>57462.869244184309</v>
      </c>
      <c r="AQ362" s="39">
        <f t="shared" si="639"/>
        <v>-24421719.428778332</v>
      </c>
      <c r="AR362" s="39">
        <f t="shared" si="640"/>
        <v>10056002.117732255</v>
      </c>
      <c r="AS362" s="40">
        <f t="shared" si="610"/>
        <v>8008.041814908308</v>
      </c>
      <c r="AT362" s="39">
        <f t="shared" si="641"/>
        <v>20020104.537270769</v>
      </c>
      <c r="AU362" s="39">
        <f t="shared" si="642"/>
        <v>-8508544428.3400774</v>
      </c>
      <c r="AV362" s="39">
        <f t="shared" si="643"/>
        <v>3503518294.0223846</v>
      </c>
      <c r="AW362" s="53">
        <f t="shared" si="644"/>
        <v>3616131382044.5327</v>
      </c>
      <c r="AX362" s="39">
        <f t="shared" si="645"/>
        <v>-1488995274959.5134</v>
      </c>
      <c r="AY362" s="39">
        <f t="shared" si="646"/>
        <v>613115701453.91736</v>
      </c>
      <c r="BS362" s="21">
        <v>308</v>
      </c>
      <c r="BT362" s="39">
        <v>175</v>
      </c>
      <c r="BU362" s="39">
        <v>-425</v>
      </c>
      <c r="BV362" s="39">
        <v>2500</v>
      </c>
      <c r="BW362" s="50">
        <f t="shared" si="647"/>
        <v>1.4891118203882951E-3</v>
      </c>
      <c r="BX362" s="40">
        <f t="shared" si="611"/>
        <v>23.836082083073119</v>
      </c>
      <c r="BY362" s="41">
        <f t="shared" si="648"/>
        <v>59590.205207682797</v>
      </c>
      <c r="BZ362" s="39">
        <f t="shared" si="649"/>
        <v>-25325837.213265188</v>
      </c>
      <c r="CA362" s="39">
        <f t="shared" si="650"/>
        <v>10428285.911344489</v>
      </c>
      <c r="CB362" s="40">
        <f t="shared" si="612"/>
        <v>6513.8242900492396</v>
      </c>
      <c r="CC362" s="39">
        <f t="shared" si="651"/>
        <v>16284560.725123098</v>
      </c>
      <c r="CD362" s="39">
        <f t="shared" si="652"/>
        <v>-6920938308.1773167</v>
      </c>
      <c r="CE362" s="39">
        <f t="shared" si="653"/>
        <v>2849798126.8965421</v>
      </c>
      <c r="CF362" s="53">
        <f t="shared" si="654"/>
        <v>2941398780975.3594</v>
      </c>
      <c r="CG362" s="39">
        <f t="shared" si="655"/>
        <v>-1211164203931.0303</v>
      </c>
      <c r="CH362" s="39">
        <f t="shared" si="656"/>
        <v>498714672206.8949</v>
      </c>
      <c r="DB362" s="21">
        <v>308</v>
      </c>
      <c r="DC362" s="39">
        <v>175</v>
      </c>
      <c r="DD362" s="39">
        <v>-425</v>
      </c>
      <c r="DE362" s="39">
        <v>2500</v>
      </c>
      <c r="DF362" s="50">
        <f t="shared" si="657"/>
        <v>1.5075212134296964E-3</v>
      </c>
      <c r="DG362" s="40">
        <f t="shared" si="613"/>
        <v>23.953837110461286</v>
      </c>
      <c r="DH362" s="41">
        <f t="shared" si="658"/>
        <v>59884.592776153215</v>
      </c>
      <c r="DI362" s="39">
        <f t="shared" si="659"/>
        <v>-25450951.929865118</v>
      </c>
      <c r="DJ362" s="39">
        <f t="shared" si="660"/>
        <v>10479803.735826813</v>
      </c>
      <c r="DK362" s="40">
        <f t="shared" si="614"/>
        <v>6279.1045287713732</v>
      </c>
      <c r="DL362" s="39">
        <f t="shared" si="661"/>
        <v>15697761.321928432</v>
      </c>
      <c r="DM362" s="39">
        <f t="shared" si="662"/>
        <v>-6671548561.8195839</v>
      </c>
      <c r="DN362" s="39">
        <f t="shared" si="663"/>
        <v>2747108231.3374758</v>
      </c>
      <c r="DO362" s="53">
        <f t="shared" si="664"/>
        <v>2835408138773.3232</v>
      </c>
      <c r="DP362" s="39">
        <f t="shared" si="665"/>
        <v>-1167520998318.4272</v>
      </c>
      <c r="DQ362" s="39">
        <f t="shared" si="666"/>
        <v>480743940484.05823</v>
      </c>
      <c r="EK362" s="21">
        <v>308</v>
      </c>
      <c r="EL362" s="39">
        <v>175</v>
      </c>
      <c r="EM362" s="39">
        <v>-425</v>
      </c>
      <c r="EN362" s="39">
        <v>2500</v>
      </c>
      <c r="EO362" s="50">
        <f t="shared" si="667"/>
        <v>1.5258022986164241E-3</v>
      </c>
      <c r="EP362" s="40">
        <f t="shared" si="615"/>
        <v>24.066495442516146</v>
      </c>
      <c r="EQ362" s="41">
        <f t="shared" si="668"/>
        <v>60166.238606290368</v>
      </c>
      <c r="ER362" s="39">
        <f t="shared" si="669"/>
        <v>-25570651.407673407</v>
      </c>
      <c r="ES362" s="39">
        <f t="shared" si="670"/>
        <v>10529091.756100815</v>
      </c>
      <c r="ET362" s="40">
        <f t="shared" si="616"/>
        <v>6046.0206926405954</v>
      </c>
      <c r="EU362" s="39">
        <f t="shared" si="671"/>
        <v>15115051.731601488</v>
      </c>
      <c r="EV362" s="39">
        <f t="shared" si="672"/>
        <v>-6423896985.9306326</v>
      </c>
      <c r="EW362" s="39">
        <f t="shared" si="673"/>
        <v>2645134053.0302606</v>
      </c>
      <c r="EX362" s="53">
        <f t="shared" si="674"/>
        <v>2730156219020.519</v>
      </c>
      <c r="EY362" s="39">
        <f t="shared" si="675"/>
        <v>-1124181972537.8608</v>
      </c>
      <c r="EZ362" s="39">
        <f t="shared" si="676"/>
        <v>462898459280.29559</v>
      </c>
      <c r="FT362" s="21">
        <v>308</v>
      </c>
      <c r="FU362" s="39">
        <v>175</v>
      </c>
      <c r="FV362" s="39">
        <v>-425</v>
      </c>
      <c r="FW362" s="39">
        <v>2500</v>
      </c>
      <c r="FX362" s="50">
        <f t="shared" si="677"/>
        <v>1.5608277706290177E-3</v>
      </c>
      <c r="FY362" s="40">
        <f t="shared" si="617"/>
        <v>24.270439425051926</v>
      </c>
      <c r="FZ362" s="41">
        <f t="shared" si="678"/>
        <v>60676.098562629813</v>
      </c>
      <c r="GA362" s="39">
        <f t="shared" si="679"/>
        <v>-25787341.889117669</v>
      </c>
      <c r="GB362" s="39">
        <f t="shared" si="680"/>
        <v>10618317.248460216</v>
      </c>
      <c r="GC362" s="40">
        <f t="shared" si="618"/>
        <v>5599.4459244800246</v>
      </c>
      <c r="GD362" s="39">
        <f t="shared" si="681"/>
        <v>13998614.811200062</v>
      </c>
      <c r="GE362" s="39">
        <f t="shared" si="682"/>
        <v>-5949411294.760026</v>
      </c>
      <c r="GF362" s="39">
        <f t="shared" si="683"/>
        <v>2449757591.960011</v>
      </c>
      <c r="GG362" s="53">
        <f t="shared" si="684"/>
        <v>2528499800273.0112</v>
      </c>
      <c r="GH362" s="39">
        <f t="shared" si="685"/>
        <v>-1041146976583.0046</v>
      </c>
      <c r="GI362" s="39">
        <f t="shared" si="686"/>
        <v>428707578593.00189</v>
      </c>
      <c r="HC362" s="21">
        <v>308</v>
      </c>
      <c r="HD362" s="39">
        <v>175</v>
      </c>
      <c r="HE362" s="39">
        <v>-425</v>
      </c>
      <c r="HF362" s="39">
        <v>2500</v>
      </c>
      <c r="HG362" s="50">
        <f t="shared" si="687"/>
        <v>1.5718520719062718E-3</v>
      </c>
      <c r="HH362" s="40">
        <f t="shared" si="619"/>
        <v>24.331394616890179</v>
      </c>
      <c r="HI362" s="41">
        <f t="shared" si="688"/>
        <v>60828.486542225452</v>
      </c>
      <c r="HJ362" s="39">
        <f t="shared" si="689"/>
        <v>-25852106.780445818</v>
      </c>
      <c r="HK362" s="39">
        <f t="shared" si="690"/>
        <v>10644985.144889453</v>
      </c>
      <c r="HL362" s="40">
        <f t="shared" si="620"/>
        <v>5458.8860831950342</v>
      </c>
      <c r="HM362" s="39">
        <f t="shared" si="691"/>
        <v>13647215.207987586</v>
      </c>
      <c r="HN362" s="39">
        <f t="shared" si="692"/>
        <v>-5800066463.3947239</v>
      </c>
      <c r="HO362" s="39">
        <f t="shared" si="693"/>
        <v>2388262661.3978276</v>
      </c>
      <c r="HP362" s="53">
        <f t="shared" si="694"/>
        <v>2465028246942.7578</v>
      </c>
      <c r="HQ362" s="39">
        <f t="shared" si="695"/>
        <v>-1015011631094.0768</v>
      </c>
      <c r="HR362" s="39">
        <f t="shared" si="696"/>
        <v>417945965744.61981</v>
      </c>
      <c r="IL362" s="21">
        <v>308</v>
      </c>
      <c r="IM362" s="39">
        <v>175</v>
      </c>
      <c r="IN362" s="39">
        <v>-425</v>
      </c>
      <c r="IO362" s="39">
        <v>2500</v>
      </c>
      <c r="IP362" s="50">
        <f t="shared" si="697"/>
        <v>1.5761677405726441E-3</v>
      </c>
      <c r="IQ362" s="40">
        <f t="shared" si="621"/>
        <v>24.354834626162976</v>
      </c>
      <c r="IR362" s="41">
        <f t="shared" si="698"/>
        <v>60887.086565407437</v>
      </c>
      <c r="IS362" s="39">
        <f t="shared" si="699"/>
        <v>-25877011.79029816</v>
      </c>
      <c r="IT362" s="39">
        <f t="shared" si="700"/>
        <v>10655240.148946302</v>
      </c>
      <c r="IU362" s="40">
        <f t="shared" si="622"/>
        <v>5403.8613076987895</v>
      </c>
      <c r="IV362" s="39">
        <f t="shared" si="701"/>
        <v>13509653.269246973</v>
      </c>
      <c r="IW362" s="39">
        <f t="shared" si="702"/>
        <v>-5741602639.4299631</v>
      </c>
      <c r="IX362" s="39">
        <f t="shared" si="703"/>
        <v>2364189322.1182203</v>
      </c>
      <c r="IY362" s="53">
        <f t="shared" si="704"/>
        <v>2440181121757.7344</v>
      </c>
      <c r="IZ362" s="39">
        <f t="shared" si="705"/>
        <v>-1004780461900.2437</v>
      </c>
      <c r="JA362" s="39">
        <f t="shared" si="706"/>
        <v>413733131370.68854</v>
      </c>
      <c r="JU362" s="21">
        <v>308</v>
      </c>
      <c r="JV362" s="39">
        <v>175</v>
      </c>
      <c r="JW362" s="39">
        <v>-425</v>
      </c>
      <c r="JX362" s="39">
        <v>2500</v>
      </c>
      <c r="JY362" s="50">
        <f t="shared" si="707"/>
        <v>1.5762208682035339E-3</v>
      </c>
      <c r="JZ362" s="40">
        <f t="shared" si="623"/>
        <v>24.35512170251819</v>
      </c>
      <c r="KA362" s="41">
        <f t="shared" si="708"/>
        <v>60887.804256295472</v>
      </c>
      <c r="KB362" s="39">
        <f t="shared" si="709"/>
        <v>-25877316.808925577</v>
      </c>
      <c r="KC362" s="39">
        <f t="shared" si="710"/>
        <v>10655365.744851708</v>
      </c>
      <c r="KD362" s="40">
        <f t="shared" si="624"/>
        <v>5403.1839304049427</v>
      </c>
      <c r="KE362" s="39">
        <f t="shared" si="711"/>
        <v>13507959.826012356</v>
      </c>
      <c r="KF362" s="39">
        <f t="shared" si="712"/>
        <v>-5740882926.0552511</v>
      </c>
      <c r="KG362" s="39">
        <f t="shared" si="713"/>
        <v>2363892969.5521622</v>
      </c>
      <c r="KH362" s="53">
        <f t="shared" si="714"/>
        <v>2439875243573.4819</v>
      </c>
      <c r="KI362" s="39">
        <f t="shared" si="715"/>
        <v>-1004654512059.6689</v>
      </c>
      <c r="KJ362" s="39">
        <f t="shared" si="716"/>
        <v>413681269671.62842</v>
      </c>
      <c r="LD362" s="21">
        <v>308</v>
      </c>
      <c r="LE362" s="39">
        <v>175</v>
      </c>
      <c r="LF362" s="39">
        <v>-425</v>
      </c>
      <c r="LG362" s="39">
        <v>2500</v>
      </c>
      <c r="LH362" s="50">
        <f t="shared" si="717"/>
        <v>1.5762208756628514E-3</v>
      </c>
      <c r="LI362" s="40">
        <f t="shared" si="625"/>
        <v>24.355121742822249</v>
      </c>
      <c r="LJ362" s="41">
        <f t="shared" si="718"/>
        <v>60887.804357055618</v>
      </c>
      <c r="LK362" s="39">
        <f t="shared" si="719"/>
        <v>-25877316.851748638</v>
      </c>
      <c r="LL362" s="39">
        <f t="shared" si="720"/>
        <v>10655365.762484733</v>
      </c>
      <c r="LM362" s="40">
        <f t="shared" si="626"/>
        <v>5403.183835298646</v>
      </c>
      <c r="LN362" s="39">
        <f t="shared" si="721"/>
        <v>13507959.588246616</v>
      </c>
      <c r="LO362" s="39">
        <f t="shared" si="722"/>
        <v>-5740882825.0048113</v>
      </c>
      <c r="LP362" s="39">
        <f t="shared" si="723"/>
        <v>2363892927.9431577</v>
      </c>
      <c r="LQ362" s="53">
        <f t="shared" si="724"/>
        <v>2439875200627.0449</v>
      </c>
      <c r="LR362" s="39">
        <f t="shared" si="725"/>
        <v>-1004654494375.842</v>
      </c>
      <c r="LS362" s="39">
        <f t="shared" si="726"/>
        <v>413681262390.05261</v>
      </c>
    </row>
    <row r="363" spans="1:331" x14ac:dyDescent="0.25">
      <c r="A363" s="21">
        <v>309</v>
      </c>
      <c r="B363" s="39">
        <v>175</v>
      </c>
      <c r="C363" s="39">
        <v>-375</v>
      </c>
      <c r="D363" s="39">
        <v>2500</v>
      </c>
      <c r="E363" s="50">
        <f t="shared" si="627"/>
        <v>9.525E-4</v>
      </c>
      <c r="F363" s="40">
        <f t="shared" si="607"/>
        <v>18.504991406249999</v>
      </c>
      <c r="G363" s="41">
        <f t="shared" si="628"/>
        <v>46262.478515625</v>
      </c>
      <c r="H363" s="39">
        <f t="shared" si="629"/>
        <v>-17348429.443359375</v>
      </c>
      <c r="I363" s="39">
        <f t="shared" si="630"/>
        <v>8095933.740234375</v>
      </c>
      <c r="J363" s="40">
        <f t="shared" si="608"/>
        <v>13355.624999999998</v>
      </c>
      <c r="K363" s="39">
        <f t="shared" si="631"/>
        <v>33389062.499999996</v>
      </c>
      <c r="L363" s="39">
        <f t="shared" si="632"/>
        <v>-12520898437.499998</v>
      </c>
      <c r="M363" s="39">
        <f t="shared" si="633"/>
        <v>5843085937.499999</v>
      </c>
      <c r="N363" s="53">
        <f t="shared" si="634"/>
        <v>4695336914062.499</v>
      </c>
      <c r="O363" s="39">
        <f t="shared" si="635"/>
        <v>-2191157226562.4998</v>
      </c>
      <c r="P363" s="39">
        <f t="shared" si="636"/>
        <v>1022540039062.4999</v>
      </c>
      <c r="AJ363" s="21">
        <v>309</v>
      </c>
      <c r="AK363" s="39">
        <v>175</v>
      </c>
      <c r="AL363" s="39">
        <v>-375</v>
      </c>
      <c r="AM363" s="39">
        <v>2500</v>
      </c>
      <c r="AN363" s="50">
        <f t="shared" si="637"/>
        <v>1.3892315756167152E-3</v>
      </c>
      <c r="AO363" s="40">
        <f t="shared" si="609"/>
        <v>23.121882315074295</v>
      </c>
      <c r="AP363" s="41">
        <f t="shared" si="638"/>
        <v>57804.705787685736</v>
      </c>
      <c r="AQ363" s="39">
        <f t="shared" si="639"/>
        <v>-21676764.67038215</v>
      </c>
      <c r="AR363" s="39">
        <f t="shared" si="640"/>
        <v>10115823.512845004</v>
      </c>
      <c r="AS363" s="40">
        <f t="shared" si="610"/>
        <v>7787.297410886883</v>
      </c>
      <c r="AT363" s="39">
        <f t="shared" si="641"/>
        <v>19468243.527217206</v>
      </c>
      <c r="AU363" s="39">
        <f t="shared" si="642"/>
        <v>-7300591322.7064524</v>
      </c>
      <c r="AV363" s="39">
        <f t="shared" si="643"/>
        <v>3406942617.263011</v>
      </c>
      <c r="AW363" s="53">
        <f t="shared" si="644"/>
        <v>2737721746014.9194</v>
      </c>
      <c r="AX363" s="39">
        <f t="shared" si="645"/>
        <v>-1277603481473.6292</v>
      </c>
      <c r="AY363" s="39">
        <f t="shared" si="646"/>
        <v>596214958021.02698</v>
      </c>
      <c r="BS363" s="21">
        <v>309</v>
      </c>
      <c r="BT363" s="39">
        <v>175</v>
      </c>
      <c r="BU363" s="39">
        <v>-375</v>
      </c>
      <c r="BV363" s="39">
        <v>2500</v>
      </c>
      <c r="BW363" s="50">
        <f t="shared" si="647"/>
        <v>1.5175291135004379E-3</v>
      </c>
      <c r="BX363" s="40">
        <f t="shared" si="611"/>
        <v>24.016039253462079</v>
      </c>
      <c r="BY363" s="41">
        <f t="shared" si="648"/>
        <v>60040.098133655199</v>
      </c>
      <c r="BZ363" s="39">
        <f t="shared" si="649"/>
        <v>-22515036.8001207</v>
      </c>
      <c r="CA363" s="39">
        <f t="shared" si="650"/>
        <v>10507017.17338966</v>
      </c>
      <c r="CB363" s="40">
        <f t="shared" si="612"/>
        <v>6151.5038028694171</v>
      </c>
      <c r="CC363" s="39">
        <f t="shared" si="651"/>
        <v>15378759.507173542</v>
      </c>
      <c r="CD363" s="39">
        <f t="shared" si="652"/>
        <v>-5767034815.1900778</v>
      </c>
      <c r="CE363" s="39">
        <f t="shared" si="653"/>
        <v>2691282913.7553697</v>
      </c>
      <c r="CF363" s="53">
        <f t="shared" si="654"/>
        <v>2162638055696.2791</v>
      </c>
      <c r="CG363" s="39">
        <f t="shared" si="655"/>
        <v>-1009231092658.2637</v>
      </c>
      <c r="CH363" s="39">
        <f t="shared" si="656"/>
        <v>470974509907.1897</v>
      </c>
      <c r="DB363" s="21">
        <v>309</v>
      </c>
      <c r="DC363" s="39">
        <v>175</v>
      </c>
      <c r="DD363" s="39">
        <v>-375</v>
      </c>
      <c r="DE363" s="39">
        <v>2500</v>
      </c>
      <c r="DF363" s="50">
        <f t="shared" si="657"/>
        <v>1.546553553332239E-3</v>
      </c>
      <c r="DG363" s="40">
        <f t="shared" si="613"/>
        <v>24.189212790027931</v>
      </c>
      <c r="DH363" s="41">
        <f t="shared" si="658"/>
        <v>60473.031975069825</v>
      </c>
      <c r="DI363" s="39">
        <f t="shared" si="659"/>
        <v>-22677386.990651183</v>
      </c>
      <c r="DJ363" s="39">
        <f t="shared" si="660"/>
        <v>10582780.595637219</v>
      </c>
      <c r="DK363" s="40">
        <f t="shared" si="614"/>
        <v>5781.4421950139531</v>
      </c>
      <c r="DL363" s="39">
        <f t="shared" si="661"/>
        <v>14453605.487534883</v>
      </c>
      <c r="DM363" s="39">
        <f t="shared" si="662"/>
        <v>-5420102057.8255806</v>
      </c>
      <c r="DN363" s="39">
        <f t="shared" si="663"/>
        <v>2529380960.3186045</v>
      </c>
      <c r="DO363" s="53">
        <f t="shared" si="664"/>
        <v>2032538271684.5928</v>
      </c>
      <c r="DP363" s="39">
        <f t="shared" si="665"/>
        <v>-948517860119.47668</v>
      </c>
      <c r="DQ363" s="39">
        <f t="shared" si="666"/>
        <v>442641668055.7558</v>
      </c>
      <c r="EK363" s="21">
        <v>309</v>
      </c>
      <c r="EL363" s="39">
        <v>175</v>
      </c>
      <c r="EM363" s="39">
        <v>-375</v>
      </c>
      <c r="EN363" s="39">
        <v>2500</v>
      </c>
      <c r="EO363" s="50">
        <f t="shared" si="667"/>
        <v>1.5873521642588739E-3</v>
      </c>
      <c r="EP363" s="40">
        <f t="shared" si="615"/>
        <v>24.414476243320799</v>
      </c>
      <c r="EQ363" s="41">
        <f t="shared" si="668"/>
        <v>61036.190608302</v>
      </c>
      <c r="ER363" s="39">
        <f t="shared" si="669"/>
        <v>-22888571.478113249</v>
      </c>
      <c r="ES363" s="39">
        <f t="shared" si="670"/>
        <v>10681333.356452851</v>
      </c>
      <c r="ET363" s="40">
        <f t="shared" si="616"/>
        <v>5261.2599056993604</v>
      </c>
      <c r="EU363" s="39">
        <f t="shared" si="671"/>
        <v>13153149.764248401</v>
      </c>
      <c r="EV363" s="39">
        <f t="shared" si="672"/>
        <v>-4932431161.5931501</v>
      </c>
      <c r="EW363" s="39">
        <f t="shared" si="673"/>
        <v>2301801208.7434702</v>
      </c>
      <c r="EX363" s="53">
        <f t="shared" si="674"/>
        <v>1849661685597.4314</v>
      </c>
      <c r="EY363" s="39">
        <f t="shared" si="675"/>
        <v>-863175453278.80127</v>
      </c>
      <c r="EZ363" s="39">
        <f t="shared" si="676"/>
        <v>402815211530.1073</v>
      </c>
      <c r="FT363" s="21">
        <v>309</v>
      </c>
      <c r="FU363" s="39">
        <v>175</v>
      </c>
      <c r="FV363" s="39">
        <v>-375</v>
      </c>
      <c r="FW363" s="39">
        <v>2500</v>
      </c>
      <c r="FX363" s="50">
        <f t="shared" si="677"/>
        <v>1.6413858758635924E-3</v>
      </c>
      <c r="FY363" s="40">
        <f t="shared" si="617"/>
        <v>24.680148926057967</v>
      </c>
      <c r="FZ363" s="41">
        <f t="shared" si="678"/>
        <v>61700.372315144916</v>
      </c>
      <c r="GA363" s="39">
        <f t="shared" si="679"/>
        <v>-23137639.618179344</v>
      </c>
      <c r="GB363" s="39">
        <f t="shared" si="680"/>
        <v>10797565.155150359</v>
      </c>
      <c r="GC363" s="40">
        <f t="shared" si="618"/>
        <v>4572.3300827391968</v>
      </c>
      <c r="GD363" s="39">
        <f t="shared" si="681"/>
        <v>11430825.206847992</v>
      </c>
      <c r="GE363" s="39">
        <f t="shared" si="682"/>
        <v>-4286559452.567997</v>
      </c>
      <c r="GF363" s="39">
        <f t="shared" si="683"/>
        <v>2000394411.1983986</v>
      </c>
      <c r="GG363" s="53">
        <f t="shared" si="684"/>
        <v>1607459794712.9988</v>
      </c>
      <c r="GH363" s="39">
        <f t="shared" si="685"/>
        <v>-750147904199.39941</v>
      </c>
      <c r="GI363" s="39">
        <f t="shared" si="686"/>
        <v>350069021959.71973</v>
      </c>
      <c r="HC363" s="21">
        <v>309</v>
      </c>
      <c r="HD363" s="39">
        <v>175</v>
      </c>
      <c r="HE363" s="39">
        <v>-375</v>
      </c>
      <c r="HF363" s="39">
        <v>2500</v>
      </c>
      <c r="HG363" s="50">
        <f t="shared" si="687"/>
        <v>1.6590831036074937E-3</v>
      </c>
      <c r="HH363" s="40">
        <f t="shared" si="619"/>
        <v>24.759069894682394</v>
      </c>
      <c r="HI363" s="41">
        <f t="shared" si="688"/>
        <v>61897.674736705987</v>
      </c>
      <c r="HJ363" s="39">
        <f t="shared" si="689"/>
        <v>-23211628.026264746</v>
      </c>
      <c r="HK363" s="39">
        <f t="shared" si="690"/>
        <v>10832093.078923548</v>
      </c>
      <c r="HL363" s="40">
        <f t="shared" si="620"/>
        <v>4346.6904290044567</v>
      </c>
      <c r="HM363" s="39">
        <f t="shared" si="691"/>
        <v>10866726.072511142</v>
      </c>
      <c r="HN363" s="39">
        <f t="shared" si="692"/>
        <v>-4075022277.1916785</v>
      </c>
      <c r="HO363" s="39">
        <f t="shared" si="693"/>
        <v>1901677062.6894498</v>
      </c>
      <c r="HP363" s="53">
        <f t="shared" si="694"/>
        <v>1528133353946.8794</v>
      </c>
      <c r="HQ363" s="39">
        <f t="shared" si="695"/>
        <v>-713128898508.5437</v>
      </c>
      <c r="HR363" s="39">
        <f t="shared" si="696"/>
        <v>332793485970.65375</v>
      </c>
      <c r="IL363" s="21">
        <v>309</v>
      </c>
      <c r="IM363" s="39">
        <v>175</v>
      </c>
      <c r="IN363" s="39">
        <v>-375</v>
      </c>
      <c r="IO363" s="39">
        <v>2500</v>
      </c>
      <c r="IP363" s="50">
        <f t="shared" si="697"/>
        <v>1.6646155245786402E-3</v>
      </c>
      <c r="IQ363" s="40">
        <f t="shared" si="621"/>
        <v>24.782922491995414</v>
      </c>
      <c r="IR363" s="41">
        <f t="shared" si="698"/>
        <v>61957.306229988535</v>
      </c>
      <c r="IS363" s="39">
        <f t="shared" si="699"/>
        <v>-23233989.836245701</v>
      </c>
      <c r="IT363" s="39">
        <f t="shared" si="700"/>
        <v>10842528.590247994</v>
      </c>
      <c r="IU363" s="40">
        <f t="shared" si="622"/>
        <v>4276.152061622337</v>
      </c>
      <c r="IV363" s="39">
        <f t="shared" si="701"/>
        <v>10690380.154055843</v>
      </c>
      <c r="IW363" s="39">
        <f t="shared" si="702"/>
        <v>-4008892557.7709413</v>
      </c>
      <c r="IX363" s="39">
        <f t="shared" si="703"/>
        <v>1870816526.9597726</v>
      </c>
      <c r="IY363" s="53">
        <f t="shared" si="704"/>
        <v>1503334709164.103</v>
      </c>
      <c r="IZ363" s="39">
        <f t="shared" si="705"/>
        <v>-701556197609.91467</v>
      </c>
      <c r="JA363" s="39">
        <f t="shared" si="706"/>
        <v>327392892217.96021</v>
      </c>
      <c r="JU363" s="21">
        <v>309</v>
      </c>
      <c r="JV363" s="39">
        <v>175</v>
      </c>
      <c r="JW363" s="39">
        <v>-375</v>
      </c>
      <c r="JX363" s="39">
        <v>2500</v>
      </c>
      <c r="JY363" s="50">
        <f t="shared" si="707"/>
        <v>1.6646830333614422E-3</v>
      </c>
      <c r="JZ363" s="40">
        <f t="shared" si="623"/>
        <v>24.783211140762514</v>
      </c>
      <c r="KA363" s="41">
        <f t="shared" si="708"/>
        <v>61958.027851906285</v>
      </c>
      <c r="KB363" s="39">
        <f t="shared" si="709"/>
        <v>-23234260.444464859</v>
      </c>
      <c r="KC363" s="39">
        <f t="shared" si="710"/>
        <v>10842654.874083599</v>
      </c>
      <c r="KD363" s="40">
        <f t="shared" si="624"/>
        <v>4275.2913246416119</v>
      </c>
      <c r="KE363" s="39">
        <f t="shared" si="711"/>
        <v>10688228.31160403</v>
      </c>
      <c r="KF363" s="39">
        <f t="shared" si="712"/>
        <v>-4008085616.8515115</v>
      </c>
      <c r="KG363" s="39">
        <f t="shared" si="713"/>
        <v>1870439954.5307052</v>
      </c>
      <c r="KH363" s="53">
        <f t="shared" si="714"/>
        <v>1503032106319.3169</v>
      </c>
      <c r="KI363" s="39">
        <f t="shared" si="715"/>
        <v>-701414982949.0144</v>
      </c>
      <c r="KJ363" s="39">
        <f t="shared" si="716"/>
        <v>327326992042.87341</v>
      </c>
      <c r="LD363" s="21">
        <v>309</v>
      </c>
      <c r="LE363" s="39">
        <v>175</v>
      </c>
      <c r="LF363" s="39">
        <v>-375</v>
      </c>
      <c r="LG363" s="39">
        <v>2500</v>
      </c>
      <c r="LH363" s="50">
        <f t="shared" si="717"/>
        <v>1.6646830429536596E-3</v>
      </c>
      <c r="LI363" s="40">
        <f t="shared" si="625"/>
        <v>24.783211181772042</v>
      </c>
      <c r="LJ363" s="41">
        <f t="shared" si="718"/>
        <v>61958.027954430108</v>
      </c>
      <c r="LK363" s="39">
        <f t="shared" si="719"/>
        <v>-23234260.482911292</v>
      </c>
      <c r="LL363" s="39">
        <f t="shared" si="720"/>
        <v>10842654.89202527</v>
      </c>
      <c r="LM363" s="40">
        <f t="shared" si="626"/>
        <v>4275.2912023408398</v>
      </c>
      <c r="LN363" s="39">
        <f t="shared" si="721"/>
        <v>10688228.0058521</v>
      </c>
      <c r="LO363" s="39">
        <f t="shared" si="722"/>
        <v>-4008085502.1945372</v>
      </c>
      <c r="LP363" s="39">
        <f t="shared" si="723"/>
        <v>1870439901.0241175</v>
      </c>
      <c r="LQ363" s="53">
        <f t="shared" si="724"/>
        <v>1503032063322.9514</v>
      </c>
      <c r="LR363" s="39">
        <f t="shared" si="725"/>
        <v>-701414962884.04407</v>
      </c>
      <c r="LS363" s="39">
        <f t="shared" si="726"/>
        <v>327326982679.22052</v>
      </c>
    </row>
    <row r="364" spans="1:331" x14ac:dyDescent="0.25">
      <c r="A364" s="21">
        <v>310</v>
      </c>
      <c r="B364" s="39">
        <v>166.667</v>
      </c>
      <c r="C364" s="39">
        <v>-333.33300000000003</v>
      </c>
      <c r="D364" s="39">
        <v>1250</v>
      </c>
      <c r="E364" s="50">
        <f t="shared" si="627"/>
        <v>9.5833340000000004E-4</v>
      </c>
      <c r="F364" s="40">
        <f t="shared" si="607"/>
        <v>18.582683177083304</v>
      </c>
      <c r="G364" s="41">
        <f t="shared" si="628"/>
        <v>23228.353971354129</v>
      </c>
      <c r="H364" s="39">
        <f t="shared" si="629"/>
        <v>-7742776.9143333863</v>
      </c>
      <c r="I364" s="39">
        <f t="shared" si="630"/>
        <v>3871400.0713436785</v>
      </c>
      <c r="J364" s="40">
        <f t="shared" si="608"/>
        <v>13281.249150000001</v>
      </c>
      <c r="K364" s="39">
        <f t="shared" si="631"/>
        <v>16601561.437500002</v>
      </c>
      <c r="L364" s="39">
        <f t="shared" si="632"/>
        <v>-5533848278.6461887</v>
      </c>
      <c r="M364" s="39">
        <f t="shared" si="633"/>
        <v>2766932440.1038127</v>
      </c>
      <c r="N364" s="53">
        <f t="shared" si="634"/>
        <v>1844614248265.9702</v>
      </c>
      <c r="O364" s="39">
        <f t="shared" si="635"/>
        <v>-922309891057.12427</v>
      </c>
      <c r="P364" s="39">
        <f t="shared" si="636"/>
        <v>461156328994.78223</v>
      </c>
      <c r="AJ364" s="21">
        <v>310</v>
      </c>
      <c r="AK364" s="39">
        <v>166.667</v>
      </c>
      <c r="AL364" s="39">
        <v>-333.33300000000003</v>
      </c>
      <c r="AM364" s="39">
        <v>1250</v>
      </c>
      <c r="AN364" s="50">
        <f t="shared" si="637"/>
        <v>1.4027095108392173E-3</v>
      </c>
      <c r="AO364" s="40">
        <f t="shared" si="609"/>
        <v>23.225680956182714</v>
      </c>
      <c r="AP364" s="41">
        <f t="shared" si="638"/>
        <v>29032.101195228392</v>
      </c>
      <c r="AQ364" s="39">
        <f t="shared" si="639"/>
        <v>-9677357.3877090663</v>
      </c>
      <c r="AR364" s="39">
        <f t="shared" si="640"/>
        <v>4838693.2099051308</v>
      </c>
      <c r="AS364" s="40">
        <f t="shared" si="610"/>
        <v>7615.4537367999783</v>
      </c>
      <c r="AT364" s="39">
        <f t="shared" si="641"/>
        <v>9519317.1709999721</v>
      </c>
      <c r="AU364" s="39">
        <f t="shared" si="642"/>
        <v>-3173102550.5609341</v>
      </c>
      <c r="AV364" s="39">
        <f t="shared" si="643"/>
        <v>1586556034.9390523</v>
      </c>
      <c r="AW364" s="53">
        <f t="shared" si="644"/>
        <v>1057699792486.1279</v>
      </c>
      <c r="AX364" s="39">
        <f t="shared" si="645"/>
        <v>-528851482794.33917</v>
      </c>
      <c r="AY364" s="39">
        <f t="shared" si="646"/>
        <v>264426534675.18704</v>
      </c>
      <c r="BS364" s="21">
        <v>310</v>
      </c>
      <c r="BT364" s="39">
        <v>166.667</v>
      </c>
      <c r="BU364" s="39">
        <v>-333.33300000000003</v>
      </c>
      <c r="BV364" s="39">
        <v>1250</v>
      </c>
      <c r="BW364" s="50">
        <f t="shared" si="647"/>
        <v>1.5396650216394315E-3</v>
      </c>
      <c r="BX364" s="40">
        <f t="shared" si="611"/>
        <v>24.149084636573313</v>
      </c>
      <c r="BY364" s="41">
        <f t="shared" si="648"/>
        <v>30186.355795716641</v>
      </c>
      <c r="BZ364" s="39">
        <f t="shared" si="649"/>
        <v>-10062108.536453616</v>
      </c>
      <c r="CA364" s="39">
        <f t="shared" si="650"/>
        <v>5031069.3614047058</v>
      </c>
      <c r="CB364" s="40">
        <f t="shared" si="612"/>
        <v>5869.2709740972496</v>
      </c>
      <c r="CC364" s="39">
        <f t="shared" si="651"/>
        <v>7336588.7176215621</v>
      </c>
      <c r="CD364" s="39">
        <f t="shared" si="652"/>
        <v>-2445527127.0109482</v>
      </c>
      <c r="CE364" s="39">
        <f t="shared" si="653"/>
        <v>1222767231.7998328</v>
      </c>
      <c r="CF364" s="53">
        <f t="shared" si="654"/>
        <v>815174893827.94043</v>
      </c>
      <c r="CG364" s="39">
        <f t="shared" si="655"/>
        <v>-407588669677.53369</v>
      </c>
      <c r="CH364" s="39">
        <f t="shared" si="656"/>
        <v>203794946222.38275</v>
      </c>
      <c r="DB364" s="21">
        <v>310</v>
      </c>
      <c r="DC364" s="39">
        <v>166.667</v>
      </c>
      <c r="DD364" s="39">
        <v>-333.33300000000003</v>
      </c>
      <c r="DE364" s="39">
        <v>1250</v>
      </c>
      <c r="DF364" s="50">
        <f t="shared" si="657"/>
        <v>1.5769620438751595E-3</v>
      </c>
      <c r="DG364" s="40">
        <f t="shared" si="613"/>
        <v>24.359122908945452</v>
      </c>
      <c r="DH364" s="41">
        <f t="shared" si="658"/>
        <v>30448.903636181814</v>
      </c>
      <c r="DI364" s="39">
        <f t="shared" si="659"/>
        <v>-10149624.395759394</v>
      </c>
      <c r="DJ364" s="39">
        <f t="shared" si="660"/>
        <v>5074827.4223315148</v>
      </c>
      <c r="DK364" s="40">
        <f t="shared" si="614"/>
        <v>5393.7339405917164</v>
      </c>
      <c r="DL364" s="39">
        <f t="shared" si="661"/>
        <v>6742167.425739646</v>
      </c>
      <c r="DM364" s="39">
        <f t="shared" si="662"/>
        <v>-2247386894.5240736</v>
      </c>
      <c r="DN364" s="39">
        <f t="shared" si="663"/>
        <v>1123696818.3457496</v>
      </c>
      <c r="DO364" s="53">
        <f t="shared" si="664"/>
        <v>749128215712.39307</v>
      </c>
      <c r="DP364" s="39">
        <f t="shared" si="665"/>
        <v>-374565231549.6438</v>
      </c>
      <c r="DQ364" s="39">
        <f t="shared" si="666"/>
        <v>187283177623.23105</v>
      </c>
      <c r="EK364" s="21">
        <v>310</v>
      </c>
      <c r="EL364" s="39">
        <v>166.667</v>
      </c>
      <c r="EM364" s="39">
        <v>-333.33300000000003</v>
      </c>
      <c r="EN364" s="39">
        <v>1250</v>
      </c>
      <c r="EO364" s="50">
        <f t="shared" si="667"/>
        <v>1.6356145222970809E-3</v>
      </c>
      <c r="EP364" s="40">
        <f t="shared" si="615"/>
        <v>24.653548050699996</v>
      </c>
      <c r="EQ364" s="41">
        <f t="shared" si="668"/>
        <v>30816.935063374996</v>
      </c>
      <c r="ER364" s="39">
        <f t="shared" si="669"/>
        <v>-10272301.415479979</v>
      </c>
      <c r="ES364" s="39">
        <f t="shared" si="670"/>
        <v>5136166.1162075205</v>
      </c>
      <c r="ET364" s="40">
        <f t="shared" si="616"/>
        <v>4645.9148407122193</v>
      </c>
      <c r="EU364" s="39">
        <f t="shared" si="671"/>
        <v>5807393.5508902743</v>
      </c>
      <c r="EV364" s="39">
        <f t="shared" si="672"/>
        <v>-1935795914.498908</v>
      </c>
      <c r="EW364" s="39">
        <f t="shared" si="673"/>
        <v>967900860.94622934</v>
      </c>
      <c r="EX364" s="53">
        <f t="shared" si="674"/>
        <v>645264659567.66455</v>
      </c>
      <c r="EY364" s="39">
        <f t="shared" si="675"/>
        <v>-322633297681.78949</v>
      </c>
      <c r="EZ364" s="39">
        <f t="shared" si="676"/>
        <v>161317132791.32523</v>
      </c>
      <c r="FT364" s="21">
        <v>310</v>
      </c>
      <c r="FU364" s="39">
        <v>166.667</v>
      </c>
      <c r="FV364" s="39">
        <v>-333.33300000000003</v>
      </c>
      <c r="FW364" s="39">
        <v>1250</v>
      </c>
      <c r="FX364" s="50">
        <f t="shared" si="677"/>
        <v>1.7048644197253243E-3</v>
      </c>
      <c r="FY364" s="40">
        <f t="shared" si="617"/>
        <v>24.944705556506555</v>
      </c>
      <c r="FZ364" s="41">
        <f t="shared" si="678"/>
        <v>31180.881945633195</v>
      </c>
      <c r="GA364" s="39">
        <f t="shared" si="679"/>
        <v>-10393616.921583751</v>
      </c>
      <c r="GB364" s="39">
        <f t="shared" si="680"/>
        <v>5196824.0512328474</v>
      </c>
      <c r="GC364" s="40">
        <f t="shared" si="618"/>
        <v>3762.9786485021164</v>
      </c>
      <c r="GD364" s="39">
        <f t="shared" si="681"/>
        <v>4703723.3106276458</v>
      </c>
      <c r="GE364" s="39">
        <f t="shared" si="682"/>
        <v>-1567906202.3014452</v>
      </c>
      <c r="GF364" s="39">
        <f t="shared" si="683"/>
        <v>783955453.01237786</v>
      </c>
      <c r="GG364" s="53">
        <f t="shared" si="684"/>
        <v>522634878131.74768</v>
      </c>
      <c r="GH364" s="39">
        <f t="shared" si="685"/>
        <v>-261318223018.97498</v>
      </c>
      <c r="GI364" s="39">
        <f t="shared" si="686"/>
        <v>130659503487.21399</v>
      </c>
      <c r="HC364" s="21">
        <v>310</v>
      </c>
      <c r="HD364" s="39">
        <v>166.667</v>
      </c>
      <c r="HE364" s="39">
        <v>-333.33300000000003</v>
      </c>
      <c r="HF364" s="39">
        <v>1250</v>
      </c>
      <c r="HG364" s="50">
        <f t="shared" si="687"/>
        <v>1.7280261647623042E-3</v>
      </c>
      <c r="HH364" s="40">
        <f t="shared" si="619"/>
        <v>25.028442735031376</v>
      </c>
      <c r="HI364" s="41">
        <f t="shared" si="688"/>
        <v>31285.553418789219</v>
      </c>
      <c r="HJ364" s="39">
        <f t="shared" si="689"/>
        <v>-10428507.377745267</v>
      </c>
      <c r="HK364" s="39">
        <f t="shared" si="690"/>
        <v>5214269.3316493426</v>
      </c>
      <c r="HL364" s="40">
        <f t="shared" si="620"/>
        <v>3467.666399280623</v>
      </c>
      <c r="HM364" s="39">
        <f t="shared" si="691"/>
        <v>4334582.9991007783</v>
      </c>
      <c r="HN364" s="39">
        <f t="shared" si="692"/>
        <v>-1444859554.8392599</v>
      </c>
      <c r="HO364" s="39">
        <f t="shared" si="693"/>
        <v>722431944.71112943</v>
      </c>
      <c r="HP364" s="53">
        <f t="shared" si="694"/>
        <v>481619369993.23505</v>
      </c>
      <c r="HQ364" s="39">
        <f t="shared" si="695"/>
        <v>-240810407426.39493</v>
      </c>
      <c r="HR364" s="39">
        <f t="shared" si="696"/>
        <v>120405564929.16982</v>
      </c>
      <c r="IL364" s="21">
        <v>310</v>
      </c>
      <c r="IM364" s="39">
        <v>166.667</v>
      </c>
      <c r="IN364" s="39">
        <v>-333.33300000000003</v>
      </c>
      <c r="IO364" s="39">
        <v>1250</v>
      </c>
      <c r="IP364" s="50">
        <f t="shared" si="697"/>
        <v>1.734507873423836E-3</v>
      </c>
      <c r="IQ364" s="40">
        <f t="shared" si="621"/>
        <v>25.050651308378672</v>
      </c>
      <c r="IR364" s="41">
        <f t="shared" si="698"/>
        <v>31313.314135473342</v>
      </c>
      <c r="IS364" s="39">
        <f t="shared" si="699"/>
        <v>-10437760.940719737</v>
      </c>
      <c r="IT364" s="39">
        <f t="shared" si="700"/>
        <v>5218896.1270169355</v>
      </c>
      <c r="IU364" s="40">
        <f t="shared" si="622"/>
        <v>3385.0246138460916</v>
      </c>
      <c r="IV364" s="39">
        <f t="shared" si="701"/>
        <v>4231280.7673076149</v>
      </c>
      <c r="IW364" s="39">
        <f t="shared" si="702"/>
        <v>-1410425512.0089493</v>
      </c>
      <c r="IX364" s="39">
        <f t="shared" si="703"/>
        <v>705214871.64485824</v>
      </c>
      <c r="IY364" s="53">
        <f t="shared" si="704"/>
        <v>470141367194.47913</v>
      </c>
      <c r="IZ364" s="39">
        <f t="shared" si="705"/>
        <v>-235071388809.99554</v>
      </c>
      <c r="JA364" s="39">
        <f t="shared" si="706"/>
        <v>117536047012.43359</v>
      </c>
      <c r="JU364" s="21">
        <v>310</v>
      </c>
      <c r="JV364" s="39">
        <v>166.667</v>
      </c>
      <c r="JW364" s="39">
        <v>-333.33300000000003</v>
      </c>
      <c r="JX364" s="39">
        <v>1250</v>
      </c>
      <c r="JY364" s="50">
        <f t="shared" si="707"/>
        <v>1.7345866826245543E-3</v>
      </c>
      <c r="JZ364" s="40">
        <f t="shared" si="623"/>
        <v>25.050918039868478</v>
      </c>
      <c r="KA364" s="41">
        <f t="shared" si="708"/>
        <v>31313.647549835598</v>
      </c>
      <c r="KB364" s="39">
        <f t="shared" si="709"/>
        <v>-10437872.07872935</v>
      </c>
      <c r="KC364" s="39">
        <f t="shared" si="710"/>
        <v>5218951.6961884499</v>
      </c>
      <c r="KD364" s="40">
        <f t="shared" si="624"/>
        <v>3384.0197965369343</v>
      </c>
      <c r="KE364" s="39">
        <f t="shared" si="711"/>
        <v>4230024.745671168</v>
      </c>
      <c r="KF364" s="39">
        <f t="shared" si="712"/>
        <v>-1410006838.5488076</v>
      </c>
      <c r="KG364" s="39">
        <f t="shared" si="713"/>
        <v>705005534.28677654</v>
      </c>
      <c r="KH364" s="53">
        <f t="shared" si="714"/>
        <v>470001809513.98975</v>
      </c>
      <c r="KI364" s="39">
        <f t="shared" si="715"/>
        <v>-235001609760.41409</v>
      </c>
      <c r="KJ364" s="39">
        <f t="shared" si="716"/>
        <v>117501157382.9742</v>
      </c>
      <c r="LD364" s="21">
        <v>310</v>
      </c>
      <c r="LE364" s="39">
        <v>166.667</v>
      </c>
      <c r="LF364" s="39">
        <v>-333.33300000000003</v>
      </c>
      <c r="LG364" s="39">
        <v>1250</v>
      </c>
      <c r="LH364" s="50">
        <f t="shared" si="717"/>
        <v>1.7345866939006012E-3</v>
      </c>
      <c r="LI364" s="40">
        <f t="shared" si="625"/>
        <v>25.050918078026839</v>
      </c>
      <c r="LJ364" s="41">
        <f t="shared" si="718"/>
        <v>31313.647597533549</v>
      </c>
      <c r="LK364" s="39">
        <f t="shared" si="719"/>
        <v>-10437872.094628651</v>
      </c>
      <c r="LL364" s="39">
        <f t="shared" si="720"/>
        <v>5218951.7041381244</v>
      </c>
      <c r="LM364" s="40">
        <f t="shared" si="626"/>
        <v>3384.0196527673352</v>
      </c>
      <c r="LN364" s="39">
        <f t="shared" si="721"/>
        <v>4230024.5659591686</v>
      </c>
      <c r="LO364" s="39">
        <f t="shared" si="722"/>
        <v>-1410006778.6448677</v>
      </c>
      <c r="LP364" s="39">
        <f t="shared" si="723"/>
        <v>705005504.3347168</v>
      </c>
      <c r="LQ364" s="53">
        <f t="shared" si="724"/>
        <v>470001789546.02972</v>
      </c>
      <c r="LR364" s="39">
        <f t="shared" si="725"/>
        <v>-235001599776.40417</v>
      </c>
      <c r="LS364" s="39">
        <f t="shared" si="726"/>
        <v>117501152390.95424</v>
      </c>
    </row>
    <row r="365" spans="1:331" x14ac:dyDescent="0.25">
      <c r="A365" s="21">
        <v>311</v>
      </c>
      <c r="B365" s="39">
        <v>166.667</v>
      </c>
      <c r="C365" s="39">
        <v>333.33300000000003</v>
      </c>
      <c r="D365" s="39">
        <v>1250</v>
      </c>
      <c r="E365" s="50">
        <f t="shared" si="627"/>
        <v>1.0583332999999999E-3</v>
      </c>
      <c r="F365" s="40">
        <f t="shared" si="607"/>
        <v>19.847056891458326</v>
      </c>
      <c r="G365" s="41">
        <f t="shared" si="628"/>
        <v>24808.821114322909</v>
      </c>
      <c r="H365" s="39">
        <f t="shared" si="629"/>
        <v>8269598.7685005991</v>
      </c>
      <c r="I365" s="39">
        <f t="shared" si="630"/>
        <v>4134811.7886608564</v>
      </c>
      <c r="J365" s="40">
        <f t="shared" si="608"/>
        <v>12006.250425</v>
      </c>
      <c r="K365" s="39">
        <f t="shared" si="631"/>
        <v>15007813.03125</v>
      </c>
      <c r="L365" s="39">
        <f t="shared" si="632"/>
        <v>5002599341.1456566</v>
      </c>
      <c r="M365" s="39">
        <f t="shared" si="633"/>
        <v>2501307174.4793439</v>
      </c>
      <c r="N365" s="53">
        <f t="shared" si="634"/>
        <v>1667531446182.1052</v>
      </c>
      <c r="O365" s="39">
        <f t="shared" si="635"/>
        <v>833768224390.72314</v>
      </c>
      <c r="P365" s="39">
        <f t="shared" si="636"/>
        <v>416885362848.94879</v>
      </c>
      <c r="AJ365" s="21">
        <v>311</v>
      </c>
      <c r="AK365" s="39">
        <v>166.667</v>
      </c>
      <c r="AL365" s="39">
        <v>333.33300000000003</v>
      </c>
      <c r="AM365" s="39">
        <v>1250</v>
      </c>
      <c r="AN365" s="50">
        <f t="shared" si="637"/>
        <v>1.6335531011942744E-3</v>
      </c>
      <c r="AO365" s="40">
        <f t="shared" si="609"/>
        <v>24.643943773517371</v>
      </c>
      <c r="AP365" s="41">
        <f t="shared" si="638"/>
        <v>30804.929716896713</v>
      </c>
      <c r="AQ365" s="39">
        <f t="shared" si="639"/>
        <v>10268299.637322333</v>
      </c>
      <c r="AR365" s="39">
        <f t="shared" si="640"/>
        <v>5134165.2211260246</v>
      </c>
      <c r="AS365" s="40">
        <f t="shared" si="610"/>
        <v>4672.1979597730024</v>
      </c>
      <c r="AT365" s="39">
        <f t="shared" si="641"/>
        <v>5840247.4497162532</v>
      </c>
      <c r="AU365" s="39">
        <f t="shared" si="642"/>
        <v>1946747203.1562679</v>
      </c>
      <c r="AV365" s="39">
        <f t="shared" si="643"/>
        <v>973376521.70185876</v>
      </c>
      <c r="AW365" s="53">
        <f t="shared" si="644"/>
        <v>648915085469.68835</v>
      </c>
      <c r="AX365" s="39">
        <f t="shared" si="645"/>
        <v>324458516108.44574</v>
      </c>
      <c r="AY365" s="39">
        <f t="shared" si="646"/>
        <v>162229744742.4837</v>
      </c>
      <c r="BS365" s="21">
        <v>311</v>
      </c>
      <c r="BT365" s="39">
        <v>166.667</v>
      </c>
      <c r="BU365" s="39">
        <v>333.33300000000003</v>
      </c>
      <c r="BV365" s="39">
        <v>1250</v>
      </c>
      <c r="BW365" s="50">
        <f t="shared" si="647"/>
        <v>1.9185618842374294E-3</v>
      </c>
      <c r="BX365" s="40">
        <f t="shared" si="611"/>
        <v>25.45771993729414</v>
      </c>
      <c r="BY365" s="41">
        <f t="shared" si="648"/>
        <v>31822.149921617674</v>
      </c>
      <c r="BZ365" s="39">
        <f t="shared" si="649"/>
        <v>10607372.699822586</v>
      </c>
      <c r="CA365" s="39">
        <f t="shared" si="650"/>
        <v>5303702.2609862527</v>
      </c>
      <c r="CB365" s="40">
        <f t="shared" si="612"/>
        <v>1038.3359759727743</v>
      </c>
      <c r="CC365" s="39">
        <f t="shared" si="651"/>
        <v>1297919.969965968</v>
      </c>
      <c r="CD365" s="39">
        <f t="shared" si="652"/>
        <v>432639557.34866607</v>
      </c>
      <c r="CE365" s="39">
        <f t="shared" si="653"/>
        <v>216320427.63431799</v>
      </c>
      <c r="CF365" s="53">
        <f t="shared" si="654"/>
        <v>144213041569.70291</v>
      </c>
      <c r="CG365" s="39">
        <f t="shared" si="655"/>
        <v>72106737104.630127</v>
      </c>
      <c r="CH365" s="39">
        <f t="shared" si="656"/>
        <v>36053476712.528877</v>
      </c>
      <c r="DB365" s="21">
        <v>311</v>
      </c>
      <c r="DC365" s="39">
        <v>166.667</v>
      </c>
      <c r="DD365" s="39">
        <v>333.33300000000003</v>
      </c>
      <c r="DE365" s="39">
        <v>1250</v>
      </c>
      <c r="DF365" s="50">
        <f t="shared" si="657"/>
        <v>2.0973927221445273E-3</v>
      </c>
      <c r="DG365" s="40">
        <f t="shared" si="613"/>
        <v>25.5</v>
      </c>
      <c r="DH365" s="41">
        <f t="shared" si="658"/>
        <v>31875</v>
      </c>
      <c r="DI365" s="39">
        <f t="shared" si="659"/>
        <v>10624989.375</v>
      </c>
      <c r="DJ365" s="39">
        <f t="shared" si="660"/>
        <v>5312510.625</v>
      </c>
      <c r="DK365" s="40">
        <f t="shared" si="614"/>
        <v>0</v>
      </c>
      <c r="DL365" s="39">
        <f t="shared" si="661"/>
        <v>0</v>
      </c>
      <c r="DM365" s="39">
        <f t="shared" si="662"/>
        <v>0</v>
      </c>
      <c r="DN365" s="39">
        <f t="shared" si="663"/>
        <v>0</v>
      </c>
      <c r="DO365" s="53">
        <f t="shared" si="664"/>
        <v>0</v>
      </c>
      <c r="DP365" s="39">
        <f t="shared" si="665"/>
        <v>0</v>
      </c>
      <c r="DQ365" s="39">
        <f t="shared" si="666"/>
        <v>0</v>
      </c>
      <c r="EK365" s="21">
        <v>311</v>
      </c>
      <c r="EL365" s="39">
        <v>166.667</v>
      </c>
      <c r="EM365" s="39">
        <v>333.33300000000003</v>
      </c>
      <c r="EN365" s="39">
        <v>1250</v>
      </c>
      <c r="EO365" s="50">
        <f t="shared" si="667"/>
        <v>2.4562785768648728E-3</v>
      </c>
      <c r="EP365" s="40">
        <f t="shared" si="615"/>
        <v>25.5</v>
      </c>
      <c r="EQ365" s="41">
        <f t="shared" si="668"/>
        <v>31875</v>
      </c>
      <c r="ER365" s="39">
        <f t="shared" si="669"/>
        <v>10624989.375</v>
      </c>
      <c r="ES365" s="39">
        <f t="shared" si="670"/>
        <v>5312510.625</v>
      </c>
      <c r="ET365" s="40">
        <f t="shared" si="616"/>
        <v>0</v>
      </c>
      <c r="EU365" s="39">
        <f t="shared" si="671"/>
        <v>0</v>
      </c>
      <c r="EV365" s="39">
        <f t="shared" si="672"/>
        <v>0</v>
      </c>
      <c r="EW365" s="39">
        <f t="shared" si="673"/>
        <v>0</v>
      </c>
      <c r="EX365" s="53">
        <f t="shared" si="674"/>
        <v>0</v>
      </c>
      <c r="EY365" s="39">
        <f t="shared" si="675"/>
        <v>0</v>
      </c>
      <c r="EZ365" s="39">
        <f t="shared" si="676"/>
        <v>0</v>
      </c>
      <c r="FT365" s="21">
        <v>311</v>
      </c>
      <c r="FU365" s="39">
        <v>166.667</v>
      </c>
      <c r="FV365" s="39">
        <v>333.33300000000003</v>
      </c>
      <c r="FW365" s="39">
        <v>1250</v>
      </c>
      <c r="FX365" s="50">
        <f t="shared" si="677"/>
        <v>2.7789714154115852E-3</v>
      </c>
      <c r="FY365" s="40">
        <f t="shared" si="617"/>
        <v>25.5</v>
      </c>
      <c r="FZ365" s="41">
        <f t="shared" si="678"/>
        <v>31875</v>
      </c>
      <c r="GA365" s="39">
        <f t="shared" si="679"/>
        <v>10624989.375</v>
      </c>
      <c r="GB365" s="39">
        <f t="shared" si="680"/>
        <v>5312510.625</v>
      </c>
      <c r="GC365" s="40">
        <f t="shared" si="618"/>
        <v>0</v>
      </c>
      <c r="GD365" s="39">
        <f t="shared" si="681"/>
        <v>0</v>
      </c>
      <c r="GE365" s="39">
        <f t="shared" si="682"/>
        <v>0</v>
      </c>
      <c r="GF365" s="39">
        <f t="shared" si="683"/>
        <v>0</v>
      </c>
      <c r="GG365" s="53">
        <f t="shared" si="684"/>
        <v>0</v>
      </c>
      <c r="GH365" s="39">
        <f t="shared" si="685"/>
        <v>0</v>
      </c>
      <c r="GI365" s="39">
        <f t="shared" si="686"/>
        <v>0</v>
      </c>
      <c r="HC365" s="21">
        <v>311</v>
      </c>
      <c r="HD365" s="39">
        <v>166.667</v>
      </c>
      <c r="HE365" s="39">
        <v>333.33300000000003</v>
      </c>
      <c r="HF365" s="39">
        <v>1250</v>
      </c>
      <c r="HG365" s="50">
        <f t="shared" si="687"/>
        <v>2.8911054243648399E-3</v>
      </c>
      <c r="HH365" s="40">
        <f t="shared" si="619"/>
        <v>25.5</v>
      </c>
      <c r="HI365" s="41">
        <f t="shared" si="688"/>
        <v>31875</v>
      </c>
      <c r="HJ365" s="39">
        <f t="shared" si="689"/>
        <v>10624989.375</v>
      </c>
      <c r="HK365" s="39">
        <f t="shared" si="690"/>
        <v>5312510.625</v>
      </c>
      <c r="HL365" s="40">
        <f t="shared" si="620"/>
        <v>0</v>
      </c>
      <c r="HM365" s="39">
        <f t="shared" si="691"/>
        <v>0</v>
      </c>
      <c r="HN365" s="39">
        <f t="shared" si="692"/>
        <v>0</v>
      </c>
      <c r="HO365" s="39">
        <f t="shared" si="693"/>
        <v>0</v>
      </c>
      <c r="HP365" s="53">
        <f t="shared" si="694"/>
        <v>0</v>
      </c>
      <c r="HQ365" s="39">
        <f t="shared" si="695"/>
        <v>0</v>
      </c>
      <c r="HR365" s="39">
        <f t="shared" si="696"/>
        <v>0</v>
      </c>
      <c r="IL365" s="21">
        <v>311</v>
      </c>
      <c r="IM365" s="39">
        <v>166.667</v>
      </c>
      <c r="IN365" s="39">
        <v>333.33300000000003</v>
      </c>
      <c r="IO365" s="39">
        <v>1250</v>
      </c>
      <c r="IP365" s="50">
        <f t="shared" si="697"/>
        <v>2.9138104808666605E-3</v>
      </c>
      <c r="IQ365" s="40">
        <f t="shared" si="621"/>
        <v>25.5</v>
      </c>
      <c r="IR365" s="41">
        <f t="shared" si="698"/>
        <v>31875</v>
      </c>
      <c r="IS365" s="39">
        <f t="shared" si="699"/>
        <v>10624989.375</v>
      </c>
      <c r="IT365" s="39">
        <f t="shared" si="700"/>
        <v>5312510.625</v>
      </c>
      <c r="IU365" s="40">
        <f t="shared" si="622"/>
        <v>0</v>
      </c>
      <c r="IV365" s="39">
        <f t="shared" si="701"/>
        <v>0</v>
      </c>
      <c r="IW365" s="39">
        <f t="shared" si="702"/>
        <v>0</v>
      </c>
      <c r="IX365" s="39">
        <f t="shared" si="703"/>
        <v>0</v>
      </c>
      <c r="IY365" s="53">
        <f t="shared" si="704"/>
        <v>0</v>
      </c>
      <c r="IZ365" s="39">
        <f t="shared" si="705"/>
        <v>0</v>
      </c>
      <c r="JA365" s="39">
        <f t="shared" si="706"/>
        <v>0</v>
      </c>
      <c r="JU365" s="21">
        <v>311</v>
      </c>
      <c r="JV365" s="39">
        <v>166.667</v>
      </c>
      <c r="JW365" s="39">
        <v>333.33300000000003</v>
      </c>
      <c r="JX365" s="39">
        <v>1250</v>
      </c>
      <c r="JY365" s="50">
        <f t="shared" si="707"/>
        <v>2.9140810385677959E-3</v>
      </c>
      <c r="JZ365" s="40">
        <f t="shared" si="623"/>
        <v>25.5</v>
      </c>
      <c r="KA365" s="41">
        <f t="shared" si="708"/>
        <v>31875</v>
      </c>
      <c r="KB365" s="39">
        <f t="shared" si="709"/>
        <v>10624989.375</v>
      </c>
      <c r="KC365" s="39">
        <f t="shared" si="710"/>
        <v>5312510.625</v>
      </c>
      <c r="KD365" s="40">
        <f t="shared" si="624"/>
        <v>0</v>
      </c>
      <c r="KE365" s="39">
        <f t="shared" si="711"/>
        <v>0</v>
      </c>
      <c r="KF365" s="39">
        <f t="shared" si="712"/>
        <v>0</v>
      </c>
      <c r="KG365" s="39">
        <f t="shared" si="713"/>
        <v>0</v>
      </c>
      <c r="KH365" s="53">
        <f t="shared" si="714"/>
        <v>0</v>
      </c>
      <c r="KI365" s="39">
        <f t="shared" si="715"/>
        <v>0</v>
      </c>
      <c r="KJ365" s="39">
        <f t="shared" si="716"/>
        <v>0</v>
      </c>
      <c r="LD365" s="21">
        <v>311</v>
      </c>
      <c r="LE365" s="39">
        <v>166.667</v>
      </c>
      <c r="LF365" s="39">
        <v>333.33300000000003</v>
      </c>
      <c r="LG365" s="39">
        <v>1250</v>
      </c>
      <c r="LH365" s="50">
        <f t="shared" si="717"/>
        <v>2.9140810782824814E-3</v>
      </c>
      <c r="LI365" s="40">
        <f t="shared" si="625"/>
        <v>25.5</v>
      </c>
      <c r="LJ365" s="41">
        <f t="shared" si="718"/>
        <v>31875</v>
      </c>
      <c r="LK365" s="39">
        <f t="shared" si="719"/>
        <v>10624989.375</v>
      </c>
      <c r="LL365" s="39">
        <f t="shared" si="720"/>
        <v>5312510.625</v>
      </c>
      <c r="LM365" s="40">
        <f t="shared" si="626"/>
        <v>0</v>
      </c>
      <c r="LN365" s="39">
        <f t="shared" si="721"/>
        <v>0</v>
      </c>
      <c r="LO365" s="39">
        <f t="shared" si="722"/>
        <v>0</v>
      </c>
      <c r="LP365" s="39">
        <f t="shared" si="723"/>
        <v>0</v>
      </c>
      <c r="LQ365" s="53">
        <f t="shared" si="724"/>
        <v>0</v>
      </c>
      <c r="LR365" s="39">
        <f t="shared" si="725"/>
        <v>0</v>
      </c>
      <c r="LS365" s="39">
        <f t="shared" si="726"/>
        <v>0</v>
      </c>
    </row>
    <row r="366" spans="1:331" x14ac:dyDescent="0.25">
      <c r="A366" s="21">
        <v>312</v>
      </c>
      <c r="B366" s="39">
        <v>175</v>
      </c>
      <c r="C366" s="39">
        <v>375</v>
      </c>
      <c r="D366" s="39">
        <v>2500</v>
      </c>
      <c r="E366" s="50">
        <f t="shared" si="627"/>
        <v>1.0650000000000002E-3</v>
      </c>
      <c r="F366" s="40">
        <f t="shared" si="607"/>
        <v>19.926815625000003</v>
      </c>
      <c r="G366" s="41">
        <f t="shared" si="628"/>
        <v>49817.039062500007</v>
      </c>
      <c r="H366" s="39">
        <f t="shared" si="629"/>
        <v>18681389.648437504</v>
      </c>
      <c r="I366" s="39">
        <f t="shared" si="630"/>
        <v>8717981.8359375019</v>
      </c>
      <c r="J366" s="40">
        <f t="shared" si="608"/>
        <v>11921.249999999998</v>
      </c>
      <c r="K366" s="39">
        <f t="shared" si="631"/>
        <v>29803124.999999996</v>
      </c>
      <c r="L366" s="39">
        <f t="shared" si="632"/>
        <v>11176171874.999998</v>
      </c>
      <c r="M366" s="39">
        <f t="shared" si="633"/>
        <v>5215546874.999999</v>
      </c>
      <c r="N366" s="53">
        <f t="shared" si="634"/>
        <v>4191064453124.9995</v>
      </c>
      <c r="O366" s="39">
        <f t="shared" si="635"/>
        <v>1955830078124.9998</v>
      </c>
      <c r="P366" s="39">
        <f t="shared" si="636"/>
        <v>912720703124.99988</v>
      </c>
      <c r="AJ366" s="21">
        <v>312</v>
      </c>
      <c r="AK366" s="39">
        <v>175</v>
      </c>
      <c r="AL366" s="39">
        <v>375</v>
      </c>
      <c r="AM366" s="39">
        <v>2500</v>
      </c>
      <c r="AN366" s="50">
        <f t="shared" si="637"/>
        <v>1.6489308744654534E-3</v>
      </c>
      <c r="AO366" s="40">
        <f t="shared" si="609"/>
        <v>24.714284240489604</v>
      </c>
      <c r="AP366" s="41">
        <f t="shared" si="638"/>
        <v>61785.710601224011</v>
      </c>
      <c r="AQ366" s="39">
        <f t="shared" si="639"/>
        <v>23169641.475459006</v>
      </c>
      <c r="AR366" s="39">
        <f t="shared" si="640"/>
        <v>10812499.355214203</v>
      </c>
      <c r="AS366" s="40">
        <f t="shared" si="610"/>
        <v>4476.1313505654689</v>
      </c>
      <c r="AT366" s="39">
        <f t="shared" si="641"/>
        <v>11190328.376413673</v>
      </c>
      <c r="AU366" s="39">
        <f t="shared" si="642"/>
        <v>4196373141.1551275</v>
      </c>
      <c r="AV366" s="39">
        <f t="shared" si="643"/>
        <v>1958307465.8723929</v>
      </c>
      <c r="AW366" s="53">
        <f t="shared" si="644"/>
        <v>1573639927933.1729</v>
      </c>
      <c r="AX366" s="39">
        <f t="shared" si="645"/>
        <v>734365299702.14734</v>
      </c>
      <c r="AY366" s="39">
        <f t="shared" si="646"/>
        <v>342703806527.66876</v>
      </c>
      <c r="BS366" s="21">
        <v>312</v>
      </c>
      <c r="BT366" s="39">
        <v>175</v>
      </c>
      <c r="BU366" s="39">
        <v>375</v>
      </c>
      <c r="BV366" s="39">
        <v>2500</v>
      </c>
      <c r="BW366" s="50">
        <f t="shared" si="647"/>
        <v>1.9437885101825825E-3</v>
      </c>
      <c r="BX366" s="40">
        <f t="shared" si="611"/>
        <v>25.479856711129727</v>
      </c>
      <c r="BY366" s="41">
        <f t="shared" si="648"/>
        <v>63699.641777824319</v>
      </c>
      <c r="BZ366" s="39">
        <f t="shared" si="649"/>
        <v>23887365.666684121</v>
      </c>
      <c r="CA366" s="39">
        <f t="shared" si="650"/>
        <v>11147437.311119257</v>
      </c>
      <c r="CB366" s="40">
        <f t="shared" si="612"/>
        <v>716.69649517207347</v>
      </c>
      <c r="CC366" s="39">
        <f t="shared" si="651"/>
        <v>1791741.2379301838</v>
      </c>
      <c r="CD366" s="39">
        <f t="shared" si="652"/>
        <v>671902964.2238189</v>
      </c>
      <c r="CE366" s="39">
        <f t="shared" si="653"/>
        <v>313554716.63778216</v>
      </c>
      <c r="CF366" s="53">
        <f t="shared" si="654"/>
        <v>251963611583.9321</v>
      </c>
      <c r="CG366" s="39">
        <f t="shared" si="655"/>
        <v>117583018739.1683</v>
      </c>
      <c r="CH366" s="39">
        <f t="shared" si="656"/>
        <v>54872075411.611877</v>
      </c>
      <c r="DB366" s="21">
        <v>312</v>
      </c>
      <c r="DC366" s="39">
        <v>175</v>
      </c>
      <c r="DD366" s="39">
        <v>375</v>
      </c>
      <c r="DE366" s="39">
        <v>2500</v>
      </c>
      <c r="DF366" s="50">
        <f t="shared" si="657"/>
        <v>2.1320386518703755E-3</v>
      </c>
      <c r="DG366" s="40">
        <f t="shared" si="613"/>
        <v>25.5</v>
      </c>
      <c r="DH366" s="41">
        <f t="shared" si="658"/>
        <v>63750</v>
      </c>
      <c r="DI366" s="39">
        <f t="shared" si="659"/>
        <v>23906250</v>
      </c>
      <c r="DJ366" s="39">
        <f t="shared" si="660"/>
        <v>11156250</v>
      </c>
      <c r="DK366" s="40">
        <f t="shared" si="614"/>
        <v>0</v>
      </c>
      <c r="DL366" s="39">
        <f t="shared" si="661"/>
        <v>0</v>
      </c>
      <c r="DM366" s="39">
        <f t="shared" si="662"/>
        <v>0</v>
      </c>
      <c r="DN366" s="39">
        <f t="shared" si="663"/>
        <v>0</v>
      </c>
      <c r="DO366" s="53">
        <f t="shared" si="664"/>
        <v>0</v>
      </c>
      <c r="DP366" s="39">
        <f t="shared" si="665"/>
        <v>0</v>
      </c>
      <c r="DQ366" s="39">
        <f t="shared" si="666"/>
        <v>0</v>
      </c>
      <c r="EK366" s="21">
        <v>312</v>
      </c>
      <c r="EL366" s="39">
        <v>175</v>
      </c>
      <c r="EM366" s="39">
        <v>375</v>
      </c>
      <c r="EN366" s="39">
        <v>2500</v>
      </c>
      <c r="EO366" s="50">
        <f t="shared" si="667"/>
        <v>2.510600148895625E-3</v>
      </c>
      <c r="EP366" s="40">
        <f t="shared" si="615"/>
        <v>25.5</v>
      </c>
      <c r="EQ366" s="41">
        <f t="shared" si="668"/>
        <v>63750</v>
      </c>
      <c r="ER366" s="39">
        <f t="shared" si="669"/>
        <v>23906250</v>
      </c>
      <c r="ES366" s="39">
        <f t="shared" si="670"/>
        <v>11156250</v>
      </c>
      <c r="ET366" s="40">
        <f t="shared" si="616"/>
        <v>0</v>
      </c>
      <c r="EU366" s="39">
        <f t="shared" si="671"/>
        <v>0</v>
      </c>
      <c r="EV366" s="39">
        <f t="shared" si="672"/>
        <v>0</v>
      </c>
      <c r="EW366" s="39">
        <f t="shared" si="673"/>
        <v>0</v>
      </c>
      <c r="EX366" s="53">
        <f t="shared" si="674"/>
        <v>0</v>
      </c>
      <c r="EY366" s="39">
        <f t="shared" si="675"/>
        <v>0</v>
      </c>
      <c r="EZ366" s="39">
        <f t="shared" si="676"/>
        <v>0</v>
      </c>
      <c r="FT366" s="21">
        <v>312</v>
      </c>
      <c r="FU366" s="39">
        <v>175</v>
      </c>
      <c r="FV366" s="39">
        <v>375</v>
      </c>
      <c r="FW366" s="39">
        <v>2500</v>
      </c>
      <c r="FX366" s="50">
        <f t="shared" si="677"/>
        <v>2.8497574543822142E-3</v>
      </c>
      <c r="FY366" s="40">
        <f t="shared" si="617"/>
        <v>25.5</v>
      </c>
      <c r="FZ366" s="41">
        <f t="shared" si="678"/>
        <v>63750</v>
      </c>
      <c r="GA366" s="39">
        <f t="shared" si="679"/>
        <v>23906250</v>
      </c>
      <c r="GB366" s="39">
        <f t="shared" si="680"/>
        <v>11156250</v>
      </c>
      <c r="GC366" s="40">
        <f t="shared" si="618"/>
        <v>0</v>
      </c>
      <c r="GD366" s="39">
        <f t="shared" si="681"/>
        <v>0</v>
      </c>
      <c r="GE366" s="39">
        <f t="shared" si="682"/>
        <v>0</v>
      </c>
      <c r="GF366" s="39">
        <f t="shared" si="683"/>
        <v>0</v>
      </c>
      <c r="GG366" s="53">
        <f t="shared" si="684"/>
        <v>0</v>
      </c>
      <c r="GH366" s="39">
        <f t="shared" si="685"/>
        <v>0</v>
      </c>
      <c r="GI366" s="39">
        <f t="shared" si="686"/>
        <v>0</v>
      </c>
      <c r="HC366" s="21">
        <v>312</v>
      </c>
      <c r="HD366" s="39">
        <v>175</v>
      </c>
      <c r="HE366" s="39">
        <v>375</v>
      </c>
      <c r="HF366" s="39">
        <v>2500</v>
      </c>
      <c r="HG366" s="50">
        <f t="shared" si="687"/>
        <v>2.9675485791258219E-3</v>
      </c>
      <c r="HH366" s="40">
        <f t="shared" si="619"/>
        <v>25.5</v>
      </c>
      <c r="HI366" s="41">
        <f t="shared" si="688"/>
        <v>63750</v>
      </c>
      <c r="HJ366" s="39">
        <f t="shared" si="689"/>
        <v>23906250</v>
      </c>
      <c r="HK366" s="39">
        <f t="shared" si="690"/>
        <v>11156250</v>
      </c>
      <c r="HL366" s="40">
        <f t="shared" si="620"/>
        <v>0</v>
      </c>
      <c r="HM366" s="39">
        <f t="shared" si="691"/>
        <v>0</v>
      </c>
      <c r="HN366" s="39">
        <f t="shared" si="692"/>
        <v>0</v>
      </c>
      <c r="HO366" s="39">
        <f t="shared" si="693"/>
        <v>0</v>
      </c>
      <c r="HP366" s="53">
        <f t="shared" si="694"/>
        <v>0</v>
      </c>
      <c r="HQ366" s="39">
        <f t="shared" si="695"/>
        <v>0</v>
      </c>
      <c r="HR366" s="39">
        <f t="shared" si="696"/>
        <v>0</v>
      </c>
      <c r="IL366" s="21">
        <v>312</v>
      </c>
      <c r="IM366" s="39">
        <v>175</v>
      </c>
      <c r="IN366" s="39">
        <v>375</v>
      </c>
      <c r="IO366" s="39">
        <v>2500</v>
      </c>
      <c r="IP366" s="50">
        <f t="shared" si="697"/>
        <v>2.9913322846685775E-3</v>
      </c>
      <c r="IQ366" s="40">
        <f t="shared" si="621"/>
        <v>25.5</v>
      </c>
      <c r="IR366" s="41">
        <f t="shared" si="698"/>
        <v>63750</v>
      </c>
      <c r="IS366" s="39">
        <f t="shared" si="699"/>
        <v>23906250</v>
      </c>
      <c r="IT366" s="39">
        <f t="shared" si="700"/>
        <v>11156250</v>
      </c>
      <c r="IU366" s="40">
        <f t="shared" si="622"/>
        <v>0</v>
      </c>
      <c r="IV366" s="39">
        <f t="shared" si="701"/>
        <v>0</v>
      </c>
      <c r="IW366" s="39">
        <f t="shared" si="702"/>
        <v>0</v>
      </c>
      <c r="IX366" s="39">
        <f t="shared" si="703"/>
        <v>0</v>
      </c>
      <c r="IY366" s="53">
        <f t="shared" si="704"/>
        <v>0</v>
      </c>
      <c r="IZ366" s="39">
        <f t="shared" si="705"/>
        <v>0</v>
      </c>
      <c r="JA366" s="39">
        <f t="shared" si="706"/>
        <v>0</v>
      </c>
      <c r="JU366" s="21">
        <v>312</v>
      </c>
      <c r="JV366" s="39">
        <v>175</v>
      </c>
      <c r="JW366" s="39">
        <v>375</v>
      </c>
      <c r="JX366" s="39">
        <v>2500</v>
      </c>
      <c r="JY366" s="50">
        <f t="shared" si="707"/>
        <v>2.9916155107300663E-3</v>
      </c>
      <c r="JZ366" s="40">
        <f t="shared" si="623"/>
        <v>25.5</v>
      </c>
      <c r="KA366" s="41">
        <f t="shared" si="708"/>
        <v>63750</v>
      </c>
      <c r="KB366" s="39">
        <f t="shared" si="709"/>
        <v>23906250</v>
      </c>
      <c r="KC366" s="39">
        <f t="shared" si="710"/>
        <v>11156250</v>
      </c>
      <c r="KD366" s="40">
        <f t="shared" si="624"/>
        <v>0</v>
      </c>
      <c r="KE366" s="39">
        <f t="shared" si="711"/>
        <v>0</v>
      </c>
      <c r="KF366" s="39">
        <f t="shared" si="712"/>
        <v>0</v>
      </c>
      <c r="KG366" s="39">
        <f t="shared" si="713"/>
        <v>0</v>
      </c>
      <c r="KH366" s="53">
        <f t="shared" si="714"/>
        <v>0</v>
      </c>
      <c r="KI366" s="39">
        <f t="shared" si="715"/>
        <v>0</v>
      </c>
      <c r="KJ366" s="39">
        <f t="shared" si="716"/>
        <v>0</v>
      </c>
      <c r="LD366" s="21">
        <v>312</v>
      </c>
      <c r="LE366" s="39">
        <v>175</v>
      </c>
      <c r="LF366" s="39">
        <v>375</v>
      </c>
      <c r="LG366" s="39">
        <v>2500</v>
      </c>
      <c r="LH366" s="50">
        <f t="shared" si="717"/>
        <v>2.9916155523157838E-3</v>
      </c>
      <c r="LI366" s="40">
        <f t="shared" si="625"/>
        <v>25.5</v>
      </c>
      <c r="LJ366" s="41">
        <f t="shared" si="718"/>
        <v>63750</v>
      </c>
      <c r="LK366" s="39">
        <f t="shared" si="719"/>
        <v>23906250</v>
      </c>
      <c r="LL366" s="39">
        <f t="shared" si="720"/>
        <v>11156250</v>
      </c>
      <c r="LM366" s="40">
        <f t="shared" si="626"/>
        <v>0</v>
      </c>
      <c r="LN366" s="39">
        <f t="shared" si="721"/>
        <v>0</v>
      </c>
      <c r="LO366" s="39">
        <f t="shared" si="722"/>
        <v>0</v>
      </c>
      <c r="LP366" s="39">
        <f t="shared" si="723"/>
        <v>0</v>
      </c>
      <c r="LQ366" s="53">
        <f t="shared" si="724"/>
        <v>0</v>
      </c>
      <c r="LR366" s="39">
        <f t="shared" si="725"/>
        <v>0</v>
      </c>
      <c r="LS366" s="39">
        <f t="shared" si="726"/>
        <v>0</v>
      </c>
    </row>
    <row r="367" spans="1:331" x14ac:dyDescent="0.25">
      <c r="A367" s="21">
        <v>313</v>
      </c>
      <c r="B367" s="39">
        <v>175</v>
      </c>
      <c r="C367" s="39">
        <v>425</v>
      </c>
      <c r="D367" s="39">
        <v>2500</v>
      </c>
      <c r="E367" s="50">
        <f t="shared" si="627"/>
        <v>1.0725000000000001E-3</v>
      </c>
      <c r="F367" s="40">
        <f t="shared" si="607"/>
        <v>20.015866406250002</v>
      </c>
      <c r="G367" s="41">
        <f t="shared" si="628"/>
        <v>50039.666015625007</v>
      </c>
      <c r="H367" s="39">
        <f t="shared" si="629"/>
        <v>21266858.056640629</v>
      </c>
      <c r="I367" s="39">
        <f t="shared" si="630"/>
        <v>8756941.5527343769</v>
      </c>
      <c r="J367" s="40">
        <f t="shared" si="608"/>
        <v>11825.625</v>
      </c>
      <c r="K367" s="39">
        <f t="shared" si="631"/>
        <v>29564062.5</v>
      </c>
      <c r="L367" s="39">
        <f t="shared" si="632"/>
        <v>12564726562.5</v>
      </c>
      <c r="M367" s="39">
        <f t="shared" si="633"/>
        <v>5173710937.5</v>
      </c>
      <c r="N367" s="53">
        <f t="shared" si="634"/>
        <v>5340008789062.5</v>
      </c>
      <c r="O367" s="39">
        <f t="shared" si="635"/>
        <v>2198827148437.5</v>
      </c>
      <c r="P367" s="39">
        <f t="shared" si="636"/>
        <v>905399414062.5</v>
      </c>
      <c r="AJ367" s="21">
        <v>313</v>
      </c>
      <c r="AK367" s="39">
        <v>175</v>
      </c>
      <c r="AL367" s="39">
        <v>425</v>
      </c>
      <c r="AM367" s="39">
        <v>2500</v>
      </c>
      <c r="AN367" s="50">
        <f t="shared" si="637"/>
        <v>1.6662441610553692E-3</v>
      </c>
      <c r="AO367" s="40">
        <f t="shared" si="609"/>
        <v>24.789869879811082</v>
      </c>
      <c r="AP367" s="41">
        <f t="shared" si="638"/>
        <v>61974.674699527706</v>
      </c>
      <c r="AQ367" s="39">
        <f t="shared" si="639"/>
        <v>26339236.747299276</v>
      </c>
      <c r="AR367" s="39">
        <f t="shared" si="640"/>
        <v>10845568.072417349</v>
      </c>
      <c r="AS367" s="40">
        <f t="shared" si="610"/>
        <v>4255.3869465440439</v>
      </c>
      <c r="AT367" s="39">
        <f t="shared" si="641"/>
        <v>10638467.366360109</v>
      </c>
      <c r="AU367" s="39">
        <f t="shared" si="642"/>
        <v>4521348630.7030468</v>
      </c>
      <c r="AV367" s="39">
        <f t="shared" si="643"/>
        <v>1861731789.1130192</v>
      </c>
      <c r="AW367" s="53">
        <f t="shared" si="644"/>
        <v>1921573168048.7949</v>
      </c>
      <c r="AX367" s="39">
        <f t="shared" si="645"/>
        <v>791236010373.0332</v>
      </c>
      <c r="AY367" s="39">
        <f t="shared" si="646"/>
        <v>325803063094.77832</v>
      </c>
      <c r="BS367" s="21">
        <v>313</v>
      </c>
      <c r="BT367" s="39">
        <v>175</v>
      </c>
      <c r="BU367" s="39">
        <v>425</v>
      </c>
      <c r="BV367" s="39">
        <v>2500</v>
      </c>
      <c r="BW367" s="50">
        <f t="shared" si="647"/>
        <v>1.9722058032947253E-3</v>
      </c>
      <c r="BX367" s="40">
        <f t="shared" si="611"/>
        <v>25.495075201763118</v>
      </c>
      <c r="BY367" s="41">
        <f t="shared" si="648"/>
        <v>63737.688004407799</v>
      </c>
      <c r="BZ367" s="39">
        <f t="shared" si="649"/>
        <v>27088517.401873313</v>
      </c>
      <c r="CA367" s="39">
        <f t="shared" si="650"/>
        <v>11154095.400771365</v>
      </c>
      <c r="CB367" s="40">
        <f t="shared" si="612"/>
        <v>354.37600799225129</v>
      </c>
      <c r="CC367" s="39">
        <f t="shared" si="651"/>
        <v>885940.01998062828</v>
      </c>
      <c r="CD367" s="39">
        <f t="shared" si="652"/>
        <v>376524508.49176699</v>
      </c>
      <c r="CE367" s="39">
        <f t="shared" si="653"/>
        <v>155039503.49660996</v>
      </c>
      <c r="CF367" s="53">
        <f t="shared" si="654"/>
        <v>160022916109.00098</v>
      </c>
      <c r="CG367" s="39">
        <f t="shared" si="655"/>
        <v>65891788986.059235</v>
      </c>
      <c r="CH367" s="39">
        <f t="shared" si="656"/>
        <v>27131913111.906742</v>
      </c>
      <c r="DB367" s="21">
        <v>313</v>
      </c>
      <c r="DC367" s="39">
        <v>175</v>
      </c>
      <c r="DD367" s="39">
        <v>425</v>
      </c>
      <c r="DE367" s="39">
        <v>2500</v>
      </c>
      <c r="DF367" s="50">
        <f t="shared" si="657"/>
        <v>2.1710709917729183E-3</v>
      </c>
      <c r="DG367" s="40">
        <f t="shared" si="613"/>
        <v>25.5</v>
      </c>
      <c r="DH367" s="41">
        <f t="shared" si="658"/>
        <v>63750</v>
      </c>
      <c r="DI367" s="39">
        <f t="shared" si="659"/>
        <v>27093750</v>
      </c>
      <c r="DJ367" s="39">
        <f t="shared" si="660"/>
        <v>11156250</v>
      </c>
      <c r="DK367" s="40">
        <f t="shared" si="614"/>
        <v>0</v>
      </c>
      <c r="DL367" s="39">
        <f t="shared" si="661"/>
        <v>0</v>
      </c>
      <c r="DM367" s="39">
        <f t="shared" si="662"/>
        <v>0</v>
      </c>
      <c r="DN367" s="39">
        <f t="shared" si="663"/>
        <v>0</v>
      </c>
      <c r="DO367" s="53">
        <f t="shared" si="664"/>
        <v>0</v>
      </c>
      <c r="DP367" s="39">
        <f t="shared" si="665"/>
        <v>0</v>
      </c>
      <c r="DQ367" s="39">
        <f t="shared" si="666"/>
        <v>0</v>
      </c>
      <c r="EK367" s="21">
        <v>313</v>
      </c>
      <c r="EL367" s="39">
        <v>175</v>
      </c>
      <c r="EM367" s="39">
        <v>425</v>
      </c>
      <c r="EN367" s="39">
        <v>2500</v>
      </c>
      <c r="EO367" s="50">
        <f t="shared" si="667"/>
        <v>2.5721500145380748E-3</v>
      </c>
      <c r="EP367" s="40">
        <f t="shared" si="615"/>
        <v>25.5</v>
      </c>
      <c r="EQ367" s="41">
        <f t="shared" si="668"/>
        <v>63750</v>
      </c>
      <c r="ER367" s="39">
        <f t="shared" si="669"/>
        <v>27093750</v>
      </c>
      <c r="ES367" s="39">
        <f t="shared" si="670"/>
        <v>11156250</v>
      </c>
      <c r="ET367" s="40">
        <f t="shared" si="616"/>
        <v>0</v>
      </c>
      <c r="EU367" s="39">
        <f t="shared" si="671"/>
        <v>0</v>
      </c>
      <c r="EV367" s="39">
        <f t="shared" si="672"/>
        <v>0</v>
      </c>
      <c r="EW367" s="39">
        <f t="shared" si="673"/>
        <v>0</v>
      </c>
      <c r="EX367" s="53">
        <f t="shared" si="674"/>
        <v>0</v>
      </c>
      <c r="EY367" s="39">
        <f t="shared" si="675"/>
        <v>0</v>
      </c>
      <c r="EZ367" s="39">
        <f t="shared" si="676"/>
        <v>0</v>
      </c>
      <c r="FT367" s="21">
        <v>313</v>
      </c>
      <c r="FU367" s="39">
        <v>175</v>
      </c>
      <c r="FV367" s="39">
        <v>425</v>
      </c>
      <c r="FW367" s="39">
        <v>2500</v>
      </c>
      <c r="FX367" s="50">
        <f t="shared" si="677"/>
        <v>2.9303155596167888E-3</v>
      </c>
      <c r="FY367" s="40">
        <f t="shared" si="617"/>
        <v>25.5</v>
      </c>
      <c r="FZ367" s="41">
        <f t="shared" si="678"/>
        <v>63750</v>
      </c>
      <c r="GA367" s="39">
        <f t="shared" si="679"/>
        <v>27093750</v>
      </c>
      <c r="GB367" s="39">
        <f t="shared" si="680"/>
        <v>11156250</v>
      </c>
      <c r="GC367" s="40">
        <f t="shared" si="618"/>
        <v>0</v>
      </c>
      <c r="GD367" s="39">
        <f t="shared" si="681"/>
        <v>0</v>
      </c>
      <c r="GE367" s="39">
        <f t="shared" si="682"/>
        <v>0</v>
      </c>
      <c r="GF367" s="39">
        <f t="shared" si="683"/>
        <v>0</v>
      </c>
      <c r="GG367" s="53">
        <f t="shared" si="684"/>
        <v>0</v>
      </c>
      <c r="GH367" s="39">
        <f t="shared" si="685"/>
        <v>0</v>
      </c>
      <c r="GI367" s="39">
        <f t="shared" si="686"/>
        <v>0</v>
      </c>
      <c r="HC367" s="21">
        <v>313</v>
      </c>
      <c r="HD367" s="39">
        <v>175</v>
      </c>
      <c r="HE367" s="39">
        <v>425</v>
      </c>
      <c r="HF367" s="39">
        <v>2500</v>
      </c>
      <c r="HG367" s="50">
        <f t="shared" si="687"/>
        <v>3.054779610827044E-3</v>
      </c>
      <c r="HH367" s="40">
        <f t="shared" si="619"/>
        <v>25.5</v>
      </c>
      <c r="HI367" s="41">
        <f t="shared" si="688"/>
        <v>63750</v>
      </c>
      <c r="HJ367" s="39">
        <f t="shared" si="689"/>
        <v>27093750</v>
      </c>
      <c r="HK367" s="39">
        <f t="shared" si="690"/>
        <v>11156250</v>
      </c>
      <c r="HL367" s="40">
        <f t="shared" si="620"/>
        <v>0</v>
      </c>
      <c r="HM367" s="39">
        <f t="shared" si="691"/>
        <v>0</v>
      </c>
      <c r="HN367" s="39">
        <f t="shared" si="692"/>
        <v>0</v>
      </c>
      <c r="HO367" s="39">
        <f t="shared" si="693"/>
        <v>0</v>
      </c>
      <c r="HP367" s="53">
        <f t="shared" si="694"/>
        <v>0</v>
      </c>
      <c r="HQ367" s="39">
        <f t="shared" si="695"/>
        <v>0</v>
      </c>
      <c r="HR367" s="39">
        <f t="shared" si="696"/>
        <v>0</v>
      </c>
      <c r="IL367" s="21">
        <v>313</v>
      </c>
      <c r="IM367" s="39">
        <v>175</v>
      </c>
      <c r="IN367" s="39">
        <v>425</v>
      </c>
      <c r="IO367" s="39">
        <v>2500</v>
      </c>
      <c r="IP367" s="50">
        <f t="shared" si="697"/>
        <v>3.0797800686745737E-3</v>
      </c>
      <c r="IQ367" s="40">
        <f t="shared" si="621"/>
        <v>25.5</v>
      </c>
      <c r="IR367" s="41">
        <f t="shared" si="698"/>
        <v>63750</v>
      </c>
      <c r="IS367" s="39">
        <f t="shared" si="699"/>
        <v>27093750</v>
      </c>
      <c r="IT367" s="39">
        <f t="shared" si="700"/>
        <v>11156250</v>
      </c>
      <c r="IU367" s="40">
        <f t="shared" si="622"/>
        <v>0</v>
      </c>
      <c r="IV367" s="39">
        <f t="shared" si="701"/>
        <v>0</v>
      </c>
      <c r="IW367" s="39">
        <f t="shared" si="702"/>
        <v>0</v>
      </c>
      <c r="IX367" s="39">
        <f t="shared" si="703"/>
        <v>0</v>
      </c>
      <c r="IY367" s="53">
        <f t="shared" si="704"/>
        <v>0</v>
      </c>
      <c r="IZ367" s="39">
        <f t="shared" si="705"/>
        <v>0</v>
      </c>
      <c r="JA367" s="39">
        <f t="shared" si="706"/>
        <v>0</v>
      </c>
      <c r="JU367" s="21">
        <v>313</v>
      </c>
      <c r="JV367" s="39">
        <v>175</v>
      </c>
      <c r="JW367" s="39">
        <v>425</v>
      </c>
      <c r="JX367" s="39">
        <v>2500</v>
      </c>
      <c r="JY367" s="50">
        <f t="shared" si="707"/>
        <v>3.0800776758879746E-3</v>
      </c>
      <c r="JZ367" s="40">
        <f t="shared" si="623"/>
        <v>25.5</v>
      </c>
      <c r="KA367" s="41">
        <f t="shared" si="708"/>
        <v>63750</v>
      </c>
      <c r="KB367" s="39">
        <f t="shared" si="709"/>
        <v>27093750</v>
      </c>
      <c r="KC367" s="39">
        <f t="shared" si="710"/>
        <v>11156250</v>
      </c>
      <c r="KD367" s="40">
        <f t="shared" si="624"/>
        <v>0</v>
      </c>
      <c r="KE367" s="39">
        <f t="shared" si="711"/>
        <v>0</v>
      </c>
      <c r="KF367" s="39">
        <f t="shared" si="712"/>
        <v>0</v>
      </c>
      <c r="KG367" s="39">
        <f t="shared" si="713"/>
        <v>0</v>
      </c>
      <c r="KH367" s="53">
        <f t="shared" si="714"/>
        <v>0</v>
      </c>
      <c r="KI367" s="39">
        <f t="shared" si="715"/>
        <v>0</v>
      </c>
      <c r="KJ367" s="39">
        <f t="shared" si="716"/>
        <v>0</v>
      </c>
      <c r="LD367" s="21">
        <v>313</v>
      </c>
      <c r="LE367" s="39">
        <v>175</v>
      </c>
      <c r="LF367" s="39">
        <v>425</v>
      </c>
      <c r="LG367" s="39">
        <v>2500</v>
      </c>
      <c r="LH367" s="50">
        <f t="shared" si="717"/>
        <v>3.0800777196065923E-3</v>
      </c>
      <c r="LI367" s="40">
        <f t="shared" si="625"/>
        <v>25.5</v>
      </c>
      <c r="LJ367" s="41">
        <f t="shared" si="718"/>
        <v>63750</v>
      </c>
      <c r="LK367" s="39">
        <f t="shared" si="719"/>
        <v>27093750</v>
      </c>
      <c r="LL367" s="39">
        <f t="shared" si="720"/>
        <v>11156250</v>
      </c>
      <c r="LM367" s="40">
        <f t="shared" si="626"/>
        <v>0</v>
      </c>
      <c r="LN367" s="39">
        <f t="shared" si="721"/>
        <v>0</v>
      </c>
      <c r="LO367" s="39">
        <f t="shared" si="722"/>
        <v>0</v>
      </c>
      <c r="LP367" s="39">
        <f t="shared" si="723"/>
        <v>0</v>
      </c>
      <c r="LQ367" s="53">
        <f t="shared" si="724"/>
        <v>0</v>
      </c>
      <c r="LR367" s="39">
        <f t="shared" si="725"/>
        <v>0</v>
      </c>
      <c r="LS367" s="39">
        <f t="shared" si="726"/>
        <v>0</v>
      </c>
    </row>
    <row r="368" spans="1:331" x14ac:dyDescent="0.25">
      <c r="A368" s="21">
        <v>314</v>
      </c>
      <c r="B368" s="39">
        <v>175</v>
      </c>
      <c r="C368" s="39">
        <v>475</v>
      </c>
      <c r="D368" s="39">
        <v>2500</v>
      </c>
      <c r="E368" s="50">
        <f t="shared" si="627"/>
        <v>1.08E-3</v>
      </c>
      <c r="F368" s="40">
        <f t="shared" si="607"/>
        <v>20.104199999999999</v>
      </c>
      <c r="G368" s="41">
        <f t="shared" si="628"/>
        <v>50260.5</v>
      </c>
      <c r="H368" s="39">
        <f t="shared" si="629"/>
        <v>23873737.5</v>
      </c>
      <c r="I368" s="39">
        <f t="shared" si="630"/>
        <v>8795587.5</v>
      </c>
      <c r="J368" s="40">
        <f t="shared" si="608"/>
        <v>11730</v>
      </c>
      <c r="K368" s="39">
        <f t="shared" si="631"/>
        <v>29325000</v>
      </c>
      <c r="L368" s="39">
        <f t="shared" si="632"/>
        <v>13929375000</v>
      </c>
      <c r="M368" s="39">
        <f t="shared" si="633"/>
        <v>5131875000</v>
      </c>
      <c r="N368" s="53">
        <f t="shared" si="634"/>
        <v>6616453125000</v>
      </c>
      <c r="O368" s="39">
        <f t="shared" si="635"/>
        <v>2437640625000</v>
      </c>
      <c r="P368" s="39">
        <f t="shared" si="636"/>
        <v>898078125000</v>
      </c>
      <c r="AJ368" s="21">
        <v>314</v>
      </c>
      <c r="AK368" s="39">
        <v>175</v>
      </c>
      <c r="AL368" s="39">
        <v>475</v>
      </c>
      <c r="AM368" s="39">
        <v>2500</v>
      </c>
      <c r="AN368" s="50">
        <f t="shared" si="637"/>
        <v>1.6835574476452852E-3</v>
      </c>
      <c r="AO368" s="40">
        <f t="shared" si="609"/>
        <v>24.861633708002618</v>
      </c>
      <c r="AP368" s="41">
        <f t="shared" si="638"/>
        <v>62154.084270006548</v>
      </c>
      <c r="AQ368" s="39">
        <f t="shared" si="639"/>
        <v>29523190.028253112</v>
      </c>
      <c r="AR368" s="39">
        <f t="shared" si="640"/>
        <v>10876964.747251146</v>
      </c>
      <c r="AS368" s="40">
        <f t="shared" si="610"/>
        <v>4034.642542522613</v>
      </c>
      <c r="AT368" s="39">
        <f t="shared" si="641"/>
        <v>10086606.356306532</v>
      </c>
      <c r="AU368" s="39">
        <f t="shared" si="642"/>
        <v>4791138019.2456026</v>
      </c>
      <c r="AV368" s="39">
        <f t="shared" si="643"/>
        <v>1765156112.3536432</v>
      </c>
      <c r="AW368" s="53">
        <f t="shared" si="644"/>
        <v>2275790559141.6611</v>
      </c>
      <c r="AX368" s="39">
        <f t="shared" si="645"/>
        <v>838449153367.98047</v>
      </c>
      <c r="AY368" s="39">
        <f t="shared" si="646"/>
        <v>308902319661.88757</v>
      </c>
      <c r="BS368" s="21">
        <v>314</v>
      </c>
      <c r="BT368" s="39">
        <v>175</v>
      </c>
      <c r="BU368" s="39">
        <v>475</v>
      </c>
      <c r="BV368" s="39">
        <v>2500</v>
      </c>
      <c r="BW368" s="50">
        <f t="shared" si="647"/>
        <v>2.0006230964068682E-3</v>
      </c>
      <c r="BX368" s="40">
        <f t="shared" si="611"/>
        <v>25.5</v>
      </c>
      <c r="BY368" s="41">
        <f t="shared" si="648"/>
        <v>63750</v>
      </c>
      <c r="BZ368" s="39">
        <f t="shared" si="649"/>
        <v>30281250</v>
      </c>
      <c r="CA368" s="39">
        <f t="shared" si="650"/>
        <v>11156250</v>
      </c>
      <c r="CB368" s="40">
        <f t="shared" si="612"/>
        <v>0</v>
      </c>
      <c r="CC368" s="39">
        <f t="shared" si="651"/>
        <v>0</v>
      </c>
      <c r="CD368" s="39">
        <f t="shared" si="652"/>
        <v>0</v>
      </c>
      <c r="CE368" s="39">
        <f t="shared" si="653"/>
        <v>0</v>
      </c>
      <c r="CF368" s="53">
        <f t="shared" si="654"/>
        <v>0</v>
      </c>
      <c r="CG368" s="39">
        <f t="shared" si="655"/>
        <v>0</v>
      </c>
      <c r="CH368" s="39">
        <f t="shared" si="656"/>
        <v>0</v>
      </c>
      <c r="DB368" s="21">
        <v>314</v>
      </c>
      <c r="DC368" s="39">
        <v>175</v>
      </c>
      <c r="DD368" s="39">
        <v>475</v>
      </c>
      <c r="DE368" s="39">
        <v>2500</v>
      </c>
      <c r="DF368" s="50">
        <f t="shared" si="657"/>
        <v>2.2101033316754607E-3</v>
      </c>
      <c r="DG368" s="40">
        <f t="shared" si="613"/>
        <v>25.5</v>
      </c>
      <c r="DH368" s="41">
        <f t="shared" si="658"/>
        <v>63750</v>
      </c>
      <c r="DI368" s="39">
        <f t="shared" si="659"/>
        <v>30281250</v>
      </c>
      <c r="DJ368" s="39">
        <f t="shared" si="660"/>
        <v>11156250</v>
      </c>
      <c r="DK368" s="40">
        <f t="shared" si="614"/>
        <v>0</v>
      </c>
      <c r="DL368" s="39">
        <f t="shared" si="661"/>
        <v>0</v>
      </c>
      <c r="DM368" s="39">
        <f t="shared" si="662"/>
        <v>0</v>
      </c>
      <c r="DN368" s="39">
        <f t="shared" si="663"/>
        <v>0</v>
      </c>
      <c r="DO368" s="53">
        <f t="shared" si="664"/>
        <v>0</v>
      </c>
      <c r="DP368" s="39">
        <f t="shared" si="665"/>
        <v>0</v>
      </c>
      <c r="DQ368" s="39">
        <f t="shared" si="666"/>
        <v>0</v>
      </c>
      <c r="EK368" s="21">
        <v>314</v>
      </c>
      <c r="EL368" s="39">
        <v>175</v>
      </c>
      <c r="EM368" s="39">
        <v>475</v>
      </c>
      <c r="EN368" s="39">
        <v>2500</v>
      </c>
      <c r="EO368" s="50">
        <f t="shared" si="667"/>
        <v>2.633699880180525E-3</v>
      </c>
      <c r="EP368" s="40">
        <f t="shared" si="615"/>
        <v>25.5</v>
      </c>
      <c r="EQ368" s="41">
        <f t="shared" si="668"/>
        <v>63750</v>
      </c>
      <c r="ER368" s="39">
        <f t="shared" si="669"/>
        <v>30281250</v>
      </c>
      <c r="ES368" s="39">
        <f t="shared" si="670"/>
        <v>11156250</v>
      </c>
      <c r="ET368" s="40">
        <f t="shared" si="616"/>
        <v>0</v>
      </c>
      <c r="EU368" s="39">
        <f t="shared" si="671"/>
        <v>0</v>
      </c>
      <c r="EV368" s="39">
        <f t="shared" si="672"/>
        <v>0</v>
      </c>
      <c r="EW368" s="39">
        <f t="shared" si="673"/>
        <v>0</v>
      </c>
      <c r="EX368" s="53">
        <f t="shared" si="674"/>
        <v>0</v>
      </c>
      <c r="EY368" s="39">
        <f t="shared" si="675"/>
        <v>0</v>
      </c>
      <c r="EZ368" s="39">
        <f t="shared" si="676"/>
        <v>0</v>
      </c>
      <c r="FT368" s="21">
        <v>314</v>
      </c>
      <c r="FU368" s="39">
        <v>175</v>
      </c>
      <c r="FV368" s="39">
        <v>475</v>
      </c>
      <c r="FW368" s="39">
        <v>2500</v>
      </c>
      <c r="FX368" s="50">
        <f t="shared" si="677"/>
        <v>3.0108736648513635E-3</v>
      </c>
      <c r="FY368" s="40">
        <f t="shared" si="617"/>
        <v>25.5</v>
      </c>
      <c r="FZ368" s="41">
        <f t="shared" si="678"/>
        <v>63750</v>
      </c>
      <c r="GA368" s="39">
        <f t="shared" si="679"/>
        <v>30281250</v>
      </c>
      <c r="GB368" s="39">
        <f t="shared" si="680"/>
        <v>11156250</v>
      </c>
      <c r="GC368" s="40">
        <f t="shared" si="618"/>
        <v>0</v>
      </c>
      <c r="GD368" s="39">
        <f t="shared" si="681"/>
        <v>0</v>
      </c>
      <c r="GE368" s="39">
        <f t="shared" si="682"/>
        <v>0</v>
      </c>
      <c r="GF368" s="39">
        <f t="shared" si="683"/>
        <v>0</v>
      </c>
      <c r="GG368" s="53">
        <f t="shared" si="684"/>
        <v>0</v>
      </c>
      <c r="GH368" s="39">
        <f t="shared" si="685"/>
        <v>0</v>
      </c>
      <c r="GI368" s="39">
        <f t="shared" si="686"/>
        <v>0</v>
      </c>
      <c r="HC368" s="21">
        <v>314</v>
      </c>
      <c r="HD368" s="39">
        <v>175</v>
      </c>
      <c r="HE368" s="39">
        <v>475</v>
      </c>
      <c r="HF368" s="39">
        <v>2500</v>
      </c>
      <c r="HG368" s="50">
        <f t="shared" si="687"/>
        <v>3.142010642528266E-3</v>
      </c>
      <c r="HH368" s="40">
        <f t="shared" si="619"/>
        <v>25.5</v>
      </c>
      <c r="HI368" s="41">
        <f t="shared" si="688"/>
        <v>63750</v>
      </c>
      <c r="HJ368" s="39">
        <f t="shared" si="689"/>
        <v>30281250</v>
      </c>
      <c r="HK368" s="39">
        <f t="shared" si="690"/>
        <v>11156250</v>
      </c>
      <c r="HL368" s="40">
        <f t="shared" si="620"/>
        <v>0</v>
      </c>
      <c r="HM368" s="39">
        <f t="shared" si="691"/>
        <v>0</v>
      </c>
      <c r="HN368" s="39">
        <f t="shared" si="692"/>
        <v>0</v>
      </c>
      <c r="HO368" s="39">
        <f t="shared" si="693"/>
        <v>0</v>
      </c>
      <c r="HP368" s="53">
        <f t="shared" si="694"/>
        <v>0</v>
      </c>
      <c r="HQ368" s="39">
        <f t="shared" si="695"/>
        <v>0</v>
      </c>
      <c r="HR368" s="39">
        <f t="shared" si="696"/>
        <v>0</v>
      </c>
      <c r="IL368" s="21">
        <v>314</v>
      </c>
      <c r="IM368" s="39">
        <v>175</v>
      </c>
      <c r="IN368" s="39">
        <v>475</v>
      </c>
      <c r="IO368" s="39">
        <v>2500</v>
      </c>
      <c r="IP368" s="50">
        <f t="shared" si="697"/>
        <v>3.1682278526805694E-3</v>
      </c>
      <c r="IQ368" s="40">
        <f t="shared" si="621"/>
        <v>25.5</v>
      </c>
      <c r="IR368" s="41">
        <f t="shared" si="698"/>
        <v>63750</v>
      </c>
      <c r="IS368" s="39">
        <f t="shared" si="699"/>
        <v>30281250</v>
      </c>
      <c r="IT368" s="39">
        <f t="shared" si="700"/>
        <v>11156250</v>
      </c>
      <c r="IU368" s="40">
        <f t="shared" si="622"/>
        <v>0</v>
      </c>
      <c r="IV368" s="39">
        <f t="shared" si="701"/>
        <v>0</v>
      </c>
      <c r="IW368" s="39">
        <f t="shared" si="702"/>
        <v>0</v>
      </c>
      <c r="IX368" s="39">
        <f t="shared" si="703"/>
        <v>0</v>
      </c>
      <c r="IY368" s="53">
        <f t="shared" si="704"/>
        <v>0</v>
      </c>
      <c r="IZ368" s="39">
        <f t="shared" si="705"/>
        <v>0</v>
      </c>
      <c r="JA368" s="39">
        <f t="shared" si="706"/>
        <v>0</v>
      </c>
      <c r="JU368" s="21">
        <v>314</v>
      </c>
      <c r="JV368" s="39">
        <v>175</v>
      </c>
      <c r="JW368" s="39">
        <v>475</v>
      </c>
      <c r="JX368" s="39">
        <v>2500</v>
      </c>
      <c r="JY368" s="50">
        <f t="shared" si="707"/>
        <v>3.1685398410458828E-3</v>
      </c>
      <c r="JZ368" s="40">
        <f t="shared" si="623"/>
        <v>25.5</v>
      </c>
      <c r="KA368" s="41">
        <f t="shared" si="708"/>
        <v>63750</v>
      </c>
      <c r="KB368" s="39">
        <f t="shared" si="709"/>
        <v>30281250</v>
      </c>
      <c r="KC368" s="39">
        <f t="shared" si="710"/>
        <v>11156250</v>
      </c>
      <c r="KD368" s="40">
        <f t="shared" si="624"/>
        <v>0</v>
      </c>
      <c r="KE368" s="39">
        <f t="shared" si="711"/>
        <v>0</v>
      </c>
      <c r="KF368" s="39">
        <f t="shared" si="712"/>
        <v>0</v>
      </c>
      <c r="KG368" s="39">
        <f t="shared" si="713"/>
        <v>0</v>
      </c>
      <c r="KH368" s="53">
        <f t="shared" si="714"/>
        <v>0</v>
      </c>
      <c r="KI368" s="39">
        <f t="shared" si="715"/>
        <v>0</v>
      </c>
      <c r="KJ368" s="39">
        <f t="shared" si="716"/>
        <v>0</v>
      </c>
      <c r="LD368" s="21">
        <v>314</v>
      </c>
      <c r="LE368" s="39">
        <v>175</v>
      </c>
      <c r="LF368" s="39">
        <v>475</v>
      </c>
      <c r="LG368" s="39">
        <v>2500</v>
      </c>
      <c r="LH368" s="50">
        <f t="shared" si="717"/>
        <v>3.1685398868974007E-3</v>
      </c>
      <c r="LI368" s="40">
        <f t="shared" si="625"/>
        <v>25.5</v>
      </c>
      <c r="LJ368" s="41">
        <f t="shared" si="718"/>
        <v>63750</v>
      </c>
      <c r="LK368" s="39">
        <f t="shared" si="719"/>
        <v>30281250</v>
      </c>
      <c r="LL368" s="39">
        <f t="shared" si="720"/>
        <v>11156250</v>
      </c>
      <c r="LM368" s="40">
        <f t="shared" si="626"/>
        <v>0</v>
      </c>
      <c r="LN368" s="39">
        <f t="shared" si="721"/>
        <v>0</v>
      </c>
      <c r="LO368" s="39">
        <f t="shared" si="722"/>
        <v>0</v>
      </c>
      <c r="LP368" s="39">
        <f t="shared" si="723"/>
        <v>0</v>
      </c>
      <c r="LQ368" s="53">
        <f t="shared" si="724"/>
        <v>0</v>
      </c>
      <c r="LR368" s="39">
        <f t="shared" si="725"/>
        <v>0</v>
      </c>
      <c r="LS368" s="39">
        <f t="shared" si="726"/>
        <v>0</v>
      </c>
    </row>
    <row r="369" spans="1:331" x14ac:dyDescent="0.25">
      <c r="A369" s="21">
        <v>315</v>
      </c>
      <c r="B369" s="39">
        <v>175</v>
      </c>
      <c r="C369" s="39">
        <v>525</v>
      </c>
      <c r="D369" s="39">
        <v>2500</v>
      </c>
      <c r="E369" s="50">
        <f t="shared" si="627"/>
        <v>1.0875000000000001E-3</v>
      </c>
      <c r="F369" s="40">
        <f t="shared" si="607"/>
        <v>20.191816406250002</v>
      </c>
      <c r="G369" s="41">
        <f t="shared" si="628"/>
        <v>50479.541015625007</v>
      </c>
      <c r="H369" s="39">
        <f t="shared" si="629"/>
        <v>26501759.033203129</v>
      </c>
      <c r="I369" s="39">
        <f t="shared" si="630"/>
        <v>8833919.6777343769</v>
      </c>
      <c r="J369" s="40">
        <f t="shared" si="608"/>
        <v>11634.374999999998</v>
      </c>
      <c r="K369" s="39">
        <f t="shared" si="631"/>
        <v>29085937.499999996</v>
      </c>
      <c r="L369" s="39">
        <f t="shared" si="632"/>
        <v>15270117187.499998</v>
      </c>
      <c r="M369" s="39">
        <f t="shared" si="633"/>
        <v>5090039062.499999</v>
      </c>
      <c r="N369" s="53">
        <f t="shared" si="634"/>
        <v>8016811523437.499</v>
      </c>
      <c r="O369" s="39">
        <f t="shared" si="635"/>
        <v>2672270507812.4995</v>
      </c>
      <c r="P369" s="39">
        <f t="shared" si="636"/>
        <v>890756835937.49988</v>
      </c>
      <c r="AJ369" s="21">
        <v>315</v>
      </c>
      <c r="AK369" s="39">
        <v>175</v>
      </c>
      <c r="AL369" s="39">
        <v>525</v>
      </c>
      <c r="AM369" s="39">
        <v>2500</v>
      </c>
      <c r="AN369" s="50">
        <f t="shared" si="637"/>
        <v>1.700870734235201E-3</v>
      </c>
      <c r="AO369" s="40">
        <f t="shared" si="609"/>
        <v>24.929575725064204</v>
      </c>
      <c r="AP369" s="41">
        <f t="shared" si="638"/>
        <v>62323.939312660514</v>
      </c>
      <c r="AQ369" s="39">
        <f t="shared" si="639"/>
        <v>32720068.139146771</v>
      </c>
      <c r="AR369" s="39">
        <f t="shared" si="640"/>
        <v>10906689.37971559</v>
      </c>
      <c r="AS369" s="40">
        <f t="shared" si="610"/>
        <v>3813.8981385011875</v>
      </c>
      <c r="AT369" s="39">
        <f t="shared" si="641"/>
        <v>9534745.3462529685</v>
      </c>
      <c r="AU369" s="39">
        <f t="shared" si="642"/>
        <v>5005741306.7828083</v>
      </c>
      <c r="AV369" s="39">
        <f t="shared" si="643"/>
        <v>1668580435.5942695</v>
      </c>
      <c r="AW369" s="53">
        <f t="shared" si="644"/>
        <v>2628014186060.9741</v>
      </c>
      <c r="AX369" s="39">
        <f t="shared" si="645"/>
        <v>876004728686.99146</v>
      </c>
      <c r="AY369" s="39">
        <f t="shared" si="646"/>
        <v>292001576228.99713</v>
      </c>
      <c r="BS369" s="21">
        <v>315</v>
      </c>
      <c r="BT369" s="39">
        <v>175</v>
      </c>
      <c r="BU369" s="39">
        <v>525</v>
      </c>
      <c r="BV369" s="39">
        <v>2500</v>
      </c>
      <c r="BW369" s="50">
        <f t="shared" si="647"/>
        <v>2.029040389519011E-3</v>
      </c>
      <c r="BX369" s="40">
        <f t="shared" si="611"/>
        <v>25.5</v>
      </c>
      <c r="BY369" s="41">
        <f t="shared" si="648"/>
        <v>63750</v>
      </c>
      <c r="BZ369" s="39">
        <f t="shared" si="649"/>
        <v>33468750</v>
      </c>
      <c r="CA369" s="39">
        <f t="shared" si="650"/>
        <v>11156250</v>
      </c>
      <c r="CB369" s="40">
        <f t="shared" si="612"/>
        <v>0</v>
      </c>
      <c r="CC369" s="39">
        <f t="shared" si="651"/>
        <v>0</v>
      </c>
      <c r="CD369" s="39">
        <f t="shared" si="652"/>
        <v>0</v>
      </c>
      <c r="CE369" s="39">
        <f t="shared" si="653"/>
        <v>0</v>
      </c>
      <c r="CF369" s="53">
        <f t="shared" si="654"/>
        <v>0</v>
      </c>
      <c r="CG369" s="39">
        <f t="shared" si="655"/>
        <v>0</v>
      </c>
      <c r="CH369" s="39">
        <f t="shared" si="656"/>
        <v>0</v>
      </c>
      <c r="DB369" s="21">
        <v>315</v>
      </c>
      <c r="DC369" s="39">
        <v>175</v>
      </c>
      <c r="DD369" s="39">
        <v>525</v>
      </c>
      <c r="DE369" s="39">
        <v>2500</v>
      </c>
      <c r="DF369" s="50">
        <f t="shared" si="657"/>
        <v>2.249135671578003E-3</v>
      </c>
      <c r="DG369" s="40">
        <f t="shared" si="613"/>
        <v>25.5</v>
      </c>
      <c r="DH369" s="41">
        <f t="shared" si="658"/>
        <v>63750</v>
      </c>
      <c r="DI369" s="39">
        <f t="shared" si="659"/>
        <v>33468750</v>
      </c>
      <c r="DJ369" s="39">
        <f t="shared" si="660"/>
        <v>11156250</v>
      </c>
      <c r="DK369" s="40">
        <f t="shared" si="614"/>
        <v>0</v>
      </c>
      <c r="DL369" s="39">
        <f t="shared" si="661"/>
        <v>0</v>
      </c>
      <c r="DM369" s="39">
        <f t="shared" si="662"/>
        <v>0</v>
      </c>
      <c r="DN369" s="39">
        <f t="shared" si="663"/>
        <v>0</v>
      </c>
      <c r="DO369" s="53">
        <f t="shared" si="664"/>
        <v>0</v>
      </c>
      <c r="DP369" s="39">
        <f t="shared" si="665"/>
        <v>0</v>
      </c>
      <c r="DQ369" s="39">
        <f t="shared" si="666"/>
        <v>0</v>
      </c>
      <c r="EK369" s="21">
        <v>315</v>
      </c>
      <c r="EL369" s="39">
        <v>175</v>
      </c>
      <c r="EM369" s="39">
        <v>525</v>
      </c>
      <c r="EN369" s="39">
        <v>2500</v>
      </c>
      <c r="EO369" s="50">
        <f t="shared" si="667"/>
        <v>2.6952497458229748E-3</v>
      </c>
      <c r="EP369" s="40">
        <f t="shared" si="615"/>
        <v>25.5</v>
      </c>
      <c r="EQ369" s="41">
        <f t="shared" si="668"/>
        <v>63750</v>
      </c>
      <c r="ER369" s="39">
        <f t="shared" si="669"/>
        <v>33468750</v>
      </c>
      <c r="ES369" s="39">
        <f t="shared" si="670"/>
        <v>11156250</v>
      </c>
      <c r="ET369" s="40">
        <f t="shared" si="616"/>
        <v>0</v>
      </c>
      <c r="EU369" s="39">
        <f t="shared" si="671"/>
        <v>0</v>
      </c>
      <c r="EV369" s="39">
        <f t="shared" si="672"/>
        <v>0</v>
      </c>
      <c r="EW369" s="39">
        <f t="shared" si="673"/>
        <v>0</v>
      </c>
      <c r="EX369" s="53">
        <f t="shared" si="674"/>
        <v>0</v>
      </c>
      <c r="EY369" s="39">
        <f t="shared" si="675"/>
        <v>0</v>
      </c>
      <c r="EZ369" s="39">
        <f t="shared" si="676"/>
        <v>0</v>
      </c>
      <c r="FT369" s="21">
        <v>315</v>
      </c>
      <c r="FU369" s="39">
        <v>175</v>
      </c>
      <c r="FV369" s="39">
        <v>525</v>
      </c>
      <c r="FW369" s="39">
        <v>2500</v>
      </c>
      <c r="FX369" s="50">
        <f t="shared" si="677"/>
        <v>3.0914317700859385E-3</v>
      </c>
      <c r="FY369" s="40">
        <f t="shared" si="617"/>
        <v>25.5</v>
      </c>
      <c r="FZ369" s="41">
        <f t="shared" si="678"/>
        <v>63750</v>
      </c>
      <c r="GA369" s="39">
        <f t="shared" si="679"/>
        <v>33468750</v>
      </c>
      <c r="GB369" s="39">
        <f t="shared" si="680"/>
        <v>11156250</v>
      </c>
      <c r="GC369" s="40">
        <f t="shared" si="618"/>
        <v>0</v>
      </c>
      <c r="GD369" s="39">
        <f t="shared" si="681"/>
        <v>0</v>
      </c>
      <c r="GE369" s="39">
        <f t="shared" si="682"/>
        <v>0</v>
      </c>
      <c r="GF369" s="39">
        <f t="shared" si="683"/>
        <v>0</v>
      </c>
      <c r="GG369" s="53">
        <f t="shared" si="684"/>
        <v>0</v>
      </c>
      <c r="GH369" s="39">
        <f t="shared" si="685"/>
        <v>0</v>
      </c>
      <c r="GI369" s="39">
        <f t="shared" si="686"/>
        <v>0</v>
      </c>
      <c r="HC369" s="21">
        <v>315</v>
      </c>
      <c r="HD369" s="39">
        <v>175</v>
      </c>
      <c r="HE369" s="39">
        <v>525</v>
      </c>
      <c r="HF369" s="39">
        <v>2500</v>
      </c>
      <c r="HG369" s="50">
        <f t="shared" si="687"/>
        <v>3.2292416742294877E-3</v>
      </c>
      <c r="HH369" s="40">
        <f t="shared" si="619"/>
        <v>25.5</v>
      </c>
      <c r="HI369" s="41">
        <f t="shared" si="688"/>
        <v>63750</v>
      </c>
      <c r="HJ369" s="39">
        <f t="shared" si="689"/>
        <v>33468750</v>
      </c>
      <c r="HK369" s="39">
        <f t="shared" si="690"/>
        <v>11156250</v>
      </c>
      <c r="HL369" s="40">
        <f t="shared" si="620"/>
        <v>0</v>
      </c>
      <c r="HM369" s="39">
        <f t="shared" si="691"/>
        <v>0</v>
      </c>
      <c r="HN369" s="39">
        <f t="shared" si="692"/>
        <v>0</v>
      </c>
      <c r="HO369" s="39">
        <f t="shared" si="693"/>
        <v>0</v>
      </c>
      <c r="HP369" s="53">
        <f t="shared" si="694"/>
        <v>0</v>
      </c>
      <c r="HQ369" s="39">
        <f t="shared" si="695"/>
        <v>0</v>
      </c>
      <c r="HR369" s="39">
        <f t="shared" si="696"/>
        <v>0</v>
      </c>
      <c r="IL369" s="21">
        <v>315</v>
      </c>
      <c r="IM369" s="39">
        <v>175</v>
      </c>
      <c r="IN369" s="39">
        <v>525</v>
      </c>
      <c r="IO369" s="39">
        <v>2500</v>
      </c>
      <c r="IP369" s="50">
        <f t="shared" si="697"/>
        <v>3.2566756366865651E-3</v>
      </c>
      <c r="IQ369" s="40">
        <f t="shared" si="621"/>
        <v>25.5</v>
      </c>
      <c r="IR369" s="41">
        <f t="shared" si="698"/>
        <v>63750</v>
      </c>
      <c r="IS369" s="39">
        <f t="shared" si="699"/>
        <v>33468750</v>
      </c>
      <c r="IT369" s="39">
        <f t="shared" si="700"/>
        <v>11156250</v>
      </c>
      <c r="IU369" s="40">
        <f t="shared" si="622"/>
        <v>0</v>
      </c>
      <c r="IV369" s="39">
        <f t="shared" si="701"/>
        <v>0</v>
      </c>
      <c r="IW369" s="39">
        <f t="shared" si="702"/>
        <v>0</v>
      </c>
      <c r="IX369" s="39">
        <f t="shared" si="703"/>
        <v>0</v>
      </c>
      <c r="IY369" s="53">
        <f t="shared" si="704"/>
        <v>0</v>
      </c>
      <c r="IZ369" s="39">
        <f t="shared" si="705"/>
        <v>0</v>
      </c>
      <c r="JA369" s="39">
        <f t="shared" si="706"/>
        <v>0</v>
      </c>
      <c r="JU369" s="21">
        <v>315</v>
      </c>
      <c r="JV369" s="39">
        <v>175</v>
      </c>
      <c r="JW369" s="39">
        <v>525</v>
      </c>
      <c r="JX369" s="39">
        <v>2500</v>
      </c>
      <c r="JY369" s="50">
        <f t="shared" si="707"/>
        <v>3.2570020062037911E-3</v>
      </c>
      <c r="JZ369" s="40">
        <f t="shared" si="623"/>
        <v>25.5</v>
      </c>
      <c r="KA369" s="41">
        <f t="shared" si="708"/>
        <v>63750</v>
      </c>
      <c r="KB369" s="39">
        <f t="shared" si="709"/>
        <v>33468750</v>
      </c>
      <c r="KC369" s="39">
        <f t="shared" si="710"/>
        <v>11156250</v>
      </c>
      <c r="KD369" s="40">
        <f t="shared" si="624"/>
        <v>0</v>
      </c>
      <c r="KE369" s="39">
        <f t="shared" si="711"/>
        <v>0</v>
      </c>
      <c r="KF369" s="39">
        <f t="shared" si="712"/>
        <v>0</v>
      </c>
      <c r="KG369" s="39">
        <f t="shared" si="713"/>
        <v>0</v>
      </c>
      <c r="KH369" s="53">
        <f t="shared" si="714"/>
        <v>0</v>
      </c>
      <c r="KI369" s="39">
        <f t="shared" si="715"/>
        <v>0</v>
      </c>
      <c r="KJ369" s="39">
        <f t="shared" si="716"/>
        <v>0</v>
      </c>
      <c r="LD369" s="21">
        <v>315</v>
      </c>
      <c r="LE369" s="39">
        <v>175</v>
      </c>
      <c r="LF369" s="39">
        <v>525</v>
      </c>
      <c r="LG369" s="39">
        <v>2500</v>
      </c>
      <c r="LH369" s="50">
        <f t="shared" si="717"/>
        <v>3.2570020541882088E-3</v>
      </c>
      <c r="LI369" s="40">
        <f t="shared" si="625"/>
        <v>25.5</v>
      </c>
      <c r="LJ369" s="41">
        <f t="shared" si="718"/>
        <v>63750</v>
      </c>
      <c r="LK369" s="39">
        <f t="shared" si="719"/>
        <v>33468750</v>
      </c>
      <c r="LL369" s="39">
        <f t="shared" si="720"/>
        <v>11156250</v>
      </c>
      <c r="LM369" s="40">
        <f t="shared" si="626"/>
        <v>0</v>
      </c>
      <c r="LN369" s="39">
        <f t="shared" si="721"/>
        <v>0</v>
      </c>
      <c r="LO369" s="39">
        <f t="shared" si="722"/>
        <v>0</v>
      </c>
      <c r="LP369" s="39">
        <f t="shared" si="723"/>
        <v>0</v>
      </c>
      <c r="LQ369" s="53">
        <f t="shared" si="724"/>
        <v>0</v>
      </c>
      <c r="LR369" s="39">
        <f t="shared" si="725"/>
        <v>0</v>
      </c>
      <c r="LS369" s="39">
        <f t="shared" si="726"/>
        <v>0</v>
      </c>
    </row>
    <row r="370" spans="1:331" x14ac:dyDescent="0.25">
      <c r="A370" s="21">
        <v>316</v>
      </c>
      <c r="B370" s="39">
        <v>175</v>
      </c>
      <c r="C370" s="39">
        <v>575</v>
      </c>
      <c r="D370" s="39">
        <v>2500</v>
      </c>
      <c r="E370" s="50">
        <f t="shared" si="627"/>
        <v>1.0950000000000001E-3</v>
      </c>
      <c r="F370" s="40">
        <f t="shared" si="607"/>
        <v>20.278715625</v>
      </c>
      <c r="G370" s="41">
        <f t="shared" si="628"/>
        <v>50696.7890625</v>
      </c>
      <c r="H370" s="39">
        <f t="shared" si="629"/>
        <v>29150653.7109375</v>
      </c>
      <c r="I370" s="39">
        <f t="shared" si="630"/>
        <v>8871938.0859375</v>
      </c>
      <c r="J370" s="40">
        <f t="shared" si="608"/>
        <v>11538.75</v>
      </c>
      <c r="K370" s="39">
        <f t="shared" si="631"/>
        <v>28846875</v>
      </c>
      <c r="L370" s="39">
        <f t="shared" si="632"/>
        <v>16586953125</v>
      </c>
      <c r="M370" s="39">
        <f t="shared" si="633"/>
        <v>5048203125</v>
      </c>
      <c r="N370" s="53">
        <f t="shared" si="634"/>
        <v>9537498046875</v>
      </c>
      <c r="O370" s="39">
        <f t="shared" si="635"/>
        <v>2902716796875</v>
      </c>
      <c r="P370" s="39">
        <f t="shared" si="636"/>
        <v>883435546875</v>
      </c>
      <c r="AJ370" s="21">
        <v>316</v>
      </c>
      <c r="AK370" s="39">
        <v>175</v>
      </c>
      <c r="AL370" s="39">
        <v>575</v>
      </c>
      <c r="AM370" s="39">
        <v>2500</v>
      </c>
      <c r="AN370" s="50">
        <f t="shared" si="637"/>
        <v>1.718184020825117E-3</v>
      </c>
      <c r="AO370" s="40">
        <f t="shared" si="609"/>
        <v>24.993695930995848</v>
      </c>
      <c r="AP370" s="41">
        <f t="shared" si="638"/>
        <v>62484.239827489619</v>
      </c>
      <c r="AQ370" s="39">
        <f t="shared" si="639"/>
        <v>35928437.900806531</v>
      </c>
      <c r="AR370" s="39">
        <f t="shared" si="640"/>
        <v>10934741.969810683</v>
      </c>
      <c r="AS370" s="40">
        <f t="shared" si="610"/>
        <v>3593.1537344797594</v>
      </c>
      <c r="AT370" s="39">
        <f t="shared" si="641"/>
        <v>8982884.3361993991</v>
      </c>
      <c r="AU370" s="39">
        <f t="shared" si="642"/>
        <v>5165158493.3146544</v>
      </c>
      <c r="AV370" s="39">
        <f t="shared" si="643"/>
        <v>1572004758.8348949</v>
      </c>
      <c r="AW370" s="53">
        <f t="shared" si="644"/>
        <v>2969966133655.9263</v>
      </c>
      <c r="AX370" s="39">
        <f t="shared" si="645"/>
        <v>903902736330.06458</v>
      </c>
      <c r="AY370" s="39">
        <f t="shared" si="646"/>
        <v>275100832796.10657</v>
      </c>
      <c r="BS370" s="21">
        <v>316</v>
      </c>
      <c r="BT370" s="39">
        <v>175</v>
      </c>
      <c r="BU370" s="39">
        <v>575</v>
      </c>
      <c r="BV370" s="39">
        <v>2500</v>
      </c>
      <c r="BW370" s="50">
        <f t="shared" si="647"/>
        <v>2.0574576826311542E-3</v>
      </c>
      <c r="BX370" s="40">
        <f t="shared" si="611"/>
        <v>25.5</v>
      </c>
      <c r="BY370" s="41">
        <f t="shared" si="648"/>
        <v>63750</v>
      </c>
      <c r="BZ370" s="39">
        <f t="shared" si="649"/>
        <v>36656250</v>
      </c>
      <c r="CA370" s="39">
        <f t="shared" si="650"/>
        <v>11156250</v>
      </c>
      <c r="CB370" s="40">
        <f t="shared" si="612"/>
        <v>0</v>
      </c>
      <c r="CC370" s="39">
        <f t="shared" si="651"/>
        <v>0</v>
      </c>
      <c r="CD370" s="39">
        <f t="shared" si="652"/>
        <v>0</v>
      </c>
      <c r="CE370" s="39">
        <f t="shared" si="653"/>
        <v>0</v>
      </c>
      <c r="CF370" s="53">
        <f t="shared" si="654"/>
        <v>0</v>
      </c>
      <c r="CG370" s="39">
        <f t="shared" si="655"/>
        <v>0</v>
      </c>
      <c r="CH370" s="39">
        <f t="shared" si="656"/>
        <v>0</v>
      </c>
      <c r="DB370" s="21">
        <v>316</v>
      </c>
      <c r="DC370" s="39">
        <v>175</v>
      </c>
      <c r="DD370" s="39">
        <v>575</v>
      </c>
      <c r="DE370" s="39">
        <v>2500</v>
      </c>
      <c r="DF370" s="50">
        <f t="shared" si="657"/>
        <v>2.2881680114805458E-3</v>
      </c>
      <c r="DG370" s="40">
        <f t="shared" si="613"/>
        <v>25.5</v>
      </c>
      <c r="DH370" s="41">
        <f t="shared" si="658"/>
        <v>63750</v>
      </c>
      <c r="DI370" s="39">
        <f t="shared" si="659"/>
        <v>36656250</v>
      </c>
      <c r="DJ370" s="39">
        <f t="shared" si="660"/>
        <v>11156250</v>
      </c>
      <c r="DK370" s="40">
        <f t="shared" si="614"/>
        <v>0</v>
      </c>
      <c r="DL370" s="39">
        <f t="shared" si="661"/>
        <v>0</v>
      </c>
      <c r="DM370" s="39">
        <f t="shared" si="662"/>
        <v>0</v>
      </c>
      <c r="DN370" s="39">
        <f t="shared" si="663"/>
        <v>0</v>
      </c>
      <c r="DO370" s="53">
        <f t="shared" si="664"/>
        <v>0</v>
      </c>
      <c r="DP370" s="39">
        <f t="shared" si="665"/>
        <v>0</v>
      </c>
      <c r="DQ370" s="39">
        <f t="shared" si="666"/>
        <v>0</v>
      </c>
      <c r="EK370" s="21">
        <v>316</v>
      </c>
      <c r="EL370" s="39">
        <v>175</v>
      </c>
      <c r="EM370" s="39">
        <v>575</v>
      </c>
      <c r="EN370" s="39">
        <v>2500</v>
      </c>
      <c r="EO370" s="50">
        <f t="shared" si="667"/>
        <v>2.756799611465425E-3</v>
      </c>
      <c r="EP370" s="40">
        <f t="shared" si="615"/>
        <v>25.5</v>
      </c>
      <c r="EQ370" s="41">
        <f t="shared" si="668"/>
        <v>63750</v>
      </c>
      <c r="ER370" s="39">
        <f t="shared" si="669"/>
        <v>36656250</v>
      </c>
      <c r="ES370" s="39">
        <f t="shared" si="670"/>
        <v>11156250</v>
      </c>
      <c r="ET370" s="40">
        <f t="shared" si="616"/>
        <v>0</v>
      </c>
      <c r="EU370" s="39">
        <f t="shared" si="671"/>
        <v>0</v>
      </c>
      <c r="EV370" s="39">
        <f t="shared" si="672"/>
        <v>0</v>
      </c>
      <c r="EW370" s="39">
        <f t="shared" si="673"/>
        <v>0</v>
      </c>
      <c r="EX370" s="53">
        <f t="shared" si="674"/>
        <v>0</v>
      </c>
      <c r="EY370" s="39">
        <f t="shared" si="675"/>
        <v>0</v>
      </c>
      <c r="EZ370" s="39">
        <f t="shared" si="676"/>
        <v>0</v>
      </c>
      <c r="FT370" s="21">
        <v>316</v>
      </c>
      <c r="FU370" s="39">
        <v>175</v>
      </c>
      <c r="FV370" s="39">
        <v>575</v>
      </c>
      <c r="FW370" s="39">
        <v>2500</v>
      </c>
      <c r="FX370" s="50">
        <f t="shared" si="677"/>
        <v>3.1719898753205132E-3</v>
      </c>
      <c r="FY370" s="40">
        <f t="shared" si="617"/>
        <v>25.5</v>
      </c>
      <c r="FZ370" s="41">
        <f t="shared" si="678"/>
        <v>63750</v>
      </c>
      <c r="GA370" s="39">
        <f t="shared" si="679"/>
        <v>36656250</v>
      </c>
      <c r="GB370" s="39">
        <f t="shared" si="680"/>
        <v>11156250</v>
      </c>
      <c r="GC370" s="40">
        <f t="shared" si="618"/>
        <v>0</v>
      </c>
      <c r="GD370" s="39">
        <f t="shared" si="681"/>
        <v>0</v>
      </c>
      <c r="GE370" s="39">
        <f t="shared" si="682"/>
        <v>0</v>
      </c>
      <c r="GF370" s="39">
        <f t="shared" si="683"/>
        <v>0</v>
      </c>
      <c r="GG370" s="53">
        <f t="shared" si="684"/>
        <v>0</v>
      </c>
      <c r="GH370" s="39">
        <f t="shared" si="685"/>
        <v>0</v>
      </c>
      <c r="GI370" s="39">
        <f t="shared" si="686"/>
        <v>0</v>
      </c>
      <c r="HC370" s="21">
        <v>316</v>
      </c>
      <c r="HD370" s="39">
        <v>175</v>
      </c>
      <c r="HE370" s="39">
        <v>575</v>
      </c>
      <c r="HF370" s="39">
        <v>2500</v>
      </c>
      <c r="HG370" s="50">
        <f t="shared" si="687"/>
        <v>3.3164727059307097E-3</v>
      </c>
      <c r="HH370" s="40">
        <f t="shared" si="619"/>
        <v>25.5</v>
      </c>
      <c r="HI370" s="41">
        <f t="shared" si="688"/>
        <v>63750</v>
      </c>
      <c r="HJ370" s="39">
        <f t="shared" si="689"/>
        <v>36656250</v>
      </c>
      <c r="HK370" s="39">
        <f t="shared" si="690"/>
        <v>11156250</v>
      </c>
      <c r="HL370" s="40">
        <f t="shared" si="620"/>
        <v>0</v>
      </c>
      <c r="HM370" s="39">
        <f t="shared" si="691"/>
        <v>0</v>
      </c>
      <c r="HN370" s="39">
        <f t="shared" si="692"/>
        <v>0</v>
      </c>
      <c r="HO370" s="39">
        <f t="shared" si="693"/>
        <v>0</v>
      </c>
      <c r="HP370" s="53">
        <f t="shared" si="694"/>
        <v>0</v>
      </c>
      <c r="HQ370" s="39">
        <f t="shared" si="695"/>
        <v>0</v>
      </c>
      <c r="HR370" s="39">
        <f t="shared" si="696"/>
        <v>0</v>
      </c>
      <c r="IL370" s="21">
        <v>316</v>
      </c>
      <c r="IM370" s="39">
        <v>175</v>
      </c>
      <c r="IN370" s="39">
        <v>575</v>
      </c>
      <c r="IO370" s="39">
        <v>2500</v>
      </c>
      <c r="IP370" s="50">
        <f t="shared" si="697"/>
        <v>3.3451234206925613E-3</v>
      </c>
      <c r="IQ370" s="40">
        <f t="shared" si="621"/>
        <v>25.5</v>
      </c>
      <c r="IR370" s="41">
        <f t="shared" si="698"/>
        <v>63750</v>
      </c>
      <c r="IS370" s="39">
        <f t="shared" si="699"/>
        <v>36656250</v>
      </c>
      <c r="IT370" s="39">
        <f t="shared" si="700"/>
        <v>11156250</v>
      </c>
      <c r="IU370" s="40">
        <f t="shared" si="622"/>
        <v>0</v>
      </c>
      <c r="IV370" s="39">
        <f t="shared" si="701"/>
        <v>0</v>
      </c>
      <c r="IW370" s="39">
        <f t="shared" si="702"/>
        <v>0</v>
      </c>
      <c r="IX370" s="39">
        <f t="shared" si="703"/>
        <v>0</v>
      </c>
      <c r="IY370" s="53">
        <f t="shared" si="704"/>
        <v>0</v>
      </c>
      <c r="IZ370" s="39">
        <f t="shared" si="705"/>
        <v>0</v>
      </c>
      <c r="JA370" s="39">
        <f t="shared" si="706"/>
        <v>0</v>
      </c>
      <c r="JU370" s="21">
        <v>316</v>
      </c>
      <c r="JV370" s="39">
        <v>175</v>
      </c>
      <c r="JW370" s="39">
        <v>575</v>
      </c>
      <c r="JX370" s="39">
        <v>2500</v>
      </c>
      <c r="JY370" s="50">
        <f t="shared" si="707"/>
        <v>3.3454641713616994E-3</v>
      </c>
      <c r="JZ370" s="40">
        <f t="shared" si="623"/>
        <v>25.5</v>
      </c>
      <c r="KA370" s="41">
        <f t="shared" si="708"/>
        <v>63750</v>
      </c>
      <c r="KB370" s="39">
        <f t="shared" si="709"/>
        <v>36656250</v>
      </c>
      <c r="KC370" s="39">
        <f t="shared" si="710"/>
        <v>11156250</v>
      </c>
      <c r="KD370" s="40">
        <f t="shared" si="624"/>
        <v>0</v>
      </c>
      <c r="KE370" s="39">
        <f t="shared" si="711"/>
        <v>0</v>
      </c>
      <c r="KF370" s="39">
        <f t="shared" si="712"/>
        <v>0</v>
      </c>
      <c r="KG370" s="39">
        <f t="shared" si="713"/>
        <v>0</v>
      </c>
      <c r="KH370" s="53">
        <f t="shared" si="714"/>
        <v>0</v>
      </c>
      <c r="KI370" s="39">
        <f t="shared" si="715"/>
        <v>0</v>
      </c>
      <c r="KJ370" s="39">
        <f t="shared" si="716"/>
        <v>0</v>
      </c>
      <c r="LD370" s="21">
        <v>316</v>
      </c>
      <c r="LE370" s="39">
        <v>175</v>
      </c>
      <c r="LF370" s="39">
        <v>575</v>
      </c>
      <c r="LG370" s="39">
        <v>2500</v>
      </c>
      <c r="LH370" s="50">
        <f t="shared" si="717"/>
        <v>3.3454642214790172E-3</v>
      </c>
      <c r="LI370" s="40">
        <f t="shared" si="625"/>
        <v>25.5</v>
      </c>
      <c r="LJ370" s="41">
        <f t="shared" si="718"/>
        <v>63750</v>
      </c>
      <c r="LK370" s="39">
        <f t="shared" si="719"/>
        <v>36656250</v>
      </c>
      <c r="LL370" s="39">
        <f t="shared" si="720"/>
        <v>11156250</v>
      </c>
      <c r="LM370" s="40">
        <f t="shared" si="626"/>
        <v>0</v>
      </c>
      <c r="LN370" s="39">
        <f t="shared" si="721"/>
        <v>0</v>
      </c>
      <c r="LO370" s="39">
        <f t="shared" si="722"/>
        <v>0</v>
      </c>
      <c r="LP370" s="39">
        <f t="shared" si="723"/>
        <v>0</v>
      </c>
      <c r="LQ370" s="53">
        <f t="shared" si="724"/>
        <v>0</v>
      </c>
      <c r="LR370" s="39">
        <f t="shared" si="725"/>
        <v>0</v>
      </c>
      <c r="LS370" s="39">
        <f t="shared" si="726"/>
        <v>0</v>
      </c>
    </row>
    <row r="371" spans="1:331" x14ac:dyDescent="0.25">
      <c r="A371" s="21">
        <v>317</v>
      </c>
      <c r="B371" s="39">
        <v>225</v>
      </c>
      <c r="C371" s="39">
        <v>-575</v>
      </c>
      <c r="D371" s="39">
        <v>2500</v>
      </c>
      <c r="E371" s="50">
        <f t="shared" si="627"/>
        <v>9.2500000000000004E-4</v>
      </c>
      <c r="F371" s="40">
        <f t="shared" si="607"/>
        <v>18.132890625000002</v>
      </c>
      <c r="G371" s="41">
        <f t="shared" si="628"/>
        <v>45332.226562500007</v>
      </c>
      <c r="H371" s="39">
        <f t="shared" si="629"/>
        <v>-26066030.273437504</v>
      </c>
      <c r="I371" s="39">
        <f t="shared" si="630"/>
        <v>10199750.976562502</v>
      </c>
      <c r="J371" s="40">
        <f t="shared" si="608"/>
        <v>13706.25</v>
      </c>
      <c r="K371" s="39">
        <f t="shared" si="631"/>
        <v>34265625</v>
      </c>
      <c r="L371" s="39">
        <f t="shared" si="632"/>
        <v>-19702734375</v>
      </c>
      <c r="M371" s="39">
        <f t="shared" si="633"/>
        <v>7709765625</v>
      </c>
      <c r="N371" s="53">
        <f t="shared" si="634"/>
        <v>11329072265625</v>
      </c>
      <c r="O371" s="39">
        <f t="shared" si="635"/>
        <v>-4433115234375</v>
      </c>
      <c r="P371" s="39">
        <f t="shared" si="636"/>
        <v>1734697265625</v>
      </c>
      <c r="AJ371" s="21">
        <v>317</v>
      </c>
      <c r="AK371" s="39">
        <v>225</v>
      </c>
      <c r="AL371" s="39">
        <v>-575</v>
      </c>
      <c r="AM371" s="39">
        <v>2500</v>
      </c>
      <c r="AN371" s="50">
        <f t="shared" si="637"/>
        <v>1.3256781713927687E-3</v>
      </c>
      <c r="AO371" s="40">
        <f t="shared" si="609"/>
        <v>22.601224205581723</v>
      </c>
      <c r="AP371" s="41">
        <f t="shared" si="638"/>
        <v>56503.060513954304</v>
      </c>
      <c r="AQ371" s="39">
        <f t="shared" si="639"/>
        <v>-32489259.795523725</v>
      </c>
      <c r="AR371" s="39">
        <f t="shared" si="640"/>
        <v>12713188.615639718</v>
      </c>
      <c r="AS371" s="40">
        <f t="shared" si="610"/>
        <v>8597.6033147421986</v>
      </c>
      <c r="AT371" s="39">
        <f t="shared" si="641"/>
        <v>21494008.286855496</v>
      </c>
      <c r="AU371" s="39">
        <f t="shared" si="642"/>
        <v>-12359054764.94191</v>
      </c>
      <c r="AV371" s="39">
        <f t="shared" si="643"/>
        <v>4836151864.5424871</v>
      </c>
      <c r="AW371" s="53">
        <f t="shared" si="644"/>
        <v>7106456489841.5977</v>
      </c>
      <c r="AX371" s="39">
        <f t="shared" si="645"/>
        <v>-2780787322111.9302</v>
      </c>
      <c r="AY371" s="39">
        <f t="shared" si="646"/>
        <v>1088134169522.0594</v>
      </c>
      <c r="BS371" s="21">
        <v>317</v>
      </c>
      <c r="BT371" s="39">
        <v>225</v>
      </c>
      <c r="BU371" s="39">
        <v>-575</v>
      </c>
      <c r="BV371" s="39">
        <v>2500</v>
      </c>
      <c r="BW371" s="50">
        <f t="shared" si="647"/>
        <v>1.4131324653713167E-3</v>
      </c>
      <c r="BX371" s="40">
        <f t="shared" si="611"/>
        <v>23.30436391709268</v>
      </c>
      <c r="BY371" s="41">
        <f t="shared" si="648"/>
        <v>58260.909792731698</v>
      </c>
      <c r="BZ371" s="39">
        <f t="shared" si="649"/>
        <v>-33500023.130820725</v>
      </c>
      <c r="CA371" s="39">
        <f t="shared" si="650"/>
        <v>13108704.703364631</v>
      </c>
      <c r="CB371" s="40">
        <f t="shared" si="612"/>
        <v>7482.5610665157128</v>
      </c>
      <c r="CC371" s="39">
        <f t="shared" si="651"/>
        <v>18706402.666289281</v>
      </c>
      <c r="CD371" s="39">
        <f t="shared" si="652"/>
        <v>-10756181533.116337</v>
      </c>
      <c r="CE371" s="39">
        <f t="shared" si="653"/>
        <v>4208940599.9150882</v>
      </c>
      <c r="CF371" s="53">
        <f t="shared" si="654"/>
        <v>6184804381541.8936</v>
      </c>
      <c r="CG371" s="39">
        <f t="shared" si="655"/>
        <v>-2420140844951.1758</v>
      </c>
      <c r="CH371" s="39">
        <f t="shared" si="656"/>
        <v>947011634980.8949</v>
      </c>
      <c r="DB371" s="21">
        <v>317</v>
      </c>
      <c r="DC371" s="39">
        <v>225</v>
      </c>
      <c r="DD371" s="39">
        <v>-575</v>
      </c>
      <c r="DE371" s="39">
        <v>2500</v>
      </c>
      <c r="DF371" s="50">
        <f t="shared" si="657"/>
        <v>1.4031370197838959E-3</v>
      </c>
      <c r="DG371" s="40">
        <f t="shared" si="613"/>
        <v>23.228935465653134</v>
      </c>
      <c r="DH371" s="41">
        <f t="shared" si="658"/>
        <v>58072.338664132832</v>
      </c>
      <c r="DI371" s="39">
        <f t="shared" si="659"/>
        <v>-33391594.731876377</v>
      </c>
      <c r="DJ371" s="39">
        <f t="shared" si="660"/>
        <v>13066276.199429886</v>
      </c>
      <c r="DK371" s="40">
        <f t="shared" si="614"/>
        <v>7610.0029977553268</v>
      </c>
      <c r="DL371" s="39">
        <f t="shared" si="661"/>
        <v>19025007.494388316</v>
      </c>
      <c r="DM371" s="39">
        <f t="shared" si="662"/>
        <v>-10939379309.273281</v>
      </c>
      <c r="DN371" s="39">
        <f t="shared" si="663"/>
        <v>4280626686.237371</v>
      </c>
      <c r="DO371" s="53">
        <f t="shared" si="664"/>
        <v>6290143102832.1367</v>
      </c>
      <c r="DP371" s="39">
        <f t="shared" si="665"/>
        <v>-2461360344586.4883</v>
      </c>
      <c r="DQ371" s="39">
        <f t="shared" si="666"/>
        <v>963141004403.40845</v>
      </c>
      <c r="EK371" s="21">
        <v>317</v>
      </c>
      <c r="EL371" s="39">
        <v>225</v>
      </c>
      <c r="EM371" s="39">
        <v>-575</v>
      </c>
      <c r="EN371" s="39">
        <v>2500</v>
      </c>
      <c r="EO371" s="50">
        <f t="shared" si="667"/>
        <v>1.3593310708014728E-3</v>
      </c>
      <c r="EP371" s="40">
        <f t="shared" si="615"/>
        <v>22.88333868514253</v>
      </c>
      <c r="EQ371" s="41">
        <f t="shared" si="668"/>
        <v>57208.346712856321</v>
      </c>
      <c r="ER371" s="39">
        <f t="shared" si="669"/>
        <v>-32894799.359892383</v>
      </c>
      <c r="ES371" s="39">
        <f t="shared" si="670"/>
        <v>12871878.010392671</v>
      </c>
      <c r="ET371" s="40">
        <f t="shared" si="616"/>
        <v>8168.5288472812226</v>
      </c>
      <c r="EU371" s="39">
        <f t="shared" si="671"/>
        <v>20421322.118203055</v>
      </c>
      <c r="EV371" s="39">
        <f t="shared" si="672"/>
        <v>-11742260217.966757</v>
      </c>
      <c r="EW371" s="39">
        <f t="shared" si="673"/>
        <v>4594797476.5956879</v>
      </c>
      <c r="EX371" s="53">
        <f t="shared" si="674"/>
        <v>6751799625330.8848</v>
      </c>
      <c r="EY371" s="39">
        <f t="shared" si="675"/>
        <v>-2642008549042.5205</v>
      </c>
      <c r="EZ371" s="39">
        <f t="shared" si="676"/>
        <v>1033829432234.0297</v>
      </c>
      <c r="FT371" s="21">
        <v>317</v>
      </c>
      <c r="FU371" s="39">
        <v>225</v>
      </c>
      <c r="FV371" s="39">
        <v>-575</v>
      </c>
      <c r="FW371" s="39">
        <v>2500</v>
      </c>
      <c r="FX371" s="50">
        <f t="shared" si="677"/>
        <v>1.3410768171864755E-3</v>
      </c>
      <c r="FY371" s="40">
        <f t="shared" si="617"/>
        <v>22.732104024586953</v>
      </c>
      <c r="FZ371" s="41">
        <f t="shared" si="678"/>
        <v>56830.260061467379</v>
      </c>
      <c r="GA371" s="39">
        <f t="shared" si="679"/>
        <v>-32677399.535343744</v>
      </c>
      <c r="GB371" s="39">
        <f t="shared" si="680"/>
        <v>12786808.513830161</v>
      </c>
      <c r="GC371" s="40">
        <f t="shared" si="618"/>
        <v>8401.2705808724368</v>
      </c>
      <c r="GD371" s="39">
        <f t="shared" si="681"/>
        <v>21003176.452181093</v>
      </c>
      <c r="GE371" s="39">
        <f t="shared" si="682"/>
        <v>-12076826460.004129</v>
      </c>
      <c r="GF371" s="39">
        <f t="shared" si="683"/>
        <v>4725714701.7407455</v>
      </c>
      <c r="GG371" s="53">
        <f t="shared" si="684"/>
        <v>6944175214502.374</v>
      </c>
      <c r="GH371" s="39">
        <f t="shared" si="685"/>
        <v>-2717285953500.9287</v>
      </c>
      <c r="GI371" s="39">
        <f t="shared" si="686"/>
        <v>1063285807891.6678</v>
      </c>
      <c r="HC371" s="21">
        <v>317</v>
      </c>
      <c r="HD371" s="39">
        <v>225</v>
      </c>
      <c r="HE371" s="39">
        <v>-575</v>
      </c>
      <c r="HF371" s="39">
        <v>2500</v>
      </c>
      <c r="HG371" s="50">
        <f t="shared" si="687"/>
        <v>1.3326601576683554E-3</v>
      </c>
      <c r="HH371" s="40">
        <f t="shared" si="619"/>
        <v>22.660941784584448</v>
      </c>
      <c r="HI371" s="41">
        <f t="shared" si="688"/>
        <v>56652.354461461124</v>
      </c>
      <c r="HJ371" s="39">
        <f t="shared" si="689"/>
        <v>-32575103.815340146</v>
      </c>
      <c r="HK371" s="39">
        <f t="shared" si="690"/>
        <v>12746779.753828753</v>
      </c>
      <c r="HL371" s="40">
        <f t="shared" si="620"/>
        <v>8508.5829897284675</v>
      </c>
      <c r="HM371" s="39">
        <f t="shared" si="691"/>
        <v>21271457.474321168</v>
      </c>
      <c r="HN371" s="39">
        <f t="shared" si="692"/>
        <v>-12231088047.734671</v>
      </c>
      <c r="HO371" s="39">
        <f t="shared" si="693"/>
        <v>4786077931.7222624</v>
      </c>
      <c r="HP371" s="53">
        <f t="shared" si="694"/>
        <v>7032875627447.4355</v>
      </c>
      <c r="HQ371" s="39">
        <f t="shared" si="695"/>
        <v>-2751994810740.3008</v>
      </c>
      <c r="HR371" s="39">
        <f t="shared" si="696"/>
        <v>1076867534637.5092</v>
      </c>
      <c r="IL371" s="21">
        <v>317</v>
      </c>
      <c r="IM371" s="39">
        <v>225</v>
      </c>
      <c r="IN371" s="39">
        <v>-575</v>
      </c>
      <c r="IO371" s="39">
        <v>2500</v>
      </c>
      <c r="IP371" s="50">
        <f t="shared" si="697"/>
        <v>1.3337136689960392E-3</v>
      </c>
      <c r="IQ371" s="40">
        <f t="shared" si="621"/>
        <v>22.669898597622659</v>
      </c>
      <c r="IR371" s="41">
        <f t="shared" si="698"/>
        <v>56674.74649405665</v>
      </c>
      <c r="IS371" s="39">
        <f t="shared" si="699"/>
        <v>-32587979.234082572</v>
      </c>
      <c r="IT371" s="39">
        <f t="shared" si="700"/>
        <v>12751817.961162746</v>
      </c>
      <c r="IU371" s="40">
        <f t="shared" si="622"/>
        <v>8495.1507203005003</v>
      </c>
      <c r="IV371" s="39">
        <f t="shared" si="701"/>
        <v>21237876.80075125</v>
      </c>
      <c r="IW371" s="39">
        <f t="shared" si="702"/>
        <v>-12211779160.431969</v>
      </c>
      <c r="IX371" s="39">
        <f t="shared" si="703"/>
        <v>4778522280.1690311</v>
      </c>
      <c r="IY371" s="53">
        <f t="shared" si="704"/>
        <v>7021773017248.3818</v>
      </c>
      <c r="IZ371" s="39">
        <f t="shared" si="705"/>
        <v>-2747650311097.1929</v>
      </c>
      <c r="JA371" s="39">
        <f t="shared" si="706"/>
        <v>1075167513038.032</v>
      </c>
      <c r="JU371" s="21">
        <v>317</v>
      </c>
      <c r="JV371" s="39">
        <v>225</v>
      </c>
      <c r="JW371" s="39">
        <v>-575</v>
      </c>
      <c r="JX371" s="39">
        <v>2500</v>
      </c>
      <c r="JY371" s="50">
        <f t="shared" si="707"/>
        <v>1.3337277571626605E-3</v>
      </c>
      <c r="JZ371" s="40">
        <f t="shared" si="623"/>
        <v>22.670018277456197</v>
      </c>
      <c r="KA371" s="41">
        <f t="shared" si="708"/>
        <v>56675.045693640495</v>
      </c>
      <c r="KB371" s="39">
        <f t="shared" si="709"/>
        <v>-32588151.273843285</v>
      </c>
      <c r="KC371" s="39">
        <f t="shared" si="710"/>
        <v>12751885.281069111</v>
      </c>
      <c r="KD371" s="40">
        <f t="shared" si="624"/>
        <v>8494.9710961760793</v>
      </c>
      <c r="KE371" s="39">
        <f t="shared" si="711"/>
        <v>21237427.740440197</v>
      </c>
      <c r="KF371" s="39">
        <f t="shared" si="712"/>
        <v>-12211520950.753113</v>
      </c>
      <c r="KG371" s="39">
        <f t="shared" si="713"/>
        <v>4778421241.5990448</v>
      </c>
      <c r="KH371" s="53">
        <f t="shared" si="714"/>
        <v>7021624546683.04</v>
      </c>
      <c r="KI371" s="39">
        <f t="shared" si="715"/>
        <v>-2747592213919.4507</v>
      </c>
      <c r="KJ371" s="39">
        <f t="shared" si="716"/>
        <v>1075144779359.785</v>
      </c>
      <c r="LD371" s="21">
        <v>317</v>
      </c>
      <c r="LE371" s="39">
        <v>225</v>
      </c>
      <c r="LF371" s="39">
        <v>-575</v>
      </c>
      <c r="LG371" s="39">
        <v>2500</v>
      </c>
      <c r="LH371" s="50">
        <f t="shared" si="717"/>
        <v>1.3337277587849097E-3</v>
      </c>
      <c r="LI371" s="40">
        <f t="shared" si="625"/>
        <v>22.670018291237156</v>
      </c>
      <c r="LJ371" s="41">
        <f t="shared" si="718"/>
        <v>56675.045728092889</v>
      </c>
      <c r="LK371" s="39">
        <f t="shared" si="719"/>
        <v>-32588151.29365341</v>
      </c>
      <c r="LL371" s="39">
        <f t="shared" si="720"/>
        <v>12751885.2888209</v>
      </c>
      <c r="LM371" s="40">
        <f t="shared" si="626"/>
        <v>8494.9710754924017</v>
      </c>
      <c r="LN371" s="39">
        <f t="shared" si="721"/>
        <v>21237427.688731004</v>
      </c>
      <c r="LO371" s="39">
        <f t="shared" si="722"/>
        <v>-12211520921.020327</v>
      </c>
      <c r="LP371" s="39">
        <f t="shared" si="723"/>
        <v>4778421229.9644756</v>
      </c>
      <c r="LQ371" s="53">
        <f t="shared" si="724"/>
        <v>7021624529586.6875</v>
      </c>
      <c r="LR371" s="39">
        <f t="shared" si="725"/>
        <v>-2747592207229.5737</v>
      </c>
      <c r="LS371" s="39">
        <f t="shared" si="726"/>
        <v>1075144776742.0071</v>
      </c>
    </row>
    <row r="372" spans="1:331" x14ac:dyDescent="0.25">
      <c r="A372" s="21">
        <v>318</v>
      </c>
      <c r="B372" s="39">
        <v>225</v>
      </c>
      <c r="C372" s="39">
        <v>-525</v>
      </c>
      <c r="D372" s="39">
        <v>2500</v>
      </c>
      <c r="E372" s="50">
        <f t="shared" si="627"/>
        <v>9.3249999999999995E-4</v>
      </c>
      <c r="F372" s="40">
        <f t="shared" si="607"/>
        <v>18.23532890625</v>
      </c>
      <c r="G372" s="41">
        <f t="shared" si="628"/>
        <v>45588.322265625</v>
      </c>
      <c r="H372" s="39">
        <f t="shared" si="629"/>
        <v>-23933869.189453125</v>
      </c>
      <c r="I372" s="39">
        <f t="shared" si="630"/>
        <v>10257372.509765625</v>
      </c>
      <c r="J372" s="40">
        <f t="shared" si="608"/>
        <v>13610.625000000002</v>
      </c>
      <c r="K372" s="39">
        <f t="shared" si="631"/>
        <v>34026562.500000007</v>
      </c>
      <c r="L372" s="39">
        <f t="shared" si="632"/>
        <v>-17863945312.500004</v>
      </c>
      <c r="M372" s="39">
        <f t="shared" si="633"/>
        <v>7655976562.5000019</v>
      </c>
      <c r="N372" s="53">
        <f t="shared" si="634"/>
        <v>9378571289062.502</v>
      </c>
      <c r="O372" s="39">
        <f t="shared" si="635"/>
        <v>-4019387695312.501</v>
      </c>
      <c r="P372" s="39">
        <f t="shared" si="636"/>
        <v>1722594726562.5005</v>
      </c>
      <c r="AJ372" s="21">
        <v>318</v>
      </c>
      <c r="AK372" s="39">
        <v>225</v>
      </c>
      <c r="AL372" s="39">
        <v>-525</v>
      </c>
      <c r="AM372" s="39">
        <v>2500</v>
      </c>
      <c r="AN372" s="50">
        <f t="shared" si="637"/>
        <v>1.3429914579826847E-3</v>
      </c>
      <c r="AO372" s="40">
        <f t="shared" si="609"/>
        <v>22.748166070191296</v>
      </c>
      <c r="AP372" s="41">
        <f t="shared" si="638"/>
        <v>56870.415175478236</v>
      </c>
      <c r="AQ372" s="39">
        <f t="shared" si="639"/>
        <v>-29856967.967126075</v>
      </c>
      <c r="AR372" s="39">
        <f t="shared" si="640"/>
        <v>12795843.414482603</v>
      </c>
      <c r="AS372" s="40">
        <f t="shared" si="610"/>
        <v>8376.8589107207699</v>
      </c>
      <c r="AT372" s="39">
        <f t="shared" si="641"/>
        <v>20942147.276801925</v>
      </c>
      <c r="AU372" s="39">
        <f t="shared" si="642"/>
        <v>-10994627320.321011</v>
      </c>
      <c r="AV372" s="39">
        <f t="shared" si="643"/>
        <v>4711983137.2804327</v>
      </c>
      <c r="AW372" s="53">
        <f t="shared" si="644"/>
        <v>5772179343168.5303</v>
      </c>
      <c r="AX372" s="39">
        <f t="shared" si="645"/>
        <v>-2473791147072.2271</v>
      </c>
      <c r="AY372" s="39">
        <f t="shared" si="646"/>
        <v>1060196205888.0974</v>
      </c>
      <c r="BS372" s="21">
        <v>318</v>
      </c>
      <c r="BT372" s="39">
        <v>225</v>
      </c>
      <c r="BU372" s="39">
        <v>-525</v>
      </c>
      <c r="BV372" s="39">
        <v>2500</v>
      </c>
      <c r="BW372" s="50">
        <f t="shared" si="647"/>
        <v>1.4415497584834595E-3</v>
      </c>
      <c r="BX372" s="40">
        <f t="shared" si="611"/>
        <v>23.511849964406998</v>
      </c>
      <c r="BY372" s="41">
        <f t="shared" si="648"/>
        <v>58779.624911017498</v>
      </c>
      <c r="BZ372" s="39">
        <f t="shared" si="649"/>
        <v>-30859303.078284185</v>
      </c>
      <c r="CA372" s="39">
        <f t="shared" si="650"/>
        <v>13225415.604978938</v>
      </c>
      <c r="CB372" s="40">
        <f t="shared" si="612"/>
        <v>7120.2405793358903</v>
      </c>
      <c r="CC372" s="39">
        <f t="shared" si="651"/>
        <v>17800601.448339727</v>
      </c>
      <c r="CD372" s="39">
        <f t="shared" si="652"/>
        <v>-9345315760.3783569</v>
      </c>
      <c r="CE372" s="39">
        <f t="shared" si="653"/>
        <v>4005135325.8764386</v>
      </c>
      <c r="CF372" s="53">
        <f t="shared" si="654"/>
        <v>4906290774198.6377</v>
      </c>
      <c r="CG372" s="39">
        <f t="shared" si="655"/>
        <v>-2102696046085.1304</v>
      </c>
      <c r="CH372" s="39">
        <f t="shared" si="656"/>
        <v>901155448322.19861</v>
      </c>
      <c r="DB372" s="21">
        <v>318</v>
      </c>
      <c r="DC372" s="39">
        <v>225</v>
      </c>
      <c r="DD372" s="39">
        <v>-525</v>
      </c>
      <c r="DE372" s="39">
        <v>2500</v>
      </c>
      <c r="DF372" s="50">
        <f t="shared" si="657"/>
        <v>1.4421693596864383E-3</v>
      </c>
      <c r="DG372" s="40">
        <f t="shared" si="613"/>
        <v>23.516259226636929</v>
      </c>
      <c r="DH372" s="41">
        <f t="shared" si="658"/>
        <v>58790.648066592323</v>
      </c>
      <c r="DI372" s="39">
        <f t="shared" si="659"/>
        <v>-30865090.23496097</v>
      </c>
      <c r="DJ372" s="39">
        <f t="shared" si="660"/>
        <v>13227895.814983273</v>
      </c>
      <c r="DK372" s="40">
        <f t="shared" si="614"/>
        <v>7112.340663997913</v>
      </c>
      <c r="DL372" s="39">
        <f t="shared" si="661"/>
        <v>17780851.659994781</v>
      </c>
      <c r="DM372" s="39">
        <f t="shared" si="662"/>
        <v>-9334947121.4972591</v>
      </c>
      <c r="DN372" s="39">
        <f t="shared" si="663"/>
        <v>4000691623.4988256</v>
      </c>
      <c r="DO372" s="53">
        <f t="shared" si="664"/>
        <v>4900847238786.0615</v>
      </c>
      <c r="DP372" s="39">
        <f t="shared" si="665"/>
        <v>-2100363102336.8833</v>
      </c>
      <c r="DQ372" s="39">
        <f t="shared" si="666"/>
        <v>900155615287.23584</v>
      </c>
      <c r="EK372" s="21">
        <v>318</v>
      </c>
      <c r="EL372" s="39">
        <v>225</v>
      </c>
      <c r="EM372" s="39">
        <v>-525</v>
      </c>
      <c r="EN372" s="39">
        <v>2500</v>
      </c>
      <c r="EO372" s="50">
        <f t="shared" si="667"/>
        <v>1.4208809364439229E-3</v>
      </c>
      <c r="EP372" s="40">
        <f t="shared" si="615"/>
        <v>23.361959577690318</v>
      </c>
      <c r="EQ372" s="41">
        <f t="shared" si="668"/>
        <v>58404.898944225795</v>
      </c>
      <c r="ER372" s="39">
        <f t="shared" si="669"/>
        <v>-30662571.945718542</v>
      </c>
      <c r="ES372" s="39">
        <f t="shared" si="670"/>
        <v>13141102.262450803</v>
      </c>
      <c r="ET372" s="40">
        <f t="shared" si="616"/>
        <v>7383.7680603399849</v>
      </c>
      <c r="EU372" s="39">
        <f t="shared" si="671"/>
        <v>18459420.150849961</v>
      </c>
      <c r="EV372" s="39">
        <f t="shared" si="672"/>
        <v>-9691195579.1962299</v>
      </c>
      <c r="EW372" s="39">
        <f t="shared" si="673"/>
        <v>4153369533.9412413</v>
      </c>
      <c r="EX372" s="53">
        <f t="shared" si="674"/>
        <v>5087877679078.0205</v>
      </c>
      <c r="EY372" s="39">
        <f t="shared" si="675"/>
        <v>-2180519005319.1516</v>
      </c>
      <c r="EZ372" s="39">
        <f t="shared" si="676"/>
        <v>934508145136.7793</v>
      </c>
      <c r="FT372" s="21">
        <v>318</v>
      </c>
      <c r="FU372" s="39">
        <v>225</v>
      </c>
      <c r="FV372" s="39">
        <v>-525</v>
      </c>
      <c r="FW372" s="39">
        <v>2500</v>
      </c>
      <c r="FX372" s="50">
        <f t="shared" si="677"/>
        <v>1.4216349224210503E-3</v>
      </c>
      <c r="FY372" s="40">
        <f t="shared" si="617"/>
        <v>23.367523211111482</v>
      </c>
      <c r="FZ372" s="41">
        <f t="shared" si="678"/>
        <v>58418.808027778708</v>
      </c>
      <c r="GA372" s="39">
        <f t="shared" si="679"/>
        <v>-30669874.214583822</v>
      </c>
      <c r="GB372" s="39">
        <f t="shared" si="680"/>
        <v>13144231.806250209</v>
      </c>
      <c r="GC372" s="40">
        <f t="shared" si="618"/>
        <v>7374.1547391316089</v>
      </c>
      <c r="GD372" s="39">
        <f t="shared" si="681"/>
        <v>18435386.847829022</v>
      </c>
      <c r="GE372" s="39">
        <f t="shared" si="682"/>
        <v>-9678578095.1102371</v>
      </c>
      <c r="GF372" s="39">
        <f t="shared" si="683"/>
        <v>4147962040.7615299</v>
      </c>
      <c r="GG372" s="53">
        <f t="shared" si="684"/>
        <v>5081253499932.874</v>
      </c>
      <c r="GH372" s="39">
        <f t="shared" si="685"/>
        <v>-2177680071399.8032</v>
      </c>
      <c r="GI372" s="39">
        <f t="shared" si="686"/>
        <v>933291459171.34424</v>
      </c>
      <c r="HC372" s="21">
        <v>318</v>
      </c>
      <c r="HD372" s="39">
        <v>225</v>
      </c>
      <c r="HE372" s="39">
        <v>-525</v>
      </c>
      <c r="HF372" s="39">
        <v>2500</v>
      </c>
      <c r="HG372" s="50">
        <f t="shared" si="687"/>
        <v>1.4198911893695775E-3</v>
      </c>
      <c r="HH372" s="40">
        <f t="shared" si="619"/>
        <v>23.354645269909597</v>
      </c>
      <c r="HI372" s="41">
        <f t="shared" si="688"/>
        <v>58386.613174773993</v>
      </c>
      <c r="HJ372" s="39">
        <f t="shared" si="689"/>
        <v>-30652971.916756347</v>
      </c>
      <c r="HK372" s="39">
        <f t="shared" si="690"/>
        <v>13136987.964324148</v>
      </c>
      <c r="HL372" s="40">
        <f t="shared" si="620"/>
        <v>7396.3873355378882</v>
      </c>
      <c r="HM372" s="39">
        <f t="shared" si="691"/>
        <v>18490968.33884472</v>
      </c>
      <c r="HN372" s="39">
        <f t="shared" si="692"/>
        <v>-9707758377.8934784</v>
      </c>
      <c r="HO372" s="39">
        <f t="shared" si="693"/>
        <v>4160467876.2400622</v>
      </c>
      <c r="HP372" s="53">
        <f t="shared" si="694"/>
        <v>5096573148394.0762</v>
      </c>
      <c r="HQ372" s="39">
        <f t="shared" si="695"/>
        <v>-2184245635026.0327</v>
      </c>
      <c r="HR372" s="39">
        <f t="shared" si="696"/>
        <v>936105272154.01392</v>
      </c>
      <c r="IL372" s="21">
        <v>318</v>
      </c>
      <c r="IM372" s="39">
        <v>225</v>
      </c>
      <c r="IN372" s="39">
        <v>-525</v>
      </c>
      <c r="IO372" s="39">
        <v>2500</v>
      </c>
      <c r="IP372" s="50">
        <f t="shared" si="697"/>
        <v>1.4221614530020351E-3</v>
      </c>
      <c r="IQ372" s="40">
        <f t="shared" si="621"/>
        <v>23.371404161720914</v>
      </c>
      <c r="IR372" s="41">
        <f t="shared" si="698"/>
        <v>58428.510404302287</v>
      </c>
      <c r="IS372" s="39">
        <f t="shared" si="699"/>
        <v>-30674967.9622587</v>
      </c>
      <c r="IT372" s="39">
        <f t="shared" si="700"/>
        <v>13146414.840968015</v>
      </c>
      <c r="IU372" s="40">
        <f t="shared" si="622"/>
        <v>7367.4414742240533</v>
      </c>
      <c r="IV372" s="39">
        <f t="shared" si="701"/>
        <v>18418603.685560133</v>
      </c>
      <c r="IW372" s="39">
        <f t="shared" si="702"/>
        <v>-9669766934.9190693</v>
      </c>
      <c r="IX372" s="39">
        <f t="shared" si="703"/>
        <v>4144185829.25103</v>
      </c>
      <c r="IY372" s="53">
        <f t="shared" si="704"/>
        <v>5076627640832.5117</v>
      </c>
      <c r="IZ372" s="39">
        <f t="shared" si="705"/>
        <v>-2175697560356.7908</v>
      </c>
      <c r="JA372" s="39">
        <f t="shared" si="706"/>
        <v>932441811581.48169</v>
      </c>
      <c r="JU372" s="21">
        <v>318</v>
      </c>
      <c r="JV372" s="39">
        <v>225</v>
      </c>
      <c r="JW372" s="39">
        <v>-525</v>
      </c>
      <c r="JX372" s="39">
        <v>2500</v>
      </c>
      <c r="JY372" s="50">
        <f t="shared" si="707"/>
        <v>1.4221899223205688E-3</v>
      </c>
      <c r="JZ372" s="40">
        <f t="shared" si="623"/>
        <v>23.37161390259207</v>
      </c>
      <c r="KA372" s="41">
        <f t="shared" si="708"/>
        <v>58429.034756480178</v>
      </c>
      <c r="KB372" s="39">
        <f t="shared" si="709"/>
        <v>-30675243.247152094</v>
      </c>
      <c r="KC372" s="39">
        <f t="shared" si="710"/>
        <v>13146532.820208039</v>
      </c>
      <c r="KD372" s="40">
        <f t="shared" si="624"/>
        <v>7367.0784904127486</v>
      </c>
      <c r="KE372" s="39">
        <f t="shared" si="711"/>
        <v>18417696.22603187</v>
      </c>
      <c r="KF372" s="39">
        <f t="shared" si="712"/>
        <v>-9669290518.6667309</v>
      </c>
      <c r="KG372" s="39">
        <f t="shared" si="713"/>
        <v>4143981650.8571706</v>
      </c>
      <c r="KH372" s="53">
        <f t="shared" si="714"/>
        <v>5076377522300.0342</v>
      </c>
      <c r="KI372" s="39">
        <f t="shared" si="715"/>
        <v>-2175590366700.0146</v>
      </c>
      <c r="KJ372" s="39">
        <f t="shared" si="716"/>
        <v>932395871442.8634</v>
      </c>
      <c r="LD372" s="21">
        <v>318</v>
      </c>
      <c r="LE372" s="39">
        <v>225</v>
      </c>
      <c r="LF372" s="39">
        <v>-525</v>
      </c>
      <c r="LG372" s="39">
        <v>2500</v>
      </c>
      <c r="LH372" s="50">
        <f t="shared" si="717"/>
        <v>1.422189926075718E-3</v>
      </c>
      <c r="LI372" s="40">
        <f t="shared" si="625"/>
        <v>23.371613930256554</v>
      </c>
      <c r="LJ372" s="41">
        <f t="shared" si="718"/>
        <v>58429.034825641385</v>
      </c>
      <c r="LK372" s="39">
        <f t="shared" si="719"/>
        <v>-30675243.283461727</v>
      </c>
      <c r="LL372" s="39">
        <f t="shared" si="720"/>
        <v>13146532.835769312</v>
      </c>
      <c r="LM372" s="40">
        <f t="shared" si="626"/>
        <v>7367.0784425345946</v>
      </c>
      <c r="LN372" s="39">
        <f t="shared" si="721"/>
        <v>18417696.106336486</v>
      </c>
      <c r="LO372" s="39">
        <f t="shared" si="722"/>
        <v>-9669290455.8266544</v>
      </c>
      <c r="LP372" s="39">
        <f t="shared" si="723"/>
        <v>4143981623.9257092</v>
      </c>
      <c r="LQ372" s="53">
        <f t="shared" si="724"/>
        <v>5076377489308.9932</v>
      </c>
      <c r="LR372" s="39">
        <f t="shared" si="725"/>
        <v>-2175590352560.9973</v>
      </c>
      <c r="LS372" s="39">
        <f t="shared" si="726"/>
        <v>932395865383.28455</v>
      </c>
    </row>
    <row r="373" spans="1:331" x14ac:dyDescent="0.25">
      <c r="A373" s="21">
        <v>319</v>
      </c>
      <c r="B373" s="39">
        <v>225</v>
      </c>
      <c r="C373" s="39">
        <v>-475</v>
      </c>
      <c r="D373" s="39">
        <v>2500</v>
      </c>
      <c r="E373" s="50">
        <f t="shared" si="627"/>
        <v>9.3999999999999997E-4</v>
      </c>
      <c r="F373" s="40">
        <f t="shared" si="607"/>
        <v>18.337049999999998</v>
      </c>
      <c r="G373" s="41">
        <f t="shared" si="628"/>
        <v>45842.624999999993</v>
      </c>
      <c r="H373" s="39">
        <f t="shared" si="629"/>
        <v>-21775246.874999996</v>
      </c>
      <c r="I373" s="39">
        <f t="shared" si="630"/>
        <v>10314590.624999998</v>
      </c>
      <c r="J373" s="40">
        <f t="shared" si="608"/>
        <v>13515</v>
      </c>
      <c r="K373" s="39">
        <f t="shared" si="631"/>
        <v>33787500</v>
      </c>
      <c r="L373" s="39">
        <f t="shared" si="632"/>
        <v>-16049062500</v>
      </c>
      <c r="M373" s="39">
        <f t="shared" si="633"/>
        <v>7602187500</v>
      </c>
      <c r="N373" s="53">
        <f t="shared" si="634"/>
        <v>7623304687500</v>
      </c>
      <c r="O373" s="39">
        <f t="shared" si="635"/>
        <v>-3611039062500</v>
      </c>
      <c r="P373" s="39">
        <f t="shared" si="636"/>
        <v>1710492187500</v>
      </c>
      <c r="AJ373" s="21">
        <v>319</v>
      </c>
      <c r="AK373" s="39">
        <v>225</v>
      </c>
      <c r="AL373" s="39">
        <v>-475</v>
      </c>
      <c r="AM373" s="39">
        <v>2500</v>
      </c>
      <c r="AN373" s="50">
        <f t="shared" si="637"/>
        <v>1.3603047445726005E-3</v>
      </c>
      <c r="AO373" s="40">
        <f t="shared" si="609"/>
        <v>22.89128612367092</v>
      </c>
      <c r="AP373" s="41">
        <f t="shared" si="638"/>
        <v>57228.2153091773</v>
      </c>
      <c r="AQ373" s="39">
        <f t="shared" si="639"/>
        <v>-27183402.271859217</v>
      </c>
      <c r="AR373" s="39">
        <f t="shared" si="640"/>
        <v>12876348.444564892</v>
      </c>
      <c r="AS373" s="40">
        <f t="shared" si="610"/>
        <v>8156.1145066993449</v>
      </c>
      <c r="AT373" s="39">
        <f t="shared" si="641"/>
        <v>20390286.266748361</v>
      </c>
      <c r="AU373" s="39">
        <f t="shared" si="642"/>
        <v>-9685385976.705471</v>
      </c>
      <c r="AV373" s="39">
        <f t="shared" si="643"/>
        <v>4587814410.0183811</v>
      </c>
      <c r="AW373" s="53">
        <f t="shared" si="644"/>
        <v>4600558338935.0986</v>
      </c>
      <c r="AX373" s="39">
        <f t="shared" si="645"/>
        <v>-2179211844758.731</v>
      </c>
      <c r="AY373" s="39">
        <f t="shared" si="646"/>
        <v>1032258242254.1357</v>
      </c>
      <c r="BS373" s="21">
        <v>319</v>
      </c>
      <c r="BT373" s="39">
        <v>225</v>
      </c>
      <c r="BU373" s="39">
        <v>-475</v>
      </c>
      <c r="BV373" s="39">
        <v>2500</v>
      </c>
      <c r="BW373" s="50">
        <f t="shared" si="647"/>
        <v>1.4699670515956025E-3</v>
      </c>
      <c r="BX373" s="40">
        <f t="shared" si="611"/>
        <v>23.709039844236599</v>
      </c>
      <c r="BY373" s="41">
        <f t="shared" si="648"/>
        <v>59272.599610591496</v>
      </c>
      <c r="BZ373" s="39">
        <f t="shared" si="649"/>
        <v>-28154484.815030962</v>
      </c>
      <c r="CA373" s="39">
        <f t="shared" si="650"/>
        <v>13336334.912383087</v>
      </c>
      <c r="CB373" s="40">
        <f t="shared" si="612"/>
        <v>6757.9200921560687</v>
      </c>
      <c r="CC373" s="39">
        <f t="shared" si="651"/>
        <v>16894800.230390172</v>
      </c>
      <c r="CD373" s="39">
        <f t="shared" si="652"/>
        <v>-8025030109.4353323</v>
      </c>
      <c r="CE373" s="39">
        <f t="shared" si="653"/>
        <v>3801330051.8377886</v>
      </c>
      <c r="CF373" s="53">
        <f t="shared" si="654"/>
        <v>3811889301981.7827</v>
      </c>
      <c r="CG373" s="39">
        <f t="shared" si="655"/>
        <v>-1805631774622.9495</v>
      </c>
      <c r="CH373" s="39">
        <f t="shared" si="656"/>
        <v>855299261663.50244</v>
      </c>
      <c r="DB373" s="21">
        <v>319</v>
      </c>
      <c r="DC373" s="39">
        <v>225</v>
      </c>
      <c r="DD373" s="39">
        <v>-475</v>
      </c>
      <c r="DE373" s="39">
        <v>2500</v>
      </c>
      <c r="DF373" s="50">
        <f t="shared" si="657"/>
        <v>1.4812016995889808E-3</v>
      </c>
      <c r="DG373" s="40">
        <f t="shared" si="613"/>
        <v>23.784158062252814</v>
      </c>
      <c r="DH373" s="41">
        <f t="shared" si="658"/>
        <v>59460.395155632039</v>
      </c>
      <c r="DI373" s="39">
        <f t="shared" si="659"/>
        <v>-28243687.698925219</v>
      </c>
      <c r="DJ373" s="39">
        <f t="shared" si="660"/>
        <v>13378588.910017209</v>
      </c>
      <c r="DK373" s="40">
        <f t="shared" si="614"/>
        <v>6614.6783302404956</v>
      </c>
      <c r="DL373" s="39">
        <f t="shared" si="661"/>
        <v>16536695.825601239</v>
      </c>
      <c r="DM373" s="39">
        <f t="shared" si="662"/>
        <v>-7854930517.1605883</v>
      </c>
      <c r="DN373" s="39">
        <f t="shared" si="663"/>
        <v>3720756560.7602787</v>
      </c>
      <c r="DO373" s="53">
        <f t="shared" si="664"/>
        <v>3731091995651.2793</v>
      </c>
      <c r="DP373" s="39">
        <f t="shared" si="665"/>
        <v>-1767359366361.1323</v>
      </c>
      <c r="DQ373" s="39">
        <f t="shared" si="666"/>
        <v>837170226171.06274</v>
      </c>
      <c r="EK373" s="21">
        <v>319</v>
      </c>
      <c r="EL373" s="39">
        <v>225</v>
      </c>
      <c r="EM373" s="39">
        <v>-475</v>
      </c>
      <c r="EN373" s="39">
        <v>2500</v>
      </c>
      <c r="EO373" s="50">
        <f t="shared" si="667"/>
        <v>1.4824308020863729E-3</v>
      </c>
      <c r="EP373" s="40">
        <f t="shared" si="615"/>
        <v>23.792278549240407</v>
      </c>
      <c r="EQ373" s="41">
        <f t="shared" si="668"/>
        <v>59480.696373101018</v>
      </c>
      <c r="ER373" s="39">
        <f t="shared" si="669"/>
        <v>-28253330.777222984</v>
      </c>
      <c r="ES373" s="39">
        <f t="shared" si="670"/>
        <v>13383156.683947729</v>
      </c>
      <c r="ET373" s="40">
        <f t="shared" si="616"/>
        <v>6599.0072733987472</v>
      </c>
      <c r="EU373" s="39">
        <f t="shared" si="671"/>
        <v>16497518.183496868</v>
      </c>
      <c r="EV373" s="39">
        <f t="shared" si="672"/>
        <v>-7836321137.1610126</v>
      </c>
      <c r="EW373" s="39">
        <f t="shared" si="673"/>
        <v>3711941591.2867951</v>
      </c>
      <c r="EX373" s="53">
        <f t="shared" si="674"/>
        <v>3722252540151.481</v>
      </c>
      <c r="EY373" s="39">
        <f t="shared" si="675"/>
        <v>-1763172255861.2278</v>
      </c>
      <c r="EZ373" s="39">
        <f t="shared" si="676"/>
        <v>835186858039.52893</v>
      </c>
      <c r="FT373" s="21">
        <v>319</v>
      </c>
      <c r="FU373" s="39">
        <v>225</v>
      </c>
      <c r="FV373" s="39">
        <v>-475</v>
      </c>
      <c r="FW373" s="39">
        <v>2500</v>
      </c>
      <c r="FX373" s="50">
        <f t="shared" si="677"/>
        <v>1.5021930276556252E-3</v>
      </c>
      <c r="FY373" s="40">
        <f t="shared" si="617"/>
        <v>23.920199891568959</v>
      </c>
      <c r="FZ373" s="41">
        <f t="shared" si="678"/>
        <v>59800.499728922397</v>
      </c>
      <c r="GA373" s="39">
        <f t="shared" si="679"/>
        <v>-28405237.371238139</v>
      </c>
      <c r="GB373" s="39">
        <f t="shared" si="680"/>
        <v>13455112.439007539</v>
      </c>
      <c r="GC373" s="40">
        <f t="shared" si="618"/>
        <v>6347.0388973907784</v>
      </c>
      <c r="GD373" s="39">
        <f t="shared" si="681"/>
        <v>15867597.243476946</v>
      </c>
      <c r="GE373" s="39">
        <f t="shared" si="682"/>
        <v>-7537108690.6515493</v>
      </c>
      <c r="GF373" s="39">
        <f t="shared" si="683"/>
        <v>3570209379.7823129</v>
      </c>
      <c r="GG373" s="53">
        <f t="shared" si="684"/>
        <v>3580126628059.4858</v>
      </c>
      <c r="GH373" s="39">
        <f t="shared" si="685"/>
        <v>-1695849455396.5986</v>
      </c>
      <c r="GI373" s="39">
        <f t="shared" si="686"/>
        <v>803297110451.02039</v>
      </c>
      <c r="HC373" s="21">
        <v>319</v>
      </c>
      <c r="HD373" s="39">
        <v>225</v>
      </c>
      <c r="HE373" s="39">
        <v>-475</v>
      </c>
      <c r="HF373" s="39">
        <v>2500</v>
      </c>
      <c r="HG373" s="50">
        <f t="shared" si="687"/>
        <v>1.5071222210707991E-3</v>
      </c>
      <c r="HH373" s="40">
        <f t="shared" si="619"/>
        <v>23.951330780866087</v>
      </c>
      <c r="HI373" s="41">
        <f t="shared" si="688"/>
        <v>59878.326952165218</v>
      </c>
      <c r="HJ373" s="39">
        <f t="shared" si="689"/>
        <v>-28442205.302278478</v>
      </c>
      <c r="HK373" s="39">
        <f t="shared" si="690"/>
        <v>13472623.564237174</v>
      </c>
      <c r="HL373" s="40">
        <f t="shared" si="620"/>
        <v>6284.1916813473117</v>
      </c>
      <c r="HM373" s="39">
        <f t="shared" si="691"/>
        <v>15710479.20336828</v>
      </c>
      <c r="HN373" s="39">
        <f t="shared" si="692"/>
        <v>-7462477621.5999327</v>
      </c>
      <c r="HO373" s="39">
        <f t="shared" si="693"/>
        <v>3534857820.757863</v>
      </c>
      <c r="HP373" s="53">
        <f t="shared" si="694"/>
        <v>3544676870259.9683</v>
      </c>
      <c r="HQ373" s="39">
        <f t="shared" si="695"/>
        <v>-1679057464859.9849</v>
      </c>
      <c r="HR373" s="39">
        <f t="shared" si="696"/>
        <v>795343009670.51917</v>
      </c>
      <c r="IL373" s="21">
        <v>319</v>
      </c>
      <c r="IM373" s="39">
        <v>225</v>
      </c>
      <c r="IN373" s="39">
        <v>-475</v>
      </c>
      <c r="IO373" s="39">
        <v>2500</v>
      </c>
      <c r="IP373" s="50">
        <f t="shared" si="697"/>
        <v>1.5106092370080308E-3</v>
      </c>
      <c r="IQ373" s="40">
        <f t="shared" si="621"/>
        <v>23.973166342000631</v>
      </c>
      <c r="IR373" s="41">
        <f t="shared" si="698"/>
        <v>59932.915855001578</v>
      </c>
      <c r="IS373" s="39">
        <f t="shared" si="699"/>
        <v>-28468135.03112575</v>
      </c>
      <c r="IT373" s="39">
        <f t="shared" si="700"/>
        <v>13484906.067375354</v>
      </c>
      <c r="IU373" s="40">
        <f t="shared" si="622"/>
        <v>6239.7322281476063</v>
      </c>
      <c r="IV373" s="39">
        <f t="shared" si="701"/>
        <v>15599330.570369016</v>
      </c>
      <c r="IW373" s="39">
        <f t="shared" si="702"/>
        <v>-7409682020.9252825</v>
      </c>
      <c r="IX373" s="39">
        <f t="shared" si="703"/>
        <v>3509849378.3330288</v>
      </c>
      <c r="IY373" s="53">
        <f t="shared" si="704"/>
        <v>3519598959939.5093</v>
      </c>
      <c r="IZ373" s="39">
        <f t="shared" si="705"/>
        <v>-1667178454708.1887</v>
      </c>
      <c r="JA373" s="39">
        <f t="shared" si="706"/>
        <v>789716110124.9314</v>
      </c>
      <c r="JU373" s="21">
        <v>319</v>
      </c>
      <c r="JV373" s="39">
        <v>225</v>
      </c>
      <c r="JW373" s="39">
        <v>-475</v>
      </c>
      <c r="JX373" s="39">
        <v>2500</v>
      </c>
      <c r="JY373" s="50">
        <f t="shared" si="707"/>
        <v>1.5106520874784771E-3</v>
      </c>
      <c r="JZ373" s="40">
        <f t="shared" si="623"/>
        <v>23.973433705756531</v>
      </c>
      <c r="KA373" s="41">
        <f t="shared" si="708"/>
        <v>59933.584264391327</v>
      </c>
      <c r="KB373" s="39">
        <f t="shared" si="709"/>
        <v>-28468452.525585882</v>
      </c>
      <c r="KC373" s="39">
        <f t="shared" si="710"/>
        <v>13485056.459488049</v>
      </c>
      <c r="KD373" s="40">
        <f t="shared" si="624"/>
        <v>6239.1858846494179</v>
      </c>
      <c r="KE373" s="39">
        <f t="shared" si="711"/>
        <v>15597964.711623544</v>
      </c>
      <c r="KF373" s="39">
        <f t="shared" si="712"/>
        <v>-7409033238.021183</v>
      </c>
      <c r="KG373" s="39">
        <f t="shared" si="713"/>
        <v>3509542060.1152973</v>
      </c>
      <c r="KH373" s="53">
        <f t="shared" si="714"/>
        <v>3519290788060.062</v>
      </c>
      <c r="KI373" s="39">
        <f t="shared" si="715"/>
        <v>-1667032478554.7661</v>
      </c>
      <c r="KJ373" s="39">
        <f t="shared" si="716"/>
        <v>789646963525.94189</v>
      </c>
      <c r="LD373" s="21">
        <v>319</v>
      </c>
      <c r="LE373" s="39">
        <v>225</v>
      </c>
      <c r="LF373" s="39">
        <v>-475</v>
      </c>
      <c r="LG373" s="39">
        <v>2500</v>
      </c>
      <c r="LH373" s="50">
        <f t="shared" si="717"/>
        <v>1.5106520933665262E-3</v>
      </c>
      <c r="LI373" s="40">
        <f t="shared" si="625"/>
        <v>23.97343374249316</v>
      </c>
      <c r="LJ373" s="41">
        <f t="shared" si="718"/>
        <v>59933.584356232903</v>
      </c>
      <c r="LK373" s="39">
        <f t="shared" si="719"/>
        <v>-28468452.56921063</v>
      </c>
      <c r="LL373" s="39">
        <f t="shared" si="720"/>
        <v>13485056.480152404</v>
      </c>
      <c r="LM373" s="40">
        <f t="shared" si="626"/>
        <v>6239.1858095767911</v>
      </c>
      <c r="LN373" s="39">
        <f t="shared" si="721"/>
        <v>15597964.523941977</v>
      </c>
      <c r="LO373" s="39">
        <f t="shared" si="722"/>
        <v>-7409033148.8724394</v>
      </c>
      <c r="LP373" s="39">
        <f t="shared" si="723"/>
        <v>3509542017.8869448</v>
      </c>
      <c r="LQ373" s="53">
        <f t="shared" si="724"/>
        <v>3519290745714.4087</v>
      </c>
      <c r="LR373" s="39">
        <f t="shared" si="725"/>
        <v>-1667032458496.2988</v>
      </c>
      <c r="LS373" s="39">
        <f t="shared" si="726"/>
        <v>789646954024.56262</v>
      </c>
    </row>
    <row r="374" spans="1:331" x14ac:dyDescent="0.25">
      <c r="A374" s="21">
        <v>320</v>
      </c>
      <c r="B374" s="39">
        <v>225</v>
      </c>
      <c r="C374" s="39">
        <v>-425</v>
      </c>
      <c r="D374" s="39">
        <v>2500</v>
      </c>
      <c r="E374" s="50">
        <f t="shared" si="627"/>
        <v>9.4749999999999999E-4</v>
      </c>
      <c r="F374" s="40">
        <f t="shared" si="607"/>
        <v>18.438053906249998</v>
      </c>
      <c r="G374" s="41">
        <f t="shared" si="628"/>
        <v>46095.134765624993</v>
      </c>
      <c r="H374" s="39">
        <f t="shared" si="629"/>
        <v>-19590432.275390621</v>
      </c>
      <c r="I374" s="39">
        <f t="shared" si="630"/>
        <v>10371405.322265623</v>
      </c>
      <c r="J374" s="40">
        <f t="shared" si="608"/>
        <v>13419.375</v>
      </c>
      <c r="K374" s="39">
        <f t="shared" si="631"/>
        <v>33548437.5</v>
      </c>
      <c r="L374" s="39">
        <f t="shared" si="632"/>
        <v>-14258085937.5</v>
      </c>
      <c r="M374" s="39">
        <f t="shared" si="633"/>
        <v>7548398437.5</v>
      </c>
      <c r="N374" s="53">
        <f t="shared" si="634"/>
        <v>6059686523437.5</v>
      </c>
      <c r="O374" s="39">
        <f t="shared" si="635"/>
        <v>-3208069335937.5</v>
      </c>
      <c r="P374" s="39">
        <f t="shared" si="636"/>
        <v>1698389648437.5</v>
      </c>
      <c r="AJ374" s="21">
        <v>320</v>
      </c>
      <c r="AK374" s="39">
        <v>225</v>
      </c>
      <c r="AL374" s="39">
        <v>-425</v>
      </c>
      <c r="AM374" s="39">
        <v>2500</v>
      </c>
      <c r="AN374" s="50">
        <f t="shared" si="637"/>
        <v>1.3776180311625165E-3</v>
      </c>
      <c r="AO374" s="40">
        <f t="shared" si="609"/>
        <v>23.030584366020609</v>
      </c>
      <c r="AP374" s="41">
        <f t="shared" si="638"/>
        <v>57576.460915051524</v>
      </c>
      <c r="AQ374" s="39">
        <f t="shared" si="639"/>
        <v>-24469995.888896897</v>
      </c>
      <c r="AR374" s="39">
        <f t="shared" si="640"/>
        <v>12954703.705886593</v>
      </c>
      <c r="AS374" s="40">
        <f t="shared" si="610"/>
        <v>7935.3701026779136</v>
      </c>
      <c r="AT374" s="39">
        <f t="shared" si="641"/>
        <v>19838425.256694783</v>
      </c>
      <c r="AU374" s="39">
        <f t="shared" si="642"/>
        <v>-8431330734.0952826</v>
      </c>
      <c r="AV374" s="39">
        <f t="shared" si="643"/>
        <v>4463645682.7563257</v>
      </c>
      <c r="AW374" s="53">
        <f t="shared" si="644"/>
        <v>3583315561990.4951</v>
      </c>
      <c r="AX374" s="39">
        <f t="shared" si="645"/>
        <v>-1897049415171.4385</v>
      </c>
      <c r="AY374" s="39">
        <f t="shared" si="646"/>
        <v>1004320278620.1733</v>
      </c>
      <c r="BS374" s="21">
        <v>320</v>
      </c>
      <c r="BT374" s="39">
        <v>225</v>
      </c>
      <c r="BU374" s="39">
        <v>-425</v>
      </c>
      <c r="BV374" s="39">
        <v>2500</v>
      </c>
      <c r="BW374" s="50">
        <f t="shared" si="647"/>
        <v>1.4983843447077456E-3</v>
      </c>
      <c r="BX374" s="40">
        <f t="shared" si="611"/>
        <v>23.895933556581479</v>
      </c>
      <c r="BY374" s="41">
        <f t="shared" si="648"/>
        <v>59739.833891453694</v>
      </c>
      <c r="BZ374" s="39">
        <f t="shared" si="649"/>
        <v>-25389429.403867818</v>
      </c>
      <c r="CA374" s="39">
        <f t="shared" si="650"/>
        <v>13441462.625577081</v>
      </c>
      <c r="CB374" s="40">
        <f t="shared" si="612"/>
        <v>6395.5996049762434</v>
      </c>
      <c r="CC374" s="39">
        <f t="shared" si="651"/>
        <v>15988999.012440609</v>
      </c>
      <c r="CD374" s="39">
        <f t="shared" si="652"/>
        <v>-6795324580.2872591</v>
      </c>
      <c r="CE374" s="39">
        <f t="shared" si="653"/>
        <v>3597524777.7991371</v>
      </c>
      <c r="CF374" s="53">
        <f t="shared" si="654"/>
        <v>2888012946622.085</v>
      </c>
      <c r="CG374" s="39">
        <f t="shared" si="655"/>
        <v>-1528948030564.6333</v>
      </c>
      <c r="CH374" s="39">
        <f t="shared" si="656"/>
        <v>809443075004.80579</v>
      </c>
      <c r="DB374" s="21">
        <v>320</v>
      </c>
      <c r="DC374" s="39">
        <v>225</v>
      </c>
      <c r="DD374" s="39">
        <v>-425</v>
      </c>
      <c r="DE374" s="39">
        <v>2500</v>
      </c>
      <c r="DF374" s="50">
        <f t="shared" si="657"/>
        <v>1.5202340394915232E-3</v>
      </c>
      <c r="DG374" s="40">
        <f t="shared" si="613"/>
        <v>24.032631972500788</v>
      </c>
      <c r="DH374" s="41">
        <f t="shared" si="658"/>
        <v>60081.579931251967</v>
      </c>
      <c r="DI374" s="39">
        <f t="shared" si="659"/>
        <v>-25534671.470782086</v>
      </c>
      <c r="DJ374" s="39">
        <f t="shared" si="660"/>
        <v>13518355.484531693</v>
      </c>
      <c r="DK374" s="40">
        <f t="shared" si="614"/>
        <v>6117.0159964830782</v>
      </c>
      <c r="DL374" s="39">
        <f t="shared" si="661"/>
        <v>15292539.991207695</v>
      </c>
      <c r="DM374" s="39">
        <f t="shared" si="662"/>
        <v>-6499329496.2632704</v>
      </c>
      <c r="DN374" s="39">
        <f t="shared" si="663"/>
        <v>3440821498.0217314</v>
      </c>
      <c r="DO374" s="53">
        <f t="shared" si="664"/>
        <v>2762215035911.8901</v>
      </c>
      <c r="DP374" s="39">
        <f t="shared" si="665"/>
        <v>-1462349136659.2358</v>
      </c>
      <c r="DQ374" s="39">
        <f t="shared" si="666"/>
        <v>774184837054.88953</v>
      </c>
      <c r="EK374" s="21">
        <v>320</v>
      </c>
      <c r="EL374" s="39">
        <v>225</v>
      </c>
      <c r="EM374" s="39">
        <v>-425</v>
      </c>
      <c r="EN374" s="39">
        <v>2500</v>
      </c>
      <c r="EO374" s="50">
        <f t="shared" si="667"/>
        <v>1.5439806677288231E-3</v>
      </c>
      <c r="EP374" s="40">
        <f t="shared" si="615"/>
        <v>24.174295599792803</v>
      </c>
      <c r="EQ374" s="41">
        <f t="shared" si="668"/>
        <v>60435.738999482004</v>
      </c>
      <c r="ER374" s="39">
        <f t="shared" si="669"/>
        <v>-25685189.074779853</v>
      </c>
      <c r="ES374" s="39">
        <f t="shared" si="670"/>
        <v>13598041.274883451</v>
      </c>
      <c r="ET374" s="40">
        <f t="shared" si="616"/>
        <v>5814.2464864575068</v>
      </c>
      <c r="EU374" s="39">
        <f t="shared" si="671"/>
        <v>14535616.216143766</v>
      </c>
      <c r="EV374" s="39">
        <f t="shared" si="672"/>
        <v>-6177636891.8611012</v>
      </c>
      <c r="EW374" s="39">
        <f t="shared" si="673"/>
        <v>3270513648.6323476</v>
      </c>
      <c r="EX374" s="53">
        <f t="shared" si="674"/>
        <v>2625495679040.9678</v>
      </c>
      <c r="EY374" s="39">
        <f t="shared" si="675"/>
        <v>-1389968300668.7478</v>
      </c>
      <c r="EZ374" s="39">
        <f t="shared" si="676"/>
        <v>735865570942.2782</v>
      </c>
      <c r="FT374" s="21">
        <v>320</v>
      </c>
      <c r="FU374" s="39">
        <v>225</v>
      </c>
      <c r="FV374" s="39">
        <v>-425</v>
      </c>
      <c r="FW374" s="39">
        <v>2500</v>
      </c>
      <c r="FX374" s="50">
        <f t="shared" si="677"/>
        <v>1.5827511328901998E-3</v>
      </c>
      <c r="FY374" s="40">
        <f t="shared" si="617"/>
        <v>24.390134065959376</v>
      </c>
      <c r="FZ374" s="41">
        <f t="shared" si="678"/>
        <v>60975.335164898439</v>
      </c>
      <c r="GA374" s="39">
        <f t="shared" si="679"/>
        <v>-25914517.445081837</v>
      </c>
      <c r="GB374" s="39">
        <f t="shared" si="680"/>
        <v>13719450.412102148</v>
      </c>
      <c r="GC374" s="40">
        <f t="shared" si="618"/>
        <v>5319.9230556499533</v>
      </c>
      <c r="GD374" s="39">
        <f t="shared" si="681"/>
        <v>13299807.639124883</v>
      </c>
      <c r="GE374" s="39">
        <f t="shared" si="682"/>
        <v>-5652418246.6280756</v>
      </c>
      <c r="GF374" s="39">
        <f t="shared" si="683"/>
        <v>2992456718.8030987</v>
      </c>
      <c r="GG374" s="53">
        <f t="shared" si="684"/>
        <v>2402277754816.9321</v>
      </c>
      <c r="GH374" s="39">
        <f t="shared" si="685"/>
        <v>-1271794105491.3169</v>
      </c>
      <c r="GI374" s="39">
        <f t="shared" si="686"/>
        <v>673302761730.69727</v>
      </c>
      <c r="HC374" s="21">
        <v>320</v>
      </c>
      <c r="HD374" s="39">
        <v>225</v>
      </c>
      <c r="HE374" s="39">
        <v>-425</v>
      </c>
      <c r="HF374" s="39">
        <v>2500</v>
      </c>
      <c r="HG374" s="50">
        <f t="shared" si="687"/>
        <v>1.5943532527720212E-3</v>
      </c>
      <c r="HH374" s="40">
        <f t="shared" si="619"/>
        <v>24.450998317453923</v>
      </c>
      <c r="HI374" s="41">
        <f t="shared" si="688"/>
        <v>61127.495793634807</v>
      </c>
      <c r="HJ374" s="39">
        <f t="shared" si="689"/>
        <v>-25979185.712294795</v>
      </c>
      <c r="HK374" s="39">
        <f t="shared" si="690"/>
        <v>13753686.553567832</v>
      </c>
      <c r="HL374" s="40">
        <f t="shared" si="620"/>
        <v>5171.9960271567297</v>
      </c>
      <c r="HM374" s="39">
        <f t="shared" si="691"/>
        <v>12929990.067891825</v>
      </c>
      <c r="HN374" s="39">
        <f t="shared" si="692"/>
        <v>-5495245778.8540258</v>
      </c>
      <c r="HO374" s="39">
        <f t="shared" si="693"/>
        <v>2909247765.2756605</v>
      </c>
      <c r="HP374" s="53">
        <f t="shared" si="694"/>
        <v>2335479456012.9609</v>
      </c>
      <c r="HQ374" s="39">
        <f t="shared" si="695"/>
        <v>-1236430300242.1558</v>
      </c>
      <c r="HR374" s="39">
        <f t="shared" si="696"/>
        <v>654580747187.02368</v>
      </c>
      <c r="IL374" s="21">
        <v>320</v>
      </c>
      <c r="IM374" s="39">
        <v>225</v>
      </c>
      <c r="IN374" s="39">
        <v>-425</v>
      </c>
      <c r="IO374" s="39">
        <v>2500</v>
      </c>
      <c r="IP374" s="50">
        <f t="shared" si="697"/>
        <v>1.5990570210140265E-3</v>
      </c>
      <c r="IQ374" s="40">
        <f t="shared" si="621"/>
        <v>24.475185138461814</v>
      </c>
      <c r="IR374" s="41">
        <f t="shared" si="698"/>
        <v>61187.962846154536</v>
      </c>
      <c r="IS374" s="39">
        <f t="shared" si="699"/>
        <v>-26004884.209615678</v>
      </c>
      <c r="IT374" s="39">
        <f t="shared" si="700"/>
        <v>13767291.640384771</v>
      </c>
      <c r="IU374" s="40">
        <f t="shared" si="622"/>
        <v>5112.0229820711629</v>
      </c>
      <c r="IV374" s="39">
        <f t="shared" si="701"/>
        <v>12780057.455177907</v>
      </c>
      <c r="IW374" s="39">
        <f t="shared" si="702"/>
        <v>-5431524418.4506102</v>
      </c>
      <c r="IX374" s="39">
        <f t="shared" si="703"/>
        <v>2875512927.415029</v>
      </c>
      <c r="IY374" s="53">
        <f t="shared" si="704"/>
        <v>2308397877841.5093</v>
      </c>
      <c r="IZ374" s="39">
        <f t="shared" si="705"/>
        <v>-1222092994151.3875</v>
      </c>
      <c r="JA374" s="39">
        <f t="shared" si="706"/>
        <v>646990408668.38159</v>
      </c>
      <c r="JU374" s="21">
        <v>320</v>
      </c>
      <c r="JV374" s="39">
        <v>225</v>
      </c>
      <c r="JW374" s="39">
        <v>-425</v>
      </c>
      <c r="JX374" s="39">
        <v>2500</v>
      </c>
      <c r="JY374" s="50">
        <f t="shared" si="707"/>
        <v>1.5991142526363853E-3</v>
      </c>
      <c r="JZ374" s="40">
        <f t="shared" si="623"/>
        <v>24.475477686949564</v>
      </c>
      <c r="KA374" s="41">
        <f t="shared" si="708"/>
        <v>61188.694217373908</v>
      </c>
      <c r="KB374" s="39">
        <f t="shared" si="709"/>
        <v>-26005195.042383909</v>
      </c>
      <c r="KC374" s="39">
        <f t="shared" si="710"/>
        <v>13767456.19890913</v>
      </c>
      <c r="KD374" s="40">
        <f t="shared" si="624"/>
        <v>5111.2932788860871</v>
      </c>
      <c r="KE374" s="39">
        <f t="shared" si="711"/>
        <v>12778233.197215218</v>
      </c>
      <c r="KF374" s="39">
        <f t="shared" si="712"/>
        <v>-5430749108.8164673</v>
      </c>
      <c r="KG374" s="39">
        <f t="shared" si="713"/>
        <v>2875102469.3734241</v>
      </c>
      <c r="KH374" s="53">
        <f t="shared" si="714"/>
        <v>2308068371246.9985</v>
      </c>
      <c r="KI374" s="39">
        <f t="shared" si="715"/>
        <v>-1221918549483.7053</v>
      </c>
      <c r="KJ374" s="39">
        <f t="shared" si="716"/>
        <v>646898055609.02039</v>
      </c>
      <c r="LD374" s="21">
        <v>320</v>
      </c>
      <c r="LE374" s="39">
        <v>225</v>
      </c>
      <c r="LF374" s="39">
        <v>-425</v>
      </c>
      <c r="LG374" s="39">
        <v>2500</v>
      </c>
      <c r="LH374" s="50">
        <f t="shared" si="717"/>
        <v>1.5991142606573347E-3</v>
      </c>
      <c r="LI374" s="40">
        <f t="shared" si="625"/>
        <v>24.475477727946991</v>
      </c>
      <c r="LJ374" s="41">
        <f t="shared" si="718"/>
        <v>61188.694319867478</v>
      </c>
      <c r="LK374" s="39">
        <f t="shared" si="719"/>
        <v>-26005195.085943677</v>
      </c>
      <c r="LL374" s="39">
        <f t="shared" si="720"/>
        <v>13767456.221970182</v>
      </c>
      <c r="LM374" s="40">
        <f t="shared" si="626"/>
        <v>5111.2931766189822</v>
      </c>
      <c r="LN374" s="39">
        <f t="shared" si="721"/>
        <v>12778232.941547455</v>
      </c>
      <c r="LO374" s="39">
        <f t="shared" si="722"/>
        <v>-5430749000.1576681</v>
      </c>
      <c r="LP374" s="39">
        <f t="shared" si="723"/>
        <v>2875102411.8481774</v>
      </c>
      <c r="LQ374" s="53">
        <f t="shared" si="724"/>
        <v>2308068325067.0088</v>
      </c>
      <c r="LR374" s="39">
        <f t="shared" si="725"/>
        <v>-1221918525035.4753</v>
      </c>
      <c r="LS374" s="39">
        <f t="shared" si="726"/>
        <v>646898042665.83997</v>
      </c>
    </row>
    <row r="375" spans="1:331" x14ac:dyDescent="0.25">
      <c r="A375" s="21">
        <v>321</v>
      </c>
      <c r="B375" s="39">
        <v>216.667</v>
      </c>
      <c r="C375" s="39">
        <v>-383.33300000000003</v>
      </c>
      <c r="D375" s="39">
        <v>1250</v>
      </c>
      <c r="E375" s="50">
        <f t="shared" si="627"/>
        <v>9.5333340000000003E-4</v>
      </c>
      <c r="F375" s="40">
        <f t="shared" ref="F375:F438" si="727">+IF(E375&gt;=0,IF(E375&lt;=eco,1-(1-E375/eco)^n,1),0)*0.85*fck</f>
        <v>18.516117556333302</v>
      </c>
      <c r="G375" s="41">
        <f t="shared" si="628"/>
        <v>23145.146945416629</v>
      </c>
      <c r="H375" s="39">
        <f t="shared" si="629"/>
        <v>-8872298.614027394</v>
      </c>
      <c r="I375" s="39">
        <f t="shared" si="630"/>
        <v>5014789.5532225845</v>
      </c>
      <c r="J375" s="40">
        <f t="shared" ref="J375:J438" si="728">IF(AND(E375&gt;0,E375&lt;eco),0.85*fck*n/eco*(1-E375/eco)^(n-1),0)</f>
        <v>13344.99915</v>
      </c>
      <c r="K375" s="39">
        <f t="shared" si="631"/>
        <v>16681248.9375</v>
      </c>
      <c r="L375" s="39">
        <f t="shared" si="632"/>
        <v>-6394473198.9586878</v>
      </c>
      <c r="M375" s="39">
        <f t="shared" si="633"/>
        <v>3614276163.5413127</v>
      </c>
      <c r="N375" s="53">
        <f t="shared" si="634"/>
        <v>2451212594776.4307</v>
      </c>
      <c r="O375" s="39">
        <f t="shared" si="635"/>
        <v>-1385471324598.7822</v>
      </c>
      <c r="P375" s="39">
        <f t="shared" si="636"/>
        <v>783094373526.00549</v>
      </c>
      <c r="AJ375" s="21">
        <v>321</v>
      </c>
      <c r="AK375" s="39">
        <v>216.667</v>
      </c>
      <c r="AL375" s="39">
        <v>-383.33300000000003</v>
      </c>
      <c r="AM375" s="39">
        <v>1250</v>
      </c>
      <c r="AN375" s="50">
        <f t="shared" si="637"/>
        <v>1.3910959663850182E-3</v>
      </c>
      <c r="AO375" s="40">
        <f t="shared" ref="AO375:AO438" si="729">+IF(AN375&gt;=0,IF(AN375&lt;=eco,1-(1-AN375/eco)^n,1),0)*0.85*fck</f>
        <v>23.136378721277204</v>
      </c>
      <c r="AP375" s="41">
        <f t="shared" si="638"/>
        <v>28920.473401596504</v>
      </c>
      <c r="AQ375" s="39">
        <f t="shared" si="639"/>
        <v>-11086171.830454193</v>
      </c>
      <c r="AR375" s="39">
        <f t="shared" si="640"/>
        <v>6266112.2105037095</v>
      </c>
      <c r="AS375" s="40">
        <f t="shared" ref="AS375:AS438" si="730">IF(AND(AN375&gt;0,AN375&lt;eco),0.85*fck*n/eco*(1-AN375/eco)^(n-1),0)</f>
        <v>7763.526428591018</v>
      </c>
      <c r="AT375" s="39">
        <f t="shared" si="641"/>
        <v>9704408.0357387718</v>
      </c>
      <c r="AU375" s="39">
        <f t="shared" si="642"/>
        <v>-3720019845.5638509</v>
      </c>
      <c r="AV375" s="39">
        <f t="shared" si="643"/>
        <v>2102624975.8794124</v>
      </c>
      <c r="AW375" s="53">
        <f t="shared" si="644"/>
        <v>1426006367459.5278</v>
      </c>
      <c r="AX375" s="39">
        <f t="shared" si="645"/>
        <v>-806005539878.78284</v>
      </c>
      <c r="AY375" s="39">
        <f t="shared" si="646"/>
        <v>455569445648.86462</v>
      </c>
      <c r="BS375" s="21">
        <v>321</v>
      </c>
      <c r="BT375" s="39">
        <v>216.667</v>
      </c>
      <c r="BU375" s="39">
        <v>-383.33300000000003</v>
      </c>
      <c r="BV375" s="39">
        <v>1250</v>
      </c>
      <c r="BW375" s="50">
        <f t="shared" si="647"/>
        <v>1.5205202528467392E-3</v>
      </c>
      <c r="BX375" s="40">
        <f t="shared" ref="BX375:BX438" si="731">+IF(BW375&gt;=0,IF(BW375&lt;=eco,1-(1-BW375/eco)^n,1),0)*0.85*fck</f>
        <v>24.034382221945261</v>
      </c>
      <c r="BY375" s="41">
        <f t="shared" si="648"/>
        <v>30042.977777431577</v>
      </c>
      <c r="BZ375" s="39">
        <f t="shared" si="649"/>
        <v>-11516464.800356179</v>
      </c>
      <c r="CA375" s="39">
        <f t="shared" si="650"/>
        <v>6509321.8661027672</v>
      </c>
      <c r="CB375" s="40">
        <f t="shared" ref="CB375:CB438" si="732">IF(AND(BW375&gt;0,BW375&lt;eco),0.85*fck*n/eco*(1-BW375/eco)^(n-1),0)</f>
        <v>6113.366776204075</v>
      </c>
      <c r="CC375" s="39">
        <f t="shared" si="651"/>
        <v>7641708.4702550936</v>
      </c>
      <c r="CD375" s="39">
        <f t="shared" si="652"/>
        <v>-2929319033.028296</v>
      </c>
      <c r="CE375" s="39">
        <f t="shared" si="653"/>
        <v>1655706049.1247604</v>
      </c>
      <c r="CF375" s="53">
        <f t="shared" si="654"/>
        <v>1122904652887.8359</v>
      </c>
      <c r="CG375" s="39">
        <f t="shared" si="655"/>
        <v>-634686766929.14185</v>
      </c>
      <c r="CH375" s="39">
        <f t="shared" si="656"/>
        <v>358736862545.71442</v>
      </c>
      <c r="DB375" s="21">
        <v>321</v>
      </c>
      <c r="DC375" s="39">
        <v>216.667</v>
      </c>
      <c r="DD375" s="39">
        <v>-383.33300000000003</v>
      </c>
      <c r="DE375" s="39">
        <v>1250</v>
      </c>
      <c r="DF375" s="50">
        <f t="shared" si="657"/>
        <v>1.5506425300344439E-3</v>
      </c>
      <c r="DG375" s="40">
        <f t="shared" ref="DG375:DG438" si="733">+IF(DF375&gt;=0,IF(DF375&lt;=eco,1-(1-DF375/eco)^n,1),0)*0.85*fck</f>
        <v>24.212746384186733</v>
      </c>
      <c r="DH375" s="41">
        <f t="shared" si="658"/>
        <v>30265.932980233418</v>
      </c>
      <c r="DI375" s="39">
        <f t="shared" si="659"/>
        <v>-11601930.887111818</v>
      </c>
      <c r="DJ375" s="39">
        <f t="shared" si="660"/>
        <v>6557628.9010282336</v>
      </c>
      <c r="DK375" s="40">
        <f t="shared" ref="DK375:DK438" si="734">IF(AND(DF375&gt;0,DF375&lt;eco),0.85*fck*n/eco*(1-DF375/eco)^(n-1),0)</f>
        <v>5729.3077420608397</v>
      </c>
      <c r="DL375" s="39">
        <f t="shared" si="661"/>
        <v>7161634.6775760492</v>
      </c>
      <c r="DM375" s="39">
        <f t="shared" si="662"/>
        <v>-2745290905.8592601</v>
      </c>
      <c r="DN375" s="39">
        <f t="shared" si="663"/>
        <v>1551689900.6863699</v>
      </c>
      <c r="DO375" s="53">
        <f t="shared" si="664"/>
        <v>1052360598815.7478</v>
      </c>
      <c r="DP375" s="39">
        <f t="shared" si="665"/>
        <v>-594813944699.80823</v>
      </c>
      <c r="DQ375" s="39">
        <f t="shared" si="666"/>
        <v>336199995712.01367</v>
      </c>
      <c r="EK375" s="21">
        <v>321</v>
      </c>
      <c r="EL375" s="39">
        <v>216.667</v>
      </c>
      <c r="EM375" s="39">
        <v>-383.33300000000003</v>
      </c>
      <c r="EN375" s="39">
        <v>1250</v>
      </c>
      <c r="EO375" s="50">
        <f t="shared" si="667"/>
        <v>1.5922430257670299E-3</v>
      </c>
      <c r="EP375" s="40">
        <f t="shared" ref="EP375:EP438" si="735">+IF(EO375&gt;=0,IF(EO375&lt;=eco,1-(1-EO375/eco)^n,1),0)*0.85*fck</f>
        <v>24.440055843522874</v>
      </c>
      <c r="EQ375" s="41">
        <f t="shared" si="668"/>
        <v>30550.069804403593</v>
      </c>
      <c r="ER375" s="39">
        <f t="shared" si="669"/>
        <v>-11710849.908331443</v>
      </c>
      <c r="ES375" s="39">
        <f t="shared" si="670"/>
        <v>6619191.9743107129</v>
      </c>
      <c r="ET375" s="40">
        <f t="shared" ref="ET375:ET438" si="736">IF(AND(EO375&gt;0,EO375&lt;eco),0.85*fck*n/eco*(1-EO375/eco)^(n-1),0)</f>
        <v>5198.9014214703684</v>
      </c>
      <c r="EU375" s="39">
        <f t="shared" si="671"/>
        <v>6498626.7768379608</v>
      </c>
      <c r="EV375" s="39">
        <f t="shared" si="672"/>
        <v>-2491138098.245626</v>
      </c>
      <c r="EW375" s="39">
        <f t="shared" si="673"/>
        <v>1408037967.8571506</v>
      </c>
      <c r="EX375" s="53">
        <f t="shared" si="674"/>
        <v>954935440614.79065</v>
      </c>
      <c r="EY375" s="39">
        <f t="shared" si="675"/>
        <v>-539747418332.58514</v>
      </c>
      <c r="EZ375" s="39">
        <f t="shared" si="676"/>
        <v>305075362381.7052</v>
      </c>
      <c r="FT375" s="21">
        <v>321</v>
      </c>
      <c r="FU375" s="39">
        <v>216.667</v>
      </c>
      <c r="FV375" s="39">
        <v>-383.33300000000003</v>
      </c>
      <c r="FW375" s="39">
        <v>1250</v>
      </c>
      <c r="FX375" s="50">
        <f t="shared" si="677"/>
        <v>1.6462296767519315E-3</v>
      </c>
      <c r="FY375" s="40">
        <f t="shared" ref="FY375:FY438" si="737">+IF(FX375&gt;=0,IF(FX375&lt;=eco,1-(1-FX375/eco)^n,1),0)*0.85*fck</f>
        <v>24.702146809729602</v>
      </c>
      <c r="FZ375" s="41">
        <f t="shared" si="678"/>
        <v>30877.683512162002</v>
      </c>
      <c r="GA375" s="39">
        <f t="shared" si="679"/>
        <v>-11836435.053767597</v>
      </c>
      <c r="GB375" s="39">
        <f t="shared" si="680"/>
        <v>6690175.0535296043</v>
      </c>
      <c r="GC375" s="40">
        <f t="shared" ref="GC375:GC438" si="738">IF(AND(FX375&gt;0,FX375&lt;eco),0.85*fck*n/eco*(1-FX375/eco)^(n-1),0)</f>
        <v>4510.5716214128724</v>
      </c>
      <c r="GD375" s="39">
        <f t="shared" si="681"/>
        <v>5638214.5267660907</v>
      </c>
      <c r="GE375" s="39">
        <f t="shared" si="682"/>
        <v>-2161313689.1888261</v>
      </c>
      <c r="GF375" s="39">
        <f t="shared" si="683"/>
        <v>1221615026.8708286</v>
      </c>
      <c r="GG375" s="53">
        <f t="shared" si="684"/>
        <v>828502860417.82031</v>
      </c>
      <c r="GH375" s="39">
        <f t="shared" si="685"/>
        <v>-468285353095.4754</v>
      </c>
      <c r="GI375" s="39">
        <f t="shared" si="686"/>
        <v>264683663027.02182</v>
      </c>
      <c r="HC375" s="21">
        <v>321</v>
      </c>
      <c r="HD375" s="39">
        <v>216.667</v>
      </c>
      <c r="HE375" s="39">
        <v>-383.33300000000003</v>
      </c>
      <c r="HF375" s="39">
        <v>1250</v>
      </c>
      <c r="HG375" s="50">
        <f t="shared" si="687"/>
        <v>1.6632963139268315E-3</v>
      </c>
      <c r="HH375" s="40">
        <f t="shared" ref="HH375:HH438" si="739">+IF(HG375&gt;=0,IF(HG375&lt;=eco,1-(1-HG375/eco)^n,1),0)*0.85*fck</f>
        <v>24.777270252127725</v>
      </c>
      <c r="HI375" s="41">
        <f t="shared" si="688"/>
        <v>30971.587815159655</v>
      </c>
      <c r="HJ375" s="39">
        <f t="shared" si="689"/>
        <v>-11872431.671948597</v>
      </c>
      <c r="HK375" s="39">
        <f t="shared" si="690"/>
        <v>6710521.0171471974</v>
      </c>
      <c r="HL375" s="40">
        <f t="shared" ref="HL375:HL438" si="740">IF(AND(HG375&gt;0,HG375&lt;eco),0.85*fck*n/eco*(1-HG375/eco)^(n-1),0)</f>
        <v>4292.9719974328982</v>
      </c>
      <c r="HM375" s="39">
        <f t="shared" si="691"/>
        <v>5366214.9967911225</v>
      </c>
      <c r="HN375" s="39">
        <f t="shared" si="692"/>
        <v>-2057047293.3649316</v>
      </c>
      <c r="HO375" s="39">
        <f t="shared" si="693"/>
        <v>1162681704.7097421</v>
      </c>
      <c r="HP375" s="53">
        <f t="shared" si="694"/>
        <v>788534110107.45935</v>
      </c>
      <c r="HQ375" s="39">
        <f t="shared" si="695"/>
        <v>-445694265911.49957</v>
      </c>
      <c r="HR375" s="39">
        <f t="shared" si="696"/>
        <v>251914756914.3457</v>
      </c>
      <c r="IL375" s="21">
        <v>321</v>
      </c>
      <c r="IM375" s="39">
        <v>216.667</v>
      </c>
      <c r="IN375" s="39">
        <v>-383.33300000000003</v>
      </c>
      <c r="IO375" s="39">
        <v>1250</v>
      </c>
      <c r="IP375" s="50">
        <f t="shared" si="697"/>
        <v>1.6689493698592225E-3</v>
      </c>
      <c r="IQ375" s="40">
        <f t="shared" ref="IQ375:IQ438" si="741">+IF(IP375&gt;=0,IF(IP375&lt;=eco,1-(1-IP375/eco)^n,1),0)*0.85*fck</f>
        <v>24.80133493680664</v>
      </c>
      <c r="IR375" s="41">
        <f t="shared" si="698"/>
        <v>31001.668671008301</v>
      </c>
      <c r="IS375" s="39">
        <f t="shared" si="699"/>
        <v>-11883962.656663626</v>
      </c>
      <c r="IT375" s="39">
        <f t="shared" si="700"/>
        <v>6717038.5459413556</v>
      </c>
      <c r="IU375" s="40">
        <f t="shared" ref="IU375:IU438" si="742">IF(AND(IP375&gt;0,IP375&lt;eco),0.85*fck*n/eco*(1-IP375/eco)^(n-1),0)</f>
        <v>4220.8955342949121</v>
      </c>
      <c r="IV375" s="39">
        <f t="shared" si="701"/>
        <v>5276119.4178686403</v>
      </c>
      <c r="IW375" s="39">
        <f t="shared" si="702"/>
        <v>-2022510684.8098397</v>
      </c>
      <c r="IX375" s="39">
        <f t="shared" si="703"/>
        <v>1143160965.9113448</v>
      </c>
      <c r="IY375" s="53">
        <f t="shared" si="704"/>
        <v>775295088340.21033</v>
      </c>
      <c r="IZ375" s="39">
        <f t="shared" si="705"/>
        <v>-438211322545.69354</v>
      </c>
      <c r="JA375" s="39">
        <f t="shared" si="706"/>
        <v>247685257001.11331</v>
      </c>
      <c r="JU375" s="21">
        <v>321</v>
      </c>
      <c r="JV375" s="39">
        <v>216.667</v>
      </c>
      <c r="JW375" s="39">
        <v>-383.33300000000003</v>
      </c>
      <c r="JX375" s="39">
        <v>1250</v>
      </c>
      <c r="JY375" s="50">
        <f t="shared" si="707"/>
        <v>1.6690179018994974E-3</v>
      </c>
      <c r="JZ375" s="40">
        <f t="shared" ref="JZ375:JZ438" si="743">+IF(JY375&gt;=0,IF(JY375&lt;=eco,1-(1-JY375/eco)^n,1),0)*0.85*fck</f>
        <v>24.801624173448307</v>
      </c>
      <c r="KA375" s="41">
        <f t="shared" si="708"/>
        <v>31002.030216810384</v>
      </c>
      <c r="KB375" s="39">
        <f t="shared" si="709"/>
        <v>-11884101.249100575</v>
      </c>
      <c r="KC375" s="39">
        <f t="shared" si="710"/>
        <v>6717116.8809856558</v>
      </c>
      <c r="KD375" s="40">
        <f t="shared" ref="KD375:KD438" si="744">IF(AND(JY375&gt;0,JY375&lt;eco),0.85*fck*n/eco*(1-JY375/eco)^(n-1),0)</f>
        <v>4220.0217507814068</v>
      </c>
      <c r="KE375" s="39">
        <f t="shared" si="711"/>
        <v>5275027.1884767581</v>
      </c>
      <c r="KF375" s="39">
        <f t="shared" si="712"/>
        <v>-2022091997.2403612</v>
      </c>
      <c r="KG375" s="39">
        <f t="shared" si="713"/>
        <v>1142924315.8456938</v>
      </c>
      <c r="KH375" s="53">
        <f t="shared" si="714"/>
        <v>775134591578.1394</v>
      </c>
      <c r="KI375" s="39">
        <f t="shared" si="715"/>
        <v>-438120606766.07739</v>
      </c>
      <c r="KJ375" s="39">
        <f t="shared" si="716"/>
        <v>247633982741.33893</v>
      </c>
      <c r="LD375" s="21">
        <v>321</v>
      </c>
      <c r="LE375" s="39">
        <v>216.667</v>
      </c>
      <c r="LF375" s="39">
        <v>-383.33300000000003</v>
      </c>
      <c r="LG375" s="39">
        <v>1250</v>
      </c>
      <c r="LH375" s="50">
        <f t="shared" si="717"/>
        <v>1.6690179116042761E-3</v>
      </c>
      <c r="LI375" s="40">
        <f t="shared" ref="LI375:LI438" si="745">+IF(LH375&gt;=0,IF(LH375&lt;=eco,1-(1-LH375/eco)^n,1),0)*0.85*fck</f>
        <v>24.801624214402683</v>
      </c>
      <c r="LJ375" s="41">
        <f t="shared" si="718"/>
        <v>31002.030268003353</v>
      </c>
      <c r="LK375" s="39">
        <f t="shared" si="719"/>
        <v>-11884101.268724531</v>
      </c>
      <c r="LL375" s="39">
        <f t="shared" si="720"/>
        <v>6717116.8920774823</v>
      </c>
      <c r="LM375" s="40">
        <f t="shared" ref="LM375:LM438" si="746">IF(AND(LH375&gt;0,LH375&lt;eco),0.85*fck*n/eco*(1-LH375/eco)^(n-1),0)</f>
        <v>4220.0216270454803</v>
      </c>
      <c r="LN375" s="39">
        <f t="shared" si="721"/>
        <v>5275027.0338068502</v>
      </c>
      <c r="LO375" s="39">
        <f t="shared" si="722"/>
        <v>-2022091937.9502814</v>
      </c>
      <c r="LP375" s="39">
        <f t="shared" si="723"/>
        <v>1142924282.3338289</v>
      </c>
      <c r="LQ375" s="53">
        <f t="shared" si="724"/>
        <v>775134568850.29529</v>
      </c>
      <c r="LR375" s="39">
        <f t="shared" si="725"/>
        <v>-438120593919.87366</v>
      </c>
      <c r="LS375" s="39">
        <f t="shared" si="726"/>
        <v>247633975480.42368</v>
      </c>
    </row>
    <row r="376" spans="1:331" x14ac:dyDescent="0.25">
      <c r="A376" s="21">
        <v>322</v>
      </c>
      <c r="B376" s="39">
        <v>216.667</v>
      </c>
      <c r="C376" s="39">
        <v>383.33300000000003</v>
      </c>
      <c r="D376" s="39">
        <v>1250</v>
      </c>
      <c r="E376" s="50">
        <f t="shared" ref="E376:E439" si="747">B$47+B$48*C376+B$49*B376</f>
        <v>1.0683333E-3</v>
      </c>
      <c r="F376" s="40">
        <f t="shared" si="727"/>
        <v>19.966481895708323</v>
      </c>
      <c r="G376" s="41">
        <f t="shared" ref="G376:G439" si="748">+F376*D376</f>
        <v>24958.102369635406</v>
      </c>
      <c r="H376" s="39">
        <f t="shared" ref="H376:H439" si="749">+G376*C376</f>
        <v>9567264.2556594498</v>
      </c>
      <c r="I376" s="39">
        <f t="shared" ref="I376:I439" si="750">+G376*B376</f>
        <v>5407597.1661217948</v>
      </c>
      <c r="J376" s="40">
        <f t="shared" si="728"/>
        <v>11878.750425</v>
      </c>
      <c r="K376" s="39">
        <f t="shared" ref="K376:K439" si="751">+J376*D376</f>
        <v>14848438.03125</v>
      </c>
      <c r="L376" s="39">
        <f t="shared" ref="L376:L439" si="752">+K376*C376</f>
        <v>5691896295.8331566</v>
      </c>
      <c r="M376" s="39">
        <f t="shared" ref="M376:M439" si="753">+K376*B376</f>
        <v>3217166522.9168439</v>
      </c>
      <c r="N376" s="53">
        <f t="shared" ref="N376:N439" si="754">+K376*C376*C376</f>
        <v>2181891682770.6116</v>
      </c>
      <c r="O376" s="39">
        <f t="shared" ref="O376:O439" si="755">+K376*B376*C376</f>
        <v>1233246094729.2827</v>
      </c>
      <c r="P376" s="39">
        <f t="shared" ref="P376:P439" si="756">+K376*B376^2</f>
        <v>697053819020.82373</v>
      </c>
      <c r="AJ376" s="21">
        <v>322</v>
      </c>
      <c r="AK376" s="39">
        <v>216.667</v>
      </c>
      <c r="AL376" s="39">
        <v>383.33300000000003</v>
      </c>
      <c r="AM376" s="39">
        <v>1250</v>
      </c>
      <c r="AN376" s="50">
        <f t="shared" ref="AN376:AN439" si="757">AK$47+AK$48*AL376+AK$49*AK376</f>
        <v>1.6565661299199072E-3</v>
      </c>
      <c r="AO376" s="40">
        <f t="shared" si="729"/>
        <v>24.748089002621537</v>
      </c>
      <c r="AP376" s="41">
        <f t="shared" ref="AP376:AP439" si="758">+AO376*AM376</f>
        <v>30935.111253276922</v>
      </c>
      <c r="AQ376" s="39">
        <f t="shared" ref="AQ376:AQ439" si="759">+AP376*AL376</f>
        <v>11858449.002052404</v>
      </c>
      <c r="AR376" s="39">
        <f t="shared" ref="AR376:AR439" si="760">+AP376*AK376</f>
        <v>6702617.7499137511</v>
      </c>
      <c r="AS376" s="40">
        <f t="shared" si="730"/>
        <v>4378.7818435211821</v>
      </c>
      <c r="AT376" s="39">
        <f t="shared" ref="AT376:AT439" si="761">+AS376*AM376</f>
        <v>5473477.3044014778</v>
      </c>
      <c r="AU376" s="39">
        <f t="shared" ref="AU376:AU439" si="762">+AT376*AL376</f>
        <v>2098164475.5281317</v>
      </c>
      <c r="AV376" s="39">
        <f t="shared" ref="AV376:AV439" si="763">+AT376*AK376</f>
        <v>1185921907.1127551</v>
      </c>
      <c r="AW376" s="53">
        <f t="shared" ref="AW376:AW439" si="764">+AT376*AL376*AL376</f>
        <v>804295682897.62537</v>
      </c>
      <c r="AX376" s="39">
        <f t="shared" ref="AX376:AX439" si="765">+AT376*AK376*AL376</f>
        <v>454603002419.25378</v>
      </c>
      <c r="AY376" s="39">
        <f t="shared" ref="AY376:AY439" si="766">+AT376*AK376^2</f>
        <v>256950141848.39929</v>
      </c>
      <c r="BS376" s="21">
        <v>322</v>
      </c>
      <c r="BT376" s="39">
        <v>216.667</v>
      </c>
      <c r="BU376" s="39">
        <v>383.33300000000003</v>
      </c>
      <c r="BV376" s="39">
        <v>1250</v>
      </c>
      <c r="BW376" s="50">
        <f t="shared" ref="BW376:BW439" si="767">BT$47+BT$48*BU376+BT$49*BT376</f>
        <v>1.9562517016690232E-3</v>
      </c>
      <c r="BX376" s="40">
        <f t="shared" si="731"/>
        <v>25.487798800756291</v>
      </c>
      <c r="BY376" s="41">
        <f t="shared" ref="BY376:BY439" si="768">+BX376*BV376</f>
        <v>31859.748500945363</v>
      </c>
      <c r="BZ376" s="39">
        <f t="shared" ref="BZ376:BZ439" si="769">+BY376*BU376</f>
        <v>12212892.97211289</v>
      </c>
      <c r="CA376" s="39">
        <f t="shared" ref="CA376:CA439" si="770">+BY376*BT376</f>
        <v>6902956.1284543294</v>
      </c>
      <c r="CB376" s="40">
        <f t="shared" si="732"/>
        <v>557.79080371995303</v>
      </c>
      <c r="CC376" s="39">
        <f t="shared" ref="CC376:CC439" si="771">+CB376*BV376</f>
        <v>697238.50464994134</v>
      </c>
      <c r="CD376" s="39">
        <f t="shared" ref="CD376:CD439" si="772">+CC376*BU376</f>
        <v>267274527.70297599</v>
      </c>
      <c r="CE376" s="39">
        <f t="shared" ref="CE376:CE439" si="773">+CC376*BT376</f>
        <v>151068575.08698884</v>
      </c>
      <c r="CF376" s="53">
        <f t="shared" ref="CF376:CF439" si="774">+CC376*BU376*BU376</f>
        <v>102455146527.9649</v>
      </c>
      <c r="CG376" s="39">
        <f t="shared" ref="CG376:CG439" si="775">+CC376*BT376*BU376</f>
        <v>57909570093.820694</v>
      </c>
      <c r="CH376" s="39">
        <f t="shared" ref="CH376:CH439" si="776">+CC376*BT376^2</f>
        <v>32731574958.372612</v>
      </c>
      <c r="DB376" s="21">
        <v>322</v>
      </c>
      <c r="DC376" s="39">
        <v>216.667</v>
      </c>
      <c r="DD376" s="39">
        <v>383.33300000000003</v>
      </c>
      <c r="DE376" s="39">
        <v>1250</v>
      </c>
      <c r="DF376" s="50">
        <f t="shared" ref="DF376:DF439" si="777">DC$47+DC$48*DD376+DC$49*DC376</f>
        <v>2.1491378881088965E-3</v>
      </c>
      <c r="DG376" s="40">
        <f t="shared" si="733"/>
        <v>25.5</v>
      </c>
      <c r="DH376" s="41">
        <f t="shared" ref="DH376:DH439" si="778">+DG376*DE376</f>
        <v>31875</v>
      </c>
      <c r="DI376" s="39">
        <f t="shared" ref="DI376:DI439" si="779">+DH376*DD376</f>
        <v>12218739.375</v>
      </c>
      <c r="DJ376" s="39">
        <f t="shared" ref="DJ376:DJ439" si="780">+DH376*DC376</f>
        <v>6906260.625</v>
      </c>
      <c r="DK376" s="40">
        <f t="shared" si="734"/>
        <v>0</v>
      </c>
      <c r="DL376" s="39">
        <f t="shared" ref="DL376:DL439" si="781">+DK376*DE376</f>
        <v>0</v>
      </c>
      <c r="DM376" s="39">
        <f t="shared" ref="DM376:DM439" si="782">+DL376*DD376</f>
        <v>0</v>
      </c>
      <c r="DN376" s="39">
        <f t="shared" ref="DN376:DN439" si="783">+DL376*DC376</f>
        <v>0</v>
      </c>
      <c r="DO376" s="53">
        <f t="shared" ref="DO376:DO439" si="784">+DL376*DD376*DD376</f>
        <v>0</v>
      </c>
      <c r="DP376" s="39">
        <f t="shared" ref="DP376:DP439" si="785">+DL376*DC376*DD376</f>
        <v>0</v>
      </c>
      <c r="DQ376" s="39">
        <f t="shared" ref="DQ376:DQ439" si="786">+DL376*DC376^2</f>
        <v>0</v>
      </c>
      <c r="EK376" s="21">
        <v>322</v>
      </c>
      <c r="EL376" s="39">
        <v>216.667</v>
      </c>
      <c r="EM376" s="39">
        <v>383.33300000000003</v>
      </c>
      <c r="EN376" s="39">
        <v>1250</v>
      </c>
      <c r="EO376" s="50">
        <f t="shared" ref="EO376:EO439" si="787">EL$47+EL$48*EM376+EL$49*EL376</f>
        <v>2.5360068116197219E-3</v>
      </c>
      <c r="EP376" s="40">
        <f t="shared" si="735"/>
        <v>25.5</v>
      </c>
      <c r="EQ376" s="41">
        <f t="shared" ref="EQ376:EQ439" si="788">+EP376*EN376</f>
        <v>31875</v>
      </c>
      <c r="ER376" s="39">
        <f t="shared" ref="ER376:ER439" si="789">+EQ376*EM376</f>
        <v>12218739.375</v>
      </c>
      <c r="ES376" s="39">
        <f t="shared" ref="ES376:ES439" si="790">+EQ376*EL376</f>
        <v>6906260.625</v>
      </c>
      <c r="ET376" s="40">
        <f t="shared" si="736"/>
        <v>0</v>
      </c>
      <c r="EU376" s="39">
        <f t="shared" ref="EU376:EU439" si="791">+ET376*EN376</f>
        <v>0</v>
      </c>
      <c r="EV376" s="39">
        <f t="shared" ref="EV376:EV439" si="792">+EU376*EM376</f>
        <v>0</v>
      </c>
      <c r="EW376" s="39">
        <f t="shared" ref="EW376:EW439" si="793">+EU376*EL376</f>
        <v>0</v>
      </c>
      <c r="EX376" s="53">
        <f t="shared" ref="EX376:EX439" si="794">+EU376*EM376*EM376</f>
        <v>0</v>
      </c>
      <c r="EY376" s="39">
        <f t="shared" ref="EY376:EY439" si="795">+EU376*EL376*EM376</f>
        <v>0</v>
      </c>
      <c r="EZ376" s="39">
        <f t="shared" ref="EZ376:EZ439" si="796">+EU376*EL376^2</f>
        <v>0</v>
      </c>
      <c r="FT376" s="21">
        <v>322</v>
      </c>
      <c r="FU376" s="39">
        <v>216.667</v>
      </c>
      <c r="FV376" s="39">
        <v>383.33300000000003</v>
      </c>
      <c r="FW376" s="39">
        <v>1250</v>
      </c>
      <c r="FX376" s="50">
        <f t="shared" ref="FX376:FX439" si="797">FU$47+FU$48*FV376+FU$49*FU376</f>
        <v>2.8814528829073419E-3</v>
      </c>
      <c r="FY376" s="40">
        <f t="shared" si="737"/>
        <v>25.5</v>
      </c>
      <c r="FZ376" s="41">
        <f t="shared" ref="FZ376:FZ439" si="798">+FY376*FW376</f>
        <v>31875</v>
      </c>
      <c r="GA376" s="39">
        <f t="shared" ref="GA376:GA439" si="799">+FZ376*FV376</f>
        <v>12218739.375</v>
      </c>
      <c r="GB376" s="39">
        <f t="shared" ref="GB376:GB439" si="800">+FZ376*FU376</f>
        <v>6906260.625</v>
      </c>
      <c r="GC376" s="40">
        <f t="shared" si="738"/>
        <v>0</v>
      </c>
      <c r="GD376" s="39">
        <f t="shared" ref="GD376:GD439" si="801">+GC376*FW376</f>
        <v>0</v>
      </c>
      <c r="GE376" s="39">
        <f t="shared" ref="GE376:GE439" si="802">+GD376*FV376</f>
        <v>0</v>
      </c>
      <c r="GF376" s="39">
        <f t="shared" ref="GF376:GF439" si="803">+GD376*FU376</f>
        <v>0</v>
      </c>
      <c r="GG376" s="53">
        <f t="shared" ref="GG376:GG439" si="804">+GD376*FV376*FV376</f>
        <v>0</v>
      </c>
      <c r="GH376" s="39">
        <f t="shared" ref="GH376:GH439" si="805">+GD376*FU376*FV376</f>
        <v>0</v>
      </c>
      <c r="GI376" s="39">
        <f t="shared" ref="GI376:GI439" si="806">+GD376*FU376^2</f>
        <v>0</v>
      </c>
      <c r="HC376" s="21">
        <v>322</v>
      </c>
      <c r="HD376" s="39">
        <v>216.667</v>
      </c>
      <c r="HE376" s="39">
        <v>383.33300000000003</v>
      </c>
      <c r="HF376" s="39">
        <v>1250</v>
      </c>
      <c r="HG376" s="50">
        <f t="shared" ref="HG376:HG439" si="807">HD$47+HD$48*HE376+HD$49*HD376</f>
        <v>3.0008376369318112E-3</v>
      </c>
      <c r="HH376" s="40">
        <f t="shared" si="739"/>
        <v>25.5</v>
      </c>
      <c r="HI376" s="41">
        <f t="shared" ref="HI376:HI439" si="808">+HH376*HF376</f>
        <v>31875</v>
      </c>
      <c r="HJ376" s="39">
        <f t="shared" ref="HJ376:HJ439" si="809">+HI376*HE376</f>
        <v>12218739.375</v>
      </c>
      <c r="HK376" s="39">
        <f t="shared" ref="HK376:HK439" si="810">+HI376*HD376</f>
        <v>6906260.625</v>
      </c>
      <c r="HL376" s="40">
        <f t="shared" si="740"/>
        <v>0</v>
      </c>
      <c r="HM376" s="39">
        <f t="shared" ref="HM376:HM439" si="811">+HL376*HF376</f>
        <v>0</v>
      </c>
      <c r="HN376" s="39">
        <f t="shared" ref="HN376:HN439" si="812">+HM376*HE376</f>
        <v>0</v>
      </c>
      <c r="HO376" s="39">
        <f t="shared" ref="HO376:HO439" si="813">+HM376*HD376</f>
        <v>0</v>
      </c>
      <c r="HP376" s="53">
        <f t="shared" ref="HP376:HP439" si="814">+HM376*HE376*HE376</f>
        <v>0</v>
      </c>
      <c r="HQ376" s="39">
        <f t="shared" ref="HQ376:HQ439" si="815">+HM376*HD376*HE376</f>
        <v>0</v>
      </c>
      <c r="HR376" s="39">
        <f t="shared" ref="HR376:HR439" si="816">+HM376*HD376^2</f>
        <v>0</v>
      </c>
      <c r="IL376" s="21">
        <v>322</v>
      </c>
      <c r="IM376" s="39">
        <v>216.667</v>
      </c>
      <c r="IN376" s="39">
        <v>383.33300000000003</v>
      </c>
      <c r="IO376" s="39">
        <v>1250</v>
      </c>
      <c r="IP376" s="50">
        <f t="shared" ref="IP376:IP439" si="817">IM$47+IM$48*IN376+IM$49*IM376</f>
        <v>3.0251475453140389E-3</v>
      </c>
      <c r="IQ376" s="40">
        <f t="shared" si="741"/>
        <v>25.5</v>
      </c>
      <c r="IR376" s="41">
        <f t="shared" ref="IR376:IR439" si="818">+IQ376*IO376</f>
        <v>31875</v>
      </c>
      <c r="IS376" s="39">
        <f t="shared" ref="IS376:IS439" si="819">+IR376*IN376</f>
        <v>12218739.375</v>
      </c>
      <c r="IT376" s="39">
        <f t="shared" ref="IT376:IT439" si="820">+IR376*IM376</f>
        <v>6906260.625</v>
      </c>
      <c r="IU376" s="40">
        <f t="shared" si="742"/>
        <v>0</v>
      </c>
      <c r="IV376" s="39">
        <f t="shared" ref="IV376:IV439" si="821">+IU376*IO376</f>
        <v>0</v>
      </c>
      <c r="IW376" s="39">
        <f t="shared" ref="IW376:IW439" si="822">+IV376*IN376</f>
        <v>0</v>
      </c>
      <c r="IX376" s="39">
        <f t="shared" ref="IX376:IX439" si="823">+IV376*IM376</f>
        <v>0</v>
      </c>
      <c r="IY376" s="53">
        <f t="shared" ref="IY376:IY439" si="824">+IV376*IN376*IN376</f>
        <v>0</v>
      </c>
      <c r="IZ376" s="39">
        <f t="shared" ref="IZ376:IZ439" si="825">+IV376*IM376*IN376</f>
        <v>0</v>
      </c>
      <c r="JA376" s="39">
        <f t="shared" ref="JA376:JA439" si="826">+IV376*IM376^2</f>
        <v>0</v>
      </c>
      <c r="JU376" s="21">
        <v>322</v>
      </c>
      <c r="JV376" s="39">
        <v>216.667</v>
      </c>
      <c r="JW376" s="39">
        <v>383.33300000000003</v>
      </c>
      <c r="JX376" s="39">
        <v>1250</v>
      </c>
      <c r="JY376" s="50">
        <f t="shared" ref="JY376:JY439" si="827">JV$47+JV$48*JW376+JV$49*JV376</f>
        <v>3.0254365881585556E-3</v>
      </c>
      <c r="JZ376" s="40">
        <f t="shared" si="743"/>
        <v>25.5</v>
      </c>
      <c r="KA376" s="41">
        <f t="shared" ref="KA376:KA439" si="828">+JZ376*JX376</f>
        <v>31875</v>
      </c>
      <c r="KB376" s="39">
        <f t="shared" ref="KB376:KB439" si="829">+KA376*JW376</f>
        <v>12218739.375</v>
      </c>
      <c r="KC376" s="39">
        <f t="shared" ref="KC376:KC439" si="830">+KA376*JV376</f>
        <v>6906260.625</v>
      </c>
      <c r="KD376" s="40">
        <f t="shared" si="744"/>
        <v>0</v>
      </c>
      <c r="KE376" s="39">
        <f t="shared" ref="KE376:KE439" si="831">+KD376*JX376</f>
        <v>0</v>
      </c>
      <c r="KF376" s="39">
        <f t="shared" ref="KF376:KF439" si="832">+KE376*JW376</f>
        <v>0</v>
      </c>
      <c r="KG376" s="39">
        <f t="shared" ref="KG376:KG439" si="833">+KE376*JV376</f>
        <v>0</v>
      </c>
      <c r="KH376" s="53">
        <f t="shared" ref="KH376:KH439" si="834">+KE376*JW376*JW376</f>
        <v>0</v>
      </c>
      <c r="KI376" s="39">
        <f t="shared" ref="KI376:KI439" si="835">+KE376*JV376*JW376</f>
        <v>0</v>
      </c>
      <c r="KJ376" s="39">
        <f t="shared" ref="KJ376:KJ439" si="836">+KE376*JV376^2</f>
        <v>0</v>
      </c>
      <c r="LD376" s="21">
        <v>322</v>
      </c>
      <c r="LE376" s="39">
        <v>216.667</v>
      </c>
      <c r="LF376" s="39">
        <v>383.33300000000003</v>
      </c>
      <c r="LG376" s="39">
        <v>1250</v>
      </c>
      <c r="LH376" s="50">
        <f t="shared" ref="LH376:LH439" si="837">LE$47+LE$48*LF376+LE$49*LE376</f>
        <v>3.0254366305677732E-3</v>
      </c>
      <c r="LI376" s="40">
        <f t="shared" si="745"/>
        <v>25.5</v>
      </c>
      <c r="LJ376" s="41">
        <f t="shared" ref="LJ376:LJ439" si="838">+LI376*LG376</f>
        <v>31875</v>
      </c>
      <c r="LK376" s="39">
        <f t="shared" ref="LK376:LK439" si="839">+LJ376*LF376</f>
        <v>12218739.375</v>
      </c>
      <c r="LL376" s="39">
        <f t="shared" ref="LL376:LL439" si="840">+LJ376*LE376</f>
        <v>6906260.625</v>
      </c>
      <c r="LM376" s="40">
        <f t="shared" si="746"/>
        <v>0</v>
      </c>
      <c r="LN376" s="39">
        <f t="shared" ref="LN376:LN439" si="841">+LM376*LG376</f>
        <v>0</v>
      </c>
      <c r="LO376" s="39">
        <f t="shared" ref="LO376:LO439" si="842">+LN376*LF376</f>
        <v>0</v>
      </c>
      <c r="LP376" s="39">
        <f t="shared" ref="LP376:LP439" si="843">+LN376*LE376</f>
        <v>0</v>
      </c>
      <c r="LQ376" s="53">
        <f t="shared" ref="LQ376:LQ439" si="844">+LN376*LF376*LF376</f>
        <v>0</v>
      </c>
      <c r="LR376" s="39">
        <f t="shared" ref="LR376:LR439" si="845">+LN376*LE376*LF376</f>
        <v>0</v>
      </c>
      <c r="LS376" s="39">
        <f t="shared" ref="LS376:LS439" si="846">+LN376*LE376^2</f>
        <v>0</v>
      </c>
    </row>
    <row r="377" spans="1:331" x14ac:dyDescent="0.25">
      <c r="A377" s="21">
        <v>323</v>
      </c>
      <c r="B377" s="39">
        <v>225</v>
      </c>
      <c r="C377" s="39">
        <v>425</v>
      </c>
      <c r="D377" s="39">
        <v>2500</v>
      </c>
      <c r="E377" s="50">
        <f t="shared" si="747"/>
        <v>1.075E-3</v>
      </c>
      <c r="F377" s="40">
        <f t="shared" si="727"/>
        <v>20.045390625</v>
      </c>
      <c r="G377" s="41">
        <f t="shared" si="748"/>
        <v>50113.4765625</v>
      </c>
      <c r="H377" s="39">
        <f t="shared" si="749"/>
        <v>21298227.5390625</v>
      </c>
      <c r="I377" s="39">
        <f t="shared" si="750"/>
        <v>11275532.2265625</v>
      </c>
      <c r="J377" s="40">
        <f t="shared" si="728"/>
        <v>11793.75</v>
      </c>
      <c r="K377" s="39">
        <f t="shared" si="751"/>
        <v>29484375</v>
      </c>
      <c r="L377" s="39">
        <f t="shared" si="752"/>
        <v>12530859375</v>
      </c>
      <c r="M377" s="39">
        <f t="shared" si="753"/>
        <v>6633984375</v>
      </c>
      <c r="N377" s="53">
        <f t="shared" si="754"/>
        <v>5325615234375</v>
      </c>
      <c r="O377" s="39">
        <f t="shared" si="755"/>
        <v>2819443359375</v>
      </c>
      <c r="P377" s="39">
        <f t="shared" si="756"/>
        <v>1492646484375</v>
      </c>
      <c r="AJ377" s="21">
        <v>323</v>
      </c>
      <c r="AK377" s="39">
        <v>225</v>
      </c>
      <c r="AL377" s="39">
        <v>425</v>
      </c>
      <c r="AM377" s="39">
        <v>2500</v>
      </c>
      <c r="AN377" s="50">
        <f t="shared" si="757"/>
        <v>1.6719439031910863E-3</v>
      </c>
      <c r="AO377" s="40">
        <f t="shared" si="729"/>
        <v>24.81391738308394</v>
      </c>
      <c r="AP377" s="41">
        <f t="shared" si="758"/>
        <v>62034.793457709849</v>
      </c>
      <c r="AQ377" s="39">
        <f t="shared" si="759"/>
        <v>26364787.219526686</v>
      </c>
      <c r="AR377" s="39">
        <f t="shared" si="760"/>
        <v>13957828.527984716</v>
      </c>
      <c r="AS377" s="40">
        <f t="shared" si="730"/>
        <v>4182.7152343136495</v>
      </c>
      <c r="AT377" s="39">
        <f t="shared" si="761"/>
        <v>10456788.085784124</v>
      </c>
      <c r="AU377" s="39">
        <f t="shared" si="762"/>
        <v>4444134936.4582529</v>
      </c>
      <c r="AV377" s="39">
        <f t="shared" si="763"/>
        <v>2352777319.3014278</v>
      </c>
      <c r="AW377" s="53">
        <f t="shared" si="764"/>
        <v>1888757347994.7576</v>
      </c>
      <c r="AX377" s="39">
        <f t="shared" si="765"/>
        <v>999930360703.10681</v>
      </c>
      <c r="AY377" s="39">
        <f t="shared" si="766"/>
        <v>529374896842.82129</v>
      </c>
      <c r="BS377" s="21">
        <v>323</v>
      </c>
      <c r="BT377" s="39">
        <v>225</v>
      </c>
      <c r="BU377" s="39">
        <v>425</v>
      </c>
      <c r="BV377" s="39">
        <v>2500</v>
      </c>
      <c r="BW377" s="50">
        <f t="shared" si="767"/>
        <v>1.9814783276141759E-3</v>
      </c>
      <c r="BX377" s="40">
        <f t="shared" si="731"/>
        <v>25.497813041281706</v>
      </c>
      <c r="BY377" s="41">
        <f t="shared" si="768"/>
        <v>63744.532603204265</v>
      </c>
      <c r="BZ377" s="39">
        <f t="shared" si="769"/>
        <v>27091426.356361814</v>
      </c>
      <c r="CA377" s="39">
        <f t="shared" si="770"/>
        <v>14342519.83572096</v>
      </c>
      <c r="CB377" s="40">
        <f t="shared" si="732"/>
        <v>236.15132291925778</v>
      </c>
      <c r="CC377" s="39">
        <f t="shared" si="771"/>
        <v>590378.30729814444</v>
      </c>
      <c r="CD377" s="39">
        <f t="shared" si="772"/>
        <v>250910780.60171139</v>
      </c>
      <c r="CE377" s="39">
        <f t="shared" si="773"/>
        <v>132835119.1420825</v>
      </c>
      <c r="CF377" s="53">
        <f t="shared" si="774"/>
        <v>106637081755.72734</v>
      </c>
      <c r="CG377" s="39">
        <f t="shared" si="775"/>
        <v>56454925635.385063</v>
      </c>
      <c r="CH377" s="39">
        <f t="shared" si="776"/>
        <v>29887901806.968563</v>
      </c>
      <c r="DB377" s="21">
        <v>323</v>
      </c>
      <c r="DC377" s="39">
        <v>225</v>
      </c>
      <c r="DD377" s="39">
        <v>425</v>
      </c>
      <c r="DE377" s="39">
        <v>2500</v>
      </c>
      <c r="DF377" s="50">
        <f t="shared" si="777"/>
        <v>2.1837838178347451E-3</v>
      </c>
      <c r="DG377" s="40">
        <f t="shared" si="733"/>
        <v>25.5</v>
      </c>
      <c r="DH377" s="41">
        <f t="shared" si="778"/>
        <v>63750</v>
      </c>
      <c r="DI377" s="39">
        <f t="shared" si="779"/>
        <v>27093750</v>
      </c>
      <c r="DJ377" s="39">
        <f t="shared" si="780"/>
        <v>14343750</v>
      </c>
      <c r="DK377" s="40">
        <f t="shared" si="734"/>
        <v>0</v>
      </c>
      <c r="DL377" s="39">
        <f t="shared" si="781"/>
        <v>0</v>
      </c>
      <c r="DM377" s="39">
        <f t="shared" si="782"/>
        <v>0</v>
      </c>
      <c r="DN377" s="39">
        <f t="shared" si="783"/>
        <v>0</v>
      </c>
      <c r="DO377" s="53">
        <f t="shared" si="784"/>
        <v>0</v>
      </c>
      <c r="DP377" s="39">
        <f t="shared" si="785"/>
        <v>0</v>
      </c>
      <c r="DQ377" s="39">
        <f t="shared" si="786"/>
        <v>0</v>
      </c>
      <c r="EK377" s="21">
        <v>323</v>
      </c>
      <c r="EL377" s="39">
        <v>225</v>
      </c>
      <c r="EM377" s="39">
        <v>425</v>
      </c>
      <c r="EN377" s="39">
        <v>2500</v>
      </c>
      <c r="EO377" s="50">
        <f t="shared" si="787"/>
        <v>2.5903283836504736E-3</v>
      </c>
      <c r="EP377" s="40">
        <f t="shared" si="735"/>
        <v>25.5</v>
      </c>
      <c r="EQ377" s="41">
        <f t="shared" si="788"/>
        <v>63750</v>
      </c>
      <c r="ER377" s="39">
        <f t="shared" si="789"/>
        <v>27093750</v>
      </c>
      <c r="ES377" s="39">
        <f t="shared" si="790"/>
        <v>14343750</v>
      </c>
      <c r="ET377" s="40">
        <f t="shared" si="736"/>
        <v>0</v>
      </c>
      <c r="EU377" s="39">
        <f t="shared" si="791"/>
        <v>0</v>
      </c>
      <c r="EV377" s="39">
        <f t="shared" si="792"/>
        <v>0</v>
      </c>
      <c r="EW377" s="39">
        <f t="shared" si="793"/>
        <v>0</v>
      </c>
      <c r="EX377" s="53">
        <f t="shared" si="794"/>
        <v>0</v>
      </c>
      <c r="EY377" s="39">
        <f t="shared" si="795"/>
        <v>0</v>
      </c>
      <c r="EZ377" s="39">
        <f t="shared" si="796"/>
        <v>0</v>
      </c>
      <c r="FT377" s="21">
        <v>323</v>
      </c>
      <c r="FU377" s="39">
        <v>225</v>
      </c>
      <c r="FV377" s="39">
        <v>425</v>
      </c>
      <c r="FW377" s="39">
        <v>2500</v>
      </c>
      <c r="FX377" s="50">
        <f t="shared" si="797"/>
        <v>2.9522389218779709E-3</v>
      </c>
      <c r="FY377" s="40">
        <f t="shared" si="737"/>
        <v>25.5</v>
      </c>
      <c r="FZ377" s="41">
        <f t="shared" si="798"/>
        <v>63750</v>
      </c>
      <c r="GA377" s="39">
        <f t="shared" si="799"/>
        <v>27093750</v>
      </c>
      <c r="GB377" s="39">
        <f t="shared" si="800"/>
        <v>14343750</v>
      </c>
      <c r="GC377" s="40">
        <f t="shared" si="738"/>
        <v>0</v>
      </c>
      <c r="GD377" s="39">
        <f t="shared" si="801"/>
        <v>0</v>
      </c>
      <c r="GE377" s="39">
        <f t="shared" si="802"/>
        <v>0</v>
      </c>
      <c r="GF377" s="39">
        <f t="shared" si="803"/>
        <v>0</v>
      </c>
      <c r="GG377" s="53">
        <f t="shared" si="804"/>
        <v>0</v>
      </c>
      <c r="GH377" s="39">
        <f t="shared" si="805"/>
        <v>0</v>
      </c>
      <c r="GI377" s="39">
        <f t="shared" si="806"/>
        <v>0</v>
      </c>
      <c r="HC377" s="21">
        <v>323</v>
      </c>
      <c r="HD377" s="39">
        <v>225</v>
      </c>
      <c r="HE377" s="39">
        <v>425</v>
      </c>
      <c r="HF377" s="39">
        <v>2500</v>
      </c>
      <c r="HG377" s="50">
        <f t="shared" si="807"/>
        <v>3.0772807916927929E-3</v>
      </c>
      <c r="HH377" s="40">
        <f t="shared" si="739"/>
        <v>25.5</v>
      </c>
      <c r="HI377" s="41">
        <f t="shared" si="808"/>
        <v>63750</v>
      </c>
      <c r="HJ377" s="39">
        <f t="shared" si="809"/>
        <v>27093750</v>
      </c>
      <c r="HK377" s="39">
        <f t="shared" si="810"/>
        <v>14343750</v>
      </c>
      <c r="HL377" s="40">
        <f t="shared" si="740"/>
        <v>0</v>
      </c>
      <c r="HM377" s="39">
        <f t="shared" si="811"/>
        <v>0</v>
      </c>
      <c r="HN377" s="39">
        <f t="shared" si="812"/>
        <v>0</v>
      </c>
      <c r="HO377" s="39">
        <f t="shared" si="813"/>
        <v>0</v>
      </c>
      <c r="HP377" s="53">
        <f t="shared" si="814"/>
        <v>0</v>
      </c>
      <c r="HQ377" s="39">
        <f t="shared" si="815"/>
        <v>0</v>
      </c>
      <c r="HR377" s="39">
        <f t="shared" si="816"/>
        <v>0</v>
      </c>
      <c r="IL377" s="21">
        <v>323</v>
      </c>
      <c r="IM377" s="39">
        <v>225</v>
      </c>
      <c r="IN377" s="39">
        <v>425</v>
      </c>
      <c r="IO377" s="39">
        <v>2500</v>
      </c>
      <c r="IP377" s="50">
        <f t="shared" si="817"/>
        <v>3.1026693491159564E-3</v>
      </c>
      <c r="IQ377" s="40">
        <f t="shared" si="741"/>
        <v>25.5</v>
      </c>
      <c r="IR377" s="41">
        <f t="shared" si="818"/>
        <v>63750</v>
      </c>
      <c r="IS377" s="39">
        <f t="shared" si="819"/>
        <v>27093750</v>
      </c>
      <c r="IT377" s="39">
        <f t="shared" si="820"/>
        <v>14343750</v>
      </c>
      <c r="IU377" s="40">
        <f t="shared" si="742"/>
        <v>0</v>
      </c>
      <c r="IV377" s="39">
        <f t="shared" si="821"/>
        <v>0</v>
      </c>
      <c r="IW377" s="39">
        <f t="shared" si="822"/>
        <v>0</v>
      </c>
      <c r="IX377" s="39">
        <f t="shared" si="823"/>
        <v>0</v>
      </c>
      <c r="IY377" s="53">
        <f t="shared" si="824"/>
        <v>0</v>
      </c>
      <c r="IZ377" s="39">
        <f t="shared" si="825"/>
        <v>0</v>
      </c>
      <c r="JA377" s="39">
        <f t="shared" si="826"/>
        <v>0</v>
      </c>
      <c r="JU377" s="21">
        <v>323</v>
      </c>
      <c r="JV377" s="39">
        <v>225</v>
      </c>
      <c r="JW377" s="39">
        <v>425</v>
      </c>
      <c r="JX377" s="39">
        <v>2500</v>
      </c>
      <c r="JY377" s="50">
        <f t="shared" si="827"/>
        <v>3.1029710603208255E-3</v>
      </c>
      <c r="JZ377" s="40">
        <f t="shared" si="743"/>
        <v>25.5</v>
      </c>
      <c r="KA377" s="41">
        <f t="shared" si="828"/>
        <v>63750</v>
      </c>
      <c r="KB377" s="39">
        <f t="shared" si="829"/>
        <v>27093750</v>
      </c>
      <c r="KC377" s="39">
        <f t="shared" si="830"/>
        <v>14343750</v>
      </c>
      <c r="KD377" s="40">
        <f t="shared" si="744"/>
        <v>0</v>
      </c>
      <c r="KE377" s="39">
        <f t="shared" si="831"/>
        <v>0</v>
      </c>
      <c r="KF377" s="39">
        <f t="shared" si="832"/>
        <v>0</v>
      </c>
      <c r="KG377" s="39">
        <f t="shared" si="833"/>
        <v>0</v>
      </c>
      <c r="KH377" s="53">
        <f t="shared" si="834"/>
        <v>0</v>
      </c>
      <c r="KI377" s="39">
        <f t="shared" si="835"/>
        <v>0</v>
      </c>
      <c r="KJ377" s="39">
        <f t="shared" si="836"/>
        <v>0</v>
      </c>
      <c r="LD377" s="21">
        <v>323</v>
      </c>
      <c r="LE377" s="39">
        <v>225</v>
      </c>
      <c r="LF377" s="39">
        <v>425</v>
      </c>
      <c r="LG377" s="39">
        <v>2500</v>
      </c>
      <c r="LH377" s="50">
        <f t="shared" si="837"/>
        <v>3.1029711046010756E-3</v>
      </c>
      <c r="LI377" s="40">
        <f t="shared" si="745"/>
        <v>25.5</v>
      </c>
      <c r="LJ377" s="41">
        <f t="shared" si="838"/>
        <v>63750</v>
      </c>
      <c r="LK377" s="39">
        <f t="shared" si="839"/>
        <v>27093750</v>
      </c>
      <c r="LL377" s="39">
        <f t="shared" si="840"/>
        <v>14343750</v>
      </c>
      <c r="LM377" s="40">
        <f t="shared" si="746"/>
        <v>0</v>
      </c>
      <c r="LN377" s="39">
        <f t="shared" si="841"/>
        <v>0</v>
      </c>
      <c r="LO377" s="39">
        <f t="shared" si="842"/>
        <v>0</v>
      </c>
      <c r="LP377" s="39">
        <f t="shared" si="843"/>
        <v>0</v>
      </c>
      <c r="LQ377" s="53">
        <f t="shared" si="844"/>
        <v>0</v>
      </c>
      <c r="LR377" s="39">
        <f t="shared" si="845"/>
        <v>0</v>
      </c>
      <c r="LS377" s="39">
        <f t="shared" si="846"/>
        <v>0</v>
      </c>
    </row>
    <row r="378" spans="1:331" x14ac:dyDescent="0.25">
      <c r="A378" s="21">
        <v>324</v>
      </c>
      <c r="B378" s="39">
        <v>225</v>
      </c>
      <c r="C378" s="39">
        <v>475</v>
      </c>
      <c r="D378" s="39">
        <v>2500</v>
      </c>
      <c r="E378" s="50">
        <f t="shared" si="747"/>
        <v>1.0824999999999999E-3</v>
      </c>
      <c r="F378" s="40">
        <f t="shared" si="727"/>
        <v>20.13348515625</v>
      </c>
      <c r="G378" s="41">
        <f t="shared" si="748"/>
        <v>50333.712890625</v>
      </c>
      <c r="H378" s="39">
        <f t="shared" si="749"/>
        <v>23908513.623046875</v>
      </c>
      <c r="I378" s="39">
        <f t="shared" si="750"/>
        <v>11325085.400390625</v>
      </c>
      <c r="J378" s="40">
        <f t="shared" si="728"/>
        <v>11698.125000000002</v>
      </c>
      <c r="K378" s="39">
        <f t="shared" si="751"/>
        <v>29245312.500000004</v>
      </c>
      <c r="L378" s="39">
        <f t="shared" si="752"/>
        <v>13891523437.500002</v>
      </c>
      <c r="M378" s="39">
        <f t="shared" si="753"/>
        <v>6580195312.500001</v>
      </c>
      <c r="N378" s="53">
        <f t="shared" si="754"/>
        <v>6598473632812.501</v>
      </c>
      <c r="O378" s="39">
        <f t="shared" si="755"/>
        <v>3125592773437.5005</v>
      </c>
      <c r="P378" s="39">
        <f t="shared" si="756"/>
        <v>1480543945312.5002</v>
      </c>
      <c r="AJ378" s="21">
        <v>324</v>
      </c>
      <c r="AK378" s="39">
        <v>225</v>
      </c>
      <c r="AL378" s="39">
        <v>475</v>
      </c>
      <c r="AM378" s="39">
        <v>2500</v>
      </c>
      <c r="AN378" s="50">
        <f t="shared" si="757"/>
        <v>1.6892571897810023E-3</v>
      </c>
      <c r="AO378" s="40">
        <f t="shared" si="729"/>
        <v>24.884423025094648</v>
      </c>
      <c r="AP378" s="41">
        <f t="shared" si="758"/>
        <v>62211.05756273662</v>
      </c>
      <c r="AQ378" s="39">
        <f t="shared" si="759"/>
        <v>29550252.342299893</v>
      </c>
      <c r="AR378" s="39">
        <f t="shared" si="760"/>
        <v>13997487.95161574</v>
      </c>
      <c r="AS378" s="40">
        <f t="shared" si="730"/>
        <v>3961.9708302922213</v>
      </c>
      <c r="AT378" s="39">
        <f t="shared" si="761"/>
        <v>9904927.0757305529</v>
      </c>
      <c r="AU378" s="39">
        <f t="shared" si="762"/>
        <v>4704840360.9720125</v>
      </c>
      <c r="AV378" s="39">
        <f t="shared" si="763"/>
        <v>2228608592.0393744</v>
      </c>
      <c r="AW378" s="53">
        <f t="shared" si="764"/>
        <v>2234799171461.7061</v>
      </c>
      <c r="AX378" s="39">
        <f t="shared" si="765"/>
        <v>1058589081218.7028</v>
      </c>
      <c r="AY378" s="39">
        <f t="shared" si="766"/>
        <v>501436933208.85925</v>
      </c>
      <c r="BS378" s="21">
        <v>324</v>
      </c>
      <c r="BT378" s="39">
        <v>225</v>
      </c>
      <c r="BU378" s="39">
        <v>475</v>
      </c>
      <c r="BV378" s="39">
        <v>2500</v>
      </c>
      <c r="BW378" s="50">
        <f t="shared" si="767"/>
        <v>2.0098956207263191E-3</v>
      </c>
      <c r="BX378" s="40">
        <f t="shared" si="731"/>
        <v>25.5</v>
      </c>
      <c r="BY378" s="41">
        <f t="shared" si="768"/>
        <v>63750</v>
      </c>
      <c r="BZ378" s="39">
        <f t="shared" si="769"/>
        <v>30281250</v>
      </c>
      <c r="CA378" s="39">
        <f t="shared" si="770"/>
        <v>14343750</v>
      </c>
      <c r="CB378" s="40">
        <f t="shared" si="732"/>
        <v>0</v>
      </c>
      <c r="CC378" s="39">
        <f t="shared" si="771"/>
        <v>0</v>
      </c>
      <c r="CD378" s="39">
        <f t="shared" si="772"/>
        <v>0</v>
      </c>
      <c r="CE378" s="39">
        <f t="shared" si="773"/>
        <v>0</v>
      </c>
      <c r="CF378" s="53">
        <f t="shared" si="774"/>
        <v>0</v>
      </c>
      <c r="CG378" s="39">
        <f t="shared" si="775"/>
        <v>0</v>
      </c>
      <c r="CH378" s="39">
        <f t="shared" si="776"/>
        <v>0</v>
      </c>
      <c r="DB378" s="21">
        <v>324</v>
      </c>
      <c r="DC378" s="39">
        <v>225</v>
      </c>
      <c r="DD378" s="39">
        <v>475</v>
      </c>
      <c r="DE378" s="39">
        <v>2500</v>
      </c>
      <c r="DF378" s="50">
        <f t="shared" si="777"/>
        <v>2.2228161577372875E-3</v>
      </c>
      <c r="DG378" s="40">
        <f t="shared" si="733"/>
        <v>25.5</v>
      </c>
      <c r="DH378" s="41">
        <f t="shared" si="778"/>
        <v>63750</v>
      </c>
      <c r="DI378" s="39">
        <f t="shared" si="779"/>
        <v>30281250</v>
      </c>
      <c r="DJ378" s="39">
        <f t="shared" si="780"/>
        <v>14343750</v>
      </c>
      <c r="DK378" s="40">
        <f t="shared" si="734"/>
        <v>0</v>
      </c>
      <c r="DL378" s="39">
        <f t="shared" si="781"/>
        <v>0</v>
      </c>
      <c r="DM378" s="39">
        <f t="shared" si="782"/>
        <v>0</v>
      </c>
      <c r="DN378" s="39">
        <f t="shared" si="783"/>
        <v>0</v>
      </c>
      <c r="DO378" s="53">
        <f t="shared" si="784"/>
        <v>0</v>
      </c>
      <c r="DP378" s="39">
        <f t="shared" si="785"/>
        <v>0</v>
      </c>
      <c r="DQ378" s="39">
        <f t="shared" si="786"/>
        <v>0</v>
      </c>
      <c r="EK378" s="21">
        <v>324</v>
      </c>
      <c r="EL378" s="39">
        <v>225</v>
      </c>
      <c r="EM378" s="39">
        <v>475</v>
      </c>
      <c r="EN378" s="39">
        <v>2500</v>
      </c>
      <c r="EO378" s="50">
        <f t="shared" si="787"/>
        <v>2.6518782492929239E-3</v>
      </c>
      <c r="EP378" s="40">
        <f t="shared" si="735"/>
        <v>25.5</v>
      </c>
      <c r="EQ378" s="41">
        <f t="shared" si="788"/>
        <v>63750</v>
      </c>
      <c r="ER378" s="39">
        <f t="shared" si="789"/>
        <v>30281250</v>
      </c>
      <c r="ES378" s="39">
        <f t="shared" si="790"/>
        <v>14343750</v>
      </c>
      <c r="ET378" s="40">
        <f t="shared" si="736"/>
        <v>0</v>
      </c>
      <c r="EU378" s="39">
        <f t="shared" si="791"/>
        <v>0</v>
      </c>
      <c r="EV378" s="39">
        <f t="shared" si="792"/>
        <v>0</v>
      </c>
      <c r="EW378" s="39">
        <f t="shared" si="793"/>
        <v>0</v>
      </c>
      <c r="EX378" s="53">
        <f t="shared" si="794"/>
        <v>0</v>
      </c>
      <c r="EY378" s="39">
        <f t="shared" si="795"/>
        <v>0</v>
      </c>
      <c r="EZ378" s="39">
        <f t="shared" si="796"/>
        <v>0</v>
      </c>
      <c r="FT378" s="21">
        <v>324</v>
      </c>
      <c r="FU378" s="39">
        <v>225</v>
      </c>
      <c r="FV378" s="39">
        <v>475</v>
      </c>
      <c r="FW378" s="39">
        <v>2500</v>
      </c>
      <c r="FX378" s="50">
        <f t="shared" si="797"/>
        <v>3.0327970271125456E-3</v>
      </c>
      <c r="FY378" s="40">
        <f t="shared" si="737"/>
        <v>25.5</v>
      </c>
      <c r="FZ378" s="41">
        <f t="shared" si="798"/>
        <v>63750</v>
      </c>
      <c r="GA378" s="39">
        <f t="shared" si="799"/>
        <v>30281250</v>
      </c>
      <c r="GB378" s="39">
        <f t="shared" si="800"/>
        <v>14343750</v>
      </c>
      <c r="GC378" s="40">
        <f t="shared" si="738"/>
        <v>0</v>
      </c>
      <c r="GD378" s="39">
        <f t="shared" si="801"/>
        <v>0</v>
      </c>
      <c r="GE378" s="39">
        <f t="shared" si="802"/>
        <v>0</v>
      </c>
      <c r="GF378" s="39">
        <f t="shared" si="803"/>
        <v>0</v>
      </c>
      <c r="GG378" s="53">
        <f t="shared" si="804"/>
        <v>0</v>
      </c>
      <c r="GH378" s="39">
        <f t="shared" si="805"/>
        <v>0</v>
      </c>
      <c r="GI378" s="39">
        <f t="shared" si="806"/>
        <v>0</v>
      </c>
      <c r="HC378" s="21">
        <v>324</v>
      </c>
      <c r="HD378" s="39">
        <v>225</v>
      </c>
      <c r="HE378" s="39">
        <v>475</v>
      </c>
      <c r="HF378" s="39">
        <v>2500</v>
      </c>
      <c r="HG378" s="50">
        <f t="shared" si="807"/>
        <v>3.1645118233940149E-3</v>
      </c>
      <c r="HH378" s="40">
        <f t="shared" si="739"/>
        <v>25.5</v>
      </c>
      <c r="HI378" s="41">
        <f t="shared" si="808"/>
        <v>63750</v>
      </c>
      <c r="HJ378" s="39">
        <f t="shared" si="809"/>
        <v>30281250</v>
      </c>
      <c r="HK378" s="39">
        <f t="shared" si="810"/>
        <v>14343750</v>
      </c>
      <c r="HL378" s="40">
        <f t="shared" si="740"/>
        <v>0</v>
      </c>
      <c r="HM378" s="39">
        <f t="shared" si="811"/>
        <v>0</v>
      </c>
      <c r="HN378" s="39">
        <f t="shared" si="812"/>
        <v>0</v>
      </c>
      <c r="HO378" s="39">
        <f t="shared" si="813"/>
        <v>0</v>
      </c>
      <c r="HP378" s="53">
        <f t="shared" si="814"/>
        <v>0</v>
      </c>
      <c r="HQ378" s="39">
        <f t="shared" si="815"/>
        <v>0</v>
      </c>
      <c r="HR378" s="39">
        <f t="shared" si="816"/>
        <v>0</v>
      </c>
      <c r="IL378" s="21">
        <v>324</v>
      </c>
      <c r="IM378" s="39">
        <v>225</v>
      </c>
      <c r="IN378" s="39">
        <v>475</v>
      </c>
      <c r="IO378" s="39">
        <v>2500</v>
      </c>
      <c r="IP378" s="50">
        <f t="shared" si="817"/>
        <v>3.1911171331219521E-3</v>
      </c>
      <c r="IQ378" s="40">
        <f t="shared" si="741"/>
        <v>25.5</v>
      </c>
      <c r="IR378" s="41">
        <f t="shared" si="818"/>
        <v>63750</v>
      </c>
      <c r="IS378" s="39">
        <f t="shared" si="819"/>
        <v>30281250</v>
      </c>
      <c r="IT378" s="39">
        <f t="shared" si="820"/>
        <v>14343750</v>
      </c>
      <c r="IU378" s="40">
        <f t="shared" si="742"/>
        <v>0</v>
      </c>
      <c r="IV378" s="39">
        <f t="shared" si="821"/>
        <v>0</v>
      </c>
      <c r="IW378" s="39">
        <f t="shared" si="822"/>
        <v>0</v>
      </c>
      <c r="IX378" s="39">
        <f t="shared" si="823"/>
        <v>0</v>
      </c>
      <c r="IY378" s="53">
        <f t="shared" si="824"/>
        <v>0</v>
      </c>
      <c r="IZ378" s="39">
        <f t="shared" si="825"/>
        <v>0</v>
      </c>
      <c r="JA378" s="39">
        <f t="shared" si="826"/>
        <v>0</v>
      </c>
      <c r="JU378" s="21">
        <v>324</v>
      </c>
      <c r="JV378" s="39">
        <v>225</v>
      </c>
      <c r="JW378" s="39">
        <v>475</v>
      </c>
      <c r="JX378" s="39">
        <v>2500</v>
      </c>
      <c r="JY378" s="50">
        <f t="shared" si="827"/>
        <v>3.1914332254787338E-3</v>
      </c>
      <c r="JZ378" s="40">
        <f t="shared" si="743"/>
        <v>25.5</v>
      </c>
      <c r="KA378" s="41">
        <f t="shared" si="828"/>
        <v>63750</v>
      </c>
      <c r="KB378" s="39">
        <f t="shared" si="829"/>
        <v>30281250</v>
      </c>
      <c r="KC378" s="39">
        <f t="shared" si="830"/>
        <v>14343750</v>
      </c>
      <c r="KD378" s="40">
        <f t="shared" si="744"/>
        <v>0</v>
      </c>
      <c r="KE378" s="39">
        <f t="shared" si="831"/>
        <v>0</v>
      </c>
      <c r="KF378" s="39">
        <f t="shared" si="832"/>
        <v>0</v>
      </c>
      <c r="KG378" s="39">
        <f t="shared" si="833"/>
        <v>0</v>
      </c>
      <c r="KH378" s="53">
        <f t="shared" si="834"/>
        <v>0</v>
      </c>
      <c r="KI378" s="39">
        <f t="shared" si="835"/>
        <v>0</v>
      </c>
      <c r="KJ378" s="39">
        <f t="shared" si="836"/>
        <v>0</v>
      </c>
      <c r="LD378" s="21">
        <v>324</v>
      </c>
      <c r="LE378" s="39">
        <v>225</v>
      </c>
      <c r="LF378" s="39">
        <v>475</v>
      </c>
      <c r="LG378" s="39">
        <v>2500</v>
      </c>
      <c r="LH378" s="50">
        <f t="shared" si="837"/>
        <v>3.191433271891884E-3</v>
      </c>
      <c r="LI378" s="40">
        <f t="shared" si="745"/>
        <v>25.5</v>
      </c>
      <c r="LJ378" s="41">
        <f t="shared" si="838"/>
        <v>63750</v>
      </c>
      <c r="LK378" s="39">
        <f t="shared" si="839"/>
        <v>30281250</v>
      </c>
      <c r="LL378" s="39">
        <f t="shared" si="840"/>
        <v>14343750</v>
      </c>
      <c r="LM378" s="40">
        <f t="shared" si="746"/>
        <v>0</v>
      </c>
      <c r="LN378" s="39">
        <f t="shared" si="841"/>
        <v>0</v>
      </c>
      <c r="LO378" s="39">
        <f t="shared" si="842"/>
        <v>0</v>
      </c>
      <c r="LP378" s="39">
        <f t="shared" si="843"/>
        <v>0</v>
      </c>
      <c r="LQ378" s="53">
        <f t="shared" si="844"/>
        <v>0</v>
      </c>
      <c r="LR378" s="39">
        <f t="shared" si="845"/>
        <v>0</v>
      </c>
      <c r="LS378" s="39">
        <f t="shared" si="846"/>
        <v>0</v>
      </c>
    </row>
    <row r="379" spans="1:331" x14ac:dyDescent="0.25">
      <c r="A379" s="21">
        <v>325</v>
      </c>
      <c r="B379" s="39">
        <v>225</v>
      </c>
      <c r="C379" s="39">
        <v>525</v>
      </c>
      <c r="D379" s="39">
        <v>2500</v>
      </c>
      <c r="E379" s="50">
        <f t="shared" si="747"/>
        <v>1.09E-3</v>
      </c>
      <c r="F379" s="40">
        <f t="shared" si="727"/>
        <v>20.220862499999999</v>
      </c>
      <c r="G379" s="41">
        <f t="shared" si="748"/>
        <v>50552.15625</v>
      </c>
      <c r="H379" s="39">
        <f t="shared" si="749"/>
        <v>26539882.03125</v>
      </c>
      <c r="I379" s="39">
        <f t="shared" si="750"/>
        <v>11374235.15625</v>
      </c>
      <c r="J379" s="40">
        <f t="shared" si="728"/>
        <v>11602.499999999998</v>
      </c>
      <c r="K379" s="39">
        <f t="shared" si="751"/>
        <v>29006249.999999996</v>
      </c>
      <c r="L379" s="39">
        <f t="shared" si="752"/>
        <v>15228281249.999998</v>
      </c>
      <c r="M379" s="39">
        <f t="shared" si="753"/>
        <v>6526406249.999999</v>
      </c>
      <c r="N379" s="53">
        <f t="shared" si="754"/>
        <v>7994847656249.999</v>
      </c>
      <c r="O379" s="39">
        <f t="shared" si="755"/>
        <v>3426363281249.9995</v>
      </c>
      <c r="P379" s="39">
        <f t="shared" si="756"/>
        <v>1468441406249.9998</v>
      </c>
      <c r="AJ379" s="21">
        <v>325</v>
      </c>
      <c r="AK379" s="39">
        <v>225</v>
      </c>
      <c r="AL379" s="39">
        <v>525</v>
      </c>
      <c r="AM379" s="39">
        <v>2500</v>
      </c>
      <c r="AN379" s="50">
        <f t="shared" si="757"/>
        <v>1.7065704763709181E-3</v>
      </c>
      <c r="AO379" s="40">
        <f t="shared" si="729"/>
        <v>24.951106855975414</v>
      </c>
      <c r="AP379" s="41">
        <f t="shared" si="758"/>
        <v>62377.767139938536</v>
      </c>
      <c r="AQ379" s="39">
        <f t="shared" si="759"/>
        <v>32748327.748467732</v>
      </c>
      <c r="AR379" s="39">
        <f t="shared" si="760"/>
        <v>14034997.606486171</v>
      </c>
      <c r="AS379" s="40">
        <f t="shared" si="730"/>
        <v>3741.2264262707959</v>
      </c>
      <c r="AT379" s="39">
        <f t="shared" si="761"/>
        <v>9353066.065676989</v>
      </c>
      <c r="AU379" s="39">
        <f t="shared" si="762"/>
        <v>4910359684.4804192</v>
      </c>
      <c r="AV379" s="39">
        <f t="shared" si="763"/>
        <v>2104439864.7773225</v>
      </c>
      <c r="AW379" s="53">
        <f t="shared" si="764"/>
        <v>2577938834352.2202</v>
      </c>
      <c r="AX379" s="39">
        <f t="shared" si="765"/>
        <v>1104830929008.0942</v>
      </c>
      <c r="AY379" s="39">
        <f t="shared" si="766"/>
        <v>473498969574.89758</v>
      </c>
      <c r="BS379" s="21">
        <v>325</v>
      </c>
      <c r="BT379" s="39">
        <v>225</v>
      </c>
      <c r="BU379" s="39">
        <v>525</v>
      </c>
      <c r="BV379" s="39">
        <v>2500</v>
      </c>
      <c r="BW379" s="50">
        <f t="shared" si="767"/>
        <v>2.038312913838462E-3</v>
      </c>
      <c r="BX379" s="40">
        <f t="shared" si="731"/>
        <v>25.5</v>
      </c>
      <c r="BY379" s="41">
        <f t="shared" si="768"/>
        <v>63750</v>
      </c>
      <c r="BZ379" s="39">
        <f t="shared" si="769"/>
        <v>33468750</v>
      </c>
      <c r="CA379" s="39">
        <f t="shared" si="770"/>
        <v>14343750</v>
      </c>
      <c r="CB379" s="40">
        <f t="shared" si="732"/>
        <v>0</v>
      </c>
      <c r="CC379" s="39">
        <f t="shared" si="771"/>
        <v>0</v>
      </c>
      <c r="CD379" s="39">
        <f t="shared" si="772"/>
        <v>0</v>
      </c>
      <c r="CE379" s="39">
        <f t="shared" si="773"/>
        <v>0</v>
      </c>
      <c r="CF379" s="53">
        <f t="shared" si="774"/>
        <v>0</v>
      </c>
      <c r="CG379" s="39">
        <f t="shared" si="775"/>
        <v>0</v>
      </c>
      <c r="CH379" s="39">
        <f t="shared" si="776"/>
        <v>0</v>
      </c>
      <c r="DB379" s="21">
        <v>325</v>
      </c>
      <c r="DC379" s="39">
        <v>225</v>
      </c>
      <c r="DD379" s="39">
        <v>525</v>
      </c>
      <c r="DE379" s="39">
        <v>2500</v>
      </c>
      <c r="DF379" s="50">
        <f t="shared" si="777"/>
        <v>2.2618484976398298E-3</v>
      </c>
      <c r="DG379" s="40">
        <f t="shared" si="733"/>
        <v>25.5</v>
      </c>
      <c r="DH379" s="41">
        <f t="shared" si="778"/>
        <v>63750</v>
      </c>
      <c r="DI379" s="39">
        <f t="shared" si="779"/>
        <v>33468750</v>
      </c>
      <c r="DJ379" s="39">
        <f t="shared" si="780"/>
        <v>14343750</v>
      </c>
      <c r="DK379" s="40">
        <f t="shared" si="734"/>
        <v>0</v>
      </c>
      <c r="DL379" s="39">
        <f t="shared" si="781"/>
        <v>0</v>
      </c>
      <c r="DM379" s="39">
        <f t="shared" si="782"/>
        <v>0</v>
      </c>
      <c r="DN379" s="39">
        <f t="shared" si="783"/>
        <v>0</v>
      </c>
      <c r="DO379" s="53">
        <f t="shared" si="784"/>
        <v>0</v>
      </c>
      <c r="DP379" s="39">
        <f t="shared" si="785"/>
        <v>0</v>
      </c>
      <c r="DQ379" s="39">
        <f t="shared" si="786"/>
        <v>0</v>
      </c>
      <c r="EK379" s="21">
        <v>325</v>
      </c>
      <c r="EL379" s="39">
        <v>225</v>
      </c>
      <c r="EM379" s="39">
        <v>525</v>
      </c>
      <c r="EN379" s="39">
        <v>2500</v>
      </c>
      <c r="EO379" s="50">
        <f t="shared" si="787"/>
        <v>2.7134281149353737E-3</v>
      </c>
      <c r="EP379" s="40">
        <f t="shared" si="735"/>
        <v>25.5</v>
      </c>
      <c r="EQ379" s="41">
        <f t="shared" si="788"/>
        <v>63750</v>
      </c>
      <c r="ER379" s="39">
        <f t="shared" si="789"/>
        <v>33468750</v>
      </c>
      <c r="ES379" s="39">
        <f t="shared" si="790"/>
        <v>14343750</v>
      </c>
      <c r="ET379" s="40">
        <f t="shared" si="736"/>
        <v>0</v>
      </c>
      <c r="EU379" s="39">
        <f t="shared" si="791"/>
        <v>0</v>
      </c>
      <c r="EV379" s="39">
        <f t="shared" si="792"/>
        <v>0</v>
      </c>
      <c r="EW379" s="39">
        <f t="shared" si="793"/>
        <v>0</v>
      </c>
      <c r="EX379" s="53">
        <f t="shared" si="794"/>
        <v>0</v>
      </c>
      <c r="EY379" s="39">
        <f t="shared" si="795"/>
        <v>0</v>
      </c>
      <c r="EZ379" s="39">
        <f t="shared" si="796"/>
        <v>0</v>
      </c>
      <c r="FT379" s="21">
        <v>325</v>
      </c>
      <c r="FU379" s="39">
        <v>225</v>
      </c>
      <c r="FV379" s="39">
        <v>525</v>
      </c>
      <c r="FW379" s="39">
        <v>2500</v>
      </c>
      <c r="FX379" s="50">
        <f t="shared" si="797"/>
        <v>3.1133551323471206E-3</v>
      </c>
      <c r="FY379" s="40">
        <f t="shared" si="737"/>
        <v>25.5</v>
      </c>
      <c r="FZ379" s="41">
        <f t="shared" si="798"/>
        <v>63750</v>
      </c>
      <c r="GA379" s="39">
        <f t="shared" si="799"/>
        <v>33468750</v>
      </c>
      <c r="GB379" s="39">
        <f t="shared" si="800"/>
        <v>14343750</v>
      </c>
      <c r="GC379" s="40">
        <f t="shared" si="738"/>
        <v>0</v>
      </c>
      <c r="GD379" s="39">
        <f t="shared" si="801"/>
        <v>0</v>
      </c>
      <c r="GE379" s="39">
        <f t="shared" si="802"/>
        <v>0</v>
      </c>
      <c r="GF379" s="39">
        <f t="shared" si="803"/>
        <v>0</v>
      </c>
      <c r="GG379" s="53">
        <f t="shared" si="804"/>
        <v>0</v>
      </c>
      <c r="GH379" s="39">
        <f t="shared" si="805"/>
        <v>0</v>
      </c>
      <c r="GI379" s="39">
        <f t="shared" si="806"/>
        <v>0</v>
      </c>
      <c r="HC379" s="21">
        <v>325</v>
      </c>
      <c r="HD379" s="39">
        <v>225</v>
      </c>
      <c r="HE379" s="39">
        <v>525</v>
      </c>
      <c r="HF379" s="39">
        <v>2500</v>
      </c>
      <c r="HG379" s="50">
        <f t="shared" si="807"/>
        <v>3.2517428550952365E-3</v>
      </c>
      <c r="HH379" s="40">
        <f t="shared" si="739"/>
        <v>25.5</v>
      </c>
      <c r="HI379" s="41">
        <f t="shared" si="808"/>
        <v>63750</v>
      </c>
      <c r="HJ379" s="39">
        <f t="shared" si="809"/>
        <v>33468750</v>
      </c>
      <c r="HK379" s="39">
        <f t="shared" si="810"/>
        <v>14343750</v>
      </c>
      <c r="HL379" s="40">
        <f t="shared" si="740"/>
        <v>0</v>
      </c>
      <c r="HM379" s="39">
        <f t="shared" si="811"/>
        <v>0</v>
      </c>
      <c r="HN379" s="39">
        <f t="shared" si="812"/>
        <v>0</v>
      </c>
      <c r="HO379" s="39">
        <f t="shared" si="813"/>
        <v>0</v>
      </c>
      <c r="HP379" s="53">
        <f t="shared" si="814"/>
        <v>0</v>
      </c>
      <c r="HQ379" s="39">
        <f t="shared" si="815"/>
        <v>0</v>
      </c>
      <c r="HR379" s="39">
        <f t="shared" si="816"/>
        <v>0</v>
      </c>
      <c r="IL379" s="21">
        <v>325</v>
      </c>
      <c r="IM379" s="39">
        <v>225</v>
      </c>
      <c r="IN379" s="39">
        <v>525</v>
      </c>
      <c r="IO379" s="39">
        <v>2500</v>
      </c>
      <c r="IP379" s="50">
        <f t="shared" si="817"/>
        <v>3.2795649171279478E-3</v>
      </c>
      <c r="IQ379" s="40">
        <f t="shared" si="741"/>
        <v>25.5</v>
      </c>
      <c r="IR379" s="41">
        <f t="shared" si="818"/>
        <v>63750</v>
      </c>
      <c r="IS379" s="39">
        <f t="shared" si="819"/>
        <v>33468750</v>
      </c>
      <c r="IT379" s="39">
        <f t="shared" si="820"/>
        <v>14343750</v>
      </c>
      <c r="IU379" s="40">
        <f t="shared" si="742"/>
        <v>0</v>
      </c>
      <c r="IV379" s="39">
        <f t="shared" si="821"/>
        <v>0</v>
      </c>
      <c r="IW379" s="39">
        <f t="shared" si="822"/>
        <v>0</v>
      </c>
      <c r="IX379" s="39">
        <f t="shared" si="823"/>
        <v>0</v>
      </c>
      <c r="IY379" s="53">
        <f t="shared" si="824"/>
        <v>0</v>
      </c>
      <c r="IZ379" s="39">
        <f t="shared" si="825"/>
        <v>0</v>
      </c>
      <c r="JA379" s="39">
        <f t="shared" si="826"/>
        <v>0</v>
      </c>
      <c r="JU379" s="21">
        <v>325</v>
      </c>
      <c r="JV379" s="39">
        <v>225</v>
      </c>
      <c r="JW379" s="39">
        <v>525</v>
      </c>
      <c r="JX379" s="39">
        <v>2500</v>
      </c>
      <c r="JY379" s="50">
        <f t="shared" si="827"/>
        <v>3.2798953906366421E-3</v>
      </c>
      <c r="JZ379" s="40">
        <f t="shared" si="743"/>
        <v>25.5</v>
      </c>
      <c r="KA379" s="41">
        <f t="shared" si="828"/>
        <v>63750</v>
      </c>
      <c r="KB379" s="39">
        <f t="shared" si="829"/>
        <v>33468750</v>
      </c>
      <c r="KC379" s="39">
        <f t="shared" si="830"/>
        <v>14343750</v>
      </c>
      <c r="KD379" s="40">
        <f t="shared" si="744"/>
        <v>0</v>
      </c>
      <c r="KE379" s="39">
        <f t="shared" si="831"/>
        <v>0</v>
      </c>
      <c r="KF379" s="39">
        <f t="shared" si="832"/>
        <v>0</v>
      </c>
      <c r="KG379" s="39">
        <f t="shared" si="833"/>
        <v>0</v>
      </c>
      <c r="KH379" s="53">
        <f t="shared" si="834"/>
        <v>0</v>
      </c>
      <c r="KI379" s="39">
        <f t="shared" si="835"/>
        <v>0</v>
      </c>
      <c r="KJ379" s="39">
        <f t="shared" si="836"/>
        <v>0</v>
      </c>
      <c r="LD379" s="21">
        <v>325</v>
      </c>
      <c r="LE379" s="39">
        <v>225</v>
      </c>
      <c r="LF379" s="39">
        <v>525</v>
      </c>
      <c r="LG379" s="39">
        <v>2500</v>
      </c>
      <c r="LH379" s="50">
        <f t="shared" si="837"/>
        <v>3.2798954391826921E-3</v>
      </c>
      <c r="LI379" s="40">
        <f t="shared" si="745"/>
        <v>25.5</v>
      </c>
      <c r="LJ379" s="41">
        <f t="shared" si="838"/>
        <v>63750</v>
      </c>
      <c r="LK379" s="39">
        <f t="shared" si="839"/>
        <v>33468750</v>
      </c>
      <c r="LL379" s="39">
        <f t="shared" si="840"/>
        <v>14343750</v>
      </c>
      <c r="LM379" s="40">
        <f t="shared" si="746"/>
        <v>0</v>
      </c>
      <c r="LN379" s="39">
        <f t="shared" si="841"/>
        <v>0</v>
      </c>
      <c r="LO379" s="39">
        <f t="shared" si="842"/>
        <v>0</v>
      </c>
      <c r="LP379" s="39">
        <f t="shared" si="843"/>
        <v>0</v>
      </c>
      <c r="LQ379" s="53">
        <f t="shared" si="844"/>
        <v>0</v>
      </c>
      <c r="LR379" s="39">
        <f t="shared" si="845"/>
        <v>0</v>
      </c>
      <c r="LS379" s="39">
        <f t="shared" si="846"/>
        <v>0</v>
      </c>
    </row>
    <row r="380" spans="1:331" x14ac:dyDescent="0.25">
      <c r="A380" s="21">
        <v>326</v>
      </c>
      <c r="B380" s="39">
        <v>225</v>
      </c>
      <c r="C380" s="39">
        <v>575</v>
      </c>
      <c r="D380" s="39">
        <v>2500</v>
      </c>
      <c r="E380" s="50">
        <f t="shared" si="747"/>
        <v>1.0975E-3</v>
      </c>
      <c r="F380" s="40">
        <f t="shared" si="727"/>
        <v>20.307522656250001</v>
      </c>
      <c r="G380" s="41">
        <f t="shared" si="748"/>
        <v>50768.806640625</v>
      </c>
      <c r="H380" s="39">
        <f t="shared" si="749"/>
        <v>29192063.818359375</v>
      </c>
      <c r="I380" s="39">
        <f t="shared" si="750"/>
        <v>11422981.494140625</v>
      </c>
      <c r="J380" s="40">
        <f t="shared" si="728"/>
        <v>11506.875000000002</v>
      </c>
      <c r="K380" s="39">
        <f t="shared" si="751"/>
        <v>28767187.500000004</v>
      </c>
      <c r="L380" s="39">
        <f t="shared" si="752"/>
        <v>16541132812.500002</v>
      </c>
      <c r="M380" s="39">
        <f t="shared" si="753"/>
        <v>6472617187.500001</v>
      </c>
      <c r="N380" s="53">
        <f t="shared" si="754"/>
        <v>9511151367187.502</v>
      </c>
      <c r="O380" s="39">
        <f t="shared" si="755"/>
        <v>3721754882812.5005</v>
      </c>
      <c r="P380" s="39">
        <f t="shared" si="756"/>
        <v>1456338867187.5002</v>
      </c>
      <c r="AJ380" s="21">
        <v>326</v>
      </c>
      <c r="AK380" s="39">
        <v>225</v>
      </c>
      <c r="AL380" s="39">
        <v>575</v>
      </c>
      <c r="AM380" s="39">
        <v>2500</v>
      </c>
      <c r="AN380" s="50">
        <f t="shared" si="757"/>
        <v>1.7238837629608341E-3</v>
      </c>
      <c r="AO380" s="40">
        <f t="shared" si="729"/>
        <v>25.013968875726238</v>
      </c>
      <c r="AP380" s="41">
        <f t="shared" si="758"/>
        <v>62534.922189315599</v>
      </c>
      <c r="AQ380" s="39">
        <f t="shared" si="759"/>
        <v>35957580.258856468</v>
      </c>
      <c r="AR380" s="39">
        <f t="shared" si="760"/>
        <v>14070357.49259601</v>
      </c>
      <c r="AS380" s="40">
        <f t="shared" si="730"/>
        <v>3520.4820222493649</v>
      </c>
      <c r="AT380" s="39">
        <f t="shared" si="761"/>
        <v>8801205.0556234121</v>
      </c>
      <c r="AU380" s="39">
        <f t="shared" si="762"/>
        <v>5060692906.9834623</v>
      </c>
      <c r="AV380" s="39">
        <f t="shared" si="763"/>
        <v>1980271137.5152678</v>
      </c>
      <c r="AW380" s="53">
        <f t="shared" si="764"/>
        <v>2909898421515.4907</v>
      </c>
      <c r="AX380" s="39">
        <f t="shared" si="765"/>
        <v>1138655904071.2791</v>
      </c>
      <c r="AY380" s="39">
        <f t="shared" si="766"/>
        <v>445561005940.93524</v>
      </c>
      <c r="BS380" s="21">
        <v>326</v>
      </c>
      <c r="BT380" s="39">
        <v>225</v>
      </c>
      <c r="BU380" s="39">
        <v>575</v>
      </c>
      <c r="BV380" s="39">
        <v>2500</v>
      </c>
      <c r="BW380" s="50">
        <f t="shared" si="767"/>
        <v>2.0667302069506052E-3</v>
      </c>
      <c r="BX380" s="40">
        <f t="shared" si="731"/>
        <v>25.5</v>
      </c>
      <c r="BY380" s="41">
        <f t="shared" si="768"/>
        <v>63750</v>
      </c>
      <c r="BZ380" s="39">
        <f t="shared" si="769"/>
        <v>36656250</v>
      </c>
      <c r="CA380" s="39">
        <f t="shared" si="770"/>
        <v>14343750</v>
      </c>
      <c r="CB380" s="40">
        <f t="shared" si="732"/>
        <v>0</v>
      </c>
      <c r="CC380" s="39">
        <f t="shared" si="771"/>
        <v>0</v>
      </c>
      <c r="CD380" s="39">
        <f t="shared" si="772"/>
        <v>0</v>
      </c>
      <c r="CE380" s="39">
        <f t="shared" si="773"/>
        <v>0</v>
      </c>
      <c r="CF380" s="53">
        <f t="shared" si="774"/>
        <v>0</v>
      </c>
      <c r="CG380" s="39">
        <f t="shared" si="775"/>
        <v>0</v>
      </c>
      <c r="CH380" s="39">
        <f t="shared" si="776"/>
        <v>0</v>
      </c>
      <c r="DB380" s="21">
        <v>326</v>
      </c>
      <c r="DC380" s="39">
        <v>225</v>
      </c>
      <c r="DD380" s="39">
        <v>575</v>
      </c>
      <c r="DE380" s="39">
        <v>2500</v>
      </c>
      <c r="DF380" s="50">
        <f t="shared" si="777"/>
        <v>2.3008808375423726E-3</v>
      </c>
      <c r="DG380" s="40">
        <f t="shared" si="733"/>
        <v>25.5</v>
      </c>
      <c r="DH380" s="41">
        <f t="shared" si="778"/>
        <v>63750</v>
      </c>
      <c r="DI380" s="39">
        <f t="shared" si="779"/>
        <v>36656250</v>
      </c>
      <c r="DJ380" s="39">
        <f t="shared" si="780"/>
        <v>14343750</v>
      </c>
      <c r="DK380" s="40">
        <f t="shared" si="734"/>
        <v>0</v>
      </c>
      <c r="DL380" s="39">
        <f t="shared" si="781"/>
        <v>0</v>
      </c>
      <c r="DM380" s="39">
        <f t="shared" si="782"/>
        <v>0</v>
      </c>
      <c r="DN380" s="39">
        <f t="shared" si="783"/>
        <v>0</v>
      </c>
      <c r="DO380" s="53">
        <f t="shared" si="784"/>
        <v>0</v>
      </c>
      <c r="DP380" s="39">
        <f t="shared" si="785"/>
        <v>0</v>
      </c>
      <c r="DQ380" s="39">
        <f t="shared" si="786"/>
        <v>0</v>
      </c>
      <c r="EK380" s="21">
        <v>326</v>
      </c>
      <c r="EL380" s="39">
        <v>225</v>
      </c>
      <c r="EM380" s="39">
        <v>575</v>
      </c>
      <c r="EN380" s="39">
        <v>2500</v>
      </c>
      <c r="EO380" s="50">
        <f t="shared" si="787"/>
        <v>2.7749779805778239E-3</v>
      </c>
      <c r="EP380" s="40">
        <f t="shared" si="735"/>
        <v>25.5</v>
      </c>
      <c r="EQ380" s="41">
        <f t="shared" si="788"/>
        <v>63750</v>
      </c>
      <c r="ER380" s="39">
        <f t="shared" si="789"/>
        <v>36656250</v>
      </c>
      <c r="ES380" s="39">
        <f t="shared" si="790"/>
        <v>14343750</v>
      </c>
      <c r="ET380" s="40">
        <f t="shared" si="736"/>
        <v>0</v>
      </c>
      <c r="EU380" s="39">
        <f t="shared" si="791"/>
        <v>0</v>
      </c>
      <c r="EV380" s="39">
        <f t="shared" si="792"/>
        <v>0</v>
      </c>
      <c r="EW380" s="39">
        <f t="shared" si="793"/>
        <v>0</v>
      </c>
      <c r="EX380" s="53">
        <f t="shared" si="794"/>
        <v>0</v>
      </c>
      <c r="EY380" s="39">
        <f t="shared" si="795"/>
        <v>0</v>
      </c>
      <c r="EZ380" s="39">
        <f t="shared" si="796"/>
        <v>0</v>
      </c>
      <c r="FT380" s="21">
        <v>326</v>
      </c>
      <c r="FU380" s="39">
        <v>225</v>
      </c>
      <c r="FV380" s="39">
        <v>575</v>
      </c>
      <c r="FW380" s="39">
        <v>2500</v>
      </c>
      <c r="FX380" s="50">
        <f t="shared" si="797"/>
        <v>3.1939132375816952E-3</v>
      </c>
      <c r="FY380" s="40">
        <f t="shared" si="737"/>
        <v>25.5</v>
      </c>
      <c r="FZ380" s="41">
        <f t="shared" si="798"/>
        <v>63750</v>
      </c>
      <c r="GA380" s="39">
        <f t="shared" si="799"/>
        <v>36656250</v>
      </c>
      <c r="GB380" s="39">
        <f t="shared" si="800"/>
        <v>14343750</v>
      </c>
      <c r="GC380" s="40">
        <f t="shared" si="738"/>
        <v>0</v>
      </c>
      <c r="GD380" s="39">
        <f t="shared" si="801"/>
        <v>0</v>
      </c>
      <c r="GE380" s="39">
        <f t="shared" si="802"/>
        <v>0</v>
      </c>
      <c r="GF380" s="39">
        <f t="shared" si="803"/>
        <v>0</v>
      </c>
      <c r="GG380" s="53">
        <f t="shared" si="804"/>
        <v>0</v>
      </c>
      <c r="GH380" s="39">
        <f t="shared" si="805"/>
        <v>0</v>
      </c>
      <c r="GI380" s="39">
        <f t="shared" si="806"/>
        <v>0</v>
      </c>
      <c r="HC380" s="21">
        <v>326</v>
      </c>
      <c r="HD380" s="39">
        <v>225</v>
      </c>
      <c r="HE380" s="39">
        <v>575</v>
      </c>
      <c r="HF380" s="39">
        <v>2500</v>
      </c>
      <c r="HG380" s="50">
        <f t="shared" si="807"/>
        <v>3.3389738867964586E-3</v>
      </c>
      <c r="HH380" s="40">
        <f t="shared" si="739"/>
        <v>25.5</v>
      </c>
      <c r="HI380" s="41">
        <f t="shared" si="808"/>
        <v>63750</v>
      </c>
      <c r="HJ380" s="39">
        <f t="shared" si="809"/>
        <v>36656250</v>
      </c>
      <c r="HK380" s="39">
        <f t="shared" si="810"/>
        <v>14343750</v>
      </c>
      <c r="HL380" s="40">
        <f t="shared" si="740"/>
        <v>0</v>
      </c>
      <c r="HM380" s="39">
        <f t="shared" si="811"/>
        <v>0</v>
      </c>
      <c r="HN380" s="39">
        <f t="shared" si="812"/>
        <v>0</v>
      </c>
      <c r="HO380" s="39">
        <f t="shared" si="813"/>
        <v>0</v>
      </c>
      <c r="HP380" s="53">
        <f t="shared" si="814"/>
        <v>0</v>
      </c>
      <c r="HQ380" s="39">
        <f t="shared" si="815"/>
        <v>0</v>
      </c>
      <c r="HR380" s="39">
        <f t="shared" si="816"/>
        <v>0</v>
      </c>
      <c r="IL380" s="21">
        <v>326</v>
      </c>
      <c r="IM380" s="39">
        <v>225</v>
      </c>
      <c r="IN380" s="39">
        <v>575</v>
      </c>
      <c r="IO380" s="39">
        <v>2500</v>
      </c>
      <c r="IP380" s="50">
        <f t="shared" si="817"/>
        <v>3.368012701133944E-3</v>
      </c>
      <c r="IQ380" s="40">
        <f t="shared" si="741"/>
        <v>25.5</v>
      </c>
      <c r="IR380" s="41">
        <f t="shared" si="818"/>
        <v>63750</v>
      </c>
      <c r="IS380" s="39">
        <f t="shared" si="819"/>
        <v>36656250</v>
      </c>
      <c r="IT380" s="39">
        <f t="shared" si="820"/>
        <v>14343750</v>
      </c>
      <c r="IU380" s="40">
        <f t="shared" si="742"/>
        <v>0</v>
      </c>
      <c r="IV380" s="39">
        <f t="shared" si="821"/>
        <v>0</v>
      </c>
      <c r="IW380" s="39">
        <f t="shared" si="822"/>
        <v>0</v>
      </c>
      <c r="IX380" s="39">
        <f t="shared" si="823"/>
        <v>0</v>
      </c>
      <c r="IY380" s="53">
        <f t="shared" si="824"/>
        <v>0</v>
      </c>
      <c r="IZ380" s="39">
        <f t="shared" si="825"/>
        <v>0</v>
      </c>
      <c r="JA380" s="39">
        <f t="shared" si="826"/>
        <v>0</v>
      </c>
      <c r="JU380" s="21">
        <v>326</v>
      </c>
      <c r="JV380" s="39">
        <v>225</v>
      </c>
      <c r="JW380" s="39">
        <v>575</v>
      </c>
      <c r="JX380" s="39">
        <v>2500</v>
      </c>
      <c r="JY380" s="50">
        <f t="shared" si="827"/>
        <v>3.3683575557945503E-3</v>
      </c>
      <c r="JZ380" s="40">
        <f t="shared" si="743"/>
        <v>25.5</v>
      </c>
      <c r="KA380" s="41">
        <f t="shared" si="828"/>
        <v>63750</v>
      </c>
      <c r="KB380" s="39">
        <f t="shared" si="829"/>
        <v>36656250</v>
      </c>
      <c r="KC380" s="39">
        <f t="shared" si="830"/>
        <v>14343750</v>
      </c>
      <c r="KD380" s="40">
        <f t="shared" si="744"/>
        <v>0</v>
      </c>
      <c r="KE380" s="39">
        <f t="shared" si="831"/>
        <v>0</v>
      </c>
      <c r="KF380" s="39">
        <f t="shared" si="832"/>
        <v>0</v>
      </c>
      <c r="KG380" s="39">
        <f t="shared" si="833"/>
        <v>0</v>
      </c>
      <c r="KH380" s="53">
        <f t="shared" si="834"/>
        <v>0</v>
      </c>
      <c r="KI380" s="39">
        <f t="shared" si="835"/>
        <v>0</v>
      </c>
      <c r="KJ380" s="39">
        <f t="shared" si="836"/>
        <v>0</v>
      </c>
      <c r="LD380" s="21">
        <v>326</v>
      </c>
      <c r="LE380" s="39">
        <v>225</v>
      </c>
      <c r="LF380" s="39">
        <v>575</v>
      </c>
      <c r="LG380" s="39">
        <v>2500</v>
      </c>
      <c r="LH380" s="50">
        <f t="shared" si="837"/>
        <v>3.3683576064735005E-3</v>
      </c>
      <c r="LI380" s="40">
        <f t="shared" si="745"/>
        <v>25.5</v>
      </c>
      <c r="LJ380" s="41">
        <f t="shared" si="838"/>
        <v>63750</v>
      </c>
      <c r="LK380" s="39">
        <f t="shared" si="839"/>
        <v>36656250</v>
      </c>
      <c r="LL380" s="39">
        <f t="shared" si="840"/>
        <v>14343750</v>
      </c>
      <c r="LM380" s="40">
        <f t="shared" si="746"/>
        <v>0</v>
      </c>
      <c r="LN380" s="39">
        <f t="shared" si="841"/>
        <v>0</v>
      </c>
      <c r="LO380" s="39">
        <f t="shared" si="842"/>
        <v>0</v>
      </c>
      <c r="LP380" s="39">
        <f t="shared" si="843"/>
        <v>0</v>
      </c>
      <c r="LQ380" s="53">
        <f t="shared" si="844"/>
        <v>0</v>
      </c>
      <c r="LR380" s="39">
        <f t="shared" si="845"/>
        <v>0</v>
      </c>
      <c r="LS380" s="39">
        <f t="shared" si="846"/>
        <v>0</v>
      </c>
    </row>
    <row r="381" spans="1:331" x14ac:dyDescent="0.25">
      <c r="A381" s="21">
        <v>327</v>
      </c>
      <c r="B381" s="39">
        <v>275</v>
      </c>
      <c r="C381" s="39">
        <v>-575</v>
      </c>
      <c r="D381" s="39">
        <v>2500</v>
      </c>
      <c r="E381" s="50">
        <f t="shared" si="747"/>
        <v>9.2750000000000005E-4</v>
      </c>
      <c r="F381" s="40">
        <f t="shared" si="727"/>
        <v>18.167116406249999</v>
      </c>
      <c r="G381" s="41">
        <f t="shared" si="748"/>
        <v>45417.791015625</v>
      </c>
      <c r="H381" s="39">
        <f t="shared" si="749"/>
        <v>-26115229.833984375</v>
      </c>
      <c r="I381" s="39">
        <f t="shared" si="750"/>
        <v>12489892.529296875</v>
      </c>
      <c r="J381" s="40">
        <f t="shared" si="728"/>
        <v>13674.375</v>
      </c>
      <c r="K381" s="39">
        <f t="shared" si="751"/>
        <v>34185937.5</v>
      </c>
      <c r="L381" s="39">
        <f t="shared" si="752"/>
        <v>-19656914062.5</v>
      </c>
      <c r="M381" s="39">
        <f t="shared" si="753"/>
        <v>9401132812.5</v>
      </c>
      <c r="N381" s="53">
        <f t="shared" si="754"/>
        <v>11302725585937.5</v>
      </c>
      <c r="O381" s="39">
        <f t="shared" si="755"/>
        <v>-5405651367187.5</v>
      </c>
      <c r="P381" s="39">
        <f t="shared" si="756"/>
        <v>2585311523437.5</v>
      </c>
      <c r="AJ381" s="21">
        <v>327</v>
      </c>
      <c r="AK381" s="39">
        <v>275</v>
      </c>
      <c r="AL381" s="39">
        <v>-575</v>
      </c>
      <c r="AM381" s="39">
        <v>2500</v>
      </c>
      <c r="AN381" s="50">
        <f t="shared" si="757"/>
        <v>1.3313779135284856E-3</v>
      </c>
      <c r="AO381" s="40">
        <f t="shared" si="729"/>
        <v>22.6500212224508</v>
      </c>
      <c r="AP381" s="41">
        <f t="shared" si="758"/>
        <v>56625.053056126999</v>
      </c>
      <c r="AQ381" s="39">
        <f t="shared" si="759"/>
        <v>-32559405.507273026</v>
      </c>
      <c r="AR381" s="39">
        <f t="shared" si="760"/>
        <v>15571889.590434924</v>
      </c>
      <c r="AS381" s="40">
        <f t="shared" si="730"/>
        <v>8524.9316025118096</v>
      </c>
      <c r="AT381" s="39">
        <f t="shared" si="761"/>
        <v>21312329.006279524</v>
      </c>
      <c r="AU381" s="39">
        <f t="shared" si="762"/>
        <v>-12254589178.610727</v>
      </c>
      <c r="AV381" s="39">
        <f t="shared" si="763"/>
        <v>5860890476.7268696</v>
      </c>
      <c r="AW381" s="53">
        <f t="shared" si="764"/>
        <v>7046388777701.168</v>
      </c>
      <c r="AX381" s="39">
        <f t="shared" si="765"/>
        <v>-3370012024117.9502</v>
      </c>
      <c r="AY381" s="39">
        <f t="shared" si="766"/>
        <v>1611744881099.8889</v>
      </c>
      <c r="BS381" s="21">
        <v>327</v>
      </c>
      <c r="BT381" s="39">
        <v>275</v>
      </c>
      <c r="BU381" s="39">
        <v>-575</v>
      </c>
      <c r="BV381" s="39">
        <v>2500</v>
      </c>
      <c r="BW381" s="50">
        <f t="shared" si="767"/>
        <v>1.4224049896907674E-3</v>
      </c>
      <c r="BX381" s="40">
        <f t="shared" si="731"/>
        <v>23.373198025919965</v>
      </c>
      <c r="BY381" s="41">
        <f t="shared" si="768"/>
        <v>58432.995064799914</v>
      </c>
      <c r="BZ381" s="39">
        <f t="shared" si="769"/>
        <v>-33598972.162259951</v>
      </c>
      <c r="CA381" s="39">
        <f t="shared" si="770"/>
        <v>16069073.642819976</v>
      </c>
      <c r="CB381" s="40">
        <f t="shared" si="732"/>
        <v>7364.3363814427166</v>
      </c>
      <c r="CC381" s="39">
        <f t="shared" si="771"/>
        <v>18410840.953606792</v>
      </c>
      <c r="CD381" s="39">
        <f t="shared" si="772"/>
        <v>-10586233548.323906</v>
      </c>
      <c r="CE381" s="39">
        <f t="shared" si="773"/>
        <v>5062981262.241868</v>
      </c>
      <c r="CF381" s="53">
        <f t="shared" si="774"/>
        <v>6087084290286.2461</v>
      </c>
      <c r="CG381" s="39">
        <f t="shared" si="775"/>
        <v>-2911214225789.0742</v>
      </c>
      <c r="CH381" s="39">
        <f t="shared" si="776"/>
        <v>1392319847116.5137</v>
      </c>
      <c r="DB381" s="21">
        <v>327</v>
      </c>
      <c r="DC381" s="39">
        <v>275</v>
      </c>
      <c r="DD381" s="39">
        <v>-575</v>
      </c>
      <c r="DE381" s="39">
        <v>2500</v>
      </c>
      <c r="DF381" s="50">
        <f t="shared" si="777"/>
        <v>1.4158498458457227E-3</v>
      </c>
      <c r="DG381" s="40">
        <f t="shared" si="733"/>
        <v>23.324649808434781</v>
      </c>
      <c r="DH381" s="41">
        <f t="shared" si="778"/>
        <v>58311.624521086953</v>
      </c>
      <c r="DI381" s="39">
        <f t="shared" si="779"/>
        <v>-33529184.099624999</v>
      </c>
      <c r="DJ381" s="39">
        <f t="shared" si="780"/>
        <v>16035696.743298912</v>
      </c>
      <c r="DK381" s="40">
        <f t="shared" si="734"/>
        <v>7447.9144654670354</v>
      </c>
      <c r="DL381" s="39">
        <f t="shared" si="781"/>
        <v>18619786.163667589</v>
      </c>
      <c r="DM381" s="39">
        <f t="shared" si="782"/>
        <v>-10706377044.108864</v>
      </c>
      <c r="DN381" s="39">
        <f t="shared" si="783"/>
        <v>5120441195.0085869</v>
      </c>
      <c r="DO381" s="53">
        <f t="shared" si="784"/>
        <v>6156166800362.5967</v>
      </c>
      <c r="DP381" s="39">
        <f t="shared" si="785"/>
        <v>-2944253687129.9375</v>
      </c>
      <c r="DQ381" s="39">
        <f t="shared" si="786"/>
        <v>1408121328627.3616</v>
      </c>
      <c r="EK381" s="21">
        <v>327</v>
      </c>
      <c r="EL381" s="39">
        <v>275</v>
      </c>
      <c r="EM381" s="39">
        <v>-575</v>
      </c>
      <c r="EN381" s="39">
        <v>2500</v>
      </c>
      <c r="EO381" s="50">
        <f t="shared" si="787"/>
        <v>1.3775094399138719E-3</v>
      </c>
      <c r="EP381" s="40">
        <f t="shared" si="735"/>
        <v>23.029722579098319</v>
      </c>
      <c r="EQ381" s="41">
        <f t="shared" si="788"/>
        <v>57574.306447745796</v>
      </c>
      <c r="ER381" s="39">
        <f t="shared" si="789"/>
        <v>-33105226.207453832</v>
      </c>
      <c r="ES381" s="39">
        <f t="shared" si="790"/>
        <v>15832934.273130095</v>
      </c>
      <c r="ET381" s="40">
        <f t="shared" si="736"/>
        <v>7936.754641098134</v>
      </c>
      <c r="EU381" s="39">
        <f t="shared" si="791"/>
        <v>19841886.602745336</v>
      </c>
      <c r="EV381" s="39">
        <f t="shared" si="792"/>
        <v>-11409084796.578568</v>
      </c>
      <c r="EW381" s="39">
        <f t="shared" si="793"/>
        <v>5456518815.7549677</v>
      </c>
      <c r="EX381" s="53">
        <f t="shared" si="794"/>
        <v>6560223758032.6768</v>
      </c>
      <c r="EY381" s="39">
        <f t="shared" si="795"/>
        <v>-3137498319059.1064</v>
      </c>
      <c r="EZ381" s="39">
        <f t="shared" si="796"/>
        <v>1500542674332.616</v>
      </c>
      <c r="FT381" s="21">
        <v>327</v>
      </c>
      <c r="FU381" s="39">
        <v>275</v>
      </c>
      <c r="FV381" s="39">
        <v>-575</v>
      </c>
      <c r="FW381" s="39">
        <v>2500</v>
      </c>
      <c r="FX381" s="50">
        <f t="shared" si="797"/>
        <v>1.3630001794476575E-3</v>
      </c>
      <c r="FY381" s="40">
        <f t="shared" si="737"/>
        <v>22.913224082428808</v>
      </c>
      <c r="FZ381" s="41">
        <f t="shared" si="798"/>
        <v>57283.060206072019</v>
      </c>
      <c r="GA381" s="39">
        <f t="shared" si="799"/>
        <v>-32937759.618491411</v>
      </c>
      <c r="GB381" s="39">
        <f t="shared" si="800"/>
        <v>15752841.556669805</v>
      </c>
      <c r="GC381" s="40">
        <f t="shared" si="738"/>
        <v>8121.7477120423655</v>
      </c>
      <c r="GD381" s="39">
        <f t="shared" si="801"/>
        <v>20304369.280105915</v>
      </c>
      <c r="GE381" s="39">
        <f t="shared" si="802"/>
        <v>-11675012336.060902</v>
      </c>
      <c r="GF381" s="39">
        <f t="shared" si="803"/>
        <v>5583701552.0291262</v>
      </c>
      <c r="GG381" s="53">
        <f t="shared" si="804"/>
        <v>6713132093235.0186</v>
      </c>
      <c r="GH381" s="39">
        <f t="shared" si="805"/>
        <v>-3210628392416.7476</v>
      </c>
      <c r="GI381" s="39">
        <f t="shared" si="806"/>
        <v>1535517926808.0098</v>
      </c>
      <c r="HC381" s="21">
        <v>327</v>
      </c>
      <c r="HD381" s="39">
        <v>275</v>
      </c>
      <c r="HE381" s="39">
        <v>-575</v>
      </c>
      <c r="HF381" s="39">
        <v>2500</v>
      </c>
      <c r="HG381" s="50">
        <f t="shared" si="807"/>
        <v>1.3551613385341045E-3</v>
      </c>
      <c r="HH381" s="40">
        <f t="shared" si="739"/>
        <v>22.849167266827809</v>
      </c>
      <c r="HI381" s="41">
        <f t="shared" si="808"/>
        <v>57122.918167069525</v>
      </c>
      <c r="HJ381" s="39">
        <f t="shared" si="809"/>
        <v>-32845677.946064979</v>
      </c>
      <c r="HK381" s="39">
        <f t="shared" si="810"/>
        <v>15708802.49594412</v>
      </c>
      <c r="HL381" s="40">
        <f t="shared" si="740"/>
        <v>8221.6929336901667</v>
      </c>
      <c r="HM381" s="39">
        <f t="shared" si="811"/>
        <v>20554232.334225416</v>
      </c>
      <c r="HN381" s="39">
        <f t="shared" si="812"/>
        <v>-11818683592.179615</v>
      </c>
      <c r="HO381" s="39">
        <f t="shared" si="813"/>
        <v>5652413891.9119892</v>
      </c>
      <c r="HP381" s="53">
        <f t="shared" si="814"/>
        <v>6795743065503.2783</v>
      </c>
      <c r="HQ381" s="39">
        <f t="shared" si="815"/>
        <v>-3250137987849.3936</v>
      </c>
      <c r="HR381" s="39">
        <f t="shared" si="816"/>
        <v>1554413820275.7971</v>
      </c>
      <c r="IL381" s="21">
        <v>327</v>
      </c>
      <c r="IM381" s="39">
        <v>275</v>
      </c>
      <c r="IN381" s="39">
        <v>-575</v>
      </c>
      <c r="IO381" s="39">
        <v>2500</v>
      </c>
      <c r="IP381" s="50">
        <f t="shared" si="817"/>
        <v>1.3566029494374216E-3</v>
      </c>
      <c r="IQ381" s="40">
        <f t="shared" si="741"/>
        <v>22.861006500212014</v>
      </c>
      <c r="IR381" s="41">
        <f t="shared" si="818"/>
        <v>57152.516250530032</v>
      </c>
      <c r="IS381" s="39">
        <f t="shared" si="819"/>
        <v>-32862696.84405477</v>
      </c>
      <c r="IT381" s="39">
        <f t="shared" si="820"/>
        <v>15716941.968895759</v>
      </c>
      <c r="IU381" s="40">
        <f t="shared" si="742"/>
        <v>8203.3123946728738</v>
      </c>
      <c r="IV381" s="39">
        <f t="shared" si="821"/>
        <v>20508280.986682184</v>
      </c>
      <c r="IW381" s="39">
        <f t="shared" si="822"/>
        <v>-11792261567.342257</v>
      </c>
      <c r="IX381" s="39">
        <f t="shared" si="823"/>
        <v>5639777271.3376007</v>
      </c>
      <c r="IY381" s="53">
        <f t="shared" si="824"/>
        <v>6780550401221.7979</v>
      </c>
      <c r="IZ381" s="39">
        <f t="shared" si="825"/>
        <v>-3242871931019.1206</v>
      </c>
      <c r="JA381" s="39">
        <f t="shared" si="826"/>
        <v>1550938749617.8401</v>
      </c>
      <c r="JU381" s="21">
        <v>327</v>
      </c>
      <c r="JV381" s="39">
        <v>275</v>
      </c>
      <c r="JW381" s="39">
        <v>-575</v>
      </c>
      <c r="JX381" s="39">
        <v>2500</v>
      </c>
      <c r="JY381" s="50">
        <f t="shared" si="827"/>
        <v>1.3566211415955119E-3</v>
      </c>
      <c r="JZ381" s="40">
        <f t="shared" si="743"/>
        <v>22.861155734058126</v>
      </c>
      <c r="KA381" s="41">
        <f t="shared" si="828"/>
        <v>57152.889335145315</v>
      </c>
      <c r="KB381" s="39">
        <f t="shared" si="829"/>
        <v>-32862911.367708556</v>
      </c>
      <c r="KC381" s="39">
        <f t="shared" si="830"/>
        <v>15717044.567164961</v>
      </c>
      <c r="KD381" s="40">
        <f t="shared" si="744"/>
        <v>8203.0804446572238</v>
      </c>
      <c r="KE381" s="39">
        <f t="shared" si="831"/>
        <v>20507701.111643061</v>
      </c>
      <c r="KF381" s="39">
        <f t="shared" si="832"/>
        <v>-11791928139.194759</v>
      </c>
      <c r="KG381" s="39">
        <f t="shared" si="833"/>
        <v>5639617805.7018414</v>
      </c>
      <c r="KH381" s="53">
        <f t="shared" si="834"/>
        <v>6780358680036.9863</v>
      </c>
      <c r="KI381" s="39">
        <f t="shared" si="835"/>
        <v>-3242780238278.5586</v>
      </c>
      <c r="KJ381" s="39">
        <f t="shared" si="836"/>
        <v>1550894896568.0066</v>
      </c>
      <c r="LD381" s="21">
        <v>327</v>
      </c>
      <c r="LE381" s="39">
        <v>275</v>
      </c>
      <c r="LF381" s="39">
        <v>-575</v>
      </c>
      <c r="LG381" s="39">
        <v>2500</v>
      </c>
      <c r="LH381" s="50">
        <f t="shared" si="837"/>
        <v>1.3566211437793928E-3</v>
      </c>
      <c r="LI381" s="40">
        <f t="shared" si="745"/>
        <v>22.861155751972674</v>
      </c>
      <c r="LJ381" s="41">
        <f t="shared" si="838"/>
        <v>57152.889379931687</v>
      </c>
      <c r="LK381" s="39">
        <f t="shared" si="839"/>
        <v>-32862911.393460721</v>
      </c>
      <c r="LL381" s="39">
        <f t="shared" si="840"/>
        <v>15717044.579481214</v>
      </c>
      <c r="LM381" s="40">
        <f t="shared" si="746"/>
        <v>8203.0804168127434</v>
      </c>
      <c r="LN381" s="39">
        <f t="shared" si="841"/>
        <v>20507701.042031858</v>
      </c>
      <c r="LO381" s="39">
        <f t="shared" si="842"/>
        <v>-11791928099.168318</v>
      </c>
      <c r="LP381" s="39">
        <f t="shared" si="843"/>
        <v>5639617786.5587606</v>
      </c>
      <c r="LQ381" s="53">
        <f t="shared" si="844"/>
        <v>6780358657021.7832</v>
      </c>
      <c r="LR381" s="39">
        <f t="shared" si="845"/>
        <v>-3242780227271.2876</v>
      </c>
      <c r="LS381" s="39">
        <f t="shared" si="846"/>
        <v>1550894891303.6592</v>
      </c>
    </row>
    <row r="382" spans="1:331" x14ac:dyDescent="0.25">
      <c r="A382" s="21">
        <v>328</v>
      </c>
      <c r="B382" s="39">
        <v>275</v>
      </c>
      <c r="C382" s="39">
        <v>-525</v>
      </c>
      <c r="D382" s="39">
        <v>2500</v>
      </c>
      <c r="E382" s="50">
        <f t="shared" si="747"/>
        <v>9.3499999999999996E-4</v>
      </c>
      <c r="F382" s="40">
        <f t="shared" si="727"/>
        <v>18.269315625000001</v>
      </c>
      <c r="G382" s="41">
        <f t="shared" si="748"/>
        <v>45673.2890625</v>
      </c>
      <c r="H382" s="39">
        <f t="shared" si="749"/>
        <v>-23978476.7578125</v>
      </c>
      <c r="I382" s="39">
        <f t="shared" si="750"/>
        <v>12560154.4921875</v>
      </c>
      <c r="J382" s="40">
        <f t="shared" si="728"/>
        <v>13578.75</v>
      </c>
      <c r="K382" s="39">
        <f t="shared" si="751"/>
        <v>33946875</v>
      </c>
      <c r="L382" s="39">
        <f t="shared" si="752"/>
        <v>-17822109375</v>
      </c>
      <c r="M382" s="39">
        <f t="shared" si="753"/>
        <v>9335390625</v>
      </c>
      <c r="N382" s="53">
        <f t="shared" si="754"/>
        <v>9356607421875</v>
      </c>
      <c r="O382" s="39">
        <f t="shared" si="755"/>
        <v>-4901080078125</v>
      </c>
      <c r="P382" s="39">
        <f t="shared" si="756"/>
        <v>2567232421875</v>
      </c>
      <c r="AJ382" s="21">
        <v>328</v>
      </c>
      <c r="AK382" s="39">
        <v>275</v>
      </c>
      <c r="AL382" s="39">
        <v>-525</v>
      </c>
      <c r="AM382" s="39">
        <v>2500</v>
      </c>
      <c r="AN382" s="50">
        <f t="shared" si="757"/>
        <v>1.3486912001184016E-3</v>
      </c>
      <c r="AO382" s="40">
        <f t="shared" si="729"/>
        <v>22.795704900879549</v>
      </c>
      <c r="AP382" s="41">
        <f t="shared" si="758"/>
        <v>56989.262252198874</v>
      </c>
      <c r="AQ382" s="39">
        <f t="shared" si="759"/>
        <v>-29919362.68240441</v>
      </c>
      <c r="AR382" s="39">
        <f t="shared" si="760"/>
        <v>15672047.119354689</v>
      </c>
      <c r="AS382" s="40">
        <f t="shared" si="730"/>
        <v>8304.187198490381</v>
      </c>
      <c r="AT382" s="39">
        <f t="shared" si="761"/>
        <v>20760467.996225953</v>
      </c>
      <c r="AU382" s="39">
        <f t="shared" si="762"/>
        <v>-10899245698.018625</v>
      </c>
      <c r="AV382" s="39">
        <f t="shared" si="763"/>
        <v>5709128698.9621372</v>
      </c>
      <c r="AW382" s="53">
        <f t="shared" si="764"/>
        <v>5722103991459.7783</v>
      </c>
      <c r="AX382" s="39">
        <f t="shared" si="765"/>
        <v>-2997292566955.1221</v>
      </c>
      <c r="AY382" s="39">
        <f t="shared" si="766"/>
        <v>1570010392214.5876</v>
      </c>
      <c r="BS382" s="21">
        <v>328</v>
      </c>
      <c r="BT382" s="39">
        <v>275</v>
      </c>
      <c r="BU382" s="39">
        <v>-525</v>
      </c>
      <c r="BV382" s="39">
        <v>2500</v>
      </c>
      <c r="BW382" s="50">
        <f t="shared" si="767"/>
        <v>1.4508222828029103E-3</v>
      </c>
      <c r="BX382" s="40">
        <f t="shared" si="731"/>
        <v>23.577324447705479</v>
      </c>
      <c r="BY382" s="41">
        <f t="shared" si="768"/>
        <v>58943.311119263701</v>
      </c>
      <c r="BZ382" s="39">
        <f t="shared" si="769"/>
        <v>-30945238.337613441</v>
      </c>
      <c r="CA382" s="39">
        <f t="shared" si="770"/>
        <v>16209410.557797518</v>
      </c>
      <c r="CB382" s="40">
        <f t="shared" si="732"/>
        <v>7002.0158942628941</v>
      </c>
      <c r="CC382" s="39">
        <f t="shared" si="771"/>
        <v>17505039.735657234</v>
      </c>
      <c r="CD382" s="39">
        <f t="shared" si="772"/>
        <v>-9190145861.220047</v>
      </c>
      <c r="CE382" s="39">
        <f t="shared" si="773"/>
        <v>4813885927.3057394</v>
      </c>
      <c r="CF382" s="53">
        <f t="shared" si="774"/>
        <v>4824826577140.5244</v>
      </c>
      <c r="CG382" s="39">
        <f t="shared" si="775"/>
        <v>-2527290111835.5132</v>
      </c>
      <c r="CH382" s="39">
        <f t="shared" si="776"/>
        <v>1323818630009.0784</v>
      </c>
      <c r="DB382" s="21">
        <v>328</v>
      </c>
      <c r="DC382" s="39">
        <v>275</v>
      </c>
      <c r="DD382" s="39">
        <v>-525</v>
      </c>
      <c r="DE382" s="39">
        <v>2500</v>
      </c>
      <c r="DF382" s="50">
        <f t="shared" si="777"/>
        <v>1.4548821857482651E-3</v>
      </c>
      <c r="DG382" s="40">
        <f t="shared" si="733"/>
        <v>23.605646874731995</v>
      </c>
      <c r="DH382" s="41">
        <f t="shared" si="778"/>
        <v>59014.117186829986</v>
      </c>
      <c r="DI382" s="39">
        <f t="shared" si="779"/>
        <v>-30982411.523085743</v>
      </c>
      <c r="DJ382" s="39">
        <f t="shared" si="780"/>
        <v>16228882.226378245</v>
      </c>
      <c r="DK382" s="40">
        <f t="shared" si="734"/>
        <v>6950.2521317096216</v>
      </c>
      <c r="DL382" s="39">
        <f t="shared" si="781"/>
        <v>17375630.329274055</v>
      </c>
      <c r="DM382" s="39">
        <f t="shared" si="782"/>
        <v>-9122205922.8688793</v>
      </c>
      <c r="DN382" s="39">
        <f t="shared" si="783"/>
        <v>4778298340.5503654</v>
      </c>
      <c r="DO382" s="53">
        <f t="shared" si="784"/>
        <v>4789158109506.1621</v>
      </c>
      <c r="DP382" s="39">
        <f t="shared" si="785"/>
        <v>-2508606628788.9419</v>
      </c>
      <c r="DQ382" s="39">
        <f t="shared" si="786"/>
        <v>1314032043651.3503</v>
      </c>
      <c r="EK382" s="21">
        <v>328</v>
      </c>
      <c r="EL382" s="39">
        <v>275</v>
      </c>
      <c r="EM382" s="39">
        <v>-525</v>
      </c>
      <c r="EN382" s="39">
        <v>2500</v>
      </c>
      <c r="EO382" s="50">
        <f t="shared" si="787"/>
        <v>1.4390593055563219E-3</v>
      </c>
      <c r="EP382" s="40">
        <f t="shared" si="735"/>
        <v>23.494077800396155</v>
      </c>
      <c r="EQ382" s="41">
        <f t="shared" si="788"/>
        <v>58735.194500990387</v>
      </c>
      <c r="ER382" s="39">
        <f t="shared" si="789"/>
        <v>-30835977.113019954</v>
      </c>
      <c r="ES382" s="39">
        <f t="shared" si="790"/>
        <v>16152178.487772357</v>
      </c>
      <c r="ET382" s="40">
        <f t="shared" si="736"/>
        <v>7151.9938541568963</v>
      </c>
      <c r="EU382" s="39">
        <f t="shared" si="791"/>
        <v>17879984.635392241</v>
      </c>
      <c r="EV382" s="39">
        <f t="shared" si="792"/>
        <v>-9386991933.5809269</v>
      </c>
      <c r="EW382" s="39">
        <f t="shared" si="793"/>
        <v>4916995774.7328663</v>
      </c>
      <c r="EX382" s="53">
        <f t="shared" si="794"/>
        <v>4928170765129.9863</v>
      </c>
      <c r="EY382" s="39">
        <f t="shared" si="795"/>
        <v>-2581422781734.7549</v>
      </c>
      <c r="EZ382" s="39">
        <f t="shared" si="796"/>
        <v>1352173838051.5383</v>
      </c>
      <c r="FT382" s="21">
        <v>328</v>
      </c>
      <c r="FU382" s="39">
        <v>275</v>
      </c>
      <c r="FV382" s="39">
        <v>-525</v>
      </c>
      <c r="FW382" s="39">
        <v>2500</v>
      </c>
      <c r="FX382" s="50">
        <f t="shared" si="797"/>
        <v>1.4435582846822324E-3</v>
      </c>
      <c r="FY382" s="40">
        <f t="shared" si="737"/>
        <v>23.526125436270654</v>
      </c>
      <c r="FZ382" s="41">
        <f t="shared" si="798"/>
        <v>58815.313590676633</v>
      </c>
      <c r="GA382" s="39">
        <f t="shared" si="799"/>
        <v>-30878039.635105234</v>
      </c>
      <c r="GB382" s="39">
        <f t="shared" si="800"/>
        <v>16174211.237436075</v>
      </c>
      <c r="GC382" s="40">
        <f t="shared" si="738"/>
        <v>7094.6318703015377</v>
      </c>
      <c r="GD382" s="39">
        <f t="shared" si="801"/>
        <v>17736579.675753843</v>
      </c>
      <c r="GE382" s="39">
        <f t="shared" si="802"/>
        <v>-9311704329.7707672</v>
      </c>
      <c r="GF382" s="39">
        <f t="shared" si="803"/>
        <v>4877559410.8323069</v>
      </c>
      <c r="GG382" s="53">
        <f t="shared" si="804"/>
        <v>4888644773129.6523</v>
      </c>
      <c r="GH382" s="39">
        <f t="shared" si="805"/>
        <v>-2560718690686.9609</v>
      </c>
      <c r="GI382" s="39">
        <f t="shared" si="806"/>
        <v>1341328837978.8843</v>
      </c>
      <c r="HC382" s="21">
        <v>328</v>
      </c>
      <c r="HD382" s="39">
        <v>275</v>
      </c>
      <c r="HE382" s="39">
        <v>-525</v>
      </c>
      <c r="HF382" s="39">
        <v>2500</v>
      </c>
      <c r="HG382" s="50">
        <f t="shared" si="807"/>
        <v>1.4423923702353266E-3</v>
      </c>
      <c r="HH382" s="40">
        <f t="shared" si="739"/>
        <v>23.517845036579921</v>
      </c>
      <c r="HI382" s="41">
        <f t="shared" si="808"/>
        <v>58794.612591449804</v>
      </c>
      <c r="HJ382" s="39">
        <f t="shared" si="809"/>
        <v>-30867171.610511146</v>
      </c>
      <c r="HK382" s="39">
        <f t="shared" si="810"/>
        <v>16168518.462648695</v>
      </c>
      <c r="HL382" s="40">
        <f t="shared" si="740"/>
        <v>7109.4972794995865</v>
      </c>
      <c r="HM382" s="39">
        <f t="shared" si="811"/>
        <v>17773743.198748965</v>
      </c>
      <c r="HN382" s="39">
        <f t="shared" si="812"/>
        <v>-9331215179.3432064</v>
      </c>
      <c r="HO382" s="39">
        <f t="shared" si="813"/>
        <v>4887779379.6559649</v>
      </c>
      <c r="HP382" s="53">
        <f t="shared" si="814"/>
        <v>4898887969155.1836</v>
      </c>
      <c r="HQ382" s="39">
        <f t="shared" si="815"/>
        <v>-2566084174319.3813</v>
      </c>
      <c r="HR382" s="39">
        <f t="shared" si="816"/>
        <v>1344139329405.3904</v>
      </c>
      <c r="IL382" s="21">
        <v>328</v>
      </c>
      <c r="IM382" s="39">
        <v>275</v>
      </c>
      <c r="IN382" s="39">
        <v>-525</v>
      </c>
      <c r="IO382" s="39">
        <v>2500</v>
      </c>
      <c r="IP382" s="50">
        <f t="shared" si="817"/>
        <v>1.4450507334434176E-3</v>
      </c>
      <c r="IQ382" s="40">
        <f t="shared" si="741"/>
        <v>23.536699611120483</v>
      </c>
      <c r="IR382" s="41">
        <f t="shared" si="818"/>
        <v>58841.749027801205</v>
      </c>
      <c r="IS382" s="39">
        <f t="shared" si="819"/>
        <v>-30891918.239595633</v>
      </c>
      <c r="IT382" s="39">
        <f t="shared" si="820"/>
        <v>16181480.982645331</v>
      </c>
      <c r="IU382" s="40">
        <f t="shared" si="742"/>
        <v>7075.6031485964268</v>
      </c>
      <c r="IV382" s="39">
        <f t="shared" si="821"/>
        <v>17689007.871491067</v>
      </c>
      <c r="IW382" s="39">
        <f t="shared" si="822"/>
        <v>-9286729132.5328102</v>
      </c>
      <c r="IX382" s="39">
        <f t="shared" si="823"/>
        <v>4864477164.6600437</v>
      </c>
      <c r="IY382" s="53">
        <f t="shared" si="824"/>
        <v>4875532794579.7256</v>
      </c>
      <c r="IZ382" s="39">
        <f t="shared" si="825"/>
        <v>-2553850511446.5229</v>
      </c>
      <c r="JA382" s="39">
        <f t="shared" si="826"/>
        <v>1337731220281.512</v>
      </c>
      <c r="JU382" s="21">
        <v>328</v>
      </c>
      <c r="JV382" s="39">
        <v>275</v>
      </c>
      <c r="JW382" s="39">
        <v>-525</v>
      </c>
      <c r="JX382" s="39">
        <v>2500</v>
      </c>
      <c r="JY382" s="50">
        <f t="shared" si="827"/>
        <v>1.4450833067534202E-3</v>
      </c>
      <c r="JZ382" s="40">
        <f t="shared" si="743"/>
        <v>23.536930080171292</v>
      </c>
      <c r="KA382" s="41">
        <f t="shared" si="828"/>
        <v>58842.325200428226</v>
      </c>
      <c r="KB382" s="39">
        <f t="shared" si="829"/>
        <v>-30892220.730224818</v>
      </c>
      <c r="KC382" s="39">
        <f t="shared" si="830"/>
        <v>16181639.430117762</v>
      </c>
      <c r="KD382" s="40">
        <f t="shared" si="744"/>
        <v>7075.187838893894</v>
      </c>
      <c r="KE382" s="39">
        <f t="shared" si="831"/>
        <v>17687969.597234733</v>
      </c>
      <c r="KF382" s="39">
        <f t="shared" si="832"/>
        <v>-9286184038.5482349</v>
      </c>
      <c r="KG382" s="39">
        <f t="shared" si="833"/>
        <v>4864191639.2395515</v>
      </c>
      <c r="KH382" s="53">
        <f t="shared" si="834"/>
        <v>4875246620237.8232</v>
      </c>
      <c r="KI382" s="39">
        <f t="shared" si="835"/>
        <v>-2553700610600.7646</v>
      </c>
      <c r="KJ382" s="39">
        <f t="shared" si="836"/>
        <v>1337652700790.8767</v>
      </c>
      <c r="LD382" s="21">
        <v>328</v>
      </c>
      <c r="LE382" s="39">
        <v>275</v>
      </c>
      <c r="LF382" s="39">
        <v>-525</v>
      </c>
      <c r="LG382" s="39">
        <v>2500</v>
      </c>
      <c r="LH382" s="50">
        <f t="shared" si="837"/>
        <v>1.4450833110702011E-3</v>
      </c>
      <c r="LI382" s="40">
        <f t="shared" si="745"/>
        <v>23.536930110713328</v>
      </c>
      <c r="LJ382" s="41">
        <f t="shared" si="838"/>
        <v>58842.325276783318</v>
      </c>
      <c r="LK382" s="39">
        <f t="shared" si="839"/>
        <v>-30892220.770311244</v>
      </c>
      <c r="LL382" s="39">
        <f t="shared" si="840"/>
        <v>16181639.451115413</v>
      </c>
      <c r="LM382" s="40">
        <f t="shared" si="746"/>
        <v>7075.1877838549362</v>
      </c>
      <c r="LN382" s="39">
        <f t="shared" si="841"/>
        <v>17687969.45963734</v>
      </c>
      <c r="LO382" s="39">
        <f t="shared" si="842"/>
        <v>-9286183966.3096027</v>
      </c>
      <c r="LP382" s="39">
        <f t="shared" si="843"/>
        <v>4864191601.4002686</v>
      </c>
      <c r="LQ382" s="53">
        <f t="shared" si="844"/>
        <v>4875246582312.541</v>
      </c>
      <c r="LR382" s="39">
        <f t="shared" si="845"/>
        <v>-2553700590735.1411</v>
      </c>
      <c r="LS382" s="39">
        <f t="shared" si="846"/>
        <v>1337652690385.0737</v>
      </c>
    </row>
    <row r="383" spans="1:331" x14ac:dyDescent="0.25">
      <c r="A383" s="21">
        <v>329</v>
      </c>
      <c r="B383" s="39">
        <v>275</v>
      </c>
      <c r="C383" s="39">
        <v>-475</v>
      </c>
      <c r="D383" s="39">
        <v>2500</v>
      </c>
      <c r="E383" s="50">
        <f t="shared" si="747"/>
        <v>9.4249999999999998E-4</v>
      </c>
      <c r="F383" s="40">
        <f t="shared" si="727"/>
        <v>18.370797656249998</v>
      </c>
      <c r="G383" s="41">
        <f t="shared" si="748"/>
        <v>45926.994140624993</v>
      </c>
      <c r="H383" s="39">
        <f t="shared" si="749"/>
        <v>-21815322.216796871</v>
      </c>
      <c r="I383" s="39">
        <f t="shared" si="750"/>
        <v>12629923.388671873</v>
      </c>
      <c r="J383" s="40">
        <f t="shared" si="728"/>
        <v>13483.125000000002</v>
      </c>
      <c r="K383" s="39">
        <f t="shared" si="751"/>
        <v>33707812.500000007</v>
      </c>
      <c r="L383" s="39">
        <f t="shared" si="752"/>
        <v>-16011210937.500004</v>
      </c>
      <c r="M383" s="39">
        <f t="shared" si="753"/>
        <v>9269648437.5000019</v>
      </c>
      <c r="N383" s="53">
        <f t="shared" si="754"/>
        <v>7605325195312.502</v>
      </c>
      <c r="O383" s="39">
        <f t="shared" si="755"/>
        <v>-4403083007812.501</v>
      </c>
      <c r="P383" s="39">
        <f t="shared" si="756"/>
        <v>2549153320312.5005</v>
      </c>
      <c r="AJ383" s="21">
        <v>329</v>
      </c>
      <c r="AK383" s="39">
        <v>275</v>
      </c>
      <c r="AL383" s="39">
        <v>-475</v>
      </c>
      <c r="AM383" s="39">
        <v>2500</v>
      </c>
      <c r="AN383" s="50">
        <f t="shared" si="757"/>
        <v>1.3660044867083174E-3</v>
      </c>
      <c r="AO383" s="40">
        <f t="shared" si="729"/>
        <v>22.93756676817835</v>
      </c>
      <c r="AP383" s="41">
        <f t="shared" si="758"/>
        <v>57343.916920445874</v>
      </c>
      <c r="AQ383" s="39">
        <f t="shared" si="759"/>
        <v>-27238360.537211791</v>
      </c>
      <c r="AR383" s="39">
        <f t="shared" si="760"/>
        <v>15769577.153122615</v>
      </c>
      <c r="AS383" s="40">
        <f t="shared" si="730"/>
        <v>8083.4427944689533</v>
      </c>
      <c r="AT383" s="39">
        <f t="shared" si="761"/>
        <v>20208606.986172382</v>
      </c>
      <c r="AU383" s="39">
        <f t="shared" si="762"/>
        <v>-9599088318.431881</v>
      </c>
      <c r="AV383" s="39">
        <f t="shared" si="763"/>
        <v>5557366921.1974049</v>
      </c>
      <c r="AW383" s="53">
        <f t="shared" si="764"/>
        <v>4559566951255.1436</v>
      </c>
      <c r="AX383" s="39">
        <f t="shared" si="765"/>
        <v>-2639749287568.7671</v>
      </c>
      <c r="AY383" s="39">
        <f t="shared" si="766"/>
        <v>1528275903329.2864</v>
      </c>
      <c r="BS383" s="21">
        <v>329</v>
      </c>
      <c r="BT383" s="39">
        <v>275</v>
      </c>
      <c r="BU383" s="39">
        <v>-475</v>
      </c>
      <c r="BV383" s="39">
        <v>2500</v>
      </c>
      <c r="BW383" s="50">
        <f t="shared" si="767"/>
        <v>1.4792395759150533E-3</v>
      </c>
      <c r="BX383" s="40">
        <f t="shared" si="731"/>
        <v>23.771154702006271</v>
      </c>
      <c r="BY383" s="41">
        <f t="shared" si="768"/>
        <v>59427.886755015679</v>
      </c>
      <c r="BZ383" s="39">
        <f t="shared" si="769"/>
        <v>-28228246.208632447</v>
      </c>
      <c r="CA383" s="39">
        <f t="shared" si="770"/>
        <v>16342668.857629312</v>
      </c>
      <c r="CB383" s="40">
        <f t="shared" si="732"/>
        <v>6639.6954070830725</v>
      </c>
      <c r="CC383" s="39">
        <f t="shared" si="771"/>
        <v>16599238.517707681</v>
      </c>
      <c r="CD383" s="39">
        <f t="shared" si="772"/>
        <v>-7884638295.911149</v>
      </c>
      <c r="CE383" s="39">
        <f t="shared" si="773"/>
        <v>4564790592.3696127</v>
      </c>
      <c r="CF383" s="53">
        <f t="shared" si="774"/>
        <v>3745203190557.7959</v>
      </c>
      <c r="CG383" s="39">
        <f t="shared" si="775"/>
        <v>-2168275531375.5659</v>
      </c>
      <c r="CH383" s="39">
        <f t="shared" si="776"/>
        <v>1255317412901.6433</v>
      </c>
      <c r="DB383" s="21">
        <v>329</v>
      </c>
      <c r="DC383" s="39">
        <v>275</v>
      </c>
      <c r="DD383" s="39">
        <v>-475</v>
      </c>
      <c r="DE383" s="39">
        <v>2500</v>
      </c>
      <c r="DF383" s="50">
        <f t="shared" si="777"/>
        <v>1.4939145256508077E-3</v>
      </c>
      <c r="DG383" s="40">
        <f t="shared" si="733"/>
        <v>23.867219015661298</v>
      </c>
      <c r="DH383" s="41">
        <f t="shared" si="778"/>
        <v>59668.047539153245</v>
      </c>
      <c r="DI383" s="39">
        <f t="shared" si="779"/>
        <v>-28342322.581097793</v>
      </c>
      <c r="DJ383" s="39">
        <f t="shared" si="780"/>
        <v>16408713.073267143</v>
      </c>
      <c r="DK383" s="40">
        <f t="shared" si="734"/>
        <v>6452.5897979522042</v>
      </c>
      <c r="DL383" s="39">
        <f t="shared" si="781"/>
        <v>16131474.49488051</v>
      </c>
      <c r="DM383" s="39">
        <f t="shared" si="782"/>
        <v>-7662450385.0682421</v>
      </c>
      <c r="DN383" s="39">
        <f t="shared" si="783"/>
        <v>4436155486.0921402</v>
      </c>
      <c r="DO383" s="53">
        <f t="shared" si="784"/>
        <v>3639663932907.415</v>
      </c>
      <c r="DP383" s="39">
        <f t="shared" si="785"/>
        <v>-2107173855893.7666</v>
      </c>
      <c r="DQ383" s="39">
        <f t="shared" si="786"/>
        <v>1219942758675.3386</v>
      </c>
      <c r="EK383" s="21">
        <v>329</v>
      </c>
      <c r="EL383" s="39">
        <v>275</v>
      </c>
      <c r="EM383" s="39">
        <v>-475</v>
      </c>
      <c r="EN383" s="39">
        <v>2500</v>
      </c>
      <c r="EO383" s="50">
        <f t="shared" si="787"/>
        <v>1.5006091711987719E-3</v>
      </c>
      <c r="EP383" s="40">
        <f t="shared" si="735"/>
        <v>23.910131100696294</v>
      </c>
      <c r="EQ383" s="41">
        <f t="shared" si="788"/>
        <v>59775.327751740733</v>
      </c>
      <c r="ER383" s="39">
        <f t="shared" si="789"/>
        <v>-28393280.682076849</v>
      </c>
      <c r="ES383" s="39">
        <f t="shared" si="790"/>
        <v>16438215.131728701</v>
      </c>
      <c r="ET383" s="40">
        <f t="shared" si="736"/>
        <v>6367.2330672156586</v>
      </c>
      <c r="EU383" s="39">
        <f t="shared" si="791"/>
        <v>15918082.668039147</v>
      </c>
      <c r="EV383" s="39">
        <f t="shared" si="792"/>
        <v>-7561089267.3185949</v>
      </c>
      <c r="EW383" s="39">
        <f t="shared" si="793"/>
        <v>4377472733.7107658</v>
      </c>
      <c r="EX383" s="53">
        <f t="shared" si="794"/>
        <v>3591517401976.3325</v>
      </c>
      <c r="EY383" s="39">
        <f t="shared" si="795"/>
        <v>-2079299548512.6138</v>
      </c>
      <c r="EZ383" s="39">
        <f t="shared" si="796"/>
        <v>1203805001770.4604</v>
      </c>
      <c r="FT383" s="21">
        <v>329</v>
      </c>
      <c r="FU383" s="39">
        <v>275</v>
      </c>
      <c r="FV383" s="39">
        <v>-475</v>
      </c>
      <c r="FW383" s="39">
        <v>2500</v>
      </c>
      <c r="FX383" s="50">
        <f t="shared" si="797"/>
        <v>1.5241163899168072E-3</v>
      </c>
      <c r="FY383" s="40">
        <f t="shared" si="737"/>
        <v>24.056284284045446</v>
      </c>
      <c r="FZ383" s="41">
        <f t="shared" si="798"/>
        <v>60140.710710113613</v>
      </c>
      <c r="GA383" s="39">
        <f t="shared" si="799"/>
        <v>-28566837.587303966</v>
      </c>
      <c r="GB383" s="39">
        <f t="shared" si="800"/>
        <v>16538695.445281243</v>
      </c>
      <c r="GC383" s="40">
        <f t="shared" si="738"/>
        <v>6067.5160285607099</v>
      </c>
      <c r="GD383" s="39">
        <f t="shared" si="801"/>
        <v>15168790.071401775</v>
      </c>
      <c r="GE383" s="39">
        <f t="shared" si="802"/>
        <v>-7205175283.915843</v>
      </c>
      <c r="GF383" s="39">
        <f t="shared" si="803"/>
        <v>4171417269.635488</v>
      </c>
      <c r="GG383" s="53">
        <f t="shared" si="804"/>
        <v>3422458259860.0254</v>
      </c>
      <c r="GH383" s="39">
        <f t="shared" si="805"/>
        <v>-1981423203076.8569</v>
      </c>
      <c r="GI383" s="39">
        <f t="shared" si="806"/>
        <v>1147139749149.7593</v>
      </c>
      <c r="HC383" s="21">
        <v>329</v>
      </c>
      <c r="HD383" s="39">
        <v>275</v>
      </c>
      <c r="HE383" s="39">
        <v>-475</v>
      </c>
      <c r="HF383" s="39">
        <v>2500</v>
      </c>
      <c r="HG383" s="50">
        <f t="shared" si="807"/>
        <v>1.5296234019365482E-3</v>
      </c>
      <c r="HH383" s="40">
        <f t="shared" si="739"/>
        <v>24.089504831963367</v>
      </c>
      <c r="HI383" s="41">
        <f t="shared" si="808"/>
        <v>60223.762079908418</v>
      </c>
      <c r="HJ383" s="39">
        <f t="shared" si="809"/>
        <v>-28606286.987956498</v>
      </c>
      <c r="HK383" s="39">
        <f t="shared" si="810"/>
        <v>16561534.571974816</v>
      </c>
      <c r="HL383" s="40">
        <f t="shared" si="740"/>
        <v>5997.30162530901</v>
      </c>
      <c r="HM383" s="39">
        <f t="shared" si="811"/>
        <v>14993254.063272525</v>
      </c>
      <c r="HN383" s="39">
        <f t="shared" si="812"/>
        <v>-7121795680.0544491</v>
      </c>
      <c r="HO383" s="39">
        <f t="shared" si="813"/>
        <v>4123144867.3999443</v>
      </c>
      <c r="HP383" s="53">
        <f t="shared" si="814"/>
        <v>3382852948025.8633</v>
      </c>
      <c r="HQ383" s="39">
        <f t="shared" si="815"/>
        <v>-1958493812014.9736</v>
      </c>
      <c r="HR383" s="39">
        <f t="shared" si="816"/>
        <v>1133864838534.9846</v>
      </c>
      <c r="IL383" s="21">
        <v>329</v>
      </c>
      <c r="IM383" s="39">
        <v>275</v>
      </c>
      <c r="IN383" s="39">
        <v>-475</v>
      </c>
      <c r="IO383" s="39">
        <v>2500</v>
      </c>
      <c r="IP383" s="50">
        <f t="shared" si="817"/>
        <v>1.5334985174494133E-3</v>
      </c>
      <c r="IQ383" s="40">
        <f t="shared" si="741"/>
        <v>24.112649338210417</v>
      </c>
      <c r="IR383" s="41">
        <f t="shared" si="818"/>
        <v>60281.623345526044</v>
      </c>
      <c r="IS383" s="39">
        <f t="shared" si="819"/>
        <v>-28633771.08912487</v>
      </c>
      <c r="IT383" s="39">
        <f t="shared" si="820"/>
        <v>16577446.420019662</v>
      </c>
      <c r="IU383" s="40">
        <f t="shared" si="742"/>
        <v>5947.8939025199797</v>
      </c>
      <c r="IV383" s="39">
        <f t="shared" si="821"/>
        <v>14869734.75629995</v>
      </c>
      <c r="IW383" s="39">
        <f t="shared" si="822"/>
        <v>-7063124009.2424765</v>
      </c>
      <c r="IX383" s="39">
        <f t="shared" si="823"/>
        <v>4089177057.9824862</v>
      </c>
      <c r="IY383" s="53">
        <f t="shared" si="824"/>
        <v>3354983904390.1763</v>
      </c>
      <c r="IZ383" s="39">
        <f t="shared" si="825"/>
        <v>-1942359102541.6809</v>
      </c>
      <c r="JA383" s="39">
        <f t="shared" si="826"/>
        <v>1124523690945.1838</v>
      </c>
      <c r="JU383" s="21">
        <v>329</v>
      </c>
      <c r="JV383" s="39">
        <v>275</v>
      </c>
      <c r="JW383" s="39">
        <v>-475</v>
      </c>
      <c r="JX383" s="39">
        <v>2500</v>
      </c>
      <c r="JY383" s="50">
        <f t="shared" si="827"/>
        <v>1.5335454719113285E-3</v>
      </c>
      <c r="JZ383" s="40">
        <f t="shared" si="743"/>
        <v>24.112928604313037</v>
      </c>
      <c r="KA383" s="41">
        <f t="shared" si="828"/>
        <v>60282.321510782596</v>
      </c>
      <c r="KB383" s="39">
        <f t="shared" si="829"/>
        <v>-28634102.717621733</v>
      </c>
      <c r="KC383" s="39">
        <f t="shared" si="830"/>
        <v>16577638.415465213</v>
      </c>
      <c r="KD383" s="40">
        <f t="shared" si="744"/>
        <v>5947.2952331305632</v>
      </c>
      <c r="KE383" s="39">
        <f t="shared" si="831"/>
        <v>14868238.082826408</v>
      </c>
      <c r="KF383" s="39">
        <f t="shared" si="832"/>
        <v>-7062413089.3425436</v>
      </c>
      <c r="KG383" s="39">
        <f t="shared" si="833"/>
        <v>4088765472.7772622</v>
      </c>
      <c r="KH383" s="53">
        <f t="shared" si="834"/>
        <v>3354646217437.708</v>
      </c>
      <c r="KI383" s="39">
        <f t="shared" si="835"/>
        <v>-1942163599569.1995</v>
      </c>
      <c r="KJ383" s="39">
        <f t="shared" si="836"/>
        <v>1124410505013.7471</v>
      </c>
      <c r="LD383" s="21">
        <v>329</v>
      </c>
      <c r="LE383" s="39">
        <v>275</v>
      </c>
      <c r="LF383" s="39">
        <v>-475</v>
      </c>
      <c r="LG383" s="39">
        <v>2500</v>
      </c>
      <c r="LH383" s="50">
        <f t="shared" si="837"/>
        <v>1.5335454783610093E-3</v>
      </c>
      <c r="LI383" s="40">
        <f t="shared" si="745"/>
        <v>24.112928642671193</v>
      </c>
      <c r="LJ383" s="41">
        <f t="shared" si="838"/>
        <v>60282.321606677979</v>
      </c>
      <c r="LK383" s="39">
        <f t="shared" si="839"/>
        <v>-28634102.763172042</v>
      </c>
      <c r="LL383" s="39">
        <f t="shared" si="840"/>
        <v>16577638.441836445</v>
      </c>
      <c r="LM383" s="40">
        <f t="shared" si="746"/>
        <v>5947.2951508971328</v>
      </c>
      <c r="LN383" s="39">
        <f t="shared" si="841"/>
        <v>14868237.877242832</v>
      </c>
      <c r="LO383" s="39">
        <f t="shared" si="842"/>
        <v>-7062412991.6903448</v>
      </c>
      <c r="LP383" s="39">
        <f t="shared" si="843"/>
        <v>4088765416.2417789</v>
      </c>
      <c r="LQ383" s="53">
        <f t="shared" si="844"/>
        <v>3354646171052.9136</v>
      </c>
      <c r="LR383" s="39">
        <f t="shared" si="845"/>
        <v>-1942163572714.845</v>
      </c>
      <c r="LS383" s="39">
        <f t="shared" si="846"/>
        <v>1124410489466.489</v>
      </c>
    </row>
    <row r="384" spans="1:331" x14ac:dyDescent="0.25">
      <c r="A384" s="21">
        <v>330</v>
      </c>
      <c r="B384" s="39">
        <v>275</v>
      </c>
      <c r="C384" s="39">
        <v>-425</v>
      </c>
      <c r="D384" s="39">
        <v>2500</v>
      </c>
      <c r="E384" s="50">
        <f t="shared" si="747"/>
        <v>9.5E-4</v>
      </c>
      <c r="F384" s="40">
        <f t="shared" si="727"/>
        <v>18.471562500000001</v>
      </c>
      <c r="G384" s="41">
        <f t="shared" si="748"/>
        <v>46178.90625</v>
      </c>
      <c r="H384" s="39">
        <f t="shared" si="749"/>
        <v>-19626035.15625</v>
      </c>
      <c r="I384" s="39">
        <f t="shared" si="750"/>
        <v>12699199.21875</v>
      </c>
      <c r="J384" s="40">
        <f t="shared" si="728"/>
        <v>13387.5</v>
      </c>
      <c r="K384" s="39">
        <f t="shared" si="751"/>
        <v>33468750</v>
      </c>
      <c r="L384" s="39">
        <f t="shared" si="752"/>
        <v>-14224218750</v>
      </c>
      <c r="M384" s="39">
        <f t="shared" si="753"/>
        <v>9203906250</v>
      </c>
      <c r="N384" s="53">
        <f t="shared" si="754"/>
        <v>6045292968750</v>
      </c>
      <c r="O384" s="39">
        <f t="shared" si="755"/>
        <v>-3911660156250</v>
      </c>
      <c r="P384" s="39">
        <f t="shared" si="756"/>
        <v>2531074218750</v>
      </c>
      <c r="AJ384" s="21">
        <v>330</v>
      </c>
      <c r="AK384" s="39">
        <v>275</v>
      </c>
      <c r="AL384" s="39">
        <v>-425</v>
      </c>
      <c r="AM384" s="39">
        <v>2500</v>
      </c>
      <c r="AN384" s="50">
        <f t="shared" si="757"/>
        <v>1.3833177732982334E-3</v>
      </c>
      <c r="AO384" s="40">
        <f t="shared" si="729"/>
        <v>23.075606824347211</v>
      </c>
      <c r="AP384" s="41">
        <f t="shared" si="758"/>
        <v>57689.017060868027</v>
      </c>
      <c r="AQ384" s="39">
        <f t="shared" si="759"/>
        <v>-24517832.250868913</v>
      </c>
      <c r="AR384" s="39">
        <f t="shared" si="760"/>
        <v>15864479.691738708</v>
      </c>
      <c r="AS384" s="40">
        <f t="shared" si="730"/>
        <v>7862.6983904475246</v>
      </c>
      <c r="AT384" s="39">
        <f t="shared" si="761"/>
        <v>19656745.97611881</v>
      </c>
      <c r="AU384" s="39">
        <f t="shared" si="762"/>
        <v>-8354117039.8504944</v>
      </c>
      <c r="AV384" s="39">
        <f t="shared" si="763"/>
        <v>5405605143.4326725</v>
      </c>
      <c r="AW384" s="53">
        <f t="shared" si="764"/>
        <v>3550499741936.46</v>
      </c>
      <c r="AX384" s="39">
        <f t="shared" si="765"/>
        <v>-2297382185958.8857</v>
      </c>
      <c r="AY384" s="39">
        <f t="shared" si="766"/>
        <v>1486541414443.9851</v>
      </c>
      <c r="BS384" s="21">
        <v>330</v>
      </c>
      <c r="BT384" s="39">
        <v>275</v>
      </c>
      <c r="BU384" s="39">
        <v>-425</v>
      </c>
      <c r="BV384" s="39">
        <v>2500</v>
      </c>
      <c r="BW384" s="50">
        <f t="shared" si="767"/>
        <v>1.5076568690271964E-3</v>
      </c>
      <c r="BX384" s="40">
        <f t="shared" si="731"/>
        <v>23.954688788822342</v>
      </c>
      <c r="BY384" s="41">
        <f t="shared" si="768"/>
        <v>59886.721972055857</v>
      </c>
      <c r="BZ384" s="39">
        <f t="shared" si="769"/>
        <v>-25451856.838123739</v>
      </c>
      <c r="CA384" s="39">
        <f t="shared" si="770"/>
        <v>16468848.54231536</v>
      </c>
      <c r="CB384" s="40">
        <f t="shared" si="732"/>
        <v>6277.3749199032472</v>
      </c>
      <c r="CC384" s="39">
        <f t="shared" si="771"/>
        <v>15693437.299758118</v>
      </c>
      <c r="CD384" s="39">
        <f t="shared" si="772"/>
        <v>-6669710852.3971996</v>
      </c>
      <c r="CE384" s="39">
        <f t="shared" si="773"/>
        <v>4315695257.4334822</v>
      </c>
      <c r="CF384" s="53">
        <f t="shared" si="774"/>
        <v>2834627112268.8101</v>
      </c>
      <c r="CG384" s="39">
        <f t="shared" si="775"/>
        <v>-1834170484409.23</v>
      </c>
      <c r="CH384" s="39">
        <f t="shared" si="776"/>
        <v>1186816195794.2078</v>
      </c>
      <c r="DB384" s="21">
        <v>330</v>
      </c>
      <c r="DC384" s="39">
        <v>275</v>
      </c>
      <c r="DD384" s="39">
        <v>-425</v>
      </c>
      <c r="DE384" s="39">
        <v>2500</v>
      </c>
      <c r="DF384" s="50">
        <f t="shared" si="777"/>
        <v>1.53294686555335E-3</v>
      </c>
      <c r="DG384" s="40">
        <f t="shared" si="733"/>
        <v>24.10936623122269</v>
      </c>
      <c r="DH384" s="41">
        <f t="shared" si="778"/>
        <v>60273.415578056723</v>
      </c>
      <c r="DI384" s="39">
        <f t="shared" si="779"/>
        <v>-25616201.620674107</v>
      </c>
      <c r="DJ384" s="39">
        <f t="shared" si="780"/>
        <v>16575189.283965599</v>
      </c>
      <c r="DK384" s="40">
        <f t="shared" si="734"/>
        <v>5954.9274641947868</v>
      </c>
      <c r="DL384" s="39">
        <f t="shared" si="781"/>
        <v>14887318.660486966</v>
      </c>
      <c r="DM384" s="39">
        <f t="shared" si="782"/>
        <v>-6327110430.7069607</v>
      </c>
      <c r="DN384" s="39">
        <f t="shared" si="783"/>
        <v>4094012631.6339159</v>
      </c>
      <c r="DO384" s="53">
        <f t="shared" si="784"/>
        <v>2689021933050.4585</v>
      </c>
      <c r="DP384" s="39">
        <f t="shared" si="785"/>
        <v>-1739955368444.4143</v>
      </c>
      <c r="DQ384" s="39">
        <f t="shared" si="786"/>
        <v>1125853473699.3269</v>
      </c>
      <c r="EK384" s="21">
        <v>330</v>
      </c>
      <c r="EL384" s="39">
        <v>275</v>
      </c>
      <c r="EM384" s="39">
        <v>-425</v>
      </c>
      <c r="EN384" s="39">
        <v>2500</v>
      </c>
      <c r="EO384" s="50">
        <f t="shared" si="787"/>
        <v>1.5621590368412222E-3</v>
      </c>
      <c r="EP384" s="40">
        <f t="shared" si="735"/>
        <v>24.277882479998738</v>
      </c>
      <c r="EQ384" s="41">
        <f t="shared" si="788"/>
        <v>60694.706199996843</v>
      </c>
      <c r="ER384" s="39">
        <f t="shared" si="789"/>
        <v>-25795250.134998657</v>
      </c>
      <c r="ES384" s="39">
        <f t="shared" si="790"/>
        <v>16691044.204999132</v>
      </c>
      <c r="ET384" s="40">
        <f t="shared" si="736"/>
        <v>5582.4722802744172</v>
      </c>
      <c r="EU384" s="39">
        <f t="shared" si="791"/>
        <v>13956180.700686043</v>
      </c>
      <c r="EV384" s="39">
        <f t="shared" si="792"/>
        <v>-5931376797.7915688</v>
      </c>
      <c r="EW384" s="39">
        <f t="shared" si="793"/>
        <v>3837949692.6886621</v>
      </c>
      <c r="EX384" s="53">
        <f t="shared" si="794"/>
        <v>2520835139061.4165</v>
      </c>
      <c r="EY384" s="39">
        <f t="shared" si="795"/>
        <v>-1631128619392.6814</v>
      </c>
      <c r="EZ384" s="39">
        <f t="shared" si="796"/>
        <v>1055436165489.382</v>
      </c>
      <c r="FT384" s="21">
        <v>330</v>
      </c>
      <c r="FU384" s="39">
        <v>275</v>
      </c>
      <c r="FV384" s="39">
        <v>-425</v>
      </c>
      <c r="FW384" s="39">
        <v>2500</v>
      </c>
      <c r="FX384" s="50">
        <f t="shared" si="797"/>
        <v>1.6046744951513819E-3</v>
      </c>
      <c r="FY384" s="40">
        <f t="shared" si="737"/>
        <v>24.503700625753179</v>
      </c>
      <c r="FZ384" s="41">
        <f t="shared" si="798"/>
        <v>61259.251564382947</v>
      </c>
      <c r="GA384" s="39">
        <f t="shared" si="799"/>
        <v>-26035181.914862752</v>
      </c>
      <c r="GB384" s="39">
        <f t="shared" si="800"/>
        <v>16846294.180205312</v>
      </c>
      <c r="GC384" s="40">
        <f t="shared" si="738"/>
        <v>5040.400186819882</v>
      </c>
      <c r="GD384" s="39">
        <f t="shared" si="801"/>
        <v>12601000.467049705</v>
      </c>
      <c r="GE384" s="39">
        <f t="shared" si="802"/>
        <v>-5355425198.4961243</v>
      </c>
      <c r="GF384" s="39">
        <f t="shared" si="803"/>
        <v>3465275128.4386687</v>
      </c>
      <c r="GG384" s="53">
        <f t="shared" si="804"/>
        <v>2276055709360.853</v>
      </c>
      <c r="GH384" s="39">
        <f t="shared" si="805"/>
        <v>-1472741929586.4343</v>
      </c>
      <c r="GI384" s="39">
        <f t="shared" si="806"/>
        <v>952950660320.63391</v>
      </c>
      <c r="HC384" s="21">
        <v>330</v>
      </c>
      <c r="HD384" s="39">
        <v>275</v>
      </c>
      <c r="HE384" s="39">
        <v>-425</v>
      </c>
      <c r="HF384" s="39">
        <v>2500</v>
      </c>
      <c r="HG384" s="50">
        <f t="shared" si="807"/>
        <v>1.6168544336377703E-3</v>
      </c>
      <c r="HH384" s="40">
        <f t="shared" si="739"/>
        <v>24.56414665297816</v>
      </c>
      <c r="HI384" s="41">
        <f t="shared" si="808"/>
        <v>61410.366632445403</v>
      </c>
      <c r="HJ384" s="39">
        <f t="shared" si="809"/>
        <v>-26099405.818789296</v>
      </c>
      <c r="HK384" s="39">
        <f t="shared" si="810"/>
        <v>16887850.823922485</v>
      </c>
      <c r="HL384" s="40">
        <f t="shared" si="740"/>
        <v>4885.1059711184307</v>
      </c>
      <c r="HM384" s="39">
        <f t="shared" si="811"/>
        <v>12212764.927796077</v>
      </c>
      <c r="HN384" s="39">
        <f t="shared" si="812"/>
        <v>-5190425094.3133326</v>
      </c>
      <c r="HO384" s="39">
        <f t="shared" si="813"/>
        <v>3358510355.1439214</v>
      </c>
      <c r="HP384" s="53">
        <f t="shared" si="814"/>
        <v>2205930665083.1665</v>
      </c>
      <c r="HQ384" s="39">
        <f t="shared" si="815"/>
        <v>-1427366900936.1665</v>
      </c>
      <c r="HR384" s="39">
        <f t="shared" si="816"/>
        <v>923590347664.57837</v>
      </c>
      <c r="IL384" s="21">
        <v>330</v>
      </c>
      <c r="IM384" s="39">
        <v>275</v>
      </c>
      <c r="IN384" s="39">
        <v>-425</v>
      </c>
      <c r="IO384" s="39">
        <v>2500</v>
      </c>
      <c r="IP384" s="50">
        <f t="shared" si="817"/>
        <v>1.621946301455409E-3</v>
      </c>
      <c r="IQ384" s="40">
        <f t="shared" si="741"/>
        <v>24.588855681481814</v>
      </c>
      <c r="IR384" s="41">
        <f t="shared" si="818"/>
        <v>61472.139203704537</v>
      </c>
      <c r="IS384" s="39">
        <f t="shared" si="819"/>
        <v>-26125659.161574427</v>
      </c>
      <c r="IT384" s="39">
        <f t="shared" si="820"/>
        <v>16904838.281018749</v>
      </c>
      <c r="IU384" s="40">
        <f t="shared" si="742"/>
        <v>4820.1846564435355</v>
      </c>
      <c r="IV384" s="39">
        <f t="shared" si="821"/>
        <v>12050461.641108839</v>
      </c>
      <c r="IW384" s="39">
        <f t="shared" si="822"/>
        <v>-5121446197.4712563</v>
      </c>
      <c r="IX384" s="39">
        <f t="shared" si="823"/>
        <v>3313876951.3049307</v>
      </c>
      <c r="IY384" s="53">
        <f t="shared" si="824"/>
        <v>2176614633925.2839</v>
      </c>
      <c r="IZ384" s="39">
        <f t="shared" si="825"/>
        <v>-1408397704304.5955</v>
      </c>
      <c r="JA384" s="39">
        <f t="shared" si="826"/>
        <v>911316161608.85596</v>
      </c>
      <c r="JU384" s="21">
        <v>330</v>
      </c>
      <c r="JV384" s="39">
        <v>275</v>
      </c>
      <c r="JW384" s="39">
        <v>-425</v>
      </c>
      <c r="JX384" s="39">
        <v>2500</v>
      </c>
      <c r="JY384" s="50">
        <f t="shared" si="827"/>
        <v>1.6220076370692367E-3</v>
      </c>
      <c r="JZ384" s="40">
        <f t="shared" si="743"/>
        <v>24.589151306483366</v>
      </c>
      <c r="KA384" s="41">
        <f t="shared" si="828"/>
        <v>61472.878266208412</v>
      </c>
      <c r="KB384" s="39">
        <f t="shared" si="829"/>
        <v>-26125973.263138574</v>
      </c>
      <c r="KC384" s="39">
        <f t="shared" si="830"/>
        <v>16905041.523207314</v>
      </c>
      <c r="KD384" s="40">
        <f t="shared" si="744"/>
        <v>4819.4026273672325</v>
      </c>
      <c r="KE384" s="39">
        <f t="shared" si="831"/>
        <v>12048506.568418082</v>
      </c>
      <c r="KF384" s="39">
        <f t="shared" si="832"/>
        <v>-5120615291.5776844</v>
      </c>
      <c r="KG384" s="39">
        <f t="shared" si="833"/>
        <v>3313339306.3149724</v>
      </c>
      <c r="KH384" s="53">
        <f t="shared" si="834"/>
        <v>2176261498920.5159</v>
      </c>
      <c r="KI384" s="39">
        <f t="shared" si="835"/>
        <v>-1408169205183.8633</v>
      </c>
      <c r="KJ384" s="39">
        <f t="shared" si="836"/>
        <v>911168309236.61743</v>
      </c>
      <c r="LD384" s="21">
        <v>330</v>
      </c>
      <c r="LE384" s="39">
        <v>275</v>
      </c>
      <c r="LF384" s="39">
        <v>-425</v>
      </c>
      <c r="LG384" s="39">
        <v>2500</v>
      </c>
      <c r="LH384" s="50">
        <f t="shared" si="837"/>
        <v>1.6220076456518178E-3</v>
      </c>
      <c r="LI384" s="40">
        <f t="shared" si="745"/>
        <v>24.589151347846279</v>
      </c>
      <c r="LJ384" s="41">
        <f t="shared" si="838"/>
        <v>61472.878369615697</v>
      </c>
      <c r="LK384" s="39">
        <f t="shared" si="839"/>
        <v>-26125973.307086673</v>
      </c>
      <c r="LL384" s="39">
        <f t="shared" si="840"/>
        <v>16905041.551644318</v>
      </c>
      <c r="LM384" s="40">
        <f t="shared" si="746"/>
        <v>4819.4025179393238</v>
      </c>
      <c r="LN384" s="39">
        <f t="shared" si="841"/>
        <v>12048506.29484831</v>
      </c>
      <c r="LO384" s="39">
        <f t="shared" si="842"/>
        <v>-5120615175.3105316</v>
      </c>
      <c r="LP384" s="39">
        <f t="shared" si="843"/>
        <v>3313339231.0832853</v>
      </c>
      <c r="LQ384" s="53">
        <f t="shared" si="844"/>
        <v>2176261449506.9758</v>
      </c>
      <c r="LR384" s="39">
        <f t="shared" si="845"/>
        <v>-1408169173210.3962</v>
      </c>
      <c r="LS384" s="39">
        <f t="shared" si="846"/>
        <v>911168288547.90344</v>
      </c>
    </row>
    <row r="385" spans="1:331" x14ac:dyDescent="0.25">
      <c r="A385" s="21">
        <v>331</v>
      </c>
      <c r="B385" s="39">
        <v>275</v>
      </c>
      <c r="C385" s="39">
        <v>425</v>
      </c>
      <c r="D385" s="39">
        <v>2500</v>
      </c>
      <c r="E385" s="50">
        <f t="shared" si="747"/>
        <v>1.0775000000000001E-3</v>
      </c>
      <c r="F385" s="40">
        <f t="shared" si="727"/>
        <v>20.07483515625</v>
      </c>
      <c r="G385" s="41">
        <f t="shared" si="748"/>
        <v>50187.087890625</v>
      </c>
      <c r="H385" s="39">
        <f t="shared" si="749"/>
        <v>21329512.353515625</v>
      </c>
      <c r="I385" s="39">
        <f t="shared" si="750"/>
        <v>13801449.169921875</v>
      </c>
      <c r="J385" s="40">
        <f t="shared" si="728"/>
        <v>11761.874999999998</v>
      </c>
      <c r="K385" s="39">
        <f t="shared" si="751"/>
        <v>29404687.499999996</v>
      </c>
      <c r="L385" s="39">
        <f t="shared" si="752"/>
        <v>12496992187.499998</v>
      </c>
      <c r="M385" s="39">
        <f t="shared" si="753"/>
        <v>8086289062.499999</v>
      </c>
      <c r="N385" s="53">
        <f t="shared" si="754"/>
        <v>5311221679687.499</v>
      </c>
      <c r="O385" s="39">
        <f t="shared" si="755"/>
        <v>3436672851562.4995</v>
      </c>
      <c r="P385" s="39">
        <f t="shared" si="756"/>
        <v>2223729492187.4995</v>
      </c>
      <c r="AJ385" s="21">
        <v>331</v>
      </c>
      <c r="AK385" s="39">
        <v>275</v>
      </c>
      <c r="AL385" s="39">
        <v>425</v>
      </c>
      <c r="AM385" s="39">
        <v>2500</v>
      </c>
      <c r="AN385" s="50">
        <f t="shared" si="757"/>
        <v>1.6776436453268032E-3</v>
      </c>
      <c r="AO385" s="40">
        <f t="shared" si="729"/>
        <v>24.837550676336527</v>
      </c>
      <c r="AP385" s="41">
        <f t="shared" si="758"/>
        <v>62093.876690841316</v>
      </c>
      <c r="AQ385" s="39">
        <f t="shared" si="759"/>
        <v>26389897.59360756</v>
      </c>
      <c r="AR385" s="39">
        <f t="shared" si="760"/>
        <v>17075816.089981362</v>
      </c>
      <c r="AS385" s="40">
        <f t="shared" si="730"/>
        <v>4110.0435220832605</v>
      </c>
      <c r="AT385" s="39">
        <f t="shared" si="761"/>
        <v>10275108.805208152</v>
      </c>
      <c r="AU385" s="39">
        <f t="shared" si="762"/>
        <v>4366921242.2134647</v>
      </c>
      <c r="AV385" s="39">
        <f t="shared" si="763"/>
        <v>2825654921.4322419</v>
      </c>
      <c r="AW385" s="53">
        <f t="shared" si="764"/>
        <v>1855941527940.7224</v>
      </c>
      <c r="AX385" s="39">
        <f t="shared" si="765"/>
        <v>1200903341608.7029</v>
      </c>
      <c r="AY385" s="39">
        <f t="shared" si="766"/>
        <v>777055103393.86646</v>
      </c>
      <c r="BS385" s="21">
        <v>331</v>
      </c>
      <c r="BT385" s="39">
        <v>275</v>
      </c>
      <c r="BU385" s="39">
        <v>425</v>
      </c>
      <c r="BV385" s="39">
        <v>2500</v>
      </c>
      <c r="BW385" s="50">
        <f t="shared" si="767"/>
        <v>1.9907508519336264E-3</v>
      </c>
      <c r="BX385" s="40">
        <f t="shared" si="731"/>
        <v>25.499454639532793</v>
      </c>
      <c r="BY385" s="41">
        <f t="shared" si="768"/>
        <v>63748.636598831981</v>
      </c>
      <c r="BZ385" s="39">
        <f t="shared" si="769"/>
        <v>27093170.554503594</v>
      </c>
      <c r="CA385" s="39">
        <f t="shared" si="770"/>
        <v>17530875.064678796</v>
      </c>
      <c r="CB385" s="40">
        <f t="shared" si="732"/>
        <v>117.92663784626428</v>
      </c>
      <c r="CC385" s="39">
        <f t="shared" si="771"/>
        <v>294816.59461566072</v>
      </c>
      <c r="CD385" s="39">
        <f t="shared" si="772"/>
        <v>125297052.71165581</v>
      </c>
      <c r="CE385" s="39">
        <f t="shared" si="773"/>
        <v>81074563.519306704</v>
      </c>
      <c r="CF385" s="53">
        <f t="shared" si="774"/>
        <v>53251247402.45372</v>
      </c>
      <c r="CG385" s="39">
        <f t="shared" si="775"/>
        <v>34456689495.705353</v>
      </c>
      <c r="CH385" s="39">
        <f t="shared" si="776"/>
        <v>22295504967.809341</v>
      </c>
      <c r="DB385" s="21">
        <v>331</v>
      </c>
      <c r="DC385" s="39">
        <v>275</v>
      </c>
      <c r="DD385" s="39">
        <v>425</v>
      </c>
      <c r="DE385" s="39">
        <v>2500</v>
      </c>
      <c r="DF385" s="50">
        <f t="shared" si="777"/>
        <v>2.1964966438965724E-3</v>
      </c>
      <c r="DG385" s="40">
        <f t="shared" si="733"/>
        <v>25.5</v>
      </c>
      <c r="DH385" s="41">
        <f t="shared" si="778"/>
        <v>63750</v>
      </c>
      <c r="DI385" s="39">
        <f t="shared" si="779"/>
        <v>27093750</v>
      </c>
      <c r="DJ385" s="39">
        <f t="shared" si="780"/>
        <v>17531250</v>
      </c>
      <c r="DK385" s="40">
        <f t="shared" si="734"/>
        <v>0</v>
      </c>
      <c r="DL385" s="39">
        <f t="shared" si="781"/>
        <v>0</v>
      </c>
      <c r="DM385" s="39">
        <f t="shared" si="782"/>
        <v>0</v>
      </c>
      <c r="DN385" s="39">
        <f t="shared" si="783"/>
        <v>0</v>
      </c>
      <c r="DO385" s="53">
        <f t="shared" si="784"/>
        <v>0</v>
      </c>
      <c r="DP385" s="39">
        <f t="shared" si="785"/>
        <v>0</v>
      </c>
      <c r="DQ385" s="39">
        <f t="shared" si="786"/>
        <v>0</v>
      </c>
      <c r="EK385" s="21">
        <v>331</v>
      </c>
      <c r="EL385" s="39">
        <v>275</v>
      </c>
      <c r="EM385" s="39">
        <v>425</v>
      </c>
      <c r="EN385" s="39">
        <v>2500</v>
      </c>
      <c r="EO385" s="50">
        <f t="shared" si="787"/>
        <v>2.6085067527628725E-3</v>
      </c>
      <c r="EP385" s="40">
        <f t="shared" si="735"/>
        <v>25.5</v>
      </c>
      <c r="EQ385" s="41">
        <f t="shared" si="788"/>
        <v>63750</v>
      </c>
      <c r="ER385" s="39">
        <f t="shared" si="789"/>
        <v>27093750</v>
      </c>
      <c r="ES385" s="39">
        <f t="shared" si="790"/>
        <v>17531250</v>
      </c>
      <c r="ET385" s="40">
        <f t="shared" si="736"/>
        <v>0</v>
      </c>
      <c r="EU385" s="39">
        <f t="shared" si="791"/>
        <v>0</v>
      </c>
      <c r="EV385" s="39">
        <f t="shared" si="792"/>
        <v>0</v>
      </c>
      <c r="EW385" s="39">
        <f t="shared" si="793"/>
        <v>0</v>
      </c>
      <c r="EX385" s="53">
        <f t="shared" si="794"/>
        <v>0</v>
      </c>
      <c r="EY385" s="39">
        <f t="shared" si="795"/>
        <v>0</v>
      </c>
      <c r="EZ385" s="39">
        <f t="shared" si="796"/>
        <v>0</v>
      </c>
      <c r="FT385" s="21">
        <v>331</v>
      </c>
      <c r="FU385" s="39">
        <v>275</v>
      </c>
      <c r="FV385" s="39">
        <v>425</v>
      </c>
      <c r="FW385" s="39">
        <v>2500</v>
      </c>
      <c r="FX385" s="50">
        <f t="shared" si="797"/>
        <v>2.9741622841391526E-3</v>
      </c>
      <c r="FY385" s="40">
        <f t="shared" si="737"/>
        <v>25.5</v>
      </c>
      <c r="FZ385" s="41">
        <f t="shared" si="798"/>
        <v>63750</v>
      </c>
      <c r="GA385" s="39">
        <f t="shared" si="799"/>
        <v>27093750</v>
      </c>
      <c r="GB385" s="39">
        <f t="shared" si="800"/>
        <v>17531250</v>
      </c>
      <c r="GC385" s="40">
        <f t="shared" si="738"/>
        <v>0</v>
      </c>
      <c r="GD385" s="39">
        <f t="shared" si="801"/>
        <v>0</v>
      </c>
      <c r="GE385" s="39">
        <f t="shared" si="802"/>
        <v>0</v>
      </c>
      <c r="GF385" s="39">
        <f t="shared" si="803"/>
        <v>0</v>
      </c>
      <c r="GG385" s="53">
        <f t="shared" si="804"/>
        <v>0</v>
      </c>
      <c r="GH385" s="39">
        <f t="shared" si="805"/>
        <v>0</v>
      </c>
      <c r="GI385" s="39">
        <f t="shared" si="806"/>
        <v>0</v>
      </c>
      <c r="HC385" s="21">
        <v>331</v>
      </c>
      <c r="HD385" s="39">
        <v>275</v>
      </c>
      <c r="HE385" s="39">
        <v>425</v>
      </c>
      <c r="HF385" s="39">
        <v>2500</v>
      </c>
      <c r="HG385" s="50">
        <f t="shared" si="807"/>
        <v>3.0997819725585422E-3</v>
      </c>
      <c r="HH385" s="40">
        <f t="shared" si="739"/>
        <v>25.5</v>
      </c>
      <c r="HI385" s="41">
        <f t="shared" si="808"/>
        <v>63750</v>
      </c>
      <c r="HJ385" s="39">
        <f t="shared" si="809"/>
        <v>27093750</v>
      </c>
      <c r="HK385" s="39">
        <f t="shared" si="810"/>
        <v>17531250</v>
      </c>
      <c r="HL385" s="40">
        <f t="shared" si="740"/>
        <v>0</v>
      </c>
      <c r="HM385" s="39">
        <f t="shared" si="811"/>
        <v>0</v>
      </c>
      <c r="HN385" s="39">
        <f t="shared" si="812"/>
        <v>0</v>
      </c>
      <c r="HO385" s="39">
        <f t="shared" si="813"/>
        <v>0</v>
      </c>
      <c r="HP385" s="53">
        <f t="shared" si="814"/>
        <v>0</v>
      </c>
      <c r="HQ385" s="39">
        <f t="shared" si="815"/>
        <v>0</v>
      </c>
      <c r="HR385" s="39">
        <f t="shared" si="816"/>
        <v>0</v>
      </c>
      <c r="IL385" s="21">
        <v>331</v>
      </c>
      <c r="IM385" s="39">
        <v>275</v>
      </c>
      <c r="IN385" s="39">
        <v>425</v>
      </c>
      <c r="IO385" s="39">
        <v>2500</v>
      </c>
      <c r="IP385" s="50">
        <f t="shared" si="817"/>
        <v>3.1255586295573391E-3</v>
      </c>
      <c r="IQ385" s="40">
        <f t="shared" si="741"/>
        <v>25.5</v>
      </c>
      <c r="IR385" s="41">
        <f t="shared" si="818"/>
        <v>63750</v>
      </c>
      <c r="IS385" s="39">
        <f t="shared" si="819"/>
        <v>27093750</v>
      </c>
      <c r="IT385" s="39">
        <f t="shared" si="820"/>
        <v>17531250</v>
      </c>
      <c r="IU385" s="40">
        <f t="shared" si="742"/>
        <v>0</v>
      </c>
      <c r="IV385" s="39">
        <f t="shared" si="821"/>
        <v>0</v>
      </c>
      <c r="IW385" s="39">
        <f t="shared" si="822"/>
        <v>0</v>
      </c>
      <c r="IX385" s="39">
        <f t="shared" si="823"/>
        <v>0</v>
      </c>
      <c r="IY385" s="53">
        <f t="shared" si="824"/>
        <v>0</v>
      </c>
      <c r="IZ385" s="39">
        <f t="shared" si="825"/>
        <v>0</v>
      </c>
      <c r="JA385" s="39">
        <f t="shared" si="826"/>
        <v>0</v>
      </c>
      <c r="JU385" s="21">
        <v>331</v>
      </c>
      <c r="JV385" s="39">
        <v>275</v>
      </c>
      <c r="JW385" s="39">
        <v>425</v>
      </c>
      <c r="JX385" s="39">
        <v>2500</v>
      </c>
      <c r="JY385" s="50">
        <f t="shared" si="827"/>
        <v>3.1258644447536769E-3</v>
      </c>
      <c r="JZ385" s="40">
        <f t="shared" si="743"/>
        <v>25.5</v>
      </c>
      <c r="KA385" s="41">
        <f t="shared" si="828"/>
        <v>63750</v>
      </c>
      <c r="KB385" s="39">
        <f t="shared" si="829"/>
        <v>27093750</v>
      </c>
      <c r="KC385" s="39">
        <f t="shared" si="830"/>
        <v>17531250</v>
      </c>
      <c r="KD385" s="40">
        <f t="shared" si="744"/>
        <v>0</v>
      </c>
      <c r="KE385" s="39">
        <f t="shared" si="831"/>
        <v>0</v>
      </c>
      <c r="KF385" s="39">
        <f t="shared" si="832"/>
        <v>0</v>
      </c>
      <c r="KG385" s="39">
        <f t="shared" si="833"/>
        <v>0</v>
      </c>
      <c r="KH385" s="53">
        <f t="shared" si="834"/>
        <v>0</v>
      </c>
      <c r="KI385" s="39">
        <f t="shared" si="835"/>
        <v>0</v>
      </c>
      <c r="KJ385" s="39">
        <f t="shared" si="836"/>
        <v>0</v>
      </c>
      <c r="LD385" s="21">
        <v>331</v>
      </c>
      <c r="LE385" s="39">
        <v>275</v>
      </c>
      <c r="LF385" s="39">
        <v>425</v>
      </c>
      <c r="LG385" s="39">
        <v>2500</v>
      </c>
      <c r="LH385" s="50">
        <f t="shared" si="837"/>
        <v>3.1258644895955589E-3</v>
      </c>
      <c r="LI385" s="40">
        <f t="shared" si="745"/>
        <v>25.5</v>
      </c>
      <c r="LJ385" s="41">
        <f t="shared" si="838"/>
        <v>63750</v>
      </c>
      <c r="LK385" s="39">
        <f t="shared" si="839"/>
        <v>27093750</v>
      </c>
      <c r="LL385" s="39">
        <f t="shared" si="840"/>
        <v>17531250</v>
      </c>
      <c r="LM385" s="40">
        <f t="shared" si="746"/>
        <v>0</v>
      </c>
      <c r="LN385" s="39">
        <f t="shared" si="841"/>
        <v>0</v>
      </c>
      <c r="LO385" s="39">
        <f t="shared" si="842"/>
        <v>0</v>
      </c>
      <c r="LP385" s="39">
        <f t="shared" si="843"/>
        <v>0</v>
      </c>
      <c r="LQ385" s="53">
        <f t="shared" si="844"/>
        <v>0</v>
      </c>
      <c r="LR385" s="39">
        <f t="shared" si="845"/>
        <v>0</v>
      </c>
      <c r="LS385" s="39">
        <f t="shared" si="846"/>
        <v>0</v>
      </c>
    </row>
    <row r="386" spans="1:331" x14ac:dyDescent="0.25">
      <c r="A386" s="21">
        <v>332</v>
      </c>
      <c r="B386" s="39">
        <v>275</v>
      </c>
      <c r="C386" s="39">
        <v>475</v>
      </c>
      <c r="D386" s="39">
        <v>2500</v>
      </c>
      <c r="E386" s="50">
        <f t="shared" si="747"/>
        <v>1.085E-3</v>
      </c>
      <c r="F386" s="40">
        <f t="shared" si="727"/>
        <v>20.162690625</v>
      </c>
      <c r="G386" s="41">
        <f t="shared" si="748"/>
        <v>50406.7265625</v>
      </c>
      <c r="H386" s="39">
        <f t="shared" si="749"/>
        <v>23943195.1171875</v>
      </c>
      <c r="I386" s="39">
        <f t="shared" si="750"/>
        <v>13861849.8046875</v>
      </c>
      <c r="J386" s="40">
        <f t="shared" si="728"/>
        <v>11666.25</v>
      </c>
      <c r="K386" s="39">
        <f t="shared" si="751"/>
        <v>29165625</v>
      </c>
      <c r="L386" s="39">
        <f t="shared" si="752"/>
        <v>13853671875</v>
      </c>
      <c r="M386" s="39">
        <f t="shared" si="753"/>
        <v>8020546875</v>
      </c>
      <c r="N386" s="53">
        <f t="shared" si="754"/>
        <v>6580494140625</v>
      </c>
      <c r="O386" s="39">
        <f t="shared" si="755"/>
        <v>3809759765625</v>
      </c>
      <c r="P386" s="39">
        <f t="shared" si="756"/>
        <v>2205650390625</v>
      </c>
      <c r="AJ386" s="21">
        <v>332</v>
      </c>
      <c r="AK386" s="39">
        <v>275</v>
      </c>
      <c r="AL386" s="39">
        <v>475</v>
      </c>
      <c r="AM386" s="39">
        <v>2500</v>
      </c>
      <c r="AN386" s="50">
        <f t="shared" si="757"/>
        <v>1.6949569319167192E-3</v>
      </c>
      <c r="AO386" s="40">
        <f t="shared" si="729"/>
        <v>24.906798132166408</v>
      </c>
      <c r="AP386" s="41">
        <f t="shared" si="758"/>
        <v>62266.995330416023</v>
      </c>
      <c r="AQ386" s="39">
        <f t="shared" si="759"/>
        <v>29576822.781947609</v>
      </c>
      <c r="AR386" s="39">
        <f t="shared" si="760"/>
        <v>17123423.715864405</v>
      </c>
      <c r="AS386" s="40">
        <f t="shared" si="730"/>
        <v>3889.2991180618296</v>
      </c>
      <c r="AT386" s="39">
        <f t="shared" si="761"/>
        <v>9723247.7951545734</v>
      </c>
      <c r="AU386" s="39">
        <f t="shared" si="762"/>
        <v>4618542702.6984224</v>
      </c>
      <c r="AV386" s="39">
        <f t="shared" si="763"/>
        <v>2673893143.6675076</v>
      </c>
      <c r="AW386" s="53">
        <f t="shared" si="764"/>
        <v>2193807783781.7507</v>
      </c>
      <c r="AX386" s="39">
        <f t="shared" si="765"/>
        <v>1270099243242.0662</v>
      </c>
      <c r="AY386" s="39">
        <f t="shared" si="766"/>
        <v>735320614508.56458</v>
      </c>
      <c r="BS386" s="21">
        <v>332</v>
      </c>
      <c r="BT386" s="39">
        <v>275</v>
      </c>
      <c r="BU386" s="39">
        <v>475</v>
      </c>
      <c r="BV386" s="39">
        <v>2500</v>
      </c>
      <c r="BW386" s="50">
        <f t="shared" si="767"/>
        <v>2.0191681450457697E-3</v>
      </c>
      <c r="BX386" s="40">
        <f t="shared" si="731"/>
        <v>25.5</v>
      </c>
      <c r="BY386" s="41">
        <f t="shared" si="768"/>
        <v>63750</v>
      </c>
      <c r="BZ386" s="39">
        <f t="shared" si="769"/>
        <v>30281250</v>
      </c>
      <c r="CA386" s="39">
        <f t="shared" si="770"/>
        <v>17531250</v>
      </c>
      <c r="CB386" s="40">
        <f t="shared" si="732"/>
        <v>0</v>
      </c>
      <c r="CC386" s="39">
        <f t="shared" si="771"/>
        <v>0</v>
      </c>
      <c r="CD386" s="39">
        <f t="shared" si="772"/>
        <v>0</v>
      </c>
      <c r="CE386" s="39">
        <f t="shared" si="773"/>
        <v>0</v>
      </c>
      <c r="CF386" s="53">
        <f t="shared" si="774"/>
        <v>0</v>
      </c>
      <c r="CG386" s="39">
        <f t="shared" si="775"/>
        <v>0</v>
      </c>
      <c r="CH386" s="39">
        <f t="shared" si="776"/>
        <v>0</v>
      </c>
      <c r="DB386" s="21">
        <v>332</v>
      </c>
      <c r="DC386" s="39">
        <v>275</v>
      </c>
      <c r="DD386" s="39">
        <v>475</v>
      </c>
      <c r="DE386" s="39">
        <v>2500</v>
      </c>
      <c r="DF386" s="50">
        <f t="shared" si="777"/>
        <v>2.2355289837991147E-3</v>
      </c>
      <c r="DG386" s="40">
        <f t="shared" si="733"/>
        <v>25.5</v>
      </c>
      <c r="DH386" s="41">
        <f t="shared" si="778"/>
        <v>63750</v>
      </c>
      <c r="DI386" s="39">
        <f t="shared" si="779"/>
        <v>30281250</v>
      </c>
      <c r="DJ386" s="39">
        <f t="shared" si="780"/>
        <v>17531250</v>
      </c>
      <c r="DK386" s="40">
        <f t="shared" si="734"/>
        <v>0</v>
      </c>
      <c r="DL386" s="39">
        <f t="shared" si="781"/>
        <v>0</v>
      </c>
      <c r="DM386" s="39">
        <f t="shared" si="782"/>
        <v>0</v>
      </c>
      <c r="DN386" s="39">
        <f t="shared" si="783"/>
        <v>0</v>
      </c>
      <c r="DO386" s="53">
        <f t="shared" si="784"/>
        <v>0</v>
      </c>
      <c r="DP386" s="39">
        <f t="shared" si="785"/>
        <v>0</v>
      </c>
      <c r="DQ386" s="39">
        <f t="shared" si="786"/>
        <v>0</v>
      </c>
      <c r="EK386" s="21">
        <v>332</v>
      </c>
      <c r="EL386" s="39">
        <v>275</v>
      </c>
      <c r="EM386" s="39">
        <v>475</v>
      </c>
      <c r="EN386" s="39">
        <v>2500</v>
      </c>
      <c r="EO386" s="50">
        <f t="shared" si="787"/>
        <v>2.6700566184053227E-3</v>
      </c>
      <c r="EP386" s="40">
        <f t="shared" si="735"/>
        <v>25.5</v>
      </c>
      <c r="EQ386" s="41">
        <f t="shared" si="788"/>
        <v>63750</v>
      </c>
      <c r="ER386" s="39">
        <f t="shared" si="789"/>
        <v>30281250</v>
      </c>
      <c r="ES386" s="39">
        <f t="shared" si="790"/>
        <v>17531250</v>
      </c>
      <c r="ET386" s="40">
        <f t="shared" si="736"/>
        <v>0</v>
      </c>
      <c r="EU386" s="39">
        <f t="shared" si="791"/>
        <v>0</v>
      </c>
      <c r="EV386" s="39">
        <f t="shared" si="792"/>
        <v>0</v>
      </c>
      <c r="EW386" s="39">
        <f t="shared" si="793"/>
        <v>0</v>
      </c>
      <c r="EX386" s="53">
        <f t="shared" si="794"/>
        <v>0</v>
      </c>
      <c r="EY386" s="39">
        <f t="shared" si="795"/>
        <v>0</v>
      </c>
      <c r="EZ386" s="39">
        <f t="shared" si="796"/>
        <v>0</v>
      </c>
      <c r="FT386" s="21">
        <v>332</v>
      </c>
      <c r="FU386" s="39">
        <v>275</v>
      </c>
      <c r="FV386" s="39">
        <v>475</v>
      </c>
      <c r="FW386" s="39">
        <v>2500</v>
      </c>
      <c r="FX386" s="50">
        <f t="shared" si="797"/>
        <v>3.0547203893737272E-3</v>
      </c>
      <c r="FY386" s="40">
        <f t="shared" si="737"/>
        <v>25.5</v>
      </c>
      <c r="FZ386" s="41">
        <f t="shared" si="798"/>
        <v>63750</v>
      </c>
      <c r="GA386" s="39">
        <f t="shared" si="799"/>
        <v>30281250</v>
      </c>
      <c r="GB386" s="39">
        <f t="shared" si="800"/>
        <v>17531250</v>
      </c>
      <c r="GC386" s="40">
        <f t="shared" si="738"/>
        <v>0</v>
      </c>
      <c r="GD386" s="39">
        <f t="shared" si="801"/>
        <v>0</v>
      </c>
      <c r="GE386" s="39">
        <f t="shared" si="802"/>
        <v>0</v>
      </c>
      <c r="GF386" s="39">
        <f t="shared" si="803"/>
        <v>0</v>
      </c>
      <c r="GG386" s="53">
        <f t="shared" si="804"/>
        <v>0</v>
      </c>
      <c r="GH386" s="39">
        <f t="shared" si="805"/>
        <v>0</v>
      </c>
      <c r="GI386" s="39">
        <f t="shared" si="806"/>
        <v>0</v>
      </c>
      <c r="HC386" s="21">
        <v>332</v>
      </c>
      <c r="HD386" s="39">
        <v>275</v>
      </c>
      <c r="HE386" s="39">
        <v>475</v>
      </c>
      <c r="HF386" s="39">
        <v>2500</v>
      </c>
      <c r="HG386" s="50">
        <f t="shared" si="807"/>
        <v>3.1870130042597642E-3</v>
      </c>
      <c r="HH386" s="40">
        <f t="shared" si="739"/>
        <v>25.5</v>
      </c>
      <c r="HI386" s="41">
        <f t="shared" si="808"/>
        <v>63750</v>
      </c>
      <c r="HJ386" s="39">
        <f t="shared" si="809"/>
        <v>30281250</v>
      </c>
      <c r="HK386" s="39">
        <f t="shared" si="810"/>
        <v>17531250</v>
      </c>
      <c r="HL386" s="40">
        <f t="shared" si="740"/>
        <v>0</v>
      </c>
      <c r="HM386" s="39">
        <f t="shared" si="811"/>
        <v>0</v>
      </c>
      <c r="HN386" s="39">
        <f t="shared" si="812"/>
        <v>0</v>
      </c>
      <c r="HO386" s="39">
        <f t="shared" si="813"/>
        <v>0</v>
      </c>
      <c r="HP386" s="53">
        <f t="shared" si="814"/>
        <v>0</v>
      </c>
      <c r="HQ386" s="39">
        <f t="shared" si="815"/>
        <v>0</v>
      </c>
      <c r="HR386" s="39">
        <f t="shared" si="816"/>
        <v>0</v>
      </c>
      <c r="IL386" s="21">
        <v>332</v>
      </c>
      <c r="IM386" s="39">
        <v>275</v>
      </c>
      <c r="IN386" s="39">
        <v>475</v>
      </c>
      <c r="IO386" s="39">
        <v>2500</v>
      </c>
      <c r="IP386" s="50">
        <f t="shared" si="817"/>
        <v>3.2140064135633348E-3</v>
      </c>
      <c r="IQ386" s="40">
        <f t="shared" si="741"/>
        <v>25.5</v>
      </c>
      <c r="IR386" s="41">
        <f t="shared" si="818"/>
        <v>63750</v>
      </c>
      <c r="IS386" s="39">
        <f t="shared" si="819"/>
        <v>30281250</v>
      </c>
      <c r="IT386" s="39">
        <f t="shared" si="820"/>
        <v>17531250</v>
      </c>
      <c r="IU386" s="40">
        <f t="shared" si="742"/>
        <v>0</v>
      </c>
      <c r="IV386" s="39">
        <f t="shared" si="821"/>
        <v>0</v>
      </c>
      <c r="IW386" s="39">
        <f t="shared" si="822"/>
        <v>0</v>
      </c>
      <c r="IX386" s="39">
        <f t="shared" si="823"/>
        <v>0</v>
      </c>
      <c r="IY386" s="53">
        <f t="shared" si="824"/>
        <v>0</v>
      </c>
      <c r="IZ386" s="39">
        <f t="shared" si="825"/>
        <v>0</v>
      </c>
      <c r="JA386" s="39">
        <f t="shared" si="826"/>
        <v>0</v>
      </c>
      <c r="JU386" s="21">
        <v>332</v>
      </c>
      <c r="JV386" s="39">
        <v>275</v>
      </c>
      <c r="JW386" s="39">
        <v>475</v>
      </c>
      <c r="JX386" s="39">
        <v>2500</v>
      </c>
      <c r="JY386" s="50">
        <f t="shared" si="827"/>
        <v>3.2143266099115852E-3</v>
      </c>
      <c r="JZ386" s="40">
        <f t="shared" si="743"/>
        <v>25.5</v>
      </c>
      <c r="KA386" s="41">
        <f t="shared" si="828"/>
        <v>63750</v>
      </c>
      <c r="KB386" s="39">
        <f t="shared" si="829"/>
        <v>30281250</v>
      </c>
      <c r="KC386" s="39">
        <f t="shared" si="830"/>
        <v>17531250</v>
      </c>
      <c r="KD386" s="40">
        <f t="shared" si="744"/>
        <v>0</v>
      </c>
      <c r="KE386" s="39">
        <f t="shared" si="831"/>
        <v>0</v>
      </c>
      <c r="KF386" s="39">
        <f t="shared" si="832"/>
        <v>0</v>
      </c>
      <c r="KG386" s="39">
        <f t="shared" si="833"/>
        <v>0</v>
      </c>
      <c r="KH386" s="53">
        <f t="shared" si="834"/>
        <v>0</v>
      </c>
      <c r="KI386" s="39">
        <f t="shared" si="835"/>
        <v>0</v>
      </c>
      <c r="KJ386" s="39">
        <f t="shared" si="836"/>
        <v>0</v>
      </c>
      <c r="LD386" s="21">
        <v>332</v>
      </c>
      <c r="LE386" s="39">
        <v>275</v>
      </c>
      <c r="LF386" s="39">
        <v>475</v>
      </c>
      <c r="LG386" s="39">
        <v>2500</v>
      </c>
      <c r="LH386" s="50">
        <f t="shared" si="837"/>
        <v>3.2143266568863673E-3</v>
      </c>
      <c r="LI386" s="40">
        <f t="shared" si="745"/>
        <v>25.5</v>
      </c>
      <c r="LJ386" s="41">
        <f t="shared" si="838"/>
        <v>63750</v>
      </c>
      <c r="LK386" s="39">
        <f t="shared" si="839"/>
        <v>30281250</v>
      </c>
      <c r="LL386" s="39">
        <f t="shared" si="840"/>
        <v>17531250</v>
      </c>
      <c r="LM386" s="40">
        <f t="shared" si="746"/>
        <v>0</v>
      </c>
      <c r="LN386" s="39">
        <f t="shared" si="841"/>
        <v>0</v>
      </c>
      <c r="LO386" s="39">
        <f t="shared" si="842"/>
        <v>0</v>
      </c>
      <c r="LP386" s="39">
        <f t="shared" si="843"/>
        <v>0</v>
      </c>
      <c r="LQ386" s="53">
        <f t="shared" si="844"/>
        <v>0</v>
      </c>
      <c r="LR386" s="39">
        <f t="shared" si="845"/>
        <v>0</v>
      </c>
      <c r="LS386" s="39">
        <f t="shared" si="846"/>
        <v>0</v>
      </c>
    </row>
    <row r="387" spans="1:331" x14ac:dyDescent="0.25">
      <c r="A387" s="21">
        <v>333</v>
      </c>
      <c r="B387" s="39">
        <v>275</v>
      </c>
      <c r="C387" s="39">
        <v>525</v>
      </c>
      <c r="D387" s="39">
        <v>2500</v>
      </c>
      <c r="E387" s="50">
        <f t="shared" si="747"/>
        <v>1.0925000000000002E-3</v>
      </c>
      <c r="F387" s="40">
        <f t="shared" si="727"/>
        <v>20.249828906249999</v>
      </c>
      <c r="G387" s="41">
        <f t="shared" si="748"/>
        <v>50624.572265624993</v>
      </c>
      <c r="H387" s="39">
        <f t="shared" si="749"/>
        <v>26577900.439453121</v>
      </c>
      <c r="I387" s="39">
        <f t="shared" si="750"/>
        <v>13921757.373046873</v>
      </c>
      <c r="J387" s="40">
        <f t="shared" si="728"/>
        <v>11570.625</v>
      </c>
      <c r="K387" s="39">
        <f t="shared" si="751"/>
        <v>28926562.5</v>
      </c>
      <c r="L387" s="39">
        <f t="shared" si="752"/>
        <v>15186445312.5</v>
      </c>
      <c r="M387" s="39">
        <f t="shared" si="753"/>
        <v>7954804687.5</v>
      </c>
      <c r="N387" s="53">
        <f t="shared" si="754"/>
        <v>7972883789062.5</v>
      </c>
      <c r="O387" s="39">
        <f t="shared" si="755"/>
        <v>4176272460937.5</v>
      </c>
      <c r="P387" s="39">
        <f t="shared" si="756"/>
        <v>2187571289062.5</v>
      </c>
      <c r="AJ387" s="21">
        <v>333</v>
      </c>
      <c r="AK387" s="39">
        <v>275</v>
      </c>
      <c r="AL387" s="39">
        <v>525</v>
      </c>
      <c r="AM387" s="39">
        <v>2500</v>
      </c>
      <c r="AN387" s="50">
        <f t="shared" si="757"/>
        <v>1.712270218506635E-3</v>
      </c>
      <c r="AO387" s="40">
        <f t="shared" si="729"/>
        <v>24.972223776866347</v>
      </c>
      <c r="AP387" s="41">
        <f t="shared" si="758"/>
        <v>62430.559442165868</v>
      </c>
      <c r="AQ387" s="39">
        <f t="shared" si="759"/>
        <v>32776043.707137082</v>
      </c>
      <c r="AR387" s="39">
        <f t="shared" si="760"/>
        <v>17168403.846595615</v>
      </c>
      <c r="AS387" s="40">
        <f t="shared" si="730"/>
        <v>3668.5547140404042</v>
      </c>
      <c r="AT387" s="39">
        <f t="shared" si="761"/>
        <v>9171386.7851010095</v>
      </c>
      <c r="AU387" s="39">
        <f t="shared" si="762"/>
        <v>4814978062.17803</v>
      </c>
      <c r="AV387" s="39">
        <f t="shared" si="763"/>
        <v>2522131365.9027777</v>
      </c>
      <c r="AW387" s="53">
        <f t="shared" si="764"/>
        <v>2527863482643.4658</v>
      </c>
      <c r="AX387" s="39">
        <f t="shared" si="765"/>
        <v>1324118967098.9583</v>
      </c>
      <c r="AY387" s="39">
        <f t="shared" si="766"/>
        <v>693586125623.26379</v>
      </c>
      <c r="BS387" s="21">
        <v>333</v>
      </c>
      <c r="BT387" s="39">
        <v>275</v>
      </c>
      <c r="BU387" s="39">
        <v>525</v>
      </c>
      <c r="BV387" s="39">
        <v>2500</v>
      </c>
      <c r="BW387" s="50">
        <f t="shared" si="767"/>
        <v>2.0475854381579125E-3</v>
      </c>
      <c r="BX387" s="40">
        <f t="shared" si="731"/>
        <v>25.5</v>
      </c>
      <c r="BY387" s="41">
        <f t="shared" si="768"/>
        <v>63750</v>
      </c>
      <c r="BZ387" s="39">
        <f t="shared" si="769"/>
        <v>33468750</v>
      </c>
      <c r="CA387" s="39">
        <f t="shared" si="770"/>
        <v>17531250</v>
      </c>
      <c r="CB387" s="40">
        <f t="shared" si="732"/>
        <v>0</v>
      </c>
      <c r="CC387" s="39">
        <f t="shared" si="771"/>
        <v>0</v>
      </c>
      <c r="CD387" s="39">
        <f t="shared" si="772"/>
        <v>0</v>
      </c>
      <c r="CE387" s="39">
        <f t="shared" si="773"/>
        <v>0</v>
      </c>
      <c r="CF387" s="53">
        <f t="shared" si="774"/>
        <v>0</v>
      </c>
      <c r="CG387" s="39">
        <f t="shared" si="775"/>
        <v>0</v>
      </c>
      <c r="CH387" s="39">
        <f t="shared" si="776"/>
        <v>0</v>
      </c>
      <c r="DB387" s="21">
        <v>333</v>
      </c>
      <c r="DC387" s="39">
        <v>275</v>
      </c>
      <c r="DD387" s="39">
        <v>525</v>
      </c>
      <c r="DE387" s="39">
        <v>2500</v>
      </c>
      <c r="DF387" s="50">
        <f t="shared" si="777"/>
        <v>2.2745613237016571E-3</v>
      </c>
      <c r="DG387" s="40">
        <f t="shared" si="733"/>
        <v>25.5</v>
      </c>
      <c r="DH387" s="41">
        <f t="shared" si="778"/>
        <v>63750</v>
      </c>
      <c r="DI387" s="39">
        <f t="shared" si="779"/>
        <v>33468750</v>
      </c>
      <c r="DJ387" s="39">
        <f t="shared" si="780"/>
        <v>17531250</v>
      </c>
      <c r="DK387" s="40">
        <f t="shared" si="734"/>
        <v>0</v>
      </c>
      <c r="DL387" s="39">
        <f t="shared" si="781"/>
        <v>0</v>
      </c>
      <c r="DM387" s="39">
        <f t="shared" si="782"/>
        <v>0</v>
      </c>
      <c r="DN387" s="39">
        <f t="shared" si="783"/>
        <v>0</v>
      </c>
      <c r="DO387" s="53">
        <f t="shared" si="784"/>
        <v>0</v>
      </c>
      <c r="DP387" s="39">
        <f t="shared" si="785"/>
        <v>0</v>
      </c>
      <c r="DQ387" s="39">
        <f t="shared" si="786"/>
        <v>0</v>
      </c>
      <c r="EK387" s="21">
        <v>333</v>
      </c>
      <c r="EL387" s="39">
        <v>275</v>
      </c>
      <c r="EM387" s="39">
        <v>525</v>
      </c>
      <c r="EN387" s="39">
        <v>2500</v>
      </c>
      <c r="EO387" s="50">
        <f t="shared" si="787"/>
        <v>2.7316064840477725E-3</v>
      </c>
      <c r="EP387" s="40">
        <f t="shared" si="735"/>
        <v>25.5</v>
      </c>
      <c r="EQ387" s="41">
        <f t="shared" si="788"/>
        <v>63750</v>
      </c>
      <c r="ER387" s="39">
        <f t="shared" si="789"/>
        <v>33468750</v>
      </c>
      <c r="ES387" s="39">
        <f t="shared" si="790"/>
        <v>17531250</v>
      </c>
      <c r="ET387" s="40">
        <f t="shared" si="736"/>
        <v>0</v>
      </c>
      <c r="EU387" s="39">
        <f t="shared" si="791"/>
        <v>0</v>
      </c>
      <c r="EV387" s="39">
        <f t="shared" si="792"/>
        <v>0</v>
      </c>
      <c r="EW387" s="39">
        <f t="shared" si="793"/>
        <v>0</v>
      </c>
      <c r="EX387" s="53">
        <f t="shared" si="794"/>
        <v>0</v>
      </c>
      <c r="EY387" s="39">
        <f t="shared" si="795"/>
        <v>0</v>
      </c>
      <c r="EZ387" s="39">
        <f t="shared" si="796"/>
        <v>0</v>
      </c>
      <c r="FT387" s="21">
        <v>333</v>
      </c>
      <c r="FU387" s="39">
        <v>275</v>
      </c>
      <c r="FV387" s="39">
        <v>525</v>
      </c>
      <c r="FW387" s="39">
        <v>2500</v>
      </c>
      <c r="FX387" s="50">
        <f t="shared" si="797"/>
        <v>3.1352784946083023E-3</v>
      </c>
      <c r="FY387" s="40">
        <f t="shared" si="737"/>
        <v>25.5</v>
      </c>
      <c r="FZ387" s="41">
        <f t="shared" si="798"/>
        <v>63750</v>
      </c>
      <c r="GA387" s="39">
        <f t="shared" si="799"/>
        <v>33468750</v>
      </c>
      <c r="GB387" s="39">
        <f t="shared" si="800"/>
        <v>17531250</v>
      </c>
      <c r="GC387" s="40">
        <f t="shared" si="738"/>
        <v>0</v>
      </c>
      <c r="GD387" s="39">
        <f t="shared" si="801"/>
        <v>0</v>
      </c>
      <c r="GE387" s="39">
        <f t="shared" si="802"/>
        <v>0</v>
      </c>
      <c r="GF387" s="39">
        <f t="shared" si="803"/>
        <v>0</v>
      </c>
      <c r="GG387" s="53">
        <f t="shared" si="804"/>
        <v>0</v>
      </c>
      <c r="GH387" s="39">
        <f t="shared" si="805"/>
        <v>0</v>
      </c>
      <c r="GI387" s="39">
        <f t="shared" si="806"/>
        <v>0</v>
      </c>
      <c r="HC387" s="21">
        <v>333</v>
      </c>
      <c r="HD387" s="39">
        <v>275</v>
      </c>
      <c r="HE387" s="39">
        <v>525</v>
      </c>
      <c r="HF387" s="39">
        <v>2500</v>
      </c>
      <c r="HG387" s="50">
        <f t="shared" si="807"/>
        <v>3.2742440359609859E-3</v>
      </c>
      <c r="HH387" s="40">
        <f t="shared" si="739"/>
        <v>25.5</v>
      </c>
      <c r="HI387" s="41">
        <f t="shared" si="808"/>
        <v>63750</v>
      </c>
      <c r="HJ387" s="39">
        <f t="shared" si="809"/>
        <v>33468750</v>
      </c>
      <c r="HK387" s="39">
        <f t="shared" si="810"/>
        <v>17531250</v>
      </c>
      <c r="HL387" s="40">
        <f t="shared" si="740"/>
        <v>0</v>
      </c>
      <c r="HM387" s="39">
        <f t="shared" si="811"/>
        <v>0</v>
      </c>
      <c r="HN387" s="39">
        <f t="shared" si="812"/>
        <v>0</v>
      </c>
      <c r="HO387" s="39">
        <f t="shared" si="813"/>
        <v>0</v>
      </c>
      <c r="HP387" s="53">
        <f t="shared" si="814"/>
        <v>0</v>
      </c>
      <c r="HQ387" s="39">
        <f t="shared" si="815"/>
        <v>0</v>
      </c>
      <c r="HR387" s="39">
        <f t="shared" si="816"/>
        <v>0</v>
      </c>
      <c r="IL387" s="21">
        <v>333</v>
      </c>
      <c r="IM387" s="39">
        <v>275</v>
      </c>
      <c r="IN387" s="39">
        <v>525</v>
      </c>
      <c r="IO387" s="39">
        <v>2500</v>
      </c>
      <c r="IP387" s="50">
        <f t="shared" si="817"/>
        <v>3.3024541975693305E-3</v>
      </c>
      <c r="IQ387" s="40">
        <f t="shared" si="741"/>
        <v>25.5</v>
      </c>
      <c r="IR387" s="41">
        <f t="shared" si="818"/>
        <v>63750</v>
      </c>
      <c r="IS387" s="39">
        <f t="shared" si="819"/>
        <v>33468750</v>
      </c>
      <c r="IT387" s="39">
        <f t="shared" si="820"/>
        <v>17531250</v>
      </c>
      <c r="IU387" s="40">
        <f t="shared" si="742"/>
        <v>0</v>
      </c>
      <c r="IV387" s="39">
        <f t="shared" si="821"/>
        <v>0</v>
      </c>
      <c r="IW387" s="39">
        <f t="shared" si="822"/>
        <v>0</v>
      </c>
      <c r="IX387" s="39">
        <f t="shared" si="823"/>
        <v>0</v>
      </c>
      <c r="IY387" s="53">
        <f t="shared" si="824"/>
        <v>0</v>
      </c>
      <c r="IZ387" s="39">
        <f t="shared" si="825"/>
        <v>0</v>
      </c>
      <c r="JA387" s="39">
        <f t="shared" si="826"/>
        <v>0</v>
      </c>
      <c r="JU387" s="21">
        <v>333</v>
      </c>
      <c r="JV387" s="39">
        <v>275</v>
      </c>
      <c r="JW387" s="39">
        <v>525</v>
      </c>
      <c r="JX387" s="39">
        <v>2500</v>
      </c>
      <c r="JY387" s="50">
        <f t="shared" si="827"/>
        <v>3.3027887750694935E-3</v>
      </c>
      <c r="JZ387" s="40">
        <f t="shared" si="743"/>
        <v>25.5</v>
      </c>
      <c r="KA387" s="41">
        <f t="shared" si="828"/>
        <v>63750</v>
      </c>
      <c r="KB387" s="39">
        <f t="shared" si="829"/>
        <v>33468750</v>
      </c>
      <c r="KC387" s="39">
        <f t="shared" si="830"/>
        <v>17531250</v>
      </c>
      <c r="KD387" s="40">
        <f t="shared" si="744"/>
        <v>0</v>
      </c>
      <c r="KE387" s="39">
        <f t="shared" si="831"/>
        <v>0</v>
      </c>
      <c r="KF387" s="39">
        <f t="shared" si="832"/>
        <v>0</v>
      </c>
      <c r="KG387" s="39">
        <f t="shared" si="833"/>
        <v>0</v>
      </c>
      <c r="KH387" s="53">
        <f t="shared" si="834"/>
        <v>0</v>
      </c>
      <c r="KI387" s="39">
        <f t="shared" si="835"/>
        <v>0</v>
      </c>
      <c r="KJ387" s="39">
        <f t="shared" si="836"/>
        <v>0</v>
      </c>
      <c r="LD387" s="21">
        <v>333</v>
      </c>
      <c r="LE387" s="39">
        <v>275</v>
      </c>
      <c r="LF387" s="39">
        <v>525</v>
      </c>
      <c r="LG387" s="39">
        <v>2500</v>
      </c>
      <c r="LH387" s="50">
        <f t="shared" si="837"/>
        <v>3.3027888241771754E-3</v>
      </c>
      <c r="LI387" s="40">
        <f t="shared" si="745"/>
        <v>25.5</v>
      </c>
      <c r="LJ387" s="41">
        <f t="shared" si="838"/>
        <v>63750</v>
      </c>
      <c r="LK387" s="39">
        <f t="shared" si="839"/>
        <v>33468750</v>
      </c>
      <c r="LL387" s="39">
        <f t="shared" si="840"/>
        <v>17531250</v>
      </c>
      <c r="LM387" s="40">
        <f t="shared" si="746"/>
        <v>0</v>
      </c>
      <c r="LN387" s="39">
        <f t="shared" si="841"/>
        <v>0</v>
      </c>
      <c r="LO387" s="39">
        <f t="shared" si="842"/>
        <v>0</v>
      </c>
      <c r="LP387" s="39">
        <f t="shared" si="843"/>
        <v>0</v>
      </c>
      <c r="LQ387" s="53">
        <f t="shared" si="844"/>
        <v>0</v>
      </c>
      <c r="LR387" s="39">
        <f t="shared" si="845"/>
        <v>0</v>
      </c>
      <c r="LS387" s="39">
        <f t="shared" si="846"/>
        <v>0</v>
      </c>
    </row>
    <row r="388" spans="1:331" x14ac:dyDescent="0.25">
      <c r="A388" s="21">
        <v>334</v>
      </c>
      <c r="B388" s="39">
        <v>275</v>
      </c>
      <c r="C388" s="39">
        <v>575</v>
      </c>
      <c r="D388" s="39">
        <v>2500</v>
      </c>
      <c r="E388" s="50">
        <f t="shared" si="747"/>
        <v>1.1000000000000001E-3</v>
      </c>
      <c r="F388" s="40">
        <f t="shared" si="727"/>
        <v>20.336250000000003</v>
      </c>
      <c r="G388" s="41">
        <f t="shared" si="748"/>
        <v>50840.625000000007</v>
      </c>
      <c r="H388" s="39">
        <f t="shared" si="749"/>
        <v>29233359.375000004</v>
      </c>
      <c r="I388" s="39">
        <f t="shared" si="750"/>
        <v>13981171.875000002</v>
      </c>
      <c r="J388" s="40">
        <f t="shared" si="728"/>
        <v>11474.999999999998</v>
      </c>
      <c r="K388" s="39">
        <f t="shared" si="751"/>
        <v>28687499.999999996</v>
      </c>
      <c r="L388" s="39">
        <f t="shared" si="752"/>
        <v>16495312499.999998</v>
      </c>
      <c r="M388" s="39">
        <f t="shared" si="753"/>
        <v>7889062499.999999</v>
      </c>
      <c r="N388" s="53">
        <f t="shared" si="754"/>
        <v>9484804687499.998</v>
      </c>
      <c r="O388" s="39">
        <f t="shared" si="755"/>
        <v>4536210937499.999</v>
      </c>
      <c r="P388" s="39">
        <f t="shared" si="756"/>
        <v>2169492187499.9998</v>
      </c>
      <c r="AJ388" s="21">
        <v>334</v>
      </c>
      <c r="AK388" s="39">
        <v>275</v>
      </c>
      <c r="AL388" s="39">
        <v>575</v>
      </c>
      <c r="AM388" s="39">
        <v>2500</v>
      </c>
      <c r="AN388" s="50">
        <f t="shared" si="757"/>
        <v>1.729583505096551E-3</v>
      </c>
      <c r="AO388" s="40">
        <f t="shared" si="729"/>
        <v>25.033827610436347</v>
      </c>
      <c r="AP388" s="41">
        <f t="shared" si="758"/>
        <v>62584.569026090867</v>
      </c>
      <c r="AQ388" s="39">
        <f t="shared" si="759"/>
        <v>35986127.190002248</v>
      </c>
      <c r="AR388" s="39">
        <f t="shared" si="760"/>
        <v>17210756.482174989</v>
      </c>
      <c r="AS388" s="40">
        <f t="shared" si="730"/>
        <v>3447.810310018976</v>
      </c>
      <c r="AT388" s="39">
        <f t="shared" si="761"/>
        <v>8619525.7750474401</v>
      </c>
      <c r="AU388" s="39">
        <f t="shared" si="762"/>
        <v>4956227320.6522779</v>
      </c>
      <c r="AV388" s="39">
        <f t="shared" si="763"/>
        <v>2370369588.1380458</v>
      </c>
      <c r="AW388" s="53">
        <f t="shared" si="764"/>
        <v>2849830709375.0601</v>
      </c>
      <c r="AX388" s="39">
        <f t="shared" si="765"/>
        <v>1362962513179.3762</v>
      </c>
      <c r="AY388" s="39">
        <f t="shared" si="766"/>
        <v>651851636737.96265</v>
      </c>
      <c r="BS388" s="21">
        <v>334</v>
      </c>
      <c r="BT388" s="39">
        <v>275</v>
      </c>
      <c r="BU388" s="39">
        <v>575</v>
      </c>
      <c r="BV388" s="39">
        <v>2500</v>
      </c>
      <c r="BW388" s="50">
        <f t="shared" si="767"/>
        <v>2.0760027312700558E-3</v>
      </c>
      <c r="BX388" s="40">
        <f t="shared" si="731"/>
        <v>25.5</v>
      </c>
      <c r="BY388" s="41">
        <f t="shared" si="768"/>
        <v>63750</v>
      </c>
      <c r="BZ388" s="39">
        <f t="shared" si="769"/>
        <v>36656250</v>
      </c>
      <c r="CA388" s="39">
        <f t="shared" si="770"/>
        <v>17531250</v>
      </c>
      <c r="CB388" s="40">
        <f t="shared" si="732"/>
        <v>0</v>
      </c>
      <c r="CC388" s="39">
        <f t="shared" si="771"/>
        <v>0</v>
      </c>
      <c r="CD388" s="39">
        <f t="shared" si="772"/>
        <v>0</v>
      </c>
      <c r="CE388" s="39">
        <f t="shared" si="773"/>
        <v>0</v>
      </c>
      <c r="CF388" s="53">
        <f t="shared" si="774"/>
        <v>0</v>
      </c>
      <c r="CG388" s="39">
        <f t="shared" si="775"/>
        <v>0</v>
      </c>
      <c r="CH388" s="39">
        <f t="shared" si="776"/>
        <v>0</v>
      </c>
      <c r="DB388" s="21">
        <v>334</v>
      </c>
      <c r="DC388" s="39">
        <v>275</v>
      </c>
      <c r="DD388" s="39">
        <v>575</v>
      </c>
      <c r="DE388" s="39">
        <v>2500</v>
      </c>
      <c r="DF388" s="50">
        <f t="shared" si="777"/>
        <v>2.3135936636041999E-3</v>
      </c>
      <c r="DG388" s="40">
        <f t="shared" si="733"/>
        <v>25.5</v>
      </c>
      <c r="DH388" s="41">
        <f t="shared" si="778"/>
        <v>63750</v>
      </c>
      <c r="DI388" s="39">
        <f t="shared" si="779"/>
        <v>36656250</v>
      </c>
      <c r="DJ388" s="39">
        <f t="shared" si="780"/>
        <v>17531250</v>
      </c>
      <c r="DK388" s="40">
        <f t="shared" si="734"/>
        <v>0</v>
      </c>
      <c r="DL388" s="39">
        <f t="shared" si="781"/>
        <v>0</v>
      </c>
      <c r="DM388" s="39">
        <f t="shared" si="782"/>
        <v>0</v>
      </c>
      <c r="DN388" s="39">
        <f t="shared" si="783"/>
        <v>0</v>
      </c>
      <c r="DO388" s="53">
        <f t="shared" si="784"/>
        <v>0</v>
      </c>
      <c r="DP388" s="39">
        <f t="shared" si="785"/>
        <v>0</v>
      </c>
      <c r="DQ388" s="39">
        <f t="shared" si="786"/>
        <v>0</v>
      </c>
      <c r="EK388" s="21">
        <v>334</v>
      </c>
      <c r="EL388" s="39">
        <v>275</v>
      </c>
      <c r="EM388" s="39">
        <v>575</v>
      </c>
      <c r="EN388" s="39">
        <v>2500</v>
      </c>
      <c r="EO388" s="50">
        <f t="shared" si="787"/>
        <v>2.7931563496902227E-3</v>
      </c>
      <c r="EP388" s="40">
        <f t="shared" si="735"/>
        <v>25.5</v>
      </c>
      <c r="EQ388" s="41">
        <f t="shared" si="788"/>
        <v>63750</v>
      </c>
      <c r="ER388" s="39">
        <f t="shared" si="789"/>
        <v>36656250</v>
      </c>
      <c r="ES388" s="39">
        <f t="shared" si="790"/>
        <v>17531250</v>
      </c>
      <c r="ET388" s="40">
        <f t="shared" si="736"/>
        <v>0</v>
      </c>
      <c r="EU388" s="39">
        <f t="shared" si="791"/>
        <v>0</v>
      </c>
      <c r="EV388" s="39">
        <f t="shared" si="792"/>
        <v>0</v>
      </c>
      <c r="EW388" s="39">
        <f t="shared" si="793"/>
        <v>0</v>
      </c>
      <c r="EX388" s="53">
        <f t="shared" si="794"/>
        <v>0</v>
      </c>
      <c r="EY388" s="39">
        <f t="shared" si="795"/>
        <v>0</v>
      </c>
      <c r="EZ388" s="39">
        <f t="shared" si="796"/>
        <v>0</v>
      </c>
      <c r="FT388" s="21">
        <v>334</v>
      </c>
      <c r="FU388" s="39">
        <v>275</v>
      </c>
      <c r="FV388" s="39">
        <v>575</v>
      </c>
      <c r="FW388" s="39">
        <v>2500</v>
      </c>
      <c r="FX388" s="50">
        <f t="shared" si="797"/>
        <v>3.2158365998428769E-3</v>
      </c>
      <c r="FY388" s="40">
        <f t="shared" si="737"/>
        <v>25.5</v>
      </c>
      <c r="FZ388" s="41">
        <f t="shared" si="798"/>
        <v>63750</v>
      </c>
      <c r="GA388" s="39">
        <f t="shared" si="799"/>
        <v>36656250</v>
      </c>
      <c r="GB388" s="39">
        <f t="shared" si="800"/>
        <v>17531250</v>
      </c>
      <c r="GC388" s="40">
        <f t="shared" si="738"/>
        <v>0</v>
      </c>
      <c r="GD388" s="39">
        <f t="shared" si="801"/>
        <v>0</v>
      </c>
      <c r="GE388" s="39">
        <f t="shared" si="802"/>
        <v>0</v>
      </c>
      <c r="GF388" s="39">
        <f t="shared" si="803"/>
        <v>0</v>
      </c>
      <c r="GG388" s="53">
        <f t="shared" si="804"/>
        <v>0</v>
      </c>
      <c r="GH388" s="39">
        <f t="shared" si="805"/>
        <v>0</v>
      </c>
      <c r="GI388" s="39">
        <f t="shared" si="806"/>
        <v>0</v>
      </c>
      <c r="HC388" s="21">
        <v>334</v>
      </c>
      <c r="HD388" s="39">
        <v>275</v>
      </c>
      <c r="HE388" s="39">
        <v>575</v>
      </c>
      <c r="HF388" s="39">
        <v>2500</v>
      </c>
      <c r="HG388" s="50">
        <f t="shared" si="807"/>
        <v>3.3614750676622079E-3</v>
      </c>
      <c r="HH388" s="40">
        <f t="shared" si="739"/>
        <v>25.5</v>
      </c>
      <c r="HI388" s="41">
        <f t="shared" si="808"/>
        <v>63750</v>
      </c>
      <c r="HJ388" s="39">
        <f t="shared" si="809"/>
        <v>36656250</v>
      </c>
      <c r="HK388" s="39">
        <f t="shared" si="810"/>
        <v>17531250</v>
      </c>
      <c r="HL388" s="40">
        <f t="shared" si="740"/>
        <v>0</v>
      </c>
      <c r="HM388" s="39">
        <f t="shared" si="811"/>
        <v>0</v>
      </c>
      <c r="HN388" s="39">
        <f t="shared" si="812"/>
        <v>0</v>
      </c>
      <c r="HO388" s="39">
        <f t="shared" si="813"/>
        <v>0</v>
      </c>
      <c r="HP388" s="53">
        <f t="shared" si="814"/>
        <v>0</v>
      </c>
      <c r="HQ388" s="39">
        <f t="shared" si="815"/>
        <v>0</v>
      </c>
      <c r="HR388" s="39">
        <f t="shared" si="816"/>
        <v>0</v>
      </c>
      <c r="IL388" s="21">
        <v>334</v>
      </c>
      <c r="IM388" s="39">
        <v>275</v>
      </c>
      <c r="IN388" s="39">
        <v>575</v>
      </c>
      <c r="IO388" s="39">
        <v>2500</v>
      </c>
      <c r="IP388" s="50">
        <f t="shared" si="817"/>
        <v>3.3909019815753266E-3</v>
      </c>
      <c r="IQ388" s="40">
        <f t="shared" si="741"/>
        <v>25.5</v>
      </c>
      <c r="IR388" s="41">
        <f t="shared" si="818"/>
        <v>63750</v>
      </c>
      <c r="IS388" s="39">
        <f t="shared" si="819"/>
        <v>36656250</v>
      </c>
      <c r="IT388" s="39">
        <f t="shared" si="820"/>
        <v>17531250</v>
      </c>
      <c r="IU388" s="40">
        <f t="shared" si="742"/>
        <v>0</v>
      </c>
      <c r="IV388" s="39">
        <f t="shared" si="821"/>
        <v>0</v>
      </c>
      <c r="IW388" s="39">
        <f t="shared" si="822"/>
        <v>0</v>
      </c>
      <c r="IX388" s="39">
        <f t="shared" si="823"/>
        <v>0</v>
      </c>
      <c r="IY388" s="53">
        <f t="shared" si="824"/>
        <v>0</v>
      </c>
      <c r="IZ388" s="39">
        <f t="shared" si="825"/>
        <v>0</v>
      </c>
      <c r="JA388" s="39">
        <f t="shared" si="826"/>
        <v>0</v>
      </c>
      <c r="JU388" s="21">
        <v>334</v>
      </c>
      <c r="JV388" s="39">
        <v>275</v>
      </c>
      <c r="JW388" s="39">
        <v>575</v>
      </c>
      <c r="JX388" s="39">
        <v>2500</v>
      </c>
      <c r="JY388" s="50">
        <f t="shared" si="827"/>
        <v>3.3912509402274017E-3</v>
      </c>
      <c r="JZ388" s="40">
        <f t="shared" si="743"/>
        <v>25.5</v>
      </c>
      <c r="KA388" s="41">
        <f t="shared" si="828"/>
        <v>63750</v>
      </c>
      <c r="KB388" s="39">
        <f t="shared" si="829"/>
        <v>36656250</v>
      </c>
      <c r="KC388" s="39">
        <f t="shared" si="830"/>
        <v>17531250</v>
      </c>
      <c r="KD388" s="40">
        <f t="shared" si="744"/>
        <v>0</v>
      </c>
      <c r="KE388" s="39">
        <f t="shared" si="831"/>
        <v>0</v>
      </c>
      <c r="KF388" s="39">
        <f t="shared" si="832"/>
        <v>0</v>
      </c>
      <c r="KG388" s="39">
        <f t="shared" si="833"/>
        <v>0</v>
      </c>
      <c r="KH388" s="53">
        <f t="shared" si="834"/>
        <v>0</v>
      </c>
      <c r="KI388" s="39">
        <f t="shared" si="835"/>
        <v>0</v>
      </c>
      <c r="KJ388" s="39">
        <f t="shared" si="836"/>
        <v>0</v>
      </c>
      <c r="LD388" s="21">
        <v>334</v>
      </c>
      <c r="LE388" s="39">
        <v>275</v>
      </c>
      <c r="LF388" s="39">
        <v>575</v>
      </c>
      <c r="LG388" s="39">
        <v>2500</v>
      </c>
      <c r="LH388" s="50">
        <f t="shared" si="837"/>
        <v>3.3912509914679838E-3</v>
      </c>
      <c r="LI388" s="40">
        <f t="shared" si="745"/>
        <v>25.5</v>
      </c>
      <c r="LJ388" s="41">
        <f t="shared" si="838"/>
        <v>63750</v>
      </c>
      <c r="LK388" s="39">
        <f t="shared" si="839"/>
        <v>36656250</v>
      </c>
      <c r="LL388" s="39">
        <f t="shared" si="840"/>
        <v>17531250</v>
      </c>
      <c r="LM388" s="40">
        <f t="shared" si="746"/>
        <v>0</v>
      </c>
      <c r="LN388" s="39">
        <f t="shared" si="841"/>
        <v>0</v>
      </c>
      <c r="LO388" s="39">
        <f t="shared" si="842"/>
        <v>0</v>
      </c>
      <c r="LP388" s="39">
        <f t="shared" si="843"/>
        <v>0</v>
      </c>
      <c r="LQ388" s="53">
        <f t="shared" si="844"/>
        <v>0</v>
      </c>
      <c r="LR388" s="39">
        <f t="shared" si="845"/>
        <v>0</v>
      </c>
      <c r="LS388" s="39">
        <f t="shared" si="846"/>
        <v>0</v>
      </c>
    </row>
    <row r="389" spans="1:331" x14ac:dyDescent="0.25">
      <c r="A389" s="21">
        <v>335</v>
      </c>
      <c r="B389" s="39">
        <v>325</v>
      </c>
      <c r="C389" s="39">
        <v>-575</v>
      </c>
      <c r="D389" s="39">
        <v>2500</v>
      </c>
      <c r="E389" s="50">
        <f t="shared" si="747"/>
        <v>9.3000000000000005E-4</v>
      </c>
      <c r="F389" s="40">
        <f t="shared" si="727"/>
        <v>18.201262500000002</v>
      </c>
      <c r="G389" s="41">
        <f t="shared" si="748"/>
        <v>45503.156250000007</v>
      </c>
      <c r="H389" s="39">
        <f t="shared" si="749"/>
        <v>-26164314.843750004</v>
      </c>
      <c r="I389" s="39">
        <f t="shared" si="750"/>
        <v>14788525.781250002</v>
      </c>
      <c r="J389" s="40">
        <f t="shared" si="728"/>
        <v>13642.499999999998</v>
      </c>
      <c r="K389" s="39">
        <f t="shared" si="751"/>
        <v>34106249.999999993</v>
      </c>
      <c r="L389" s="39">
        <f t="shared" si="752"/>
        <v>-19611093749.999996</v>
      </c>
      <c r="M389" s="39">
        <f t="shared" si="753"/>
        <v>11084531249.999998</v>
      </c>
      <c r="N389" s="53">
        <f t="shared" si="754"/>
        <v>11276378906249.998</v>
      </c>
      <c r="O389" s="39">
        <f t="shared" si="755"/>
        <v>-6373605468749.999</v>
      </c>
      <c r="P389" s="39">
        <f t="shared" si="756"/>
        <v>3602472656249.999</v>
      </c>
      <c r="AJ389" s="21">
        <v>335</v>
      </c>
      <c r="AK389" s="39">
        <v>325</v>
      </c>
      <c r="AL389" s="39">
        <v>-575</v>
      </c>
      <c r="AM389" s="39">
        <v>2500</v>
      </c>
      <c r="AN389" s="50">
        <f t="shared" si="757"/>
        <v>1.3370776556642027E-3</v>
      </c>
      <c r="AO389" s="40">
        <f t="shared" si="729"/>
        <v>22.69840402929961</v>
      </c>
      <c r="AP389" s="41">
        <f t="shared" si="758"/>
        <v>56746.010073249025</v>
      </c>
      <c r="AQ389" s="39">
        <f t="shared" si="759"/>
        <v>-32628955.792118188</v>
      </c>
      <c r="AR389" s="39">
        <f t="shared" si="760"/>
        <v>18442453.273805931</v>
      </c>
      <c r="AS389" s="40">
        <f t="shared" si="730"/>
        <v>8452.2598902814152</v>
      </c>
      <c r="AT389" s="39">
        <f t="shared" si="761"/>
        <v>21130649.725703537</v>
      </c>
      <c r="AU389" s="39">
        <f t="shared" si="762"/>
        <v>-12150123592.279533</v>
      </c>
      <c r="AV389" s="39">
        <f t="shared" si="763"/>
        <v>6867461160.8536501</v>
      </c>
      <c r="AW389" s="53">
        <f t="shared" si="764"/>
        <v>6986321065560.7314</v>
      </c>
      <c r="AX389" s="39">
        <f t="shared" si="765"/>
        <v>-3948790167490.8486</v>
      </c>
      <c r="AY389" s="39">
        <f t="shared" si="766"/>
        <v>2231924877277.436</v>
      </c>
      <c r="BS389" s="21">
        <v>335</v>
      </c>
      <c r="BT389" s="39">
        <v>325</v>
      </c>
      <c r="BU389" s="39">
        <v>-575</v>
      </c>
      <c r="BV389" s="39">
        <v>2500</v>
      </c>
      <c r="BW389" s="50">
        <f t="shared" si="767"/>
        <v>1.431677514010218E-3</v>
      </c>
      <c r="BX389" s="40">
        <f t="shared" si="731"/>
        <v>23.440935893479761</v>
      </c>
      <c r="BY389" s="41">
        <f t="shared" si="768"/>
        <v>58602.339733699402</v>
      </c>
      <c r="BZ389" s="39">
        <f t="shared" si="769"/>
        <v>-33696345.346877158</v>
      </c>
      <c r="CA389" s="39">
        <f t="shared" si="770"/>
        <v>19045760.413452305</v>
      </c>
      <c r="CB389" s="40">
        <f t="shared" si="732"/>
        <v>7246.1116963697204</v>
      </c>
      <c r="CC389" s="39">
        <f t="shared" si="771"/>
        <v>18115279.240924302</v>
      </c>
      <c r="CD389" s="39">
        <f t="shared" si="772"/>
        <v>-10416285563.531473</v>
      </c>
      <c r="CE389" s="39">
        <f t="shared" si="773"/>
        <v>5887465753.3003979</v>
      </c>
      <c r="CF389" s="53">
        <f t="shared" si="774"/>
        <v>5989364199030.5967</v>
      </c>
      <c r="CG389" s="39">
        <f t="shared" si="775"/>
        <v>-3385292808147.729</v>
      </c>
      <c r="CH389" s="39">
        <f t="shared" si="776"/>
        <v>1913426369822.6294</v>
      </c>
      <c r="DB389" s="21">
        <v>335</v>
      </c>
      <c r="DC389" s="39">
        <v>325</v>
      </c>
      <c r="DD389" s="39">
        <v>-575</v>
      </c>
      <c r="DE389" s="39">
        <v>2500</v>
      </c>
      <c r="DF389" s="50">
        <f t="shared" si="777"/>
        <v>1.4285626719075498E-3</v>
      </c>
      <c r="DG389" s="40">
        <f t="shared" si="733"/>
        <v>23.41830354789883</v>
      </c>
      <c r="DH389" s="41">
        <f t="shared" si="778"/>
        <v>58545.758869747078</v>
      </c>
      <c r="DI389" s="39">
        <f t="shared" si="779"/>
        <v>-33663811.35010457</v>
      </c>
      <c r="DJ389" s="39">
        <f t="shared" si="780"/>
        <v>19027371.632667802</v>
      </c>
      <c r="DK389" s="40">
        <f t="shared" si="734"/>
        <v>7285.8259331787413</v>
      </c>
      <c r="DL389" s="39">
        <f t="shared" si="781"/>
        <v>18214564.832946852</v>
      </c>
      <c r="DM389" s="39">
        <f t="shared" si="782"/>
        <v>-10473374778.944439</v>
      </c>
      <c r="DN389" s="39">
        <f t="shared" si="783"/>
        <v>5919733570.7077265</v>
      </c>
      <c r="DO389" s="53">
        <f t="shared" si="784"/>
        <v>6022190497893.0527</v>
      </c>
      <c r="DP389" s="39">
        <f t="shared" si="785"/>
        <v>-3403846803156.9429</v>
      </c>
      <c r="DQ389" s="39">
        <f t="shared" si="786"/>
        <v>1923913410480.0112</v>
      </c>
      <c r="EK389" s="21">
        <v>335</v>
      </c>
      <c r="EL389" s="39">
        <v>325</v>
      </c>
      <c r="EM389" s="39">
        <v>-575</v>
      </c>
      <c r="EN389" s="39">
        <v>2500</v>
      </c>
      <c r="EO389" s="50">
        <f t="shared" si="787"/>
        <v>1.3956878090262707E-3</v>
      </c>
      <c r="EP389" s="40">
        <f t="shared" si="735"/>
        <v>23.171893195983387</v>
      </c>
      <c r="EQ389" s="41">
        <f t="shared" si="788"/>
        <v>57929.732989958466</v>
      </c>
      <c r="ER389" s="39">
        <f t="shared" si="789"/>
        <v>-33309596.469226118</v>
      </c>
      <c r="ES389" s="39">
        <f t="shared" si="790"/>
        <v>18827163.221736502</v>
      </c>
      <c r="ET389" s="40">
        <f t="shared" si="736"/>
        <v>7704.9804349150481</v>
      </c>
      <c r="EU389" s="39">
        <f t="shared" si="791"/>
        <v>19262451.08728762</v>
      </c>
      <c r="EV389" s="39">
        <f t="shared" si="792"/>
        <v>-11075909375.190382</v>
      </c>
      <c r="EW389" s="39">
        <f t="shared" si="793"/>
        <v>6260296603.3684769</v>
      </c>
      <c r="EX389" s="53">
        <f t="shared" si="794"/>
        <v>6368647890734.4697</v>
      </c>
      <c r="EY389" s="39">
        <f t="shared" si="795"/>
        <v>-3599670546936.874</v>
      </c>
      <c r="EZ389" s="39">
        <f t="shared" si="796"/>
        <v>2034596396094.7549</v>
      </c>
      <c r="FT389" s="21">
        <v>335</v>
      </c>
      <c r="FU389" s="39">
        <v>325</v>
      </c>
      <c r="FV389" s="39">
        <v>-575</v>
      </c>
      <c r="FW389" s="39">
        <v>2500</v>
      </c>
      <c r="FX389" s="50">
        <f t="shared" si="797"/>
        <v>1.3849235417088396E-3</v>
      </c>
      <c r="FY389" s="40">
        <f t="shared" si="737"/>
        <v>23.088216059157013</v>
      </c>
      <c r="FZ389" s="41">
        <f t="shared" si="798"/>
        <v>57720.540147892534</v>
      </c>
      <c r="GA389" s="39">
        <f t="shared" si="799"/>
        <v>-33189310.585038207</v>
      </c>
      <c r="GB389" s="39">
        <f t="shared" si="800"/>
        <v>18759175.548065074</v>
      </c>
      <c r="GC389" s="40">
        <f t="shared" si="738"/>
        <v>7842.2248432122969</v>
      </c>
      <c r="GD389" s="39">
        <f t="shared" si="801"/>
        <v>19605562.108030744</v>
      </c>
      <c r="GE389" s="39">
        <f t="shared" si="802"/>
        <v>-11273198212.117678</v>
      </c>
      <c r="GF389" s="39">
        <f t="shared" si="803"/>
        <v>6371807685.109992</v>
      </c>
      <c r="GG389" s="53">
        <f t="shared" si="804"/>
        <v>6482088971967.665</v>
      </c>
      <c r="GH389" s="39">
        <f t="shared" si="805"/>
        <v>-3663789418938.2456</v>
      </c>
      <c r="GI389" s="39">
        <f t="shared" si="806"/>
        <v>2070837497660.7473</v>
      </c>
      <c r="HC389" s="21">
        <v>335</v>
      </c>
      <c r="HD389" s="39">
        <v>325</v>
      </c>
      <c r="HE389" s="39">
        <v>-575</v>
      </c>
      <c r="HF389" s="39">
        <v>2500</v>
      </c>
      <c r="HG389" s="50">
        <f t="shared" si="807"/>
        <v>1.3776625193998538E-3</v>
      </c>
      <c r="HH389" s="40">
        <f t="shared" si="739"/>
        <v>23.030937384031674</v>
      </c>
      <c r="HI389" s="41">
        <f t="shared" si="808"/>
        <v>57577.343460079188</v>
      </c>
      <c r="HJ389" s="39">
        <f t="shared" si="809"/>
        <v>-33106972.489545532</v>
      </c>
      <c r="HK389" s="39">
        <f t="shared" si="810"/>
        <v>18712636.624525737</v>
      </c>
      <c r="HL389" s="40">
        <f t="shared" si="740"/>
        <v>7934.8028776518649</v>
      </c>
      <c r="HM389" s="39">
        <f t="shared" si="811"/>
        <v>19837007.194129661</v>
      </c>
      <c r="HN389" s="39">
        <f t="shared" si="812"/>
        <v>-11406279136.624556</v>
      </c>
      <c r="HO389" s="39">
        <f t="shared" si="813"/>
        <v>6447027338.0921402</v>
      </c>
      <c r="HP389" s="53">
        <f t="shared" si="814"/>
        <v>6558610503559.1191</v>
      </c>
      <c r="HQ389" s="39">
        <f t="shared" si="815"/>
        <v>-3707040719402.9805</v>
      </c>
      <c r="HR389" s="39">
        <f t="shared" si="816"/>
        <v>2095283884879.9453</v>
      </c>
      <c r="IL389" s="21">
        <v>335</v>
      </c>
      <c r="IM389" s="39">
        <v>325</v>
      </c>
      <c r="IN389" s="39">
        <v>-575</v>
      </c>
      <c r="IO389" s="39">
        <v>2500</v>
      </c>
      <c r="IP389" s="50">
        <f t="shared" si="817"/>
        <v>1.3794922298788041E-3</v>
      </c>
      <c r="IQ389" s="40">
        <f t="shared" si="741"/>
        <v>23.045434433522534</v>
      </c>
      <c r="IR389" s="41">
        <f t="shared" si="818"/>
        <v>57613.586083806331</v>
      </c>
      <c r="IS389" s="39">
        <f t="shared" si="819"/>
        <v>-33127811.998188641</v>
      </c>
      <c r="IT389" s="39">
        <f t="shared" si="820"/>
        <v>18724415.477237057</v>
      </c>
      <c r="IU389" s="40">
        <f t="shared" si="742"/>
        <v>7911.4740690452472</v>
      </c>
      <c r="IV389" s="39">
        <f t="shared" si="821"/>
        <v>19778685.172613118</v>
      </c>
      <c r="IW389" s="39">
        <f t="shared" si="822"/>
        <v>-11372743974.252542</v>
      </c>
      <c r="IX389" s="39">
        <f t="shared" si="823"/>
        <v>6428072681.0992632</v>
      </c>
      <c r="IY389" s="53">
        <f t="shared" si="824"/>
        <v>6539327785195.2119</v>
      </c>
      <c r="IZ389" s="39">
        <f t="shared" si="825"/>
        <v>-3696141791632.0762</v>
      </c>
      <c r="JA389" s="39">
        <f t="shared" si="826"/>
        <v>2089123621357.2605</v>
      </c>
      <c r="JU389" s="21">
        <v>335</v>
      </c>
      <c r="JV389" s="39">
        <v>325</v>
      </c>
      <c r="JW389" s="39">
        <v>-575</v>
      </c>
      <c r="JX389" s="39">
        <v>2500</v>
      </c>
      <c r="JY389" s="50">
        <f t="shared" si="827"/>
        <v>1.3795145260283631E-3</v>
      </c>
      <c r="JZ389" s="40">
        <f t="shared" si="743"/>
        <v>23.045610825762481</v>
      </c>
      <c r="KA389" s="41">
        <f t="shared" si="828"/>
        <v>57614.027064406204</v>
      </c>
      <c r="KB389" s="39">
        <f t="shared" si="829"/>
        <v>-33128065.562033568</v>
      </c>
      <c r="KC389" s="39">
        <f t="shared" si="830"/>
        <v>18724558.795932017</v>
      </c>
      <c r="KD389" s="40">
        <f t="shared" si="744"/>
        <v>7911.1897931383719</v>
      </c>
      <c r="KE389" s="39">
        <f t="shared" si="831"/>
        <v>19777974.482845929</v>
      </c>
      <c r="KF389" s="39">
        <f t="shared" si="832"/>
        <v>-11372335327.63641</v>
      </c>
      <c r="KG389" s="39">
        <f t="shared" si="833"/>
        <v>6427841706.9249268</v>
      </c>
      <c r="KH389" s="53">
        <f t="shared" si="834"/>
        <v>6539092813390.9355</v>
      </c>
      <c r="KI389" s="39">
        <f t="shared" si="835"/>
        <v>-3696008981481.833</v>
      </c>
      <c r="KJ389" s="39">
        <f t="shared" si="836"/>
        <v>2089048554750.6013</v>
      </c>
      <c r="LD389" s="21">
        <v>335</v>
      </c>
      <c r="LE389" s="39">
        <v>325</v>
      </c>
      <c r="LF389" s="39">
        <v>-575</v>
      </c>
      <c r="LG389" s="39">
        <v>2500</v>
      </c>
      <c r="LH389" s="50">
        <f t="shared" si="837"/>
        <v>1.3795145287738761E-3</v>
      </c>
      <c r="LI389" s="40">
        <f t="shared" si="745"/>
        <v>23.045610847482756</v>
      </c>
      <c r="LJ389" s="41">
        <f t="shared" si="838"/>
        <v>57614.027118706887</v>
      </c>
      <c r="LK389" s="39">
        <f t="shared" si="839"/>
        <v>-33128065.593256459</v>
      </c>
      <c r="LL389" s="39">
        <f t="shared" si="840"/>
        <v>18724558.813579738</v>
      </c>
      <c r="LM389" s="40">
        <f t="shared" si="746"/>
        <v>7911.1897581330795</v>
      </c>
      <c r="LN389" s="39">
        <f t="shared" si="841"/>
        <v>19777974.395332698</v>
      </c>
      <c r="LO389" s="39">
        <f t="shared" si="842"/>
        <v>-11372335277.316301</v>
      </c>
      <c r="LP389" s="39">
        <f t="shared" si="843"/>
        <v>6427841678.4831266</v>
      </c>
      <c r="LQ389" s="53">
        <f t="shared" si="844"/>
        <v>6539092784456.873</v>
      </c>
      <c r="LR389" s="39">
        <f t="shared" si="845"/>
        <v>-3696008965127.7979</v>
      </c>
      <c r="LS389" s="39">
        <f t="shared" si="846"/>
        <v>2089048545507.0161</v>
      </c>
    </row>
    <row r="390" spans="1:331" x14ac:dyDescent="0.25">
      <c r="A390" s="21">
        <v>336</v>
      </c>
      <c r="B390" s="39">
        <v>325</v>
      </c>
      <c r="C390" s="39">
        <v>-525</v>
      </c>
      <c r="D390" s="39">
        <v>2500</v>
      </c>
      <c r="E390" s="50">
        <f t="shared" si="747"/>
        <v>9.3749999999999997E-4</v>
      </c>
      <c r="F390" s="40">
        <f t="shared" si="727"/>
        <v>18.30322265625</v>
      </c>
      <c r="G390" s="41">
        <f t="shared" si="748"/>
        <v>45758.056640625</v>
      </c>
      <c r="H390" s="39">
        <f t="shared" si="749"/>
        <v>-24022979.736328125</v>
      </c>
      <c r="I390" s="39">
        <f t="shared" si="750"/>
        <v>14871368.408203125</v>
      </c>
      <c r="J390" s="40">
        <f t="shared" si="728"/>
        <v>13546.875</v>
      </c>
      <c r="K390" s="39">
        <f t="shared" si="751"/>
        <v>33867187.5</v>
      </c>
      <c r="L390" s="39">
        <f t="shared" si="752"/>
        <v>-17780273437.5</v>
      </c>
      <c r="M390" s="39">
        <f t="shared" si="753"/>
        <v>11006835937.5</v>
      </c>
      <c r="N390" s="53">
        <f t="shared" si="754"/>
        <v>9334643554687.5</v>
      </c>
      <c r="O390" s="39">
        <f t="shared" si="755"/>
        <v>-5778588867187.5</v>
      </c>
      <c r="P390" s="39">
        <f t="shared" si="756"/>
        <v>3577221679687.5</v>
      </c>
      <c r="AJ390" s="21">
        <v>336</v>
      </c>
      <c r="AK390" s="39">
        <v>325</v>
      </c>
      <c r="AL390" s="39">
        <v>-525</v>
      </c>
      <c r="AM390" s="39">
        <v>2500</v>
      </c>
      <c r="AN390" s="50">
        <f t="shared" si="757"/>
        <v>1.3543909422541187E-3</v>
      </c>
      <c r="AO390" s="40">
        <f t="shared" si="729"/>
        <v>22.842829521547532</v>
      </c>
      <c r="AP390" s="41">
        <f t="shared" si="758"/>
        <v>57107.073803868829</v>
      </c>
      <c r="AQ390" s="39">
        <f t="shared" si="759"/>
        <v>-29981213.747031134</v>
      </c>
      <c r="AR390" s="39">
        <f t="shared" si="760"/>
        <v>18559798.986257371</v>
      </c>
      <c r="AS390" s="40">
        <f t="shared" si="730"/>
        <v>8231.5154862599866</v>
      </c>
      <c r="AT390" s="39">
        <f t="shared" si="761"/>
        <v>20578788.715649966</v>
      </c>
      <c r="AU390" s="39">
        <f t="shared" si="762"/>
        <v>-10803864075.716232</v>
      </c>
      <c r="AV390" s="39">
        <f t="shared" si="763"/>
        <v>6688106332.5862389</v>
      </c>
      <c r="AW390" s="53">
        <f t="shared" si="764"/>
        <v>5672028639751.0215</v>
      </c>
      <c r="AX390" s="39">
        <f t="shared" si="765"/>
        <v>-3511255824607.7754</v>
      </c>
      <c r="AY390" s="39">
        <f t="shared" si="766"/>
        <v>2173634558090.5276</v>
      </c>
      <c r="BS390" s="21">
        <v>336</v>
      </c>
      <c r="BT390" s="39">
        <v>325</v>
      </c>
      <c r="BU390" s="39">
        <v>-525</v>
      </c>
      <c r="BV390" s="39">
        <v>2500</v>
      </c>
      <c r="BW390" s="50">
        <f t="shared" si="767"/>
        <v>1.4600948071223608E-3</v>
      </c>
      <c r="BX390" s="40">
        <f t="shared" si="731"/>
        <v>23.641702689736462</v>
      </c>
      <c r="BY390" s="41">
        <f t="shared" si="768"/>
        <v>59104.256724341154</v>
      </c>
      <c r="BZ390" s="39">
        <f t="shared" si="769"/>
        <v>-31029734.780279107</v>
      </c>
      <c r="CA390" s="39">
        <f t="shared" si="770"/>
        <v>19208883.435410876</v>
      </c>
      <c r="CB390" s="40">
        <f t="shared" si="732"/>
        <v>6883.7912091899007</v>
      </c>
      <c r="CC390" s="39">
        <f t="shared" si="771"/>
        <v>17209478.022974752</v>
      </c>
      <c r="CD390" s="39">
        <f t="shared" si="772"/>
        <v>-9034975962.0617447</v>
      </c>
      <c r="CE390" s="39">
        <f t="shared" si="773"/>
        <v>5593080357.466794</v>
      </c>
      <c r="CF390" s="53">
        <f t="shared" si="774"/>
        <v>4743362380082.416</v>
      </c>
      <c r="CG390" s="39">
        <f t="shared" si="775"/>
        <v>-2936367187670.0669</v>
      </c>
      <c r="CH390" s="39">
        <f t="shared" si="776"/>
        <v>1817751116176.7083</v>
      </c>
      <c r="DB390" s="21">
        <v>336</v>
      </c>
      <c r="DC390" s="39">
        <v>325</v>
      </c>
      <c r="DD390" s="39">
        <v>-525</v>
      </c>
      <c r="DE390" s="39">
        <v>2500</v>
      </c>
      <c r="DF390" s="50">
        <f t="shared" si="777"/>
        <v>1.4675950118100921E-3</v>
      </c>
      <c r="DG390" s="40">
        <f t="shared" si="733"/>
        <v>23.692973919509463</v>
      </c>
      <c r="DH390" s="41">
        <f t="shared" si="778"/>
        <v>59232.434798773655</v>
      </c>
      <c r="DI390" s="39">
        <f t="shared" si="779"/>
        <v>-31097028.269356169</v>
      </c>
      <c r="DJ390" s="39">
        <f t="shared" si="780"/>
        <v>19250541.309601437</v>
      </c>
      <c r="DK390" s="40">
        <f t="shared" si="734"/>
        <v>6788.1635994213266</v>
      </c>
      <c r="DL390" s="39">
        <f t="shared" si="781"/>
        <v>16970408.998553317</v>
      </c>
      <c r="DM390" s="39">
        <f t="shared" si="782"/>
        <v>-8909464724.2404919</v>
      </c>
      <c r="DN390" s="39">
        <f t="shared" si="783"/>
        <v>5515382924.5298281</v>
      </c>
      <c r="DO390" s="53">
        <f t="shared" si="784"/>
        <v>4677468980226.2578</v>
      </c>
      <c r="DP390" s="39">
        <f t="shared" si="785"/>
        <v>-2895576035378.1597</v>
      </c>
      <c r="DQ390" s="39">
        <f t="shared" si="786"/>
        <v>1792499450472.1941</v>
      </c>
      <c r="EK390" s="21">
        <v>336</v>
      </c>
      <c r="EL390" s="39">
        <v>325</v>
      </c>
      <c r="EM390" s="39">
        <v>-525</v>
      </c>
      <c r="EN390" s="39">
        <v>2500</v>
      </c>
      <c r="EO390" s="50">
        <f t="shared" si="787"/>
        <v>1.4572376746687207E-3</v>
      </c>
      <c r="EP390" s="40">
        <f t="shared" si="735"/>
        <v>23.621982746031264</v>
      </c>
      <c r="EQ390" s="41">
        <f t="shared" si="788"/>
        <v>59054.956865078158</v>
      </c>
      <c r="ER390" s="39">
        <f t="shared" si="789"/>
        <v>-31003852.354166035</v>
      </c>
      <c r="ES390" s="39">
        <f t="shared" si="790"/>
        <v>19192860.9811504</v>
      </c>
      <c r="ET390" s="40">
        <f t="shared" si="736"/>
        <v>6920.2196479738104</v>
      </c>
      <c r="EU390" s="39">
        <f t="shared" si="791"/>
        <v>17300549.119934525</v>
      </c>
      <c r="EV390" s="39">
        <f t="shared" si="792"/>
        <v>-9082788287.9656258</v>
      </c>
      <c r="EW390" s="39">
        <f t="shared" si="793"/>
        <v>5622678463.9787207</v>
      </c>
      <c r="EX390" s="53">
        <f t="shared" si="794"/>
        <v>4768463851181.9531</v>
      </c>
      <c r="EY390" s="39">
        <f t="shared" si="795"/>
        <v>-2951906193588.8281</v>
      </c>
      <c r="EZ390" s="39">
        <f t="shared" si="796"/>
        <v>1827370500793.0842</v>
      </c>
      <c r="FT390" s="21">
        <v>336</v>
      </c>
      <c r="FU390" s="39">
        <v>325</v>
      </c>
      <c r="FV390" s="39">
        <v>-525</v>
      </c>
      <c r="FW390" s="39">
        <v>2500</v>
      </c>
      <c r="FX390" s="50">
        <f t="shared" si="797"/>
        <v>1.4654816469434145E-3</v>
      </c>
      <c r="FY390" s="40">
        <f t="shared" si="737"/>
        <v>23.678599580316181</v>
      </c>
      <c r="FZ390" s="41">
        <f t="shared" si="798"/>
        <v>59196.498950790454</v>
      </c>
      <c r="GA390" s="39">
        <f t="shared" si="799"/>
        <v>-31078161.949164987</v>
      </c>
      <c r="GB390" s="39">
        <f t="shared" si="800"/>
        <v>19238862.159006897</v>
      </c>
      <c r="GC390" s="40">
        <f t="shared" si="738"/>
        <v>6815.1090014714664</v>
      </c>
      <c r="GD390" s="39">
        <f t="shared" si="801"/>
        <v>17037772.503678665</v>
      </c>
      <c r="GE390" s="39">
        <f t="shared" si="802"/>
        <v>-8944830564.4312992</v>
      </c>
      <c r="GF390" s="39">
        <f t="shared" si="803"/>
        <v>5537276063.6955662</v>
      </c>
      <c r="GG390" s="53">
        <f t="shared" si="804"/>
        <v>4696036046326.4316</v>
      </c>
      <c r="GH390" s="39">
        <f t="shared" si="805"/>
        <v>-2907069933440.1724</v>
      </c>
      <c r="GI390" s="39">
        <f t="shared" si="806"/>
        <v>1799614720701.0588</v>
      </c>
      <c r="HC390" s="21">
        <v>336</v>
      </c>
      <c r="HD390" s="39">
        <v>325</v>
      </c>
      <c r="HE390" s="39">
        <v>-525</v>
      </c>
      <c r="HF390" s="39">
        <v>2500</v>
      </c>
      <c r="HG390" s="50">
        <f t="shared" si="807"/>
        <v>1.4648935511010759E-3</v>
      </c>
      <c r="HH390" s="40">
        <f t="shared" si="739"/>
        <v>23.674589438210745</v>
      </c>
      <c r="HI390" s="41">
        <f t="shared" si="808"/>
        <v>59186.473595526862</v>
      </c>
      <c r="HJ390" s="39">
        <f t="shared" si="809"/>
        <v>-31072898.637651604</v>
      </c>
      <c r="HK390" s="39">
        <f t="shared" si="810"/>
        <v>19235603.91854623</v>
      </c>
      <c r="HL390" s="40">
        <f t="shared" si="740"/>
        <v>6822.607223461282</v>
      </c>
      <c r="HM390" s="39">
        <f t="shared" si="811"/>
        <v>17056518.058653206</v>
      </c>
      <c r="HN390" s="39">
        <f t="shared" si="812"/>
        <v>-8954671980.7929325</v>
      </c>
      <c r="HO390" s="39">
        <f t="shared" si="813"/>
        <v>5543368369.0622921</v>
      </c>
      <c r="HP390" s="53">
        <f t="shared" si="814"/>
        <v>4701202789916.29</v>
      </c>
      <c r="HQ390" s="39">
        <f t="shared" si="815"/>
        <v>-2910268393757.7031</v>
      </c>
      <c r="HR390" s="39">
        <f t="shared" si="816"/>
        <v>1801594719945.2449</v>
      </c>
      <c r="IL390" s="21">
        <v>336</v>
      </c>
      <c r="IM390" s="39">
        <v>325</v>
      </c>
      <c r="IN390" s="39">
        <v>-525</v>
      </c>
      <c r="IO390" s="39">
        <v>2500</v>
      </c>
      <c r="IP390" s="50">
        <f t="shared" si="817"/>
        <v>1.4679400138848E-3</v>
      </c>
      <c r="IQ390" s="40">
        <f t="shared" si="741"/>
        <v>23.69531509124122</v>
      </c>
      <c r="IR390" s="41">
        <f t="shared" si="818"/>
        <v>59238.287728103052</v>
      </c>
      <c r="IS390" s="39">
        <f t="shared" si="819"/>
        <v>-31100101.057254102</v>
      </c>
      <c r="IT390" s="39">
        <f t="shared" si="820"/>
        <v>19252443.511633493</v>
      </c>
      <c r="IU390" s="40">
        <f t="shared" si="742"/>
        <v>6783.7648229688002</v>
      </c>
      <c r="IV390" s="39">
        <f t="shared" si="821"/>
        <v>16959412.057422001</v>
      </c>
      <c r="IW390" s="39">
        <f t="shared" si="822"/>
        <v>-8903691330.1465511</v>
      </c>
      <c r="IX390" s="39">
        <f t="shared" si="823"/>
        <v>5511808918.6621504</v>
      </c>
      <c r="IY390" s="53">
        <f t="shared" si="824"/>
        <v>4674437948326.9395</v>
      </c>
      <c r="IZ390" s="39">
        <f t="shared" si="825"/>
        <v>-2893699682297.6289</v>
      </c>
      <c r="JA390" s="39">
        <f t="shared" si="826"/>
        <v>1791337898565.1987</v>
      </c>
      <c r="JU390" s="21">
        <v>336</v>
      </c>
      <c r="JV390" s="39">
        <v>325</v>
      </c>
      <c r="JW390" s="39">
        <v>-525</v>
      </c>
      <c r="JX390" s="39">
        <v>2500</v>
      </c>
      <c r="JY390" s="50">
        <f t="shared" si="827"/>
        <v>1.4679766911862714E-3</v>
      </c>
      <c r="JZ390" s="40">
        <f t="shared" si="743"/>
        <v>23.695563892852938</v>
      </c>
      <c r="KA390" s="41">
        <f t="shared" si="828"/>
        <v>59238.909732132342</v>
      </c>
      <c r="KB390" s="39">
        <f t="shared" si="829"/>
        <v>-31100427.609369479</v>
      </c>
      <c r="KC390" s="39">
        <f t="shared" si="830"/>
        <v>19252645.662943013</v>
      </c>
      <c r="KD390" s="40">
        <f t="shared" si="744"/>
        <v>6783.2971873750412</v>
      </c>
      <c r="KE390" s="39">
        <f t="shared" si="831"/>
        <v>16958242.968437605</v>
      </c>
      <c r="KF390" s="39">
        <f t="shared" si="832"/>
        <v>-8903077558.4297428</v>
      </c>
      <c r="KG390" s="39">
        <f t="shared" si="833"/>
        <v>5511428964.7422218</v>
      </c>
      <c r="KH390" s="53">
        <f t="shared" si="834"/>
        <v>4674115718175.6152</v>
      </c>
      <c r="KI390" s="39">
        <f t="shared" si="835"/>
        <v>-2893500206489.6665</v>
      </c>
      <c r="KJ390" s="39">
        <f t="shared" si="836"/>
        <v>1791214413541.2219</v>
      </c>
      <c r="LD390" s="21">
        <v>336</v>
      </c>
      <c r="LE390" s="39">
        <v>325</v>
      </c>
      <c r="LF390" s="39">
        <v>-525</v>
      </c>
      <c r="LG390" s="39">
        <v>2500</v>
      </c>
      <c r="LH390" s="50">
        <f t="shared" si="837"/>
        <v>1.4679766960646844E-3</v>
      </c>
      <c r="LI390" s="40">
        <f t="shared" si="745"/>
        <v>23.695563925944658</v>
      </c>
      <c r="LJ390" s="41">
        <f t="shared" si="838"/>
        <v>59238.909814861647</v>
      </c>
      <c r="LK390" s="39">
        <f t="shared" si="839"/>
        <v>-31100427.652802363</v>
      </c>
      <c r="LL390" s="39">
        <f t="shared" si="840"/>
        <v>19252645.689830035</v>
      </c>
      <c r="LM390" s="40">
        <f t="shared" si="746"/>
        <v>6783.2971251752751</v>
      </c>
      <c r="LN390" s="39">
        <f t="shared" si="841"/>
        <v>16958242.812938187</v>
      </c>
      <c r="LO390" s="39">
        <f t="shared" si="842"/>
        <v>-8903077476.7925491</v>
      </c>
      <c r="LP390" s="39">
        <f t="shared" si="843"/>
        <v>5511428914.2049112</v>
      </c>
      <c r="LQ390" s="53">
        <f t="shared" si="844"/>
        <v>4674115675316.0879</v>
      </c>
      <c r="LR390" s="39">
        <f t="shared" si="845"/>
        <v>-2893500179957.5786</v>
      </c>
      <c r="LS390" s="39">
        <f t="shared" si="846"/>
        <v>1791214397116.5959</v>
      </c>
    </row>
    <row r="391" spans="1:331" x14ac:dyDescent="0.25">
      <c r="A391" s="21">
        <v>337</v>
      </c>
      <c r="B391" s="39">
        <v>325</v>
      </c>
      <c r="C391" s="39">
        <v>-475</v>
      </c>
      <c r="D391" s="39">
        <v>2500</v>
      </c>
      <c r="E391" s="50">
        <f t="shared" si="747"/>
        <v>9.4499999999999998E-4</v>
      </c>
      <c r="F391" s="40">
        <f t="shared" si="727"/>
        <v>18.404465624999997</v>
      </c>
      <c r="G391" s="41">
        <f t="shared" si="748"/>
        <v>46011.164062499993</v>
      </c>
      <c r="H391" s="39">
        <f t="shared" si="749"/>
        <v>-21855302.929687496</v>
      </c>
      <c r="I391" s="39">
        <f t="shared" si="750"/>
        <v>14953628.320312498</v>
      </c>
      <c r="J391" s="40">
        <f t="shared" si="728"/>
        <v>13451.250000000002</v>
      </c>
      <c r="K391" s="39">
        <f t="shared" si="751"/>
        <v>33628125.000000007</v>
      </c>
      <c r="L391" s="39">
        <f t="shared" si="752"/>
        <v>-15973359375.000004</v>
      </c>
      <c r="M391" s="39">
        <f t="shared" si="753"/>
        <v>10929140625.000002</v>
      </c>
      <c r="N391" s="53">
        <f t="shared" si="754"/>
        <v>7587345703125.002</v>
      </c>
      <c r="O391" s="39">
        <f t="shared" si="755"/>
        <v>-5191341796875.001</v>
      </c>
      <c r="P391" s="39">
        <f t="shared" si="756"/>
        <v>3551970703125.001</v>
      </c>
      <c r="AJ391" s="21">
        <v>337</v>
      </c>
      <c r="AK391" s="39">
        <v>325</v>
      </c>
      <c r="AL391" s="39">
        <v>-475</v>
      </c>
      <c r="AM391" s="39">
        <v>2500</v>
      </c>
      <c r="AN391" s="50">
        <f t="shared" si="757"/>
        <v>1.3717042288440345E-3</v>
      </c>
      <c r="AO391" s="40">
        <f t="shared" si="729"/>
        <v>22.983433202665505</v>
      </c>
      <c r="AP391" s="41">
        <f t="shared" si="758"/>
        <v>57458.583006663765</v>
      </c>
      <c r="AQ391" s="39">
        <f t="shared" si="759"/>
        <v>-27292826.928165287</v>
      </c>
      <c r="AR391" s="39">
        <f t="shared" si="760"/>
        <v>18674039.477165725</v>
      </c>
      <c r="AS391" s="40">
        <f t="shared" si="730"/>
        <v>8010.7710822385607</v>
      </c>
      <c r="AT391" s="39">
        <f t="shared" si="761"/>
        <v>20026927.705596402</v>
      </c>
      <c r="AU391" s="39">
        <f t="shared" si="762"/>
        <v>-9512790660.1582909</v>
      </c>
      <c r="AV391" s="39">
        <f t="shared" si="763"/>
        <v>6508751504.3188305</v>
      </c>
      <c r="AW391" s="53">
        <f t="shared" si="764"/>
        <v>4518575563575.1885</v>
      </c>
      <c r="AX391" s="39">
        <f t="shared" si="765"/>
        <v>-3091656964551.4443</v>
      </c>
      <c r="AY391" s="39">
        <f t="shared" si="766"/>
        <v>2115344238903.6199</v>
      </c>
      <c r="BS391" s="21">
        <v>337</v>
      </c>
      <c r="BT391" s="39">
        <v>325</v>
      </c>
      <c r="BU391" s="39">
        <v>-475</v>
      </c>
      <c r="BV391" s="39">
        <v>2500</v>
      </c>
      <c r="BW391" s="50">
        <f t="shared" si="767"/>
        <v>1.4885121002345039E-3</v>
      </c>
      <c r="BX391" s="40">
        <f t="shared" si="731"/>
        <v>23.832173318508445</v>
      </c>
      <c r="BY391" s="41">
        <f t="shared" si="768"/>
        <v>59580.433296271112</v>
      </c>
      <c r="BZ391" s="39">
        <f t="shared" si="769"/>
        <v>-28300705.81572878</v>
      </c>
      <c r="CA391" s="39">
        <f t="shared" si="770"/>
        <v>19363640.821288113</v>
      </c>
      <c r="CB391" s="40">
        <f t="shared" si="732"/>
        <v>6521.4707220100754</v>
      </c>
      <c r="CC391" s="39">
        <f t="shared" si="771"/>
        <v>16303676.805025188</v>
      </c>
      <c r="CD391" s="39">
        <f t="shared" si="772"/>
        <v>-7744246482.3869648</v>
      </c>
      <c r="CE391" s="39">
        <f t="shared" si="773"/>
        <v>5298694961.6331863</v>
      </c>
      <c r="CF391" s="53">
        <f t="shared" si="774"/>
        <v>3678517079133.8081</v>
      </c>
      <c r="CG391" s="39">
        <f t="shared" si="775"/>
        <v>-2516880106775.7637</v>
      </c>
      <c r="CH391" s="39">
        <f t="shared" si="776"/>
        <v>1722075862530.7854</v>
      </c>
      <c r="DB391" s="21">
        <v>337</v>
      </c>
      <c r="DC391" s="39">
        <v>325</v>
      </c>
      <c r="DD391" s="39">
        <v>-475</v>
      </c>
      <c r="DE391" s="39">
        <v>2500</v>
      </c>
      <c r="DF391" s="50">
        <f t="shared" si="777"/>
        <v>1.5066273517126347E-3</v>
      </c>
      <c r="DG391" s="40">
        <f t="shared" si="733"/>
        <v>23.948219365752188</v>
      </c>
      <c r="DH391" s="41">
        <f t="shared" si="778"/>
        <v>59870.548414380472</v>
      </c>
      <c r="DI391" s="39">
        <f t="shared" si="779"/>
        <v>-28438510.496830724</v>
      </c>
      <c r="DJ391" s="39">
        <f t="shared" si="780"/>
        <v>19457928.234673653</v>
      </c>
      <c r="DK391" s="40">
        <f t="shared" si="734"/>
        <v>6290.5012656639074</v>
      </c>
      <c r="DL391" s="39">
        <f t="shared" si="781"/>
        <v>15726253.164159769</v>
      </c>
      <c r="DM391" s="39">
        <f t="shared" si="782"/>
        <v>-7469970252.9758902</v>
      </c>
      <c r="DN391" s="39">
        <f t="shared" si="783"/>
        <v>5111032278.3519249</v>
      </c>
      <c r="DO391" s="53">
        <f t="shared" si="784"/>
        <v>3548235870163.5479</v>
      </c>
      <c r="DP391" s="39">
        <f t="shared" si="785"/>
        <v>-2427740332217.1646</v>
      </c>
      <c r="DQ391" s="39">
        <f t="shared" si="786"/>
        <v>1661085490464.3757</v>
      </c>
      <c r="EK391" s="21">
        <v>337</v>
      </c>
      <c r="EL391" s="39">
        <v>325</v>
      </c>
      <c r="EM391" s="39">
        <v>-475</v>
      </c>
      <c r="EN391" s="39">
        <v>2500</v>
      </c>
      <c r="EO391" s="50">
        <f t="shared" si="787"/>
        <v>1.5187875403111708E-3</v>
      </c>
      <c r="EP391" s="40">
        <f t="shared" si="735"/>
        <v>24.023770375081448</v>
      </c>
      <c r="EQ391" s="41">
        <f t="shared" si="788"/>
        <v>60059.425937703621</v>
      </c>
      <c r="ER391" s="39">
        <f t="shared" si="789"/>
        <v>-28528227.32040922</v>
      </c>
      <c r="ES391" s="39">
        <f t="shared" si="790"/>
        <v>19519313.429753676</v>
      </c>
      <c r="ET391" s="40">
        <f t="shared" si="736"/>
        <v>6135.4588610325727</v>
      </c>
      <c r="EU391" s="39">
        <f t="shared" si="791"/>
        <v>15338647.152581431</v>
      </c>
      <c r="EV391" s="39">
        <f t="shared" si="792"/>
        <v>-7285857397.4761801</v>
      </c>
      <c r="EW391" s="39">
        <f t="shared" si="793"/>
        <v>4985060324.5889654</v>
      </c>
      <c r="EX391" s="53">
        <f t="shared" si="794"/>
        <v>3460782263801.1855</v>
      </c>
      <c r="EY391" s="39">
        <f t="shared" si="795"/>
        <v>-2367903654179.7588</v>
      </c>
      <c r="EZ391" s="39">
        <f t="shared" si="796"/>
        <v>1620144605491.4136</v>
      </c>
      <c r="FT391" s="21">
        <v>337</v>
      </c>
      <c r="FU391" s="39">
        <v>325</v>
      </c>
      <c r="FV391" s="39">
        <v>-475</v>
      </c>
      <c r="FW391" s="39">
        <v>2500</v>
      </c>
      <c r="FX391" s="50">
        <f t="shared" si="797"/>
        <v>1.5460397521779893E-3</v>
      </c>
      <c r="FY391" s="40">
        <f t="shared" si="737"/>
        <v>24.186240595408286</v>
      </c>
      <c r="FZ391" s="41">
        <f t="shared" si="798"/>
        <v>60465.601488520711</v>
      </c>
      <c r="GA391" s="39">
        <f t="shared" si="799"/>
        <v>-28721160.70704734</v>
      </c>
      <c r="GB391" s="39">
        <f t="shared" si="800"/>
        <v>19651320.483769231</v>
      </c>
      <c r="GC391" s="40">
        <f t="shared" si="738"/>
        <v>5787.9931597306377</v>
      </c>
      <c r="GD391" s="39">
        <f t="shared" si="801"/>
        <v>14469982.899326595</v>
      </c>
      <c r="GE391" s="39">
        <f t="shared" si="802"/>
        <v>-6873241877.1801329</v>
      </c>
      <c r="GF391" s="39">
        <f t="shared" si="803"/>
        <v>4702744442.2811432</v>
      </c>
      <c r="GG391" s="53">
        <f t="shared" si="804"/>
        <v>3264789891660.563</v>
      </c>
      <c r="GH391" s="39">
        <f t="shared" si="805"/>
        <v>-2233803610083.543</v>
      </c>
      <c r="GI391" s="39">
        <f t="shared" si="806"/>
        <v>1528391943741.3716</v>
      </c>
      <c r="HC391" s="21">
        <v>337</v>
      </c>
      <c r="HD391" s="39">
        <v>325</v>
      </c>
      <c r="HE391" s="39">
        <v>-475</v>
      </c>
      <c r="HF391" s="39">
        <v>2500</v>
      </c>
      <c r="HG391" s="50">
        <f t="shared" si="807"/>
        <v>1.5521245828022975E-3</v>
      </c>
      <c r="HH391" s="40">
        <f t="shared" si="739"/>
        <v>24.221223518021144</v>
      </c>
      <c r="HI391" s="41">
        <f t="shared" si="808"/>
        <v>60553.058795052864</v>
      </c>
      <c r="HJ391" s="39">
        <f t="shared" si="809"/>
        <v>-28762702.927650109</v>
      </c>
      <c r="HK391" s="39">
        <f t="shared" si="810"/>
        <v>19679744.108392183</v>
      </c>
      <c r="HL391" s="40">
        <f t="shared" si="740"/>
        <v>5710.4115692707055</v>
      </c>
      <c r="HM391" s="39">
        <f t="shared" si="811"/>
        <v>14276028.923176764</v>
      </c>
      <c r="HN391" s="39">
        <f t="shared" si="812"/>
        <v>-6781113738.5089626</v>
      </c>
      <c r="HO391" s="39">
        <f t="shared" si="813"/>
        <v>4639709400.0324478</v>
      </c>
      <c r="HP391" s="53">
        <f t="shared" si="814"/>
        <v>3221029025791.7573</v>
      </c>
      <c r="HQ391" s="39">
        <f t="shared" si="815"/>
        <v>-2203861965015.4126</v>
      </c>
      <c r="HR391" s="39">
        <f t="shared" si="816"/>
        <v>1507905555010.5457</v>
      </c>
      <c r="IL391" s="21">
        <v>337</v>
      </c>
      <c r="IM391" s="39">
        <v>325</v>
      </c>
      <c r="IN391" s="39">
        <v>-475</v>
      </c>
      <c r="IO391" s="39">
        <v>2500</v>
      </c>
      <c r="IP391" s="50">
        <f t="shared" si="817"/>
        <v>1.5563877978907958E-3</v>
      </c>
      <c r="IQ391" s="40">
        <f t="shared" si="741"/>
        <v>24.245452365141368</v>
      </c>
      <c r="IR391" s="41">
        <f t="shared" si="818"/>
        <v>60613.630912853419</v>
      </c>
      <c r="IS391" s="39">
        <f t="shared" si="819"/>
        <v>-28791474.683605373</v>
      </c>
      <c r="IT391" s="39">
        <f t="shared" si="820"/>
        <v>19699430.046677362</v>
      </c>
      <c r="IU391" s="40">
        <f t="shared" si="742"/>
        <v>5656.0555768923559</v>
      </c>
      <c r="IV391" s="39">
        <f t="shared" si="821"/>
        <v>14140138.94223089</v>
      </c>
      <c r="IW391" s="39">
        <f t="shared" si="822"/>
        <v>-6716565997.5596724</v>
      </c>
      <c r="IX391" s="39">
        <f t="shared" si="823"/>
        <v>4595545156.2250395</v>
      </c>
      <c r="IY391" s="53">
        <f t="shared" si="824"/>
        <v>3190368848840.8442</v>
      </c>
      <c r="IZ391" s="39">
        <f t="shared" si="825"/>
        <v>-2182883949206.8938</v>
      </c>
      <c r="JA391" s="39">
        <f t="shared" si="826"/>
        <v>1493552175773.1377</v>
      </c>
      <c r="JU391" s="21">
        <v>337</v>
      </c>
      <c r="JV391" s="39">
        <v>325</v>
      </c>
      <c r="JW391" s="39">
        <v>-475</v>
      </c>
      <c r="JX391" s="39">
        <v>2500</v>
      </c>
      <c r="JY391" s="50">
        <f t="shared" si="827"/>
        <v>1.5564388563441796E-3</v>
      </c>
      <c r="JZ391" s="40">
        <f t="shared" si="743"/>
        <v>24.245741137971972</v>
      </c>
      <c r="KA391" s="41">
        <f t="shared" si="828"/>
        <v>60614.352844929934</v>
      </c>
      <c r="KB391" s="39">
        <f t="shared" si="829"/>
        <v>-28791817.601341717</v>
      </c>
      <c r="KC391" s="39">
        <f t="shared" si="830"/>
        <v>19699664.674602229</v>
      </c>
      <c r="KD391" s="40">
        <f t="shared" si="744"/>
        <v>5655.4045816117105</v>
      </c>
      <c r="KE391" s="39">
        <f t="shared" si="831"/>
        <v>14138511.454029277</v>
      </c>
      <c r="KF391" s="39">
        <f t="shared" si="832"/>
        <v>-6715792940.6639061</v>
      </c>
      <c r="KG391" s="39">
        <f t="shared" si="833"/>
        <v>4595016222.559515</v>
      </c>
      <c r="KH391" s="53">
        <f t="shared" si="834"/>
        <v>3190001646815.3555</v>
      </c>
      <c r="KI391" s="39">
        <f t="shared" si="835"/>
        <v>-2182632705715.7695</v>
      </c>
      <c r="KJ391" s="39">
        <f t="shared" si="836"/>
        <v>1493380272331.8423</v>
      </c>
      <c r="LD391" s="21">
        <v>337</v>
      </c>
      <c r="LE391" s="39">
        <v>325</v>
      </c>
      <c r="LF391" s="39">
        <v>-475</v>
      </c>
      <c r="LG391" s="39">
        <v>2500</v>
      </c>
      <c r="LH391" s="50">
        <f t="shared" si="837"/>
        <v>1.5564388633554926E-3</v>
      </c>
      <c r="LI391" s="40">
        <f t="shared" si="745"/>
        <v>24.245741177623785</v>
      </c>
      <c r="LJ391" s="41">
        <f t="shared" si="838"/>
        <v>60614.352944059465</v>
      </c>
      <c r="LK391" s="39">
        <f t="shared" si="839"/>
        <v>-28791817.648428246</v>
      </c>
      <c r="LL391" s="39">
        <f t="shared" si="840"/>
        <v>19699664.706819326</v>
      </c>
      <c r="LM391" s="40">
        <f t="shared" si="746"/>
        <v>5655.4044922174689</v>
      </c>
      <c r="LN391" s="39">
        <f t="shared" si="841"/>
        <v>14138511.230543673</v>
      </c>
      <c r="LO391" s="39">
        <f t="shared" si="842"/>
        <v>-6715792834.5082445</v>
      </c>
      <c r="LP391" s="39">
        <f t="shared" si="843"/>
        <v>4595016149.9266939</v>
      </c>
      <c r="LQ391" s="53">
        <f t="shared" si="844"/>
        <v>3190001596391.416</v>
      </c>
      <c r="LR391" s="39">
        <f t="shared" si="845"/>
        <v>-2182632671215.1797</v>
      </c>
      <c r="LS391" s="39">
        <f t="shared" si="846"/>
        <v>1493380248726.1755</v>
      </c>
    </row>
    <row r="392" spans="1:331" x14ac:dyDescent="0.25">
      <c r="A392" s="21">
        <v>338</v>
      </c>
      <c r="B392" s="39">
        <v>325</v>
      </c>
      <c r="C392" s="39">
        <v>-425</v>
      </c>
      <c r="D392" s="39">
        <v>2500</v>
      </c>
      <c r="E392" s="50">
        <f t="shared" si="747"/>
        <v>9.525E-4</v>
      </c>
      <c r="F392" s="40">
        <f t="shared" si="727"/>
        <v>18.504991406249999</v>
      </c>
      <c r="G392" s="41">
        <f t="shared" si="748"/>
        <v>46262.478515625</v>
      </c>
      <c r="H392" s="39">
        <f t="shared" si="749"/>
        <v>-19661553.369140625</v>
      </c>
      <c r="I392" s="39">
        <f t="shared" si="750"/>
        <v>15035305.517578125</v>
      </c>
      <c r="J392" s="40">
        <f t="shared" si="728"/>
        <v>13355.624999999998</v>
      </c>
      <c r="K392" s="39">
        <f t="shared" si="751"/>
        <v>33389062.499999996</v>
      </c>
      <c r="L392" s="39">
        <f t="shared" si="752"/>
        <v>-14190351562.499998</v>
      </c>
      <c r="M392" s="39">
        <f t="shared" si="753"/>
        <v>10851445312.499998</v>
      </c>
      <c r="N392" s="53">
        <f t="shared" si="754"/>
        <v>6030899414062.499</v>
      </c>
      <c r="O392" s="39">
        <f t="shared" si="755"/>
        <v>-4611864257812.499</v>
      </c>
      <c r="P392" s="39">
        <f t="shared" si="756"/>
        <v>3526719726562.4995</v>
      </c>
      <c r="AJ392" s="21">
        <v>338</v>
      </c>
      <c r="AK392" s="39">
        <v>325</v>
      </c>
      <c r="AL392" s="39">
        <v>-425</v>
      </c>
      <c r="AM392" s="39">
        <v>2500</v>
      </c>
      <c r="AN392" s="50">
        <f t="shared" si="757"/>
        <v>1.3890175154339505E-3</v>
      </c>
      <c r="AO392" s="40">
        <f t="shared" si="729"/>
        <v>23.120215072653544</v>
      </c>
      <c r="AP392" s="41">
        <f t="shared" si="758"/>
        <v>57800.537681633861</v>
      </c>
      <c r="AQ392" s="39">
        <f t="shared" si="759"/>
        <v>-24565228.514694393</v>
      </c>
      <c r="AR392" s="39">
        <f t="shared" si="760"/>
        <v>18785174.746531006</v>
      </c>
      <c r="AS392" s="40">
        <f t="shared" si="730"/>
        <v>7790.0266782171302</v>
      </c>
      <c r="AT392" s="39">
        <f t="shared" si="761"/>
        <v>19475066.695542827</v>
      </c>
      <c r="AU392" s="39">
        <f t="shared" si="762"/>
        <v>-8276903345.6057014</v>
      </c>
      <c r="AV392" s="39">
        <f t="shared" si="763"/>
        <v>6329396676.0514193</v>
      </c>
      <c r="AW392" s="53">
        <f t="shared" si="764"/>
        <v>3517683921882.4233</v>
      </c>
      <c r="AX392" s="39">
        <f t="shared" si="765"/>
        <v>-2689993587321.853</v>
      </c>
      <c r="AY392" s="39">
        <f t="shared" si="766"/>
        <v>2057053919716.7112</v>
      </c>
      <c r="BS392" s="21">
        <v>338</v>
      </c>
      <c r="BT392" s="39">
        <v>325</v>
      </c>
      <c r="BU392" s="39">
        <v>-425</v>
      </c>
      <c r="BV392" s="39">
        <v>2500</v>
      </c>
      <c r="BW392" s="50">
        <f t="shared" si="767"/>
        <v>1.5169293933466469E-3</v>
      </c>
      <c r="BX392" s="40">
        <f t="shared" si="731"/>
        <v>24.012347779795704</v>
      </c>
      <c r="BY392" s="41">
        <f t="shared" si="768"/>
        <v>60030.869449489262</v>
      </c>
      <c r="BZ392" s="39">
        <f t="shared" si="769"/>
        <v>-25513119.516032938</v>
      </c>
      <c r="CA392" s="39">
        <f t="shared" si="770"/>
        <v>19510032.571084011</v>
      </c>
      <c r="CB392" s="40">
        <f t="shared" si="732"/>
        <v>6159.1502348302538</v>
      </c>
      <c r="CC392" s="39">
        <f t="shared" si="771"/>
        <v>15397875.587075634</v>
      </c>
      <c r="CD392" s="39">
        <f t="shared" si="772"/>
        <v>-6544097124.507144</v>
      </c>
      <c r="CE392" s="39">
        <f t="shared" si="773"/>
        <v>5004309565.7995806</v>
      </c>
      <c r="CF392" s="53">
        <f t="shared" si="774"/>
        <v>2781241277915.5361</v>
      </c>
      <c r="CG392" s="39">
        <f t="shared" si="775"/>
        <v>-2126831565464.8218</v>
      </c>
      <c r="CH392" s="39">
        <f t="shared" si="776"/>
        <v>1626400608884.8638</v>
      </c>
      <c r="DB392" s="21">
        <v>338</v>
      </c>
      <c r="DC392" s="39">
        <v>325</v>
      </c>
      <c r="DD392" s="39">
        <v>-425</v>
      </c>
      <c r="DE392" s="39">
        <v>2500</v>
      </c>
      <c r="DF392" s="50">
        <f t="shared" si="777"/>
        <v>1.545659691615177E-3</v>
      </c>
      <c r="DG392" s="40">
        <f t="shared" si="733"/>
        <v>24.184039886626994</v>
      </c>
      <c r="DH392" s="41">
        <f t="shared" si="778"/>
        <v>60460.099716567485</v>
      </c>
      <c r="DI392" s="39">
        <f t="shared" si="779"/>
        <v>-25695542.379541181</v>
      </c>
      <c r="DJ392" s="39">
        <f t="shared" si="780"/>
        <v>19649532.407884434</v>
      </c>
      <c r="DK392" s="40">
        <f t="shared" si="734"/>
        <v>5792.8389319064927</v>
      </c>
      <c r="DL392" s="39">
        <f t="shared" si="781"/>
        <v>14482097.329766233</v>
      </c>
      <c r="DM392" s="39">
        <f t="shared" si="782"/>
        <v>-6154891365.1506491</v>
      </c>
      <c r="DN392" s="39">
        <f t="shared" si="783"/>
        <v>4706681632.1740255</v>
      </c>
      <c r="DO392" s="53">
        <f t="shared" si="784"/>
        <v>2615828830189.0259</v>
      </c>
      <c r="DP392" s="39">
        <f t="shared" si="785"/>
        <v>-2000339693673.9609</v>
      </c>
      <c r="DQ392" s="39">
        <f t="shared" si="786"/>
        <v>1529671530456.5583</v>
      </c>
      <c r="EK392" s="21">
        <v>338</v>
      </c>
      <c r="EL392" s="39">
        <v>325</v>
      </c>
      <c r="EM392" s="39">
        <v>-425</v>
      </c>
      <c r="EN392" s="39">
        <v>2500</v>
      </c>
      <c r="EO392" s="50">
        <f t="shared" si="787"/>
        <v>1.580337405953621E-3</v>
      </c>
      <c r="EP392" s="40">
        <f t="shared" si="735"/>
        <v>24.377256083133933</v>
      </c>
      <c r="EQ392" s="41">
        <f t="shared" si="788"/>
        <v>60943.140207834833</v>
      </c>
      <c r="ER392" s="39">
        <f t="shared" si="789"/>
        <v>-25900834.588329803</v>
      </c>
      <c r="ES392" s="39">
        <f t="shared" si="790"/>
        <v>19806520.567546319</v>
      </c>
      <c r="ET392" s="40">
        <f t="shared" si="736"/>
        <v>5350.6980740913314</v>
      </c>
      <c r="EU392" s="39">
        <f t="shared" si="791"/>
        <v>13376745.185228329</v>
      </c>
      <c r="EV392" s="39">
        <f t="shared" si="792"/>
        <v>-5685116703.7220402</v>
      </c>
      <c r="EW392" s="39">
        <f t="shared" si="793"/>
        <v>4347442185.1992073</v>
      </c>
      <c r="EX392" s="53">
        <f t="shared" si="794"/>
        <v>2416174599081.8672</v>
      </c>
      <c r="EY392" s="39">
        <f t="shared" si="795"/>
        <v>-1847662928709.6631</v>
      </c>
      <c r="EZ392" s="39">
        <f t="shared" si="796"/>
        <v>1412918710189.7422</v>
      </c>
      <c r="FT392" s="21">
        <v>338</v>
      </c>
      <c r="FU392" s="39">
        <v>325</v>
      </c>
      <c r="FV392" s="39">
        <v>-425</v>
      </c>
      <c r="FW392" s="39">
        <v>2500</v>
      </c>
      <c r="FX392" s="50">
        <f t="shared" si="797"/>
        <v>1.6265978574125639E-3</v>
      </c>
      <c r="FY392" s="40">
        <f t="shared" si="737"/>
        <v>24.611139104433338</v>
      </c>
      <c r="FZ392" s="41">
        <f t="shared" si="798"/>
        <v>61527.847761083343</v>
      </c>
      <c r="GA392" s="39">
        <f t="shared" si="799"/>
        <v>-26149335.29846042</v>
      </c>
      <c r="GB392" s="39">
        <f t="shared" si="800"/>
        <v>19996550.522352088</v>
      </c>
      <c r="GC392" s="40">
        <f t="shared" si="738"/>
        <v>4760.8773179898099</v>
      </c>
      <c r="GD392" s="39">
        <f t="shared" si="801"/>
        <v>11902193.294974525</v>
      </c>
      <c r="GE392" s="39">
        <f t="shared" si="802"/>
        <v>-5058432150.3641729</v>
      </c>
      <c r="GF392" s="39">
        <f t="shared" si="803"/>
        <v>3868212820.8667207</v>
      </c>
      <c r="GG392" s="53">
        <f t="shared" si="804"/>
        <v>2149833663904.7734</v>
      </c>
      <c r="GH392" s="39">
        <f t="shared" si="805"/>
        <v>-1643990448868.3562</v>
      </c>
      <c r="GI392" s="39">
        <f t="shared" si="806"/>
        <v>1257169166781.6841</v>
      </c>
      <c r="HC392" s="21">
        <v>338</v>
      </c>
      <c r="HD392" s="39">
        <v>325</v>
      </c>
      <c r="HE392" s="39">
        <v>-425</v>
      </c>
      <c r="HF392" s="39">
        <v>2500</v>
      </c>
      <c r="HG392" s="50">
        <f t="shared" si="807"/>
        <v>1.6393556145035196E-3</v>
      </c>
      <c r="HH392" s="40">
        <f t="shared" si="739"/>
        <v>24.670839623462896</v>
      </c>
      <c r="HI392" s="41">
        <f t="shared" si="808"/>
        <v>61677.099058657244</v>
      </c>
      <c r="HJ392" s="39">
        <f t="shared" si="809"/>
        <v>-26212767.099929329</v>
      </c>
      <c r="HK392" s="39">
        <f t="shared" si="810"/>
        <v>20045057.194063604</v>
      </c>
      <c r="HL392" s="40">
        <f t="shared" si="740"/>
        <v>4598.2159150801263</v>
      </c>
      <c r="HM392" s="39">
        <f t="shared" si="811"/>
        <v>11495539.787700316</v>
      </c>
      <c r="HN392" s="39">
        <f t="shared" si="812"/>
        <v>-4885604409.7726345</v>
      </c>
      <c r="HO392" s="39">
        <f t="shared" si="813"/>
        <v>3736050431.0026026</v>
      </c>
      <c r="HP392" s="53">
        <f t="shared" si="814"/>
        <v>2076381874153.3696</v>
      </c>
      <c r="HQ392" s="39">
        <f t="shared" si="815"/>
        <v>-1587821433176.1062</v>
      </c>
      <c r="HR392" s="39">
        <f t="shared" si="816"/>
        <v>1214216390075.8459</v>
      </c>
      <c r="IL392" s="21">
        <v>338</v>
      </c>
      <c r="IM392" s="39">
        <v>325</v>
      </c>
      <c r="IN392" s="39">
        <v>-425</v>
      </c>
      <c r="IO392" s="39">
        <v>2500</v>
      </c>
      <c r="IP392" s="50">
        <f t="shared" si="817"/>
        <v>1.6448355818967915E-3</v>
      </c>
      <c r="IQ392" s="40">
        <f t="shared" si="741"/>
        <v>24.695846255222982</v>
      </c>
      <c r="IR392" s="41">
        <f t="shared" si="818"/>
        <v>61739.615638057454</v>
      </c>
      <c r="IS392" s="39">
        <f t="shared" si="819"/>
        <v>-26239336.64617442</v>
      </c>
      <c r="IT392" s="39">
        <f t="shared" si="820"/>
        <v>20065375.082368672</v>
      </c>
      <c r="IU392" s="40">
        <f t="shared" si="742"/>
        <v>4528.3463308159089</v>
      </c>
      <c r="IV392" s="39">
        <f t="shared" si="821"/>
        <v>11320865.827039773</v>
      </c>
      <c r="IW392" s="39">
        <f t="shared" si="822"/>
        <v>-4811367976.4919033</v>
      </c>
      <c r="IX392" s="39">
        <f t="shared" si="823"/>
        <v>3679281393.7879262</v>
      </c>
      <c r="IY392" s="53">
        <f t="shared" si="824"/>
        <v>2044831390009.0588</v>
      </c>
      <c r="IZ392" s="39">
        <f t="shared" si="825"/>
        <v>-1563694592359.8687</v>
      </c>
      <c r="JA392" s="39">
        <f t="shared" si="826"/>
        <v>1195766452981.0759</v>
      </c>
      <c r="JU392" s="21">
        <v>338</v>
      </c>
      <c r="JV392" s="39">
        <v>325</v>
      </c>
      <c r="JW392" s="39">
        <v>-425</v>
      </c>
      <c r="JX392" s="39">
        <v>2500</v>
      </c>
      <c r="JY392" s="50">
        <f t="shared" si="827"/>
        <v>1.6449010215020879E-3</v>
      </c>
      <c r="JZ392" s="40">
        <f t="shared" si="743"/>
        <v>24.696142561119586</v>
      </c>
      <c r="KA392" s="41">
        <f t="shared" si="828"/>
        <v>61740.356402798963</v>
      </c>
      <c r="KB392" s="39">
        <f t="shared" si="829"/>
        <v>-26239651.471189559</v>
      </c>
      <c r="KC392" s="39">
        <f t="shared" si="830"/>
        <v>20065615.830909662</v>
      </c>
      <c r="KD392" s="40">
        <f t="shared" si="744"/>
        <v>4527.5119758483797</v>
      </c>
      <c r="KE392" s="39">
        <f t="shared" si="831"/>
        <v>11318779.939620949</v>
      </c>
      <c r="KF392" s="39">
        <f t="shared" si="832"/>
        <v>-4810481474.3389034</v>
      </c>
      <c r="KG392" s="39">
        <f t="shared" si="833"/>
        <v>3678603480.3768086</v>
      </c>
      <c r="KH392" s="53">
        <f t="shared" si="834"/>
        <v>2044454626594.0339</v>
      </c>
      <c r="KI392" s="39">
        <f t="shared" si="835"/>
        <v>-1563406479160.1436</v>
      </c>
      <c r="KJ392" s="39">
        <f t="shared" si="836"/>
        <v>1195546131122.4629</v>
      </c>
      <c r="LD392" s="21">
        <v>338</v>
      </c>
      <c r="LE392" s="39">
        <v>325</v>
      </c>
      <c r="LF392" s="39">
        <v>-425</v>
      </c>
      <c r="LG392" s="39">
        <v>2500</v>
      </c>
      <c r="LH392" s="50">
        <f t="shared" si="837"/>
        <v>1.6449010306463011E-3</v>
      </c>
      <c r="LI392" s="40">
        <f t="shared" si="745"/>
        <v>24.696142602520119</v>
      </c>
      <c r="LJ392" s="41">
        <f t="shared" si="838"/>
        <v>61740.356506300297</v>
      </c>
      <c r="LK392" s="39">
        <f t="shared" si="839"/>
        <v>-26239651.515177626</v>
      </c>
      <c r="LL392" s="39">
        <f t="shared" si="840"/>
        <v>20065615.864547595</v>
      </c>
      <c r="LM392" s="40">
        <f t="shared" si="746"/>
        <v>4527.5118592596618</v>
      </c>
      <c r="LN392" s="39">
        <f t="shared" si="841"/>
        <v>11318779.648149155</v>
      </c>
      <c r="LO392" s="39">
        <f t="shared" si="842"/>
        <v>-4810481350.4633913</v>
      </c>
      <c r="LP392" s="39">
        <f t="shared" si="843"/>
        <v>3678603385.6484752</v>
      </c>
      <c r="LQ392" s="53">
        <f t="shared" si="844"/>
        <v>2044454573946.9414</v>
      </c>
      <c r="LR392" s="39">
        <f t="shared" si="845"/>
        <v>-1563406438900.6021</v>
      </c>
      <c r="LS392" s="39">
        <f t="shared" si="846"/>
        <v>1195546100335.7544</v>
      </c>
    </row>
    <row r="393" spans="1:331" x14ac:dyDescent="0.25">
      <c r="A393" s="21">
        <v>339</v>
      </c>
      <c r="B393" s="39">
        <v>325</v>
      </c>
      <c r="C393" s="39">
        <v>425</v>
      </c>
      <c r="D393" s="39">
        <v>2500</v>
      </c>
      <c r="E393" s="50">
        <f t="shared" si="747"/>
        <v>1.08E-3</v>
      </c>
      <c r="F393" s="40">
        <f t="shared" si="727"/>
        <v>20.104199999999999</v>
      </c>
      <c r="G393" s="41">
        <f t="shared" si="748"/>
        <v>50260.5</v>
      </c>
      <c r="H393" s="39">
        <f t="shared" si="749"/>
        <v>21360712.5</v>
      </c>
      <c r="I393" s="39">
        <f t="shared" si="750"/>
        <v>16334662.5</v>
      </c>
      <c r="J393" s="40">
        <f t="shared" si="728"/>
        <v>11730</v>
      </c>
      <c r="K393" s="39">
        <f t="shared" si="751"/>
        <v>29325000</v>
      </c>
      <c r="L393" s="39">
        <f t="shared" si="752"/>
        <v>12463125000</v>
      </c>
      <c r="M393" s="39">
        <f t="shared" si="753"/>
        <v>9530625000</v>
      </c>
      <c r="N393" s="53">
        <f t="shared" si="754"/>
        <v>5296828125000</v>
      </c>
      <c r="O393" s="39">
        <f t="shared" si="755"/>
        <v>4050515625000</v>
      </c>
      <c r="P393" s="39">
        <f t="shared" si="756"/>
        <v>3097453125000</v>
      </c>
      <c r="AJ393" s="21">
        <v>339</v>
      </c>
      <c r="AK393" s="39">
        <v>325</v>
      </c>
      <c r="AL393" s="39">
        <v>425</v>
      </c>
      <c r="AM393" s="39">
        <v>2500</v>
      </c>
      <c r="AN393" s="50">
        <f t="shared" si="757"/>
        <v>1.6833433874625203E-3</v>
      </c>
      <c r="AO393" s="40">
        <f t="shared" si="729"/>
        <v>24.860769759568836</v>
      </c>
      <c r="AP393" s="41">
        <f t="shared" si="758"/>
        <v>62151.924398922092</v>
      </c>
      <c r="AQ393" s="39">
        <f t="shared" si="759"/>
        <v>26414567.869541891</v>
      </c>
      <c r="AR393" s="39">
        <f t="shared" si="760"/>
        <v>20199375.429649681</v>
      </c>
      <c r="AS393" s="40">
        <f t="shared" si="730"/>
        <v>4037.3718098528657</v>
      </c>
      <c r="AT393" s="39">
        <f t="shared" si="761"/>
        <v>10093429.524632163</v>
      </c>
      <c r="AU393" s="39">
        <f t="shared" si="762"/>
        <v>4289707547.9686694</v>
      </c>
      <c r="AV393" s="39">
        <f t="shared" si="763"/>
        <v>3280364595.5054531</v>
      </c>
      <c r="AW393" s="53">
        <f t="shared" si="764"/>
        <v>1823125707886.6846</v>
      </c>
      <c r="AX393" s="39">
        <f t="shared" si="765"/>
        <v>1394154953089.8176</v>
      </c>
      <c r="AY393" s="39">
        <f t="shared" si="766"/>
        <v>1066118493539.2722</v>
      </c>
      <c r="BS393" s="21">
        <v>339</v>
      </c>
      <c r="BT393" s="39">
        <v>325</v>
      </c>
      <c r="BU393" s="39">
        <v>425</v>
      </c>
      <c r="BV393" s="39">
        <v>2500</v>
      </c>
      <c r="BW393" s="50">
        <f t="shared" si="767"/>
        <v>2.0000233762530774E-3</v>
      </c>
      <c r="BX393" s="40">
        <f t="shared" si="731"/>
        <v>25.5</v>
      </c>
      <c r="BY393" s="41">
        <f t="shared" si="768"/>
        <v>63750</v>
      </c>
      <c r="BZ393" s="39">
        <f t="shared" si="769"/>
        <v>27093750</v>
      </c>
      <c r="CA393" s="39">
        <f t="shared" si="770"/>
        <v>20718750</v>
      </c>
      <c r="CB393" s="40">
        <f t="shared" si="732"/>
        <v>0</v>
      </c>
      <c r="CC393" s="39">
        <f t="shared" si="771"/>
        <v>0</v>
      </c>
      <c r="CD393" s="39">
        <f t="shared" si="772"/>
        <v>0</v>
      </c>
      <c r="CE393" s="39">
        <f t="shared" si="773"/>
        <v>0</v>
      </c>
      <c r="CF393" s="53">
        <f t="shared" si="774"/>
        <v>0</v>
      </c>
      <c r="CG393" s="39">
        <f t="shared" si="775"/>
        <v>0</v>
      </c>
      <c r="CH393" s="39">
        <f t="shared" si="776"/>
        <v>0</v>
      </c>
      <c r="DB393" s="21">
        <v>339</v>
      </c>
      <c r="DC393" s="39">
        <v>325</v>
      </c>
      <c r="DD393" s="39">
        <v>425</v>
      </c>
      <c r="DE393" s="39">
        <v>2500</v>
      </c>
      <c r="DF393" s="50">
        <f t="shared" si="777"/>
        <v>2.2092094699583992E-3</v>
      </c>
      <c r="DG393" s="40">
        <f t="shared" si="733"/>
        <v>25.5</v>
      </c>
      <c r="DH393" s="41">
        <f t="shared" si="778"/>
        <v>63750</v>
      </c>
      <c r="DI393" s="39">
        <f t="shared" si="779"/>
        <v>27093750</v>
      </c>
      <c r="DJ393" s="39">
        <f t="shared" si="780"/>
        <v>20718750</v>
      </c>
      <c r="DK393" s="40">
        <f t="shared" si="734"/>
        <v>0</v>
      </c>
      <c r="DL393" s="39">
        <f t="shared" si="781"/>
        <v>0</v>
      </c>
      <c r="DM393" s="39">
        <f t="shared" si="782"/>
        <v>0</v>
      </c>
      <c r="DN393" s="39">
        <f t="shared" si="783"/>
        <v>0</v>
      </c>
      <c r="DO393" s="53">
        <f t="shared" si="784"/>
        <v>0</v>
      </c>
      <c r="DP393" s="39">
        <f t="shared" si="785"/>
        <v>0</v>
      </c>
      <c r="DQ393" s="39">
        <f t="shared" si="786"/>
        <v>0</v>
      </c>
      <c r="EK393" s="21">
        <v>339</v>
      </c>
      <c r="EL393" s="39">
        <v>325</v>
      </c>
      <c r="EM393" s="39">
        <v>425</v>
      </c>
      <c r="EN393" s="39">
        <v>2500</v>
      </c>
      <c r="EO393" s="50">
        <f t="shared" si="787"/>
        <v>2.6266851218752717E-3</v>
      </c>
      <c r="EP393" s="40">
        <f t="shared" si="735"/>
        <v>25.5</v>
      </c>
      <c r="EQ393" s="41">
        <f t="shared" si="788"/>
        <v>63750</v>
      </c>
      <c r="ER393" s="39">
        <f t="shared" si="789"/>
        <v>27093750</v>
      </c>
      <c r="ES393" s="39">
        <f t="shared" si="790"/>
        <v>20718750</v>
      </c>
      <c r="ET393" s="40">
        <f t="shared" si="736"/>
        <v>0</v>
      </c>
      <c r="EU393" s="39">
        <f t="shared" si="791"/>
        <v>0</v>
      </c>
      <c r="EV393" s="39">
        <f t="shared" si="792"/>
        <v>0</v>
      </c>
      <c r="EW393" s="39">
        <f t="shared" si="793"/>
        <v>0</v>
      </c>
      <c r="EX393" s="53">
        <f t="shared" si="794"/>
        <v>0</v>
      </c>
      <c r="EY393" s="39">
        <f t="shared" si="795"/>
        <v>0</v>
      </c>
      <c r="EZ393" s="39">
        <f t="shared" si="796"/>
        <v>0</v>
      </c>
      <c r="FT393" s="21">
        <v>339</v>
      </c>
      <c r="FU393" s="39">
        <v>325</v>
      </c>
      <c r="FV393" s="39">
        <v>425</v>
      </c>
      <c r="FW393" s="39">
        <v>2500</v>
      </c>
      <c r="FX393" s="50">
        <f t="shared" si="797"/>
        <v>2.9960856464003346E-3</v>
      </c>
      <c r="FY393" s="40">
        <f t="shared" si="737"/>
        <v>25.5</v>
      </c>
      <c r="FZ393" s="41">
        <f t="shared" si="798"/>
        <v>63750</v>
      </c>
      <c r="GA393" s="39">
        <f t="shared" si="799"/>
        <v>27093750</v>
      </c>
      <c r="GB393" s="39">
        <f t="shared" si="800"/>
        <v>20718750</v>
      </c>
      <c r="GC393" s="40">
        <f t="shared" si="738"/>
        <v>0</v>
      </c>
      <c r="GD393" s="39">
        <f t="shared" si="801"/>
        <v>0</v>
      </c>
      <c r="GE393" s="39">
        <f t="shared" si="802"/>
        <v>0</v>
      </c>
      <c r="GF393" s="39">
        <f t="shared" si="803"/>
        <v>0</v>
      </c>
      <c r="GG393" s="53">
        <f t="shared" si="804"/>
        <v>0</v>
      </c>
      <c r="GH393" s="39">
        <f t="shared" si="805"/>
        <v>0</v>
      </c>
      <c r="GI393" s="39">
        <f t="shared" si="806"/>
        <v>0</v>
      </c>
      <c r="HC393" s="21">
        <v>339</v>
      </c>
      <c r="HD393" s="39">
        <v>325</v>
      </c>
      <c r="HE393" s="39">
        <v>425</v>
      </c>
      <c r="HF393" s="39">
        <v>2500</v>
      </c>
      <c r="HG393" s="50">
        <f t="shared" si="807"/>
        <v>3.1222831534242915E-3</v>
      </c>
      <c r="HH393" s="40">
        <f t="shared" si="739"/>
        <v>25.5</v>
      </c>
      <c r="HI393" s="41">
        <f t="shared" si="808"/>
        <v>63750</v>
      </c>
      <c r="HJ393" s="39">
        <f t="shared" si="809"/>
        <v>27093750</v>
      </c>
      <c r="HK393" s="39">
        <f t="shared" si="810"/>
        <v>20718750</v>
      </c>
      <c r="HL393" s="40">
        <f t="shared" si="740"/>
        <v>0</v>
      </c>
      <c r="HM393" s="39">
        <f t="shared" si="811"/>
        <v>0</v>
      </c>
      <c r="HN393" s="39">
        <f t="shared" si="812"/>
        <v>0</v>
      </c>
      <c r="HO393" s="39">
        <f t="shared" si="813"/>
        <v>0</v>
      </c>
      <c r="HP393" s="53">
        <f t="shared" si="814"/>
        <v>0</v>
      </c>
      <c r="HQ393" s="39">
        <f t="shared" si="815"/>
        <v>0</v>
      </c>
      <c r="HR393" s="39">
        <f t="shared" si="816"/>
        <v>0</v>
      </c>
      <c r="IL393" s="21">
        <v>339</v>
      </c>
      <c r="IM393" s="39">
        <v>325</v>
      </c>
      <c r="IN393" s="39">
        <v>425</v>
      </c>
      <c r="IO393" s="39">
        <v>2500</v>
      </c>
      <c r="IP393" s="50">
        <f t="shared" si="817"/>
        <v>3.1484479099987213E-3</v>
      </c>
      <c r="IQ393" s="40">
        <f t="shared" si="741"/>
        <v>25.5</v>
      </c>
      <c r="IR393" s="41">
        <f t="shared" si="818"/>
        <v>63750</v>
      </c>
      <c r="IS393" s="39">
        <f t="shared" si="819"/>
        <v>27093750</v>
      </c>
      <c r="IT393" s="39">
        <f t="shared" si="820"/>
        <v>20718750</v>
      </c>
      <c r="IU393" s="40">
        <f t="shared" si="742"/>
        <v>0</v>
      </c>
      <c r="IV393" s="39">
        <f t="shared" si="821"/>
        <v>0</v>
      </c>
      <c r="IW393" s="39">
        <f t="shared" si="822"/>
        <v>0</v>
      </c>
      <c r="IX393" s="39">
        <f t="shared" si="823"/>
        <v>0</v>
      </c>
      <c r="IY393" s="53">
        <f t="shared" si="824"/>
        <v>0</v>
      </c>
      <c r="IZ393" s="39">
        <f t="shared" si="825"/>
        <v>0</v>
      </c>
      <c r="JA393" s="39">
        <f t="shared" si="826"/>
        <v>0</v>
      </c>
      <c r="JU393" s="21">
        <v>339</v>
      </c>
      <c r="JV393" s="39">
        <v>325</v>
      </c>
      <c r="JW393" s="39">
        <v>425</v>
      </c>
      <c r="JX393" s="39">
        <v>2500</v>
      </c>
      <c r="JY393" s="50">
        <f t="shared" si="827"/>
        <v>3.1487578291865283E-3</v>
      </c>
      <c r="JZ393" s="40">
        <f t="shared" si="743"/>
        <v>25.5</v>
      </c>
      <c r="KA393" s="41">
        <f t="shared" si="828"/>
        <v>63750</v>
      </c>
      <c r="KB393" s="39">
        <f t="shared" si="829"/>
        <v>27093750</v>
      </c>
      <c r="KC393" s="39">
        <f t="shared" si="830"/>
        <v>20718750</v>
      </c>
      <c r="KD393" s="40">
        <f t="shared" si="744"/>
        <v>0</v>
      </c>
      <c r="KE393" s="39">
        <f t="shared" si="831"/>
        <v>0</v>
      </c>
      <c r="KF393" s="39">
        <f t="shared" si="832"/>
        <v>0</v>
      </c>
      <c r="KG393" s="39">
        <f t="shared" si="833"/>
        <v>0</v>
      </c>
      <c r="KH393" s="53">
        <f t="shared" si="834"/>
        <v>0</v>
      </c>
      <c r="KI393" s="39">
        <f t="shared" si="835"/>
        <v>0</v>
      </c>
      <c r="KJ393" s="39">
        <f t="shared" si="836"/>
        <v>0</v>
      </c>
      <c r="LD393" s="21">
        <v>339</v>
      </c>
      <c r="LE393" s="39">
        <v>325</v>
      </c>
      <c r="LF393" s="39">
        <v>425</v>
      </c>
      <c r="LG393" s="39">
        <v>2500</v>
      </c>
      <c r="LH393" s="50">
        <f t="shared" si="837"/>
        <v>3.1487578745900422E-3</v>
      </c>
      <c r="LI393" s="40">
        <f t="shared" si="745"/>
        <v>25.5</v>
      </c>
      <c r="LJ393" s="41">
        <f t="shared" si="838"/>
        <v>63750</v>
      </c>
      <c r="LK393" s="39">
        <f t="shared" si="839"/>
        <v>27093750</v>
      </c>
      <c r="LL393" s="39">
        <f t="shared" si="840"/>
        <v>20718750</v>
      </c>
      <c r="LM393" s="40">
        <f t="shared" si="746"/>
        <v>0</v>
      </c>
      <c r="LN393" s="39">
        <f t="shared" si="841"/>
        <v>0</v>
      </c>
      <c r="LO393" s="39">
        <f t="shared" si="842"/>
        <v>0</v>
      </c>
      <c r="LP393" s="39">
        <f t="shared" si="843"/>
        <v>0</v>
      </c>
      <c r="LQ393" s="53">
        <f t="shared" si="844"/>
        <v>0</v>
      </c>
      <c r="LR393" s="39">
        <f t="shared" si="845"/>
        <v>0</v>
      </c>
      <c r="LS393" s="39">
        <f t="shared" si="846"/>
        <v>0</v>
      </c>
    </row>
    <row r="394" spans="1:331" x14ac:dyDescent="0.25">
      <c r="A394" s="21">
        <v>340</v>
      </c>
      <c r="B394" s="39">
        <v>325</v>
      </c>
      <c r="C394" s="39">
        <v>475</v>
      </c>
      <c r="D394" s="39">
        <v>2500</v>
      </c>
      <c r="E394" s="50">
        <f t="shared" si="747"/>
        <v>1.0874999999999999E-3</v>
      </c>
      <c r="F394" s="40">
        <f t="shared" si="727"/>
        <v>20.191816406249998</v>
      </c>
      <c r="G394" s="41">
        <f t="shared" si="748"/>
        <v>50479.541015624993</v>
      </c>
      <c r="H394" s="39">
        <f t="shared" si="749"/>
        <v>23977781.982421871</v>
      </c>
      <c r="I394" s="39">
        <f t="shared" si="750"/>
        <v>16405850.830078123</v>
      </c>
      <c r="J394" s="40">
        <f t="shared" si="728"/>
        <v>11634.375000000002</v>
      </c>
      <c r="K394" s="39">
        <f t="shared" si="751"/>
        <v>29085937.500000004</v>
      </c>
      <c r="L394" s="39">
        <f t="shared" si="752"/>
        <v>13815820312.500002</v>
      </c>
      <c r="M394" s="39">
        <f t="shared" si="753"/>
        <v>9452929687.5000019</v>
      </c>
      <c r="N394" s="53">
        <f t="shared" si="754"/>
        <v>6562514648437.501</v>
      </c>
      <c r="O394" s="39">
        <f t="shared" si="755"/>
        <v>4490141601562.501</v>
      </c>
      <c r="P394" s="39">
        <f t="shared" si="756"/>
        <v>3072202148437.5005</v>
      </c>
      <c r="AJ394" s="21">
        <v>340</v>
      </c>
      <c r="AK394" s="39">
        <v>325</v>
      </c>
      <c r="AL394" s="39">
        <v>475</v>
      </c>
      <c r="AM394" s="39">
        <v>2500</v>
      </c>
      <c r="AN394" s="50">
        <f t="shared" si="757"/>
        <v>1.7006566740524363E-3</v>
      </c>
      <c r="AO394" s="40">
        <f t="shared" si="729"/>
        <v>24.928759029217897</v>
      </c>
      <c r="AP394" s="41">
        <f t="shared" si="758"/>
        <v>62321.897573044742</v>
      </c>
      <c r="AQ394" s="39">
        <f t="shared" si="759"/>
        <v>29602901.347196251</v>
      </c>
      <c r="AR394" s="39">
        <f t="shared" si="760"/>
        <v>20254616.711239543</v>
      </c>
      <c r="AS394" s="40">
        <f t="shared" si="730"/>
        <v>3816.6274058314375</v>
      </c>
      <c r="AT394" s="39">
        <f t="shared" si="761"/>
        <v>9541568.5145785939</v>
      </c>
      <c r="AU394" s="39">
        <f t="shared" si="762"/>
        <v>4532245044.4248323</v>
      </c>
      <c r="AV394" s="39">
        <f t="shared" si="763"/>
        <v>3101009767.2380428</v>
      </c>
      <c r="AW394" s="53">
        <f t="shared" si="764"/>
        <v>2152816396101.7954</v>
      </c>
      <c r="AX394" s="39">
        <f t="shared" si="765"/>
        <v>1472979639438.0703</v>
      </c>
      <c r="AY394" s="39">
        <f t="shared" si="766"/>
        <v>1007828174352.364</v>
      </c>
      <c r="BS394" s="21">
        <v>340</v>
      </c>
      <c r="BT394" s="39">
        <v>325</v>
      </c>
      <c r="BU394" s="39">
        <v>475</v>
      </c>
      <c r="BV394" s="39">
        <v>2500</v>
      </c>
      <c r="BW394" s="50">
        <f t="shared" si="767"/>
        <v>2.0284406693652202E-3</v>
      </c>
      <c r="BX394" s="40">
        <f t="shared" si="731"/>
        <v>25.5</v>
      </c>
      <c r="BY394" s="41">
        <f t="shared" si="768"/>
        <v>63750</v>
      </c>
      <c r="BZ394" s="39">
        <f t="shared" si="769"/>
        <v>30281250</v>
      </c>
      <c r="CA394" s="39">
        <f t="shared" si="770"/>
        <v>20718750</v>
      </c>
      <c r="CB394" s="40">
        <f t="shared" si="732"/>
        <v>0</v>
      </c>
      <c r="CC394" s="39">
        <f t="shared" si="771"/>
        <v>0</v>
      </c>
      <c r="CD394" s="39">
        <f t="shared" si="772"/>
        <v>0</v>
      </c>
      <c r="CE394" s="39">
        <f t="shared" si="773"/>
        <v>0</v>
      </c>
      <c r="CF394" s="53">
        <f t="shared" si="774"/>
        <v>0</v>
      </c>
      <c r="CG394" s="39">
        <f t="shared" si="775"/>
        <v>0</v>
      </c>
      <c r="CH394" s="39">
        <f t="shared" si="776"/>
        <v>0</v>
      </c>
      <c r="DB394" s="21">
        <v>340</v>
      </c>
      <c r="DC394" s="39">
        <v>325</v>
      </c>
      <c r="DD394" s="39">
        <v>475</v>
      </c>
      <c r="DE394" s="39">
        <v>2500</v>
      </c>
      <c r="DF394" s="50">
        <f t="shared" si="777"/>
        <v>2.2482418098609415E-3</v>
      </c>
      <c r="DG394" s="40">
        <f t="shared" si="733"/>
        <v>25.5</v>
      </c>
      <c r="DH394" s="41">
        <f t="shared" si="778"/>
        <v>63750</v>
      </c>
      <c r="DI394" s="39">
        <f t="shared" si="779"/>
        <v>30281250</v>
      </c>
      <c r="DJ394" s="39">
        <f t="shared" si="780"/>
        <v>20718750</v>
      </c>
      <c r="DK394" s="40">
        <f t="shared" si="734"/>
        <v>0</v>
      </c>
      <c r="DL394" s="39">
        <f t="shared" si="781"/>
        <v>0</v>
      </c>
      <c r="DM394" s="39">
        <f t="shared" si="782"/>
        <v>0</v>
      </c>
      <c r="DN394" s="39">
        <f t="shared" si="783"/>
        <v>0</v>
      </c>
      <c r="DO394" s="53">
        <f t="shared" si="784"/>
        <v>0</v>
      </c>
      <c r="DP394" s="39">
        <f t="shared" si="785"/>
        <v>0</v>
      </c>
      <c r="DQ394" s="39">
        <f t="shared" si="786"/>
        <v>0</v>
      </c>
      <c r="EK394" s="21">
        <v>340</v>
      </c>
      <c r="EL394" s="39">
        <v>325</v>
      </c>
      <c r="EM394" s="39">
        <v>475</v>
      </c>
      <c r="EN394" s="39">
        <v>2500</v>
      </c>
      <c r="EO394" s="50">
        <f t="shared" si="787"/>
        <v>2.688234987517722E-3</v>
      </c>
      <c r="EP394" s="40">
        <f t="shared" si="735"/>
        <v>25.5</v>
      </c>
      <c r="EQ394" s="41">
        <f t="shared" si="788"/>
        <v>63750</v>
      </c>
      <c r="ER394" s="39">
        <f t="shared" si="789"/>
        <v>30281250</v>
      </c>
      <c r="ES394" s="39">
        <f t="shared" si="790"/>
        <v>20718750</v>
      </c>
      <c r="ET394" s="40">
        <f t="shared" si="736"/>
        <v>0</v>
      </c>
      <c r="EU394" s="39">
        <f t="shared" si="791"/>
        <v>0</v>
      </c>
      <c r="EV394" s="39">
        <f t="shared" si="792"/>
        <v>0</v>
      </c>
      <c r="EW394" s="39">
        <f t="shared" si="793"/>
        <v>0</v>
      </c>
      <c r="EX394" s="53">
        <f t="shared" si="794"/>
        <v>0</v>
      </c>
      <c r="EY394" s="39">
        <f t="shared" si="795"/>
        <v>0</v>
      </c>
      <c r="EZ394" s="39">
        <f t="shared" si="796"/>
        <v>0</v>
      </c>
      <c r="FT394" s="21">
        <v>340</v>
      </c>
      <c r="FU394" s="39">
        <v>325</v>
      </c>
      <c r="FV394" s="39">
        <v>475</v>
      </c>
      <c r="FW394" s="39">
        <v>2500</v>
      </c>
      <c r="FX394" s="50">
        <f t="shared" si="797"/>
        <v>3.0766437516349093E-3</v>
      </c>
      <c r="FY394" s="40">
        <f t="shared" si="737"/>
        <v>25.5</v>
      </c>
      <c r="FZ394" s="41">
        <f t="shared" si="798"/>
        <v>63750</v>
      </c>
      <c r="GA394" s="39">
        <f t="shared" si="799"/>
        <v>30281250</v>
      </c>
      <c r="GB394" s="39">
        <f t="shared" si="800"/>
        <v>20718750</v>
      </c>
      <c r="GC394" s="40">
        <f t="shared" si="738"/>
        <v>0</v>
      </c>
      <c r="GD394" s="39">
        <f t="shared" si="801"/>
        <v>0</v>
      </c>
      <c r="GE394" s="39">
        <f t="shared" si="802"/>
        <v>0</v>
      </c>
      <c r="GF394" s="39">
        <f t="shared" si="803"/>
        <v>0</v>
      </c>
      <c r="GG394" s="53">
        <f t="shared" si="804"/>
        <v>0</v>
      </c>
      <c r="GH394" s="39">
        <f t="shared" si="805"/>
        <v>0</v>
      </c>
      <c r="GI394" s="39">
        <f t="shared" si="806"/>
        <v>0</v>
      </c>
      <c r="HC394" s="21">
        <v>340</v>
      </c>
      <c r="HD394" s="39">
        <v>325</v>
      </c>
      <c r="HE394" s="39">
        <v>475</v>
      </c>
      <c r="HF394" s="39">
        <v>2500</v>
      </c>
      <c r="HG394" s="50">
        <f t="shared" si="807"/>
        <v>3.2095141851255136E-3</v>
      </c>
      <c r="HH394" s="40">
        <f t="shared" si="739"/>
        <v>25.5</v>
      </c>
      <c r="HI394" s="41">
        <f t="shared" si="808"/>
        <v>63750</v>
      </c>
      <c r="HJ394" s="39">
        <f t="shared" si="809"/>
        <v>30281250</v>
      </c>
      <c r="HK394" s="39">
        <f t="shared" si="810"/>
        <v>20718750</v>
      </c>
      <c r="HL394" s="40">
        <f t="shared" si="740"/>
        <v>0</v>
      </c>
      <c r="HM394" s="39">
        <f t="shared" si="811"/>
        <v>0</v>
      </c>
      <c r="HN394" s="39">
        <f t="shared" si="812"/>
        <v>0</v>
      </c>
      <c r="HO394" s="39">
        <f t="shared" si="813"/>
        <v>0</v>
      </c>
      <c r="HP394" s="53">
        <f t="shared" si="814"/>
        <v>0</v>
      </c>
      <c r="HQ394" s="39">
        <f t="shared" si="815"/>
        <v>0</v>
      </c>
      <c r="HR394" s="39">
        <f t="shared" si="816"/>
        <v>0</v>
      </c>
      <c r="IL394" s="21">
        <v>340</v>
      </c>
      <c r="IM394" s="39">
        <v>325</v>
      </c>
      <c r="IN394" s="39">
        <v>475</v>
      </c>
      <c r="IO394" s="39">
        <v>2500</v>
      </c>
      <c r="IP394" s="50">
        <f t="shared" si="817"/>
        <v>3.236895694004717E-3</v>
      </c>
      <c r="IQ394" s="40">
        <f t="shared" si="741"/>
        <v>25.5</v>
      </c>
      <c r="IR394" s="41">
        <f t="shared" si="818"/>
        <v>63750</v>
      </c>
      <c r="IS394" s="39">
        <f t="shared" si="819"/>
        <v>30281250</v>
      </c>
      <c r="IT394" s="39">
        <f t="shared" si="820"/>
        <v>20718750</v>
      </c>
      <c r="IU394" s="40">
        <f t="shared" si="742"/>
        <v>0</v>
      </c>
      <c r="IV394" s="39">
        <f t="shared" si="821"/>
        <v>0</v>
      </c>
      <c r="IW394" s="39">
        <f t="shared" si="822"/>
        <v>0</v>
      </c>
      <c r="IX394" s="39">
        <f t="shared" si="823"/>
        <v>0</v>
      </c>
      <c r="IY394" s="53">
        <f t="shared" si="824"/>
        <v>0</v>
      </c>
      <c r="IZ394" s="39">
        <f t="shared" si="825"/>
        <v>0</v>
      </c>
      <c r="JA394" s="39">
        <f t="shared" si="826"/>
        <v>0</v>
      </c>
      <c r="JU394" s="21">
        <v>340</v>
      </c>
      <c r="JV394" s="39">
        <v>325</v>
      </c>
      <c r="JW394" s="39">
        <v>475</v>
      </c>
      <c r="JX394" s="39">
        <v>2500</v>
      </c>
      <c r="JY394" s="50">
        <f t="shared" si="827"/>
        <v>3.2372199943444366E-3</v>
      </c>
      <c r="JZ394" s="40">
        <f t="shared" si="743"/>
        <v>25.5</v>
      </c>
      <c r="KA394" s="41">
        <f t="shared" si="828"/>
        <v>63750</v>
      </c>
      <c r="KB394" s="39">
        <f t="shared" si="829"/>
        <v>30281250</v>
      </c>
      <c r="KC394" s="39">
        <f t="shared" si="830"/>
        <v>20718750</v>
      </c>
      <c r="KD394" s="40">
        <f t="shared" si="744"/>
        <v>0</v>
      </c>
      <c r="KE394" s="39">
        <f t="shared" si="831"/>
        <v>0</v>
      </c>
      <c r="KF394" s="39">
        <f t="shared" si="832"/>
        <v>0</v>
      </c>
      <c r="KG394" s="39">
        <f t="shared" si="833"/>
        <v>0</v>
      </c>
      <c r="KH394" s="53">
        <f t="shared" si="834"/>
        <v>0</v>
      </c>
      <c r="KI394" s="39">
        <f t="shared" si="835"/>
        <v>0</v>
      </c>
      <c r="KJ394" s="39">
        <f t="shared" si="836"/>
        <v>0</v>
      </c>
      <c r="LD394" s="21">
        <v>340</v>
      </c>
      <c r="LE394" s="39">
        <v>325</v>
      </c>
      <c r="LF394" s="39">
        <v>475</v>
      </c>
      <c r="LG394" s="39">
        <v>2500</v>
      </c>
      <c r="LH394" s="50">
        <f t="shared" si="837"/>
        <v>3.2372200418808506E-3</v>
      </c>
      <c r="LI394" s="40">
        <f t="shared" si="745"/>
        <v>25.5</v>
      </c>
      <c r="LJ394" s="41">
        <f t="shared" si="838"/>
        <v>63750</v>
      </c>
      <c r="LK394" s="39">
        <f t="shared" si="839"/>
        <v>30281250</v>
      </c>
      <c r="LL394" s="39">
        <f t="shared" si="840"/>
        <v>20718750</v>
      </c>
      <c r="LM394" s="40">
        <f t="shared" si="746"/>
        <v>0</v>
      </c>
      <c r="LN394" s="39">
        <f t="shared" si="841"/>
        <v>0</v>
      </c>
      <c r="LO394" s="39">
        <f t="shared" si="842"/>
        <v>0</v>
      </c>
      <c r="LP394" s="39">
        <f t="shared" si="843"/>
        <v>0</v>
      </c>
      <c r="LQ394" s="53">
        <f t="shared" si="844"/>
        <v>0</v>
      </c>
      <c r="LR394" s="39">
        <f t="shared" si="845"/>
        <v>0</v>
      </c>
      <c r="LS394" s="39">
        <f t="shared" si="846"/>
        <v>0</v>
      </c>
    </row>
    <row r="395" spans="1:331" x14ac:dyDescent="0.25">
      <c r="A395" s="21">
        <v>341</v>
      </c>
      <c r="B395" s="39">
        <v>325</v>
      </c>
      <c r="C395" s="39">
        <v>525</v>
      </c>
      <c r="D395" s="39">
        <v>2500</v>
      </c>
      <c r="E395" s="50">
        <f t="shared" si="747"/>
        <v>1.0950000000000001E-3</v>
      </c>
      <c r="F395" s="40">
        <f t="shared" si="727"/>
        <v>20.278715625</v>
      </c>
      <c r="G395" s="41">
        <f t="shared" si="748"/>
        <v>50696.7890625</v>
      </c>
      <c r="H395" s="39">
        <f t="shared" si="749"/>
        <v>26615814.2578125</v>
      </c>
      <c r="I395" s="39">
        <f t="shared" si="750"/>
        <v>16476456.4453125</v>
      </c>
      <c r="J395" s="40">
        <f t="shared" si="728"/>
        <v>11538.75</v>
      </c>
      <c r="K395" s="39">
        <f t="shared" si="751"/>
        <v>28846875</v>
      </c>
      <c r="L395" s="39">
        <f t="shared" si="752"/>
        <v>15144609375</v>
      </c>
      <c r="M395" s="39">
        <f t="shared" si="753"/>
        <v>9375234375</v>
      </c>
      <c r="N395" s="53">
        <f t="shared" si="754"/>
        <v>7950919921875</v>
      </c>
      <c r="O395" s="39">
        <f t="shared" si="755"/>
        <v>4921998046875</v>
      </c>
      <c r="P395" s="39">
        <f t="shared" si="756"/>
        <v>3046951171875</v>
      </c>
      <c r="AJ395" s="21">
        <v>341</v>
      </c>
      <c r="AK395" s="39">
        <v>325</v>
      </c>
      <c r="AL395" s="39">
        <v>525</v>
      </c>
      <c r="AM395" s="39">
        <v>2500</v>
      </c>
      <c r="AN395" s="50">
        <f t="shared" si="757"/>
        <v>1.7179699606423521E-3</v>
      </c>
      <c r="AO395" s="40">
        <f t="shared" si="729"/>
        <v>24.992926487737012</v>
      </c>
      <c r="AP395" s="41">
        <f t="shared" si="758"/>
        <v>62482.316219342531</v>
      </c>
      <c r="AQ395" s="39">
        <f t="shared" si="759"/>
        <v>32803216.015154827</v>
      </c>
      <c r="AR395" s="39">
        <f t="shared" si="760"/>
        <v>20306752.771286324</v>
      </c>
      <c r="AS395" s="40">
        <f t="shared" si="730"/>
        <v>3595.8830018100125</v>
      </c>
      <c r="AT395" s="39">
        <f t="shared" si="761"/>
        <v>8989707.5045250319</v>
      </c>
      <c r="AU395" s="39">
        <f t="shared" si="762"/>
        <v>4719596439.8756418</v>
      </c>
      <c r="AV395" s="39">
        <f t="shared" si="763"/>
        <v>2921654938.9706354</v>
      </c>
      <c r="AW395" s="53">
        <f t="shared" si="764"/>
        <v>2477788130934.7119</v>
      </c>
      <c r="AX395" s="39">
        <f t="shared" si="765"/>
        <v>1533868842959.5835</v>
      </c>
      <c r="AY395" s="39">
        <f t="shared" si="766"/>
        <v>949537855165.45654</v>
      </c>
      <c r="BS395" s="21">
        <v>341</v>
      </c>
      <c r="BT395" s="39">
        <v>325</v>
      </c>
      <c r="BU395" s="39">
        <v>525</v>
      </c>
      <c r="BV395" s="39">
        <v>2500</v>
      </c>
      <c r="BW395" s="50">
        <f t="shared" si="767"/>
        <v>2.056857962477363E-3</v>
      </c>
      <c r="BX395" s="40">
        <f t="shared" si="731"/>
        <v>25.5</v>
      </c>
      <c r="BY395" s="41">
        <f t="shared" si="768"/>
        <v>63750</v>
      </c>
      <c r="BZ395" s="39">
        <f t="shared" si="769"/>
        <v>33468750</v>
      </c>
      <c r="CA395" s="39">
        <f t="shared" si="770"/>
        <v>20718750</v>
      </c>
      <c r="CB395" s="40">
        <f t="shared" si="732"/>
        <v>0</v>
      </c>
      <c r="CC395" s="39">
        <f t="shared" si="771"/>
        <v>0</v>
      </c>
      <c r="CD395" s="39">
        <f t="shared" si="772"/>
        <v>0</v>
      </c>
      <c r="CE395" s="39">
        <f t="shared" si="773"/>
        <v>0</v>
      </c>
      <c r="CF395" s="53">
        <f t="shared" si="774"/>
        <v>0</v>
      </c>
      <c r="CG395" s="39">
        <f t="shared" si="775"/>
        <v>0</v>
      </c>
      <c r="CH395" s="39">
        <f t="shared" si="776"/>
        <v>0</v>
      </c>
      <c r="DB395" s="21">
        <v>341</v>
      </c>
      <c r="DC395" s="39">
        <v>325</v>
      </c>
      <c r="DD395" s="39">
        <v>525</v>
      </c>
      <c r="DE395" s="39">
        <v>2500</v>
      </c>
      <c r="DF395" s="50">
        <f t="shared" si="777"/>
        <v>2.2872741497634839E-3</v>
      </c>
      <c r="DG395" s="40">
        <f t="shared" si="733"/>
        <v>25.5</v>
      </c>
      <c r="DH395" s="41">
        <f t="shared" si="778"/>
        <v>63750</v>
      </c>
      <c r="DI395" s="39">
        <f t="shared" si="779"/>
        <v>33468750</v>
      </c>
      <c r="DJ395" s="39">
        <f t="shared" si="780"/>
        <v>20718750</v>
      </c>
      <c r="DK395" s="40">
        <f t="shared" si="734"/>
        <v>0</v>
      </c>
      <c r="DL395" s="39">
        <f t="shared" si="781"/>
        <v>0</v>
      </c>
      <c r="DM395" s="39">
        <f t="shared" si="782"/>
        <v>0</v>
      </c>
      <c r="DN395" s="39">
        <f t="shared" si="783"/>
        <v>0</v>
      </c>
      <c r="DO395" s="53">
        <f t="shared" si="784"/>
        <v>0</v>
      </c>
      <c r="DP395" s="39">
        <f t="shared" si="785"/>
        <v>0</v>
      </c>
      <c r="DQ395" s="39">
        <f t="shared" si="786"/>
        <v>0</v>
      </c>
      <c r="EK395" s="21">
        <v>341</v>
      </c>
      <c r="EL395" s="39">
        <v>325</v>
      </c>
      <c r="EM395" s="39">
        <v>525</v>
      </c>
      <c r="EN395" s="39">
        <v>2500</v>
      </c>
      <c r="EO395" s="50">
        <f t="shared" si="787"/>
        <v>2.7497848531601718E-3</v>
      </c>
      <c r="EP395" s="40">
        <f t="shared" si="735"/>
        <v>25.5</v>
      </c>
      <c r="EQ395" s="41">
        <f t="shared" si="788"/>
        <v>63750</v>
      </c>
      <c r="ER395" s="39">
        <f t="shared" si="789"/>
        <v>33468750</v>
      </c>
      <c r="ES395" s="39">
        <f t="shared" si="790"/>
        <v>20718750</v>
      </c>
      <c r="ET395" s="40">
        <f t="shared" si="736"/>
        <v>0</v>
      </c>
      <c r="EU395" s="39">
        <f t="shared" si="791"/>
        <v>0</v>
      </c>
      <c r="EV395" s="39">
        <f t="shared" si="792"/>
        <v>0</v>
      </c>
      <c r="EW395" s="39">
        <f t="shared" si="793"/>
        <v>0</v>
      </c>
      <c r="EX395" s="53">
        <f t="shared" si="794"/>
        <v>0</v>
      </c>
      <c r="EY395" s="39">
        <f t="shared" si="795"/>
        <v>0</v>
      </c>
      <c r="EZ395" s="39">
        <f t="shared" si="796"/>
        <v>0</v>
      </c>
      <c r="FT395" s="21">
        <v>341</v>
      </c>
      <c r="FU395" s="39">
        <v>325</v>
      </c>
      <c r="FV395" s="39">
        <v>525</v>
      </c>
      <c r="FW395" s="39">
        <v>2500</v>
      </c>
      <c r="FX395" s="50">
        <f t="shared" si="797"/>
        <v>3.1572018568694843E-3</v>
      </c>
      <c r="FY395" s="40">
        <f t="shared" si="737"/>
        <v>25.5</v>
      </c>
      <c r="FZ395" s="41">
        <f t="shared" si="798"/>
        <v>63750</v>
      </c>
      <c r="GA395" s="39">
        <f t="shared" si="799"/>
        <v>33468750</v>
      </c>
      <c r="GB395" s="39">
        <f t="shared" si="800"/>
        <v>20718750</v>
      </c>
      <c r="GC395" s="40">
        <f t="shared" si="738"/>
        <v>0</v>
      </c>
      <c r="GD395" s="39">
        <f t="shared" si="801"/>
        <v>0</v>
      </c>
      <c r="GE395" s="39">
        <f t="shared" si="802"/>
        <v>0</v>
      </c>
      <c r="GF395" s="39">
        <f t="shared" si="803"/>
        <v>0</v>
      </c>
      <c r="GG395" s="53">
        <f t="shared" si="804"/>
        <v>0</v>
      </c>
      <c r="GH395" s="39">
        <f t="shared" si="805"/>
        <v>0</v>
      </c>
      <c r="GI395" s="39">
        <f t="shared" si="806"/>
        <v>0</v>
      </c>
      <c r="HC395" s="21">
        <v>341</v>
      </c>
      <c r="HD395" s="39">
        <v>325</v>
      </c>
      <c r="HE395" s="39">
        <v>525</v>
      </c>
      <c r="HF395" s="39">
        <v>2500</v>
      </c>
      <c r="HG395" s="50">
        <f t="shared" si="807"/>
        <v>3.2967452168267352E-3</v>
      </c>
      <c r="HH395" s="40">
        <f t="shared" si="739"/>
        <v>25.5</v>
      </c>
      <c r="HI395" s="41">
        <f t="shared" si="808"/>
        <v>63750</v>
      </c>
      <c r="HJ395" s="39">
        <f t="shared" si="809"/>
        <v>33468750</v>
      </c>
      <c r="HK395" s="39">
        <f t="shared" si="810"/>
        <v>20718750</v>
      </c>
      <c r="HL395" s="40">
        <f t="shared" si="740"/>
        <v>0</v>
      </c>
      <c r="HM395" s="39">
        <f t="shared" si="811"/>
        <v>0</v>
      </c>
      <c r="HN395" s="39">
        <f t="shared" si="812"/>
        <v>0</v>
      </c>
      <c r="HO395" s="39">
        <f t="shared" si="813"/>
        <v>0</v>
      </c>
      <c r="HP395" s="53">
        <f t="shared" si="814"/>
        <v>0</v>
      </c>
      <c r="HQ395" s="39">
        <f t="shared" si="815"/>
        <v>0</v>
      </c>
      <c r="HR395" s="39">
        <f t="shared" si="816"/>
        <v>0</v>
      </c>
      <c r="IL395" s="21">
        <v>341</v>
      </c>
      <c r="IM395" s="39">
        <v>325</v>
      </c>
      <c r="IN395" s="39">
        <v>525</v>
      </c>
      <c r="IO395" s="39">
        <v>2500</v>
      </c>
      <c r="IP395" s="50">
        <f t="shared" si="817"/>
        <v>3.3253434780107127E-3</v>
      </c>
      <c r="IQ395" s="40">
        <f t="shared" si="741"/>
        <v>25.5</v>
      </c>
      <c r="IR395" s="41">
        <f t="shared" si="818"/>
        <v>63750</v>
      </c>
      <c r="IS395" s="39">
        <f t="shared" si="819"/>
        <v>33468750</v>
      </c>
      <c r="IT395" s="39">
        <f t="shared" si="820"/>
        <v>20718750</v>
      </c>
      <c r="IU395" s="40">
        <f t="shared" si="742"/>
        <v>0</v>
      </c>
      <c r="IV395" s="39">
        <f t="shared" si="821"/>
        <v>0</v>
      </c>
      <c r="IW395" s="39">
        <f t="shared" si="822"/>
        <v>0</v>
      </c>
      <c r="IX395" s="39">
        <f t="shared" si="823"/>
        <v>0</v>
      </c>
      <c r="IY395" s="53">
        <f t="shared" si="824"/>
        <v>0</v>
      </c>
      <c r="IZ395" s="39">
        <f t="shared" si="825"/>
        <v>0</v>
      </c>
      <c r="JA395" s="39">
        <f t="shared" si="826"/>
        <v>0</v>
      </c>
      <c r="JU395" s="21">
        <v>341</v>
      </c>
      <c r="JV395" s="39">
        <v>325</v>
      </c>
      <c r="JW395" s="39">
        <v>525</v>
      </c>
      <c r="JX395" s="39">
        <v>2500</v>
      </c>
      <c r="JY395" s="50">
        <f t="shared" si="827"/>
        <v>3.3256821595023449E-3</v>
      </c>
      <c r="JZ395" s="40">
        <f t="shared" si="743"/>
        <v>25.5</v>
      </c>
      <c r="KA395" s="41">
        <f t="shared" si="828"/>
        <v>63750</v>
      </c>
      <c r="KB395" s="39">
        <f t="shared" si="829"/>
        <v>33468750</v>
      </c>
      <c r="KC395" s="39">
        <f t="shared" si="830"/>
        <v>20718750</v>
      </c>
      <c r="KD395" s="40">
        <f t="shared" si="744"/>
        <v>0</v>
      </c>
      <c r="KE395" s="39">
        <f t="shared" si="831"/>
        <v>0</v>
      </c>
      <c r="KF395" s="39">
        <f t="shared" si="832"/>
        <v>0</v>
      </c>
      <c r="KG395" s="39">
        <f t="shared" si="833"/>
        <v>0</v>
      </c>
      <c r="KH395" s="53">
        <f t="shared" si="834"/>
        <v>0</v>
      </c>
      <c r="KI395" s="39">
        <f t="shared" si="835"/>
        <v>0</v>
      </c>
      <c r="KJ395" s="39">
        <f t="shared" si="836"/>
        <v>0</v>
      </c>
      <c r="LD395" s="21">
        <v>341</v>
      </c>
      <c r="LE395" s="39">
        <v>325</v>
      </c>
      <c r="LF395" s="39">
        <v>525</v>
      </c>
      <c r="LG395" s="39">
        <v>2500</v>
      </c>
      <c r="LH395" s="50">
        <f t="shared" si="837"/>
        <v>3.3256822091716587E-3</v>
      </c>
      <c r="LI395" s="40">
        <f t="shared" si="745"/>
        <v>25.5</v>
      </c>
      <c r="LJ395" s="41">
        <f t="shared" si="838"/>
        <v>63750</v>
      </c>
      <c r="LK395" s="39">
        <f t="shared" si="839"/>
        <v>33468750</v>
      </c>
      <c r="LL395" s="39">
        <f t="shared" si="840"/>
        <v>20718750</v>
      </c>
      <c r="LM395" s="40">
        <f t="shared" si="746"/>
        <v>0</v>
      </c>
      <c r="LN395" s="39">
        <f t="shared" si="841"/>
        <v>0</v>
      </c>
      <c r="LO395" s="39">
        <f t="shared" si="842"/>
        <v>0</v>
      </c>
      <c r="LP395" s="39">
        <f t="shared" si="843"/>
        <v>0</v>
      </c>
      <c r="LQ395" s="53">
        <f t="shared" si="844"/>
        <v>0</v>
      </c>
      <c r="LR395" s="39">
        <f t="shared" si="845"/>
        <v>0</v>
      </c>
      <c r="LS395" s="39">
        <f t="shared" si="846"/>
        <v>0</v>
      </c>
    </row>
    <row r="396" spans="1:331" x14ac:dyDescent="0.25">
      <c r="A396" s="21">
        <v>342</v>
      </c>
      <c r="B396" s="39">
        <v>325</v>
      </c>
      <c r="C396" s="39">
        <v>575</v>
      </c>
      <c r="D396" s="39">
        <v>2500</v>
      </c>
      <c r="E396" s="50">
        <f t="shared" si="747"/>
        <v>1.1025E-3</v>
      </c>
      <c r="F396" s="40">
        <f t="shared" si="727"/>
        <v>20.364897656249997</v>
      </c>
      <c r="G396" s="41">
        <f t="shared" si="748"/>
        <v>50912.244140624993</v>
      </c>
      <c r="H396" s="39">
        <f t="shared" si="749"/>
        <v>29274540.380859371</v>
      </c>
      <c r="I396" s="39">
        <f t="shared" si="750"/>
        <v>16546479.345703123</v>
      </c>
      <c r="J396" s="40">
        <f t="shared" si="728"/>
        <v>11443.125</v>
      </c>
      <c r="K396" s="39">
        <f t="shared" si="751"/>
        <v>28607812.5</v>
      </c>
      <c r="L396" s="39">
        <f t="shared" si="752"/>
        <v>16449492187.5</v>
      </c>
      <c r="M396" s="39">
        <f t="shared" si="753"/>
        <v>9297539062.5</v>
      </c>
      <c r="N396" s="53">
        <f t="shared" si="754"/>
        <v>9458458007812.5</v>
      </c>
      <c r="O396" s="39">
        <f t="shared" si="755"/>
        <v>5346084960937.5</v>
      </c>
      <c r="P396" s="39">
        <f t="shared" si="756"/>
        <v>3021700195312.5</v>
      </c>
      <c r="AJ396" s="21">
        <v>342</v>
      </c>
      <c r="AK396" s="39">
        <v>325</v>
      </c>
      <c r="AL396" s="39">
        <v>575</v>
      </c>
      <c r="AM396" s="39">
        <v>2500</v>
      </c>
      <c r="AN396" s="50">
        <f t="shared" si="757"/>
        <v>1.7352832472322681E-3</v>
      </c>
      <c r="AO396" s="40">
        <f t="shared" si="729"/>
        <v>25.053272135126186</v>
      </c>
      <c r="AP396" s="41">
        <f t="shared" si="758"/>
        <v>62633.180337815465</v>
      </c>
      <c r="AQ396" s="39">
        <f t="shared" si="759"/>
        <v>36014078.694243893</v>
      </c>
      <c r="AR396" s="39">
        <f t="shared" si="760"/>
        <v>20355783.609790027</v>
      </c>
      <c r="AS396" s="40">
        <f t="shared" si="730"/>
        <v>3375.1385977885816</v>
      </c>
      <c r="AT396" s="39">
        <f t="shared" si="761"/>
        <v>8437846.4944714531</v>
      </c>
      <c r="AU396" s="39">
        <f t="shared" si="762"/>
        <v>4851761734.3210859</v>
      </c>
      <c r="AV396" s="39">
        <f t="shared" si="763"/>
        <v>2742300110.7032223</v>
      </c>
      <c r="AW396" s="53">
        <f t="shared" si="764"/>
        <v>2789762997234.6245</v>
      </c>
      <c r="AX396" s="39">
        <f t="shared" si="765"/>
        <v>1576822563654.3528</v>
      </c>
      <c r="AY396" s="39">
        <f t="shared" si="766"/>
        <v>891247535978.54724</v>
      </c>
      <c r="BS396" s="21">
        <v>342</v>
      </c>
      <c r="BT396" s="39">
        <v>325</v>
      </c>
      <c r="BU396" s="39">
        <v>575</v>
      </c>
      <c r="BV396" s="39">
        <v>2500</v>
      </c>
      <c r="BW396" s="50">
        <f t="shared" si="767"/>
        <v>2.0852752555895063E-3</v>
      </c>
      <c r="BX396" s="40">
        <f t="shared" si="731"/>
        <v>25.5</v>
      </c>
      <c r="BY396" s="41">
        <f t="shared" si="768"/>
        <v>63750</v>
      </c>
      <c r="BZ396" s="39">
        <f t="shared" si="769"/>
        <v>36656250</v>
      </c>
      <c r="CA396" s="39">
        <f t="shared" si="770"/>
        <v>20718750</v>
      </c>
      <c r="CB396" s="40">
        <f t="shared" si="732"/>
        <v>0</v>
      </c>
      <c r="CC396" s="39">
        <f t="shared" si="771"/>
        <v>0</v>
      </c>
      <c r="CD396" s="39">
        <f t="shared" si="772"/>
        <v>0</v>
      </c>
      <c r="CE396" s="39">
        <f t="shared" si="773"/>
        <v>0</v>
      </c>
      <c r="CF396" s="53">
        <f t="shared" si="774"/>
        <v>0</v>
      </c>
      <c r="CG396" s="39">
        <f t="shared" si="775"/>
        <v>0</v>
      </c>
      <c r="CH396" s="39">
        <f t="shared" si="776"/>
        <v>0</v>
      </c>
      <c r="DB396" s="21">
        <v>342</v>
      </c>
      <c r="DC396" s="39">
        <v>325</v>
      </c>
      <c r="DD396" s="39">
        <v>575</v>
      </c>
      <c r="DE396" s="39">
        <v>2500</v>
      </c>
      <c r="DF396" s="50">
        <f t="shared" si="777"/>
        <v>2.3263064896660267E-3</v>
      </c>
      <c r="DG396" s="40">
        <f t="shared" si="733"/>
        <v>25.5</v>
      </c>
      <c r="DH396" s="41">
        <f t="shared" si="778"/>
        <v>63750</v>
      </c>
      <c r="DI396" s="39">
        <f t="shared" si="779"/>
        <v>36656250</v>
      </c>
      <c r="DJ396" s="39">
        <f t="shared" si="780"/>
        <v>20718750</v>
      </c>
      <c r="DK396" s="40">
        <f t="shared" si="734"/>
        <v>0</v>
      </c>
      <c r="DL396" s="39">
        <f t="shared" si="781"/>
        <v>0</v>
      </c>
      <c r="DM396" s="39">
        <f t="shared" si="782"/>
        <v>0</v>
      </c>
      <c r="DN396" s="39">
        <f t="shared" si="783"/>
        <v>0</v>
      </c>
      <c r="DO396" s="53">
        <f t="shared" si="784"/>
        <v>0</v>
      </c>
      <c r="DP396" s="39">
        <f t="shared" si="785"/>
        <v>0</v>
      </c>
      <c r="DQ396" s="39">
        <f t="shared" si="786"/>
        <v>0</v>
      </c>
      <c r="EK396" s="21">
        <v>342</v>
      </c>
      <c r="EL396" s="39">
        <v>325</v>
      </c>
      <c r="EM396" s="39">
        <v>575</v>
      </c>
      <c r="EN396" s="39">
        <v>2500</v>
      </c>
      <c r="EO396" s="50">
        <f t="shared" si="787"/>
        <v>2.811334718802622E-3</v>
      </c>
      <c r="EP396" s="40">
        <f t="shared" si="735"/>
        <v>25.5</v>
      </c>
      <c r="EQ396" s="41">
        <f t="shared" si="788"/>
        <v>63750</v>
      </c>
      <c r="ER396" s="39">
        <f t="shared" si="789"/>
        <v>36656250</v>
      </c>
      <c r="ES396" s="39">
        <f t="shared" si="790"/>
        <v>20718750</v>
      </c>
      <c r="ET396" s="40">
        <f t="shared" si="736"/>
        <v>0</v>
      </c>
      <c r="EU396" s="39">
        <f t="shared" si="791"/>
        <v>0</v>
      </c>
      <c r="EV396" s="39">
        <f t="shared" si="792"/>
        <v>0</v>
      </c>
      <c r="EW396" s="39">
        <f t="shared" si="793"/>
        <v>0</v>
      </c>
      <c r="EX396" s="53">
        <f t="shared" si="794"/>
        <v>0</v>
      </c>
      <c r="EY396" s="39">
        <f t="shared" si="795"/>
        <v>0</v>
      </c>
      <c r="EZ396" s="39">
        <f t="shared" si="796"/>
        <v>0</v>
      </c>
      <c r="FT396" s="21">
        <v>342</v>
      </c>
      <c r="FU396" s="39">
        <v>325</v>
      </c>
      <c r="FV396" s="39">
        <v>575</v>
      </c>
      <c r="FW396" s="39">
        <v>2500</v>
      </c>
      <c r="FX396" s="50">
        <f t="shared" si="797"/>
        <v>3.237759962104059E-3</v>
      </c>
      <c r="FY396" s="40">
        <f t="shared" si="737"/>
        <v>25.5</v>
      </c>
      <c r="FZ396" s="41">
        <f t="shared" si="798"/>
        <v>63750</v>
      </c>
      <c r="GA396" s="39">
        <f t="shared" si="799"/>
        <v>36656250</v>
      </c>
      <c r="GB396" s="39">
        <f t="shared" si="800"/>
        <v>20718750</v>
      </c>
      <c r="GC396" s="40">
        <f t="shared" si="738"/>
        <v>0</v>
      </c>
      <c r="GD396" s="39">
        <f t="shared" si="801"/>
        <v>0</v>
      </c>
      <c r="GE396" s="39">
        <f t="shared" si="802"/>
        <v>0</v>
      </c>
      <c r="GF396" s="39">
        <f t="shared" si="803"/>
        <v>0</v>
      </c>
      <c r="GG396" s="53">
        <f t="shared" si="804"/>
        <v>0</v>
      </c>
      <c r="GH396" s="39">
        <f t="shared" si="805"/>
        <v>0</v>
      </c>
      <c r="GI396" s="39">
        <f t="shared" si="806"/>
        <v>0</v>
      </c>
      <c r="HC396" s="21">
        <v>342</v>
      </c>
      <c r="HD396" s="39">
        <v>325</v>
      </c>
      <c r="HE396" s="39">
        <v>575</v>
      </c>
      <c r="HF396" s="39">
        <v>2500</v>
      </c>
      <c r="HG396" s="50">
        <f t="shared" si="807"/>
        <v>3.3839762485279572E-3</v>
      </c>
      <c r="HH396" s="40">
        <f t="shared" si="739"/>
        <v>25.5</v>
      </c>
      <c r="HI396" s="41">
        <f t="shared" si="808"/>
        <v>63750</v>
      </c>
      <c r="HJ396" s="39">
        <f t="shared" si="809"/>
        <v>36656250</v>
      </c>
      <c r="HK396" s="39">
        <f t="shared" si="810"/>
        <v>20718750</v>
      </c>
      <c r="HL396" s="40">
        <f t="shared" si="740"/>
        <v>0</v>
      </c>
      <c r="HM396" s="39">
        <f t="shared" si="811"/>
        <v>0</v>
      </c>
      <c r="HN396" s="39">
        <f t="shared" si="812"/>
        <v>0</v>
      </c>
      <c r="HO396" s="39">
        <f t="shared" si="813"/>
        <v>0</v>
      </c>
      <c r="HP396" s="53">
        <f t="shared" si="814"/>
        <v>0</v>
      </c>
      <c r="HQ396" s="39">
        <f t="shared" si="815"/>
        <v>0</v>
      </c>
      <c r="HR396" s="39">
        <f t="shared" si="816"/>
        <v>0</v>
      </c>
      <c r="IL396" s="21">
        <v>342</v>
      </c>
      <c r="IM396" s="39">
        <v>325</v>
      </c>
      <c r="IN396" s="39">
        <v>575</v>
      </c>
      <c r="IO396" s="39">
        <v>2500</v>
      </c>
      <c r="IP396" s="50">
        <f t="shared" si="817"/>
        <v>3.4137912620167089E-3</v>
      </c>
      <c r="IQ396" s="40">
        <f t="shared" si="741"/>
        <v>25.5</v>
      </c>
      <c r="IR396" s="41">
        <f t="shared" si="818"/>
        <v>63750</v>
      </c>
      <c r="IS396" s="39">
        <f t="shared" si="819"/>
        <v>36656250</v>
      </c>
      <c r="IT396" s="39">
        <f t="shared" si="820"/>
        <v>20718750</v>
      </c>
      <c r="IU396" s="40">
        <f t="shared" si="742"/>
        <v>0</v>
      </c>
      <c r="IV396" s="39">
        <f t="shared" si="821"/>
        <v>0</v>
      </c>
      <c r="IW396" s="39">
        <f t="shared" si="822"/>
        <v>0</v>
      </c>
      <c r="IX396" s="39">
        <f t="shared" si="823"/>
        <v>0</v>
      </c>
      <c r="IY396" s="53">
        <f t="shared" si="824"/>
        <v>0</v>
      </c>
      <c r="IZ396" s="39">
        <f t="shared" si="825"/>
        <v>0</v>
      </c>
      <c r="JA396" s="39">
        <f t="shared" si="826"/>
        <v>0</v>
      </c>
      <c r="JU396" s="21">
        <v>342</v>
      </c>
      <c r="JV396" s="39">
        <v>325</v>
      </c>
      <c r="JW396" s="39">
        <v>575</v>
      </c>
      <c r="JX396" s="39">
        <v>2500</v>
      </c>
      <c r="JY396" s="50">
        <f t="shared" si="827"/>
        <v>3.4141443246602531E-3</v>
      </c>
      <c r="JZ396" s="40">
        <f t="shared" si="743"/>
        <v>25.5</v>
      </c>
      <c r="KA396" s="41">
        <f t="shared" si="828"/>
        <v>63750</v>
      </c>
      <c r="KB396" s="39">
        <f t="shared" si="829"/>
        <v>36656250</v>
      </c>
      <c r="KC396" s="39">
        <f t="shared" si="830"/>
        <v>20718750</v>
      </c>
      <c r="KD396" s="40">
        <f t="shared" si="744"/>
        <v>0</v>
      </c>
      <c r="KE396" s="39">
        <f t="shared" si="831"/>
        <v>0</v>
      </c>
      <c r="KF396" s="39">
        <f t="shared" si="832"/>
        <v>0</v>
      </c>
      <c r="KG396" s="39">
        <f t="shared" si="833"/>
        <v>0</v>
      </c>
      <c r="KH396" s="53">
        <f t="shared" si="834"/>
        <v>0</v>
      </c>
      <c r="KI396" s="39">
        <f t="shared" si="835"/>
        <v>0</v>
      </c>
      <c r="KJ396" s="39">
        <f t="shared" si="836"/>
        <v>0</v>
      </c>
      <c r="LD396" s="21">
        <v>342</v>
      </c>
      <c r="LE396" s="39">
        <v>325</v>
      </c>
      <c r="LF396" s="39">
        <v>575</v>
      </c>
      <c r="LG396" s="39">
        <v>2500</v>
      </c>
      <c r="LH396" s="50">
        <f t="shared" si="837"/>
        <v>3.4141443764624671E-3</v>
      </c>
      <c r="LI396" s="40">
        <f t="shared" si="745"/>
        <v>25.5</v>
      </c>
      <c r="LJ396" s="41">
        <f t="shared" si="838"/>
        <v>63750</v>
      </c>
      <c r="LK396" s="39">
        <f t="shared" si="839"/>
        <v>36656250</v>
      </c>
      <c r="LL396" s="39">
        <f t="shared" si="840"/>
        <v>20718750</v>
      </c>
      <c r="LM396" s="40">
        <f t="shared" si="746"/>
        <v>0</v>
      </c>
      <c r="LN396" s="39">
        <f t="shared" si="841"/>
        <v>0</v>
      </c>
      <c r="LO396" s="39">
        <f t="shared" si="842"/>
        <v>0</v>
      </c>
      <c r="LP396" s="39">
        <f t="shared" si="843"/>
        <v>0</v>
      </c>
      <c r="LQ396" s="53">
        <f t="shared" si="844"/>
        <v>0</v>
      </c>
      <c r="LR396" s="39">
        <f t="shared" si="845"/>
        <v>0</v>
      </c>
      <c r="LS396" s="39">
        <f t="shared" si="846"/>
        <v>0</v>
      </c>
    </row>
    <row r="397" spans="1:331" x14ac:dyDescent="0.25">
      <c r="A397" s="21">
        <v>343</v>
      </c>
      <c r="B397" s="39">
        <v>375</v>
      </c>
      <c r="C397" s="39">
        <v>-575</v>
      </c>
      <c r="D397" s="39">
        <v>2500</v>
      </c>
      <c r="E397" s="50">
        <f t="shared" si="747"/>
        <v>9.3250000000000006E-4</v>
      </c>
      <c r="F397" s="40">
        <f t="shared" si="727"/>
        <v>18.23532890625</v>
      </c>
      <c r="G397" s="41">
        <f t="shared" si="748"/>
        <v>45588.322265625</v>
      </c>
      <c r="H397" s="39">
        <f t="shared" si="749"/>
        <v>-26213285.302734375</v>
      </c>
      <c r="I397" s="39">
        <f t="shared" si="750"/>
        <v>17095620.849609375</v>
      </c>
      <c r="J397" s="40">
        <f t="shared" si="728"/>
        <v>13610.624999999998</v>
      </c>
      <c r="K397" s="39">
        <f t="shared" si="751"/>
        <v>34026562.499999993</v>
      </c>
      <c r="L397" s="39">
        <f t="shared" si="752"/>
        <v>-19565273437.499996</v>
      </c>
      <c r="M397" s="39">
        <f t="shared" si="753"/>
        <v>12759960937.499998</v>
      </c>
      <c r="N397" s="53">
        <f t="shared" si="754"/>
        <v>11250032226562.498</v>
      </c>
      <c r="O397" s="39">
        <f t="shared" si="755"/>
        <v>-7336977539062.499</v>
      </c>
      <c r="P397" s="39">
        <f t="shared" si="756"/>
        <v>4784985351562.499</v>
      </c>
      <c r="AJ397" s="21">
        <v>343</v>
      </c>
      <c r="AK397" s="39">
        <v>375</v>
      </c>
      <c r="AL397" s="39">
        <v>-575</v>
      </c>
      <c r="AM397" s="39">
        <v>2500</v>
      </c>
      <c r="AN397" s="50">
        <f t="shared" si="757"/>
        <v>1.3427773977999196E-3</v>
      </c>
      <c r="AO397" s="40">
        <f t="shared" si="729"/>
        <v>22.746372626128135</v>
      </c>
      <c r="AP397" s="41">
        <f t="shared" si="758"/>
        <v>56865.931565320338</v>
      </c>
      <c r="AQ397" s="39">
        <f t="shared" si="759"/>
        <v>-32697910.650059193</v>
      </c>
      <c r="AR397" s="39">
        <f t="shared" si="760"/>
        <v>21324724.336995125</v>
      </c>
      <c r="AS397" s="40">
        <f t="shared" si="730"/>
        <v>8379.5881780510263</v>
      </c>
      <c r="AT397" s="39">
        <f t="shared" si="761"/>
        <v>20948970.445127565</v>
      </c>
      <c r="AU397" s="39">
        <f t="shared" si="762"/>
        <v>-12045658005.948351</v>
      </c>
      <c r="AV397" s="39">
        <f t="shared" si="763"/>
        <v>7855863916.9228373</v>
      </c>
      <c r="AW397" s="53">
        <f t="shared" si="764"/>
        <v>6926253353420.3018</v>
      </c>
      <c r="AX397" s="39">
        <f t="shared" si="765"/>
        <v>-4517121752230.6318</v>
      </c>
      <c r="AY397" s="39">
        <f t="shared" si="766"/>
        <v>2945948968846.064</v>
      </c>
      <c r="BS397" s="21">
        <v>343</v>
      </c>
      <c r="BT397" s="39">
        <v>375</v>
      </c>
      <c r="BU397" s="39">
        <v>-575</v>
      </c>
      <c r="BV397" s="39">
        <v>2500</v>
      </c>
      <c r="BW397" s="50">
        <f t="shared" si="767"/>
        <v>1.4409500383296687E-3</v>
      </c>
      <c r="BX397" s="40">
        <f t="shared" si="731"/>
        <v>23.507577519772056</v>
      </c>
      <c r="BY397" s="41">
        <f t="shared" si="768"/>
        <v>58768.943799430141</v>
      </c>
      <c r="BZ397" s="39">
        <f t="shared" si="769"/>
        <v>-33792142.684672333</v>
      </c>
      <c r="CA397" s="39">
        <f t="shared" si="770"/>
        <v>22038353.924786303</v>
      </c>
      <c r="CB397" s="40">
        <f t="shared" si="732"/>
        <v>7127.8870112967234</v>
      </c>
      <c r="CC397" s="39">
        <f t="shared" si="771"/>
        <v>17819717.528241809</v>
      </c>
      <c r="CD397" s="39">
        <f t="shared" si="772"/>
        <v>-10246337578.73904</v>
      </c>
      <c r="CE397" s="39">
        <f t="shared" si="773"/>
        <v>6682394073.0906782</v>
      </c>
      <c r="CF397" s="53">
        <f t="shared" si="774"/>
        <v>5891644107774.9482</v>
      </c>
      <c r="CG397" s="39">
        <f t="shared" si="775"/>
        <v>-3842376592027.1401</v>
      </c>
      <c r="CH397" s="39">
        <f t="shared" si="776"/>
        <v>2505897777409.0044</v>
      </c>
      <c r="DB397" s="21">
        <v>343</v>
      </c>
      <c r="DC397" s="39">
        <v>375</v>
      </c>
      <c r="DD397" s="39">
        <v>-575</v>
      </c>
      <c r="DE397" s="39">
        <v>2500</v>
      </c>
      <c r="DF397" s="50">
        <f t="shared" si="777"/>
        <v>1.4412754979693766E-3</v>
      </c>
      <c r="DG397" s="40">
        <f t="shared" si="733"/>
        <v>23.509896684045277</v>
      </c>
      <c r="DH397" s="41">
        <f t="shared" si="778"/>
        <v>58774.741710113194</v>
      </c>
      <c r="DI397" s="39">
        <f t="shared" si="779"/>
        <v>-33795476.483315088</v>
      </c>
      <c r="DJ397" s="39">
        <f t="shared" si="780"/>
        <v>22040528.141292449</v>
      </c>
      <c r="DK397" s="40">
        <f t="shared" si="734"/>
        <v>7123.7374008904499</v>
      </c>
      <c r="DL397" s="39">
        <f t="shared" si="781"/>
        <v>17809343.502226125</v>
      </c>
      <c r="DM397" s="39">
        <f t="shared" si="782"/>
        <v>-10240372513.780022</v>
      </c>
      <c r="DN397" s="39">
        <f t="shared" si="783"/>
        <v>6678503813.3347969</v>
      </c>
      <c r="DO397" s="53">
        <f t="shared" si="784"/>
        <v>5888214195423.5127</v>
      </c>
      <c r="DP397" s="39">
        <f t="shared" si="785"/>
        <v>-3840139692667.5083</v>
      </c>
      <c r="DQ397" s="39">
        <f t="shared" si="786"/>
        <v>2504438930000.5488</v>
      </c>
      <c r="EK397" s="21">
        <v>343</v>
      </c>
      <c r="EL397" s="39">
        <v>375</v>
      </c>
      <c r="EM397" s="39">
        <v>-575</v>
      </c>
      <c r="EN397" s="39">
        <v>2500</v>
      </c>
      <c r="EO397" s="50">
        <f t="shared" si="787"/>
        <v>1.4138661781386698E-3</v>
      </c>
      <c r="EP397" s="40">
        <f t="shared" si="735"/>
        <v>23.309850535797718</v>
      </c>
      <c r="EQ397" s="41">
        <f t="shared" si="788"/>
        <v>58274.626339494294</v>
      </c>
      <c r="ER397" s="39">
        <f t="shared" si="789"/>
        <v>-33507910.145209219</v>
      </c>
      <c r="ES397" s="39">
        <f t="shared" si="790"/>
        <v>21852984.877310362</v>
      </c>
      <c r="ET397" s="40">
        <f t="shared" si="736"/>
        <v>7473.2062287319623</v>
      </c>
      <c r="EU397" s="39">
        <f t="shared" si="791"/>
        <v>18683015.571829904</v>
      </c>
      <c r="EV397" s="39">
        <f t="shared" si="792"/>
        <v>-10742733953.802195</v>
      </c>
      <c r="EW397" s="39">
        <f t="shared" si="793"/>
        <v>7006130839.4362135</v>
      </c>
      <c r="EX397" s="53">
        <f t="shared" si="794"/>
        <v>6177072023436.2617</v>
      </c>
      <c r="EY397" s="39">
        <f t="shared" si="795"/>
        <v>-4028525232675.8228</v>
      </c>
      <c r="EZ397" s="39">
        <f t="shared" si="796"/>
        <v>2627299064788.5801</v>
      </c>
      <c r="FT397" s="21">
        <v>343</v>
      </c>
      <c r="FU397" s="39">
        <v>375</v>
      </c>
      <c r="FV397" s="39">
        <v>-575</v>
      </c>
      <c r="FW397" s="39">
        <v>2500</v>
      </c>
      <c r="FX397" s="50">
        <f t="shared" si="797"/>
        <v>1.4068469039700215E-3</v>
      </c>
      <c r="FY397" s="40">
        <f t="shared" si="737"/>
        <v>23.257079954771573</v>
      </c>
      <c r="FZ397" s="41">
        <f t="shared" si="798"/>
        <v>58142.699886928931</v>
      </c>
      <c r="GA397" s="39">
        <f t="shared" si="799"/>
        <v>-33432052.434984136</v>
      </c>
      <c r="GB397" s="39">
        <f t="shared" si="800"/>
        <v>21803512.457598351</v>
      </c>
      <c r="GC397" s="40">
        <f t="shared" si="738"/>
        <v>7562.7019743822284</v>
      </c>
      <c r="GD397" s="39">
        <f t="shared" si="801"/>
        <v>18906754.935955569</v>
      </c>
      <c r="GE397" s="39">
        <f t="shared" si="802"/>
        <v>-10871384088.174452</v>
      </c>
      <c r="GF397" s="39">
        <f t="shared" si="803"/>
        <v>7090033100.9833384</v>
      </c>
      <c r="GG397" s="53">
        <f t="shared" si="804"/>
        <v>6251045850700.3096</v>
      </c>
      <c r="GH397" s="39">
        <f t="shared" si="805"/>
        <v>-4076769033065.4194</v>
      </c>
      <c r="GI397" s="39">
        <f t="shared" si="806"/>
        <v>2658762412868.752</v>
      </c>
      <c r="HC397" s="21">
        <v>343</v>
      </c>
      <c r="HD397" s="39">
        <v>375</v>
      </c>
      <c r="HE397" s="39">
        <v>-575</v>
      </c>
      <c r="HF397" s="39">
        <v>2500</v>
      </c>
      <c r="HG397" s="50">
        <f t="shared" si="807"/>
        <v>1.4001637002656029E-3</v>
      </c>
      <c r="HH397" s="40">
        <f t="shared" si="739"/>
        <v>23.206252136196035</v>
      </c>
      <c r="HI397" s="41">
        <f t="shared" si="808"/>
        <v>58015.63034049009</v>
      </c>
      <c r="HJ397" s="39">
        <f t="shared" si="809"/>
        <v>-33358987.445781801</v>
      </c>
      <c r="HK397" s="39">
        <f t="shared" si="810"/>
        <v>21755861.377683785</v>
      </c>
      <c r="HL397" s="40">
        <f t="shared" si="740"/>
        <v>7647.9128216135632</v>
      </c>
      <c r="HM397" s="39">
        <f t="shared" si="811"/>
        <v>19119782.054033909</v>
      </c>
      <c r="HN397" s="39">
        <f t="shared" si="812"/>
        <v>-10993874681.069498</v>
      </c>
      <c r="HO397" s="39">
        <f t="shared" si="813"/>
        <v>7169918270.2627163</v>
      </c>
      <c r="HP397" s="53">
        <f t="shared" si="814"/>
        <v>6321477941614.9609</v>
      </c>
      <c r="HQ397" s="39">
        <f t="shared" si="815"/>
        <v>-4122703005401.062</v>
      </c>
      <c r="HR397" s="39">
        <f t="shared" si="816"/>
        <v>2688719351348.5186</v>
      </c>
      <c r="IL397" s="21">
        <v>343</v>
      </c>
      <c r="IM397" s="39">
        <v>375</v>
      </c>
      <c r="IN397" s="39">
        <v>-575</v>
      </c>
      <c r="IO397" s="39">
        <v>2500</v>
      </c>
      <c r="IP397" s="50">
        <f t="shared" si="817"/>
        <v>1.4023815103201866E-3</v>
      </c>
      <c r="IQ397" s="40">
        <f t="shared" si="741"/>
        <v>23.223182397554218</v>
      </c>
      <c r="IR397" s="41">
        <f t="shared" si="818"/>
        <v>58057.955993885545</v>
      </c>
      <c r="IS397" s="39">
        <f t="shared" si="819"/>
        <v>-33383324.696484189</v>
      </c>
      <c r="IT397" s="39">
        <f t="shared" si="820"/>
        <v>21771733.49770708</v>
      </c>
      <c r="IU397" s="40">
        <f t="shared" si="742"/>
        <v>7619.6357434176234</v>
      </c>
      <c r="IV397" s="39">
        <f t="shared" si="821"/>
        <v>19049089.358544059</v>
      </c>
      <c r="IW397" s="39">
        <f t="shared" si="822"/>
        <v>-10953226381.162834</v>
      </c>
      <c r="IX397" s="39">
        <f t="shared" si="823"/>
        <v>7143408509.4540224</v>
      </c>
      <c r="IY397" s="53">
        <f t="shared" si="824"/>
        <v>6298105169168.6299</v>
      </c>
      <c r="IZ397" s="39">
        <f t="shared" si="825"/>
        <v>-4107459892936.063</v>
      </c>
      <c r="JA397" s="39">
        <f t="shared" si="826"/>
        <v>2678778191045.2583</v>
      </c>
      <c r="JU397" s="21">
        <v>343</v>
      </c>
      <c r="JV397" s="39">
        <v>375</v>
      </c>
      <c r="JW397" s="39">
        <v>-575</v>
      </c>
      <c r="JX397" s="39">
        <v>2500</v>
      </c>
      <c r="JY397" s="50">
        <f t="shared" si="827"/>
        <v>1.4024079104612145E-3</v>
      </c>
      <c r="JZ397" s="40">
        <f t="shared" si="743"/>
        <v>23.22338355256926</v>
      </c>
      <c r="KA397" s="41">
        <f t="shared" si="828"/>
        <v>58058.458881423147</v>
      </c>
      <c r="KB397" s="39">
        <f t="shared" si="829"/>
        <v>-33383613.856818311</v>
      </c>
      <c r="KC397" s="39">
        <f t="shared" si="830"/>
        <v>21771922.08053368</v>
      </c>
      <c r="KD397" s="40">
        <f t="shared" si="744"/>
        <v>7619.2991416195164</v>
      </c>
      <c r="KE397" s="39">
        <f t="shared" si="831"/>
        <v>19048247.854048792</v>
      </c>
      <c r="KF397" s="39">
        <f t="shared" si="832"/>
        <v>-10952742516.078056</v>
      </c>
      <c r="KG397" s="39">
        <f t="shared" si="833"/>
        <v>7143092945.2682972</v>
      </c>
      <c r="KH397" s="53">
        <f t="shared" si="834"/>
        <v>6297826946744.8828</v>
      </c>
      <c r="KI397" s="39">
        <f t="shared" si="835"/>
        <v>-4107278443529.271</v>
      </c>
      <c r="KJ397" s="39">
        <f t="shared" si="836"/>
        <v>2678659854475.6113</v>
      </c>
      <c r="LD397" s="21">
        <v>343</v>
      </c>
      <c r="LE397" s="39">
        <v>375</v>
      </c>
      <c r="LF397" s="39">
        <v>-575</v>
      </c>
      <c r="LG397" s="39">
        <v>2500</v>
      </c>
      <c r="LH397" s="50">
        <f t="shared" si="837"/>
        <v>1.4024079137683594E-3</v>
      </c>
      <c r="LI397" s="40">
        <f t="shared" si="745"/>
        <v>23.223383577767386</v>
      </c>
      <c r="LJ397" s="41">
        <f t="shared" si="838"/>
        <v>58058.458944418468</v>
      </c>
      <c r="LK397" s="39">
        <f t="shared" si="839"/>
        <v>-33383613.89304062</v>
      </c>
      <c r="LL397" s="39">
        <f t="shared" si="840"/>
        <v>21771922.104156926</v>
      </c>
      <c r="LM397" s="40">
        <f t="shared" si="746"/>
        <v>7619.2990994534175</v>
      </c>
      <c r="LN397" s="39">
        <f t="shared" si="841"/>
        <v>19048247.748633545</v>
      </c>
      <c r="LO397" s="39">
        <f t="shared" si="842"/>
        <v>-10952742455.464289</v>
      </c>
      <c r="LP397" s="39">
        <f t="shared" si="843"/>
        <v>7143092905.7375793</v>
      </c>
      <c r="LQ397" s="53">
        <f t="shared" si="844"/>
        <v>6297826911891.9658</v>
      </c>
      <c r="LR397" s="39">
        <f t="shared" si="845"/>
        <v>-4107278420799.1079</v>
      </c>
      <c r="LS397" s="39">
        <f t="shared" si="846"/>
        <v>2678659839651.5923</v>
      </c>
    </row>
    <row r="398" spans="1:331" x14ac:dyDescent="0.25">
      <c r="A398" s="21">
        <v>344</v>
      </c>
      <c r="B398" s="39">
        <v>375</v>
      </c>
      <c r="C398" s="39">
        <v>-525</v>
      </c>
      <c r="D398" s="39">
        <v>2500</v>
      </c>
      <c r="E398" s="50">
        <f t="shared" si="747"/>
        <v>9.3999999999999997E-4</v>
      </c>
      <c r="F398" s="40">
        <f t="shared" si="727"/>
        <v>18.337049999999998</v>
      </c>
      <c r="G398" s="41">
        <f t="shared" si="748"/>
        <v>45842.624999999993</v>
      </c>
      <c r="H398" s="39">
        <f t="shared" si="749"/>
        <v>-24067378.124999996</v>
      </c>
      <c r="I398" s="39">
        <f t="shared" si="750"/>
        <v>17190984.374999996</v>
      </c>
      <c r="J398" s="40">
        <f t="shared" si="728"/>
        <v>13515</v>
      </c>
      <c r="K398" s="39">
        <f t="shared" si="751"/>
        <v>33787500</v>
      </c>
      <c r="L398" s="39">
        <f t="shared" si="752"/>
        <v>-17738437500</v>
      </c>
      <c r="M398" s="39">
        <f t="shared" si="753"/>
        <v>12670312500</v>
      </c>
      <c r="N398" s="53">
        <f t="shared" si="754"/>
        <v>9312679687500</v>
      </c>
      <c r="O398" s="39">
        <f t="shared" si="755"/>
        <v>-6651914062500</v>
      </c>
      <c r="P398" s="39">
        <f t="shared" si="756"/>
        <v>4751367187500</v>
      </c>
      <c r="AJ398" s="21">
        <v>344</v>
      </c>
      <c r="AK398" s="39">
        <v>375</v>
      </c>
      <c r="AL398" s="39">
        <v>-525</v>
      </c>
      <c r="AM398" s="39">
        <v>2500</v>
      </c>
      <c r="AN398" s="50">
        <f t="shared" si="757"/>
        <v>1.3600906843898356E-3</v>
      </c>
      <c r="AO398" s="40">
        <f t="shared" si="729"/>
        <v>22.889539932195234</v>
      </c>
      <c r="AP398" s="41">
        <f t="shared" si="758"/>
        <v>57223.849830488085</v>
      </c>
      <c r="AQ398" s="39">
        <f t="shared" si="759"/>
        <v>-30042521.161006246</v>
      </c>
      <c r="AR398" s="39">
        <f t="shared" si="760"/>
        <v>21458943.686433032</v>
      </c>
      <c r="AS398" s="40">
        <f t="shared" si="730"/>
        <v>8158.8437740295976</v>
      </c>
      <c r="AT398" s="39">
        <f t="shared" si="761"/>
        <v>20397109.435073994</v>
      </c>
      <c r="AU398" s="39">
        <f t="shared" si="762"/>
        <v>-10708482453.413847</v>
      </c>
      <c r="AV398" s="39">
        <f t="shared" si="763"/>
        <v>7648916038.1527481</v>
      </c>
      <c r="AW398" s="53">
        <f t="shared" si="764"/>
        <v>5621953288042.2695</v>
      </c>
      <c r="AX398" s="39">
        <f t="shared" si="765"/>
        <v>-4015680920030.1929</v>
      </c>
      <c r="AY398" s="39">
        <f t="shared" si="766"/>
        <v>2868343514307.2803</v>
      </c>
      <c r="BS398" s="21">
        <v>344</v>
      </c>
      <c r="BT398" s="39">
        <v>375</v>
      </c>
      <c r="BU398" s="39">
        <v>-525</v>
      </c>
      <c r="BV398" s="39">
        <v>2500</v>
      </c>
      <c r="BW398" s="50">
        <f t="shared" si="767"/>
        <v>1.4693673314418116E-3</v>
      </c>
      <c r="BX398" s="40">
        <f t="shared" si="731"/>
        <v>23.704984690499948</v>
      </c>
      <c r="BY398" s="41">
        <f t="shared" si="768"/>
        <v>59262.461726249872</v>
      </c>
      <c r="BZ398" s="39">
        <f t="shared" si="769"/>
        <v>-31112792.406281184</v>
      </c>
      <c r="CA398" s="39">
        <f t="shared" si="770"/>
        <v>22223423.147343703</v>
      </c>
      <c r="CB398" s="40">
        <f t="shared" si="732"/>
        <v>6765.5665241169017</v>
      </c>
      <c r="CC398" s="39">
        <f t="shared" si="771"/>
        <v>16913916.310292255</v>
      </c>
      <c r="CD398" s="39">
        <f t="shared" si="772"/>
        <v>-8879806062.9034348</v>
      </c>
      <c r="CE398" s="39">
        <f t="shared" si="773"/>
        <v>6342718616.3595953</v>
      </c>
      <c r="CF398" s="53">
        <f t="shared" si="774"/>
        <v>4661898183024.3037</v>
      </c>
      <c r="CG398" s="39">
        <f t="shared" si="775"/>
        <v>-3329927273588.7876</v>
      </c>
      <c r="CH398" s="39">
        <f t="shared" si="776"/>
        <v>2378519481134.8481</v>
      </c>
      <c r="DB398" s="21">
        <v>344</v>
      </c>
      <c r="DC398" s="39">
        <v>375</v>
      </c>
      <c r="DD398" s="39">
        <v>-525</v>
      </c>
      <c r="DE398" s="39">
        <v>2500</v>
      </c>
      <c r="DF398" s="50">
        <f t="shared" si="777"/>
        <v>1.4803078378719189E-3</v>
      </c>
      <c r="DG398" s="40">
        <f t="shared" si="733"/>
        <v>23.778240360969331</v>
      </c>
      <c r="DH398" s="41">
        <f t="shared" si="778"/>
        <v>59445.600902423328</v>
      </c>
      <c r="DI398" s="39">
        <f t="shared" si="779"/>
        <v>-31208940.473772246</v>
      </c>
      <c r="DJ398" s="39">
        <f t="shared" si="780"/>
        <v>22292100.33840875</v>
      </c>
      <c r="DK398" s="40">
        <f t="shared" si="734"/>
        <v>6626.0750671330352</v>
      </c>
      <c r="DL398" s="39">
        <f t="shared" si="781"/>
        <v>16565187.667832589</v>
      </c>
      <c r="DM398" s="39">
        <f t="shared" si="782"/>
        <v>-8696723525.6121082</v>
      </c>
      <c r="DN398" s="39">
        <f t="shared" si="783"/>
        <v>6211945375.4372206</v>
      </c>
      <c r="DO398" s="53">
        <f t="shared" si="784"/>
        <v>4565779850946.3564</v>
      </c>
      <c r="DP398" s="39">
        <f t="shared" si="785"/>
        <v>-3261271322104.541</v>
      </c>
      <c r="DQ398" s="39">
        <f t="shared" si="786"/>
        <v>2329479515788.958</v>
      </c>
      <c r="EK398" s="21">
        <v>344</v>
      </c>
      <c r="EL398" s="39">
        <v>375</v>
      </c>
      <c r="EM398" s="39">
        <v>-525</v>
      </c>
      <c r="EN398" s="39">
        <v>2500</v>
      </c>
      <c r="EO398" s="50">
        <f t="shared" si="787"/>
        <v>1.4754160437811198E-3</v>
      </c>
      <c r="EP398" s="40">
        <f t="shared" si="735"/>
        <v>23.745674414595641</v>
      </c>
      <c r="EQ398" s="41">
        <f t="shared" si="788"/>
        <v>59364.186036489104</v>
      </c>
      <c r="ER398" s="39">
        <f t="shared" si="789"/>
        <v>-31166197.669156779</v>
      </c>
      <c r="ES398" s="39">
        <f t="shared" si="790"/>
        <v>22261569.763683412</v>
      </c>
      <c r="ET398" s="40">
        <f t="shared" si="736"/>
        <v>6688.4454417907236</v>
      </c>
      <c r="EU398" s="39">
        <f t="shared" si="791"/>
        <v>16721113.60447681</v>
      </c>
      <c r="EV398" s="39">
        <f t="shared" si="792"/>
        <v>-8778584642.3503246</v>
      </c>
      <c r="EW398" s="39">
        <f t="shared" si="793"/>
        <v>6270417601.6788034</v>
      </c>
      <c r="EX398" s="53">
        <f t="shared" si="794"/>
        <v>4608756937233.9209</v>
      </c>
      <c r="EY398" s="39">
        <f t="shared" si="795"/>
        <v>-3291969240881.3716</v>
      </c>
      <c r="EZ398" s="39">
        <f t="shared" si="796"/>
        <v>2351406600629.5513</v>
      </c>
      <c r="FT398" s="21">
        <v>344</v>
      </c>
      <c r="FU398" s="39">
        <v>375</v>
      </c>
      <c r="FV398" s="39">
        <v>-525</v>
      </c>
      <c r="FW398" s="39">
        <v>2500</v>
      </c>
      <c r="FX398" s="50">
        <f t="shared" si="797"/>
        <v>1.4874050092045965E-3</v>
      </c>
      <c r="FY398" s="40">
        <f t="shared" si="737"/>
        <v>23.824945643248057</v>
      </c>
      <c r="FZ398" s="41">
        <f t="shared" si="798"/>
        <v>59562.364108120142</v>
      </c>
      <c r="GA398" s="39">
        <f t="shared" si="799"/>
        <v>-31270241.156763073</v>
      </c>
      <c r="GB398" s="39">
        <f t="shared" si="800"/>
        <v>22335886.540545054</v>
      </c>
      <c r="GC398" s="40">
        <f t="shared" si="738"/>
        <v>6535.5861326413942</v>
      </c>
      <c r="GD398" s="39">
        <f t="shared" si="801"/>
        <v>16338965.331603486</v>
      </c>
      <c r="GE398" s="39">
        <f t="shared" si="802"/>
        <v>-8577956799.0918303</v>
      </c>
      <c r="GF398" s="39">
        <f t="shared" si="803"/>
        <v>6127111999.3513069</v>
      </c>
      <c r="GG398" s="53">
        <f t="shared" si="804"/>
        <v>4503427319523.2109</v>
      </c>
      <c r="GH398" s="39">
        <f t="shared" si="805"/>
        <v>-3216733799659.436</v>
      </c>
      <c r="GI398" s="39">
        <f t="shared" si="806"/>
        <v>2297666999756.7402</v>
      </c>
      <c r="HC398" s="21">
        <v>344</v>
      </c>
      <c r="HD398" s="39">
        <v>375</v>
      </c>
      <c r="HE398" s="39">
        <v>-525</v>
      </c>
      <c r="HF398" s="39">
        <v>2500</v>
      </c>
      <c r="HG398" s="50">
        <f t="shared" si="807"/>
        <v>1.487394731966825E-3</v>
      </c>
      <c r="HH398" s="40">
        <f t="shared" si="739"/>
        <v>23.824878474802059</v>
      </c>
      <c r="HI398" s="41">
        <f t="shared" si="808"/>
        <v>59562.196187005145</v>
      </c>
      <c r="HJ398" s="39">
        <f t="shared" si="809"/>
        <v>-31270152.9981777</v>
      </c>
      <c r="HK398" s="39">
        <f t="shared" si="810"/>
        <v>22335823.570126928</v>
      </c>
      <c r="HL398" s="40">
        <f t="shared" si="740"/>
        <v>6535.7171674229812</v>
      </c>
      <c r="HM398" s="39">
        <f t="shared" si="811"/>
        <v>16339292.918557454</v>
      </c>
      <c r="HN398" s="39">
        <f t="shared" si="812"/>
        <v>-8578128782.2426634</v>
      </c>
      <c r="HO398" s="39">
        <f t="shared" si="813"/>
        <v>6127234844.4590454</v>
      </c>
      <c r="HP398" s="53">
        <f t="shared" si="814"/>
        <v>4503517610677.3984</v>
      </c>
      <c r="HQ398" s="39">
        <f t="shared" si="815"/>
        <v>-3216798293340.999</v>
      </c>
      <c r="HR398" s="39">
        <f t="shared" si="816"/>
        <v>2297713066672.1421</v>
      </c>
      <c r="IL398" s="21">
        <v>344</v>
      </c>
      <c r="IM398" s="39">
        <v>375</v>
      </c>
      <c r="IN398" s="39">
        <v>-525</v>
      </c>
      <c r="IO398" s="39">
        <v>2500</v>
      </c>
      <c r="IP398" s="50">
        <f t="shared" si="817"/>
        <v>1.4908292943261825E-3</v>
      </c>
      <c r="IQ398" s="40">
        <f t="shared" si="741"/>
        <v>23.847250602083118</v>
      </c>
      <c r="IR398" s="41">
        <f t="shared" si="818"/>
        <v>59618.126505207794</v>
      </c>
      <c r="IS398" s="39">
        <f t="shared" si="819"/>
        <v>-31299516.415234093</v>
      </c>
      <c r="IT398" s="39">
        <f t="shared" si="820"/>
        <v>22356797.439452924</v>
      </c>
      <c r="IU398" s="40">
        <f t="shared" si="742"/>
        <v>6491.9264973411728</v>
      </c>
      <c r="IV398" s="39">
        <f t="shared" si="821"/>
        <v>16229816.243352931</v>
      </c>
      <c r="IW398" s="39">
        <f t="shared" si="822"/>
        <v>-8520653527.7602892</v>
      </c>
      <c r="IX398" s="39">
        <f t="shared" si="823"/>
        <v>6086181091.257349</v>
      </c>
      <c r="IY398" s="53">
        <f t="shared" si="824"/>
        <v>4473343102074.1514</v>
      </c>
      <c r="IZ398" s="39">
        <f t="shared" si="825"/>
        <v>-3195245072910.1084</v>
      </c>
      <c r="JA398" s="39">
        <f t="shared" si="826"/>
        <v>2282317909221.5059</v>
      </c>
      <c r="JU398" s="21">
        <v>344</v>
      </c>
      <c r="JV398" s="39">
        <v>375</v>
      </c>
      <c r="JW398" s="39">
        <v>-525</v>
      </c>
      <c r="JX398" s="39">
        <v>2500</v>
      </c>
      <c r="JY398" s="50">
        <f t="shared" si="827"/>
        <v>1.4908700756191228E-3</v>
      </c>
      <c r="JZ398" s="40">
        <f t="shared" si="743"/>
        <v>23.847515340637006</v>
      </c>
      <c r="KA398" s="41">
        <f t="shared" si="828"/>
        <v>59618.788351592513</v>
      </c>
      <c r="KB398" s="39">
        <f t="shared" si="829"/>
        <v>-31299863.88458607</v>
      </c>
      <c r="KC398" s="39">
        <f t="shared" si="830"/>
        <v>22357045.631847192</v>
      </c>
      <c r="KD398" s="40">
        <f t="shared" si="744"/>
        <v>6491.4065358561857</v>
      </c>
      <c r="KE398" s="39">
        <f t="shared" si="831"/>
        <v>16228516.339640465</v>
      </c>
      <c r="KF398" s="39">
        <f t="shared" si="832"/>
        <v>-8519971078.311244</v>
      </c>
      <c r="KG398" s="39">
        <f t="shared" si="833"/>
        <v>6085693627.3651743</v>
      </c>
      <c r="KH398" s="53">
        <f t="shared" si="834"/>
        <v>4472984816113.4033</v>
      </c>
      <c r="KI398" s="39">
        <f t="shared" si="835"/>
        <v>-3194989154366.7163</v>
      </c>
      <c r="KJ398" s="39">
        <f t="shared" si="836"/>
        <v>2282135110261.9404</v>
      </c>
      <c r="LD398" s="21">
        <v>344</v>
      </c>
      <c r="LE398" s="39">
        <v>375</v>
      </c>
      <c r="LF398" s="39">
        <v>-525</v>
      </c>
      <c r="LG398" s="39">
        <v>2500</v>
      </c>
      <c r="LH398" s="50">
        <f t="shared" si="837"/>
        <v>1.4908700810591677E-3</v>
      </c>
      <c r="LI398" s="40">
        <f t="shared" si="745"/>
        <v>23.847515375950547</v>
      </c>
      <c r="LJ398" s="41">
        <f t="shared" si="838"/>
        <v>59618.788439876364</v>
      </c>
      <c r="LK398" s="39">
        <f t="shared" si="839"/>
        <v>-31299863.930935092</v>
      </c>
      <c r="LL398" s="39">
        <f t="shared" si="840"/>
        <v>22357045.664953638</v>
      </c>
      <c r="LM398" s="40">
        <f t="shared" si="746"/>
        <v>6491.4064664956113</v>
      </c>
      <c r="LN398" s="39">
        <f t="shared" si="841"/>
        <v>16228516.166239029</v>
      </c>
      <c r="LO398" s="39">
        <f t="shared" si="842"/>
        <v>-8519970987.2754898</v>
      </c>
      <c r="LP398" s="39">
        <f t="shared" si="843"/>
        <v>6085693562.3396358</v>
      </c>
      <c r="LQ398" s="53">
        <f t="shared" si="844"/>
        <v>4472984768319.6318</v>
      </c>
      <c r="LR398" s="39">
        <f t="shared" si="845"/>
        <v>-3194989120228.3086</v>
      </c>
      <c r="LS398" s="39">
        <f t="shared" si="846"/>
        <v>2282135085877.3633</v>
      </c>
    </row>
    <row r="399" spans="1:331" x14ac:dyDescent="0.25">
      <c r="A399" s="21">
        <v>345</v>
      </c>
      <c r="B399" s="39">
        <v>375</v>
      </c>
      <c r="C399" s="39">
        <v>-475</v>
      </c>
      <c r="D399" s="39">
        <v>2500</v>
      </c>
      <c r="E399" s="50">
        <f t="shared" si="747"/>
        <v>9.4749999999999999E-4</v>
      </c>
      <c r="F399" s="40">
        <f t="shared" si="727"/>
        <v>18.438053906249998</v>
      </c>
      <c r="G399" s="41">
        <f t="shared" si="748"/>
        <v>46095.134765624993</v>
      </c>
      <c r="H399" s="39">
        <f t="shared" si="749"/>
        <v>-21895189.013671871</v>
      </c>
      <c r="I399" s="39">
        <f t="shared" si="750"/>
        <v>17285675.537109371</v>
      </c>
      <c r="J399" s="40">
        <f t="shared" si="728"/>
        <v>13419.375</v>
      </c>
      <c r="K399" s="39">
        <f t="shared" si="751"/>
        <v>33548437.5</v>
      </c>
      <c r="L399" s="39">
        <f t="shared" si="752"/>
        <v>-15935507812.5</v>
      </c>
      <c r="M399" s="39">
        <f t="shared" si="753"/>
        <v>12580664062.5</v>
      </c>
      <c r="N399" s="53">
        <f t="shared" si="754"/>
        <v>7569366210937.5</v>
      </c>
      <c r="O399" s="39">
        <f t="shared" si="755"/>
        <v>-5975815429687.5</v>
      </c>
      <c r="P399" s="39">
        <f t="shared" si="756"/>
        <v>4717749023437.5</v>
      </c>
      <c r="AJ399" s="21">
        <v>345</v>
      </c>
      <c r="AK399" s="39">
        <v>375</v>
      </c>
      <c r="AL399" s="39">
        <v>-475</v>
      </c>
      <c r="AM399" s="39">
        <v>2500</v>
      </c>
      <c r="AN399" s="50">
        <f t="shared" si="757"/>
        <v>1.3774039709797514E-3</v>
      </c>
      <c r="AO399" s="40">
        <f t="shared" si="729"/>
        <v>23.028885427132384</v>
      </c>
      <c r="AP399" s="41">
        <f t="shared" si="758"/>
        <v>57572.213567830957</v>
      </c>
      <c r="AQ399" s="39">
        <f t="shared" si="759"/>
        <v>-27346801.444719706</v>
      </c>
      <c r="AR399" s="39">
        <f t="shared" si="760"/>
        <v>21589580.08793661</v>
      </c>
      <c r="AS399" s="40">
        <f t="shared" si="730"/>
        <v>7938.099370008169</v>
      </c>
      <c r="AT399" s="39">
        <f t="shared" si="761"/>
        <v>19845248.425020423</v>
      </c>
      <c r="AU399" s="39">
        <f t="shared" si="762"/>
        <v>-9426493001.8847008</v>
      </c>
      <c r="AV399" s="39">
        <f t="shared" si="763"/>
        <v>7441968159.382659</v>
      </c>
      <c r="AW399" s="53">
        <f t="shared" si="764"/>
        <v>4477584175895.2324</v>
      </c>
      <c r="AX399" s="39">
        <f t="shared" si="765"/>
        <v>-3534934875706.7632</v>
      </c>
      <c r="AY399" s="39">
        <f t="shared" si="766"/>
        <v>2790738059768.4971</v>
      </c>
      <c r="BS399" s="21">
        <v>345</v>
      </c>
      <c r="BT399" s="39">
        <v>375</v>
      </c>
      <c r="BU399" s="39">
        <v>-475</v>
      </c>
      <c r="BV399" s="39">
        <v>2500</v>
      </c>
      <c r="BW399" s="50">
        <f t="shared" si="767"/>
        <v>1.4977846245539546E-3</v>
      </c>
      <c r="BX399" s="40">
        <f t="shared" si="731"/>
        <v>23.892095693743123</v>
      </c>
      <c r="BY399" s="41">
        <f t="shared" si="768"/>
        <v>59730.23923435781</v>
      </c>
      <c r="BZ399" s="39">
        <f t="shared" si="769"/>
        <v>-28371863.636319961</v>
      </c>
      <c r="CA399" s="39">
        <f t="shared" si="770"/>
        <v>22398839.71288418</v>
      </c>
      <c r="CB399" s="40">
        <f t="shared" si="732"/>
        <v>6403.2460369370792</v>
      </c>
      <c r="CC399" s="39">
        <f t="shared" si="771"/>
        <v>16008115.092342699</v>
      </c>
      <c r="CD399" s="39">
        <f t="shared" si="772"/>
        <v>-7603854668.8627815</v>
      </c>
      <c r="CE399" s="39">
        <f t="shared" si="773"/>
        <v>6003043159.6285124</v>
      </c>
      <c r="CF399" s="53">
        <f t="shared" si="774"/>
        <v>3611830967709.8213</v>
      </c>
      <c r="CG399" s="39">
        <f t="shared" si="775"/>
        <v>-2851445500823.5435</v>
      </c>
      <c r="CH399" s="39">
        <f t="shared" si="776"/>
        <v>2251141184860.6919</v>
      </c>
      <c r="DB399" s="21">
        <v>345</v>
      </c>
      <c r="DC399" s="39">
        <v>375</v>
      </c>
      <c r="DD399" s="39">
        <v>-475</v>
      </c>
      <c r="DE399" s="39">
        <v>2500</v>
      </c>
      <c r="DF399" s="50">
        <f t="shared" si="777"/>
        <v>1.5193401777744615E-3</v>
      </c>
      <c r="DG399" s="40">
        <f t="shared" si="733"/>
        <v>24.027159112525478</v>
      </c>
      <c r="DH399" s="41">
        <f t="shared" si="778"/>
        <v>60067.897781313695</v>
      </c>
      <c r="DI399" s="39">
        <f t="shared" si="779"/>
        <v>-28532251.446124006</v>
      </c>
      <c r="DJ399" s="39">
        <f t="shared" si="780"/>
        <v>22525461.667992637</v>
      </c>
      <c r="DK399" s="40">
        <f t="shared" si="734"/>
        <v>6128.412733375616</v>
      </c>
      <c r="DL399" s="39">
        <f t="shared" si="781"/>
        <v>15321031.833439039</v>
      </c>
      <c r="DM399" s="39">
        <f t="shared" si="782"/>
        <v>-7277490120.883544</v>
      </c>
      <c r="DN399" s="39">
        <f t="shared" si="783"/>
        <v>5745386937.5396395</v>
      </c>
      <c r="DO399" s="53">
        <f t="shared" si="784"/>
        <v>3456807807419.6836</v>
      </c>
      <c r="DP399" s="39">
        <f t="shared" si="785"/>
        <v>-2729058795331.3286</v>
      </c>
      <c r="DQ399" s="39">
        <f t="shared" si="786"/>
        <v>2154520101577.365</v>
      </c>
      <c r="EK399" s="21">
        <v>345</v>
      </c>
      <c r="EL399" s="39">
        <v>375</v>
      </c>
      <c r="EM399" s="39">
        <v>-475</v>
      </c>
      <c r="EN399" s="39">
        <v>2500</v>
      </c>
      <c r="EO399" s="50">
        <f t="shared" si="787"/>
        <v>1.5369659094235698E-3</v>
      </c>
      <c r="EP399" s="40">
        <f t="shared" si="735"/>
        <v>24.133196372395872</v>
      </c>
      <c r="EQ399" s="41">
        <f t="shared" si="788"/>
        <v>60332.990930989683</v>
      </c>
      <c r="ER399" s="39">
        <f t="shared" si="789"/>
        <v>-28658170.692220099</v>
      </c>
      <c r="ES399" s="39">
        <f t="shared" si="790"/>
        <v>22624871.599121131</v>
      </c>
      <c r="ET399" s="40">
        <f t="shared" si="736"/>
        <v>5903.6846548494859</v>
      </c>
      <c r="EU399" s="39">
        <f t="shared" si="791"/>
        <v>14759211.637123715</v>
      </c>
      <c r="EV399" s="39">
        <f t="shared" si="792"/>
        <v>-7010625527.6337643</v>
      </c>
      <c r="EW399" s="39">
        <f t="shared" si="793"/>
        <v>5534704363.9213934</v>
      </c>
      <c r="EX399" s="53">
        <f t="shared" si="794"/>
        <v>3330047125626.0381</v>
      </c>
      <c r="EY399" s="39">
        <f t="shared" si="795"/>
        <v>-2628984572862.6616</v>
      </c>
      <c r="EZ399" s="39">
        <f t="shared" si="796"/>
        <v>2075514136470.5225</v>
      </c>
      <c r="FT399" s="21">
        <v>345</v>
      </c>
      <c r="FU399" s="39">
        <v>375</v>
      </c>
      <c r="FV399" s="39">
        <v>-475</v>
      </c>
      <c r="FW399" s="39">
        <v>2500</v>
      </c>
      <c r="FX399" s="50">
        <f t="shared" si="797"/>
        <v>1.5679631144391712E-3</v>
      </c>
      <c r="FY399" s="40">
        <f t="shared" si="737"/>
        <v>24.310068825657481</v>
      </c>
      <c r="FZ399" s="41">
        <f t="shared" si="798"/>
        <v>60775.172064143706</v>
      </c>
      <c r="GA399" s="39">
        <f t="shared" si="799"/>
        <v>-28868206.730468262</v>
      </c>
      <c r="GB399" s="39">
        <f t="shared" si="800"/>
        <v>22790689.52405389</v>
      </c>
      <c r="GC399" s="40">
        <f t="shared" si="738"/>
        <v>5508.4702909005691</v>
      </c>
      <c r="GD399" s="39">
        <f t="shared" si="801"/>
        <v>13771175.727251424</v>
      </c>
      <c r="GE399" s="39">
        <f t="shared" si="802"/>
        <v>-6541308470.4444265</v>
      </c>
      <c r="GF399" s="39">
        <f t="shared" si="803"/>
        <v>5164190897.7192841</v>
      </c>
      <c r="GG399" s="53">
        <f t="shared" si="804"/>
        <v>3107121523461.1025</v>
      </c>
      <c r="GH399" s="39">
        <f t="shared" si="805"/>
        <v>-2452990676416.6602</v>
      </c>
      <c r="GI399" s="39">
        <f t="shared" si="806"/>
        <v>1936571586644.7314</v>
      </c>
      <c r="HC399" s="21">
        <v>345</v>
      </c>
      <c r="HD399" s="39">
        <v>375</v>
      </c>
      <c r="HE399" s="39">
        <v>-475</v>
      </c>
      <c r="HF399" s="39">
        <v>2500</v>
      </c>
      <c r="HG399" s="50">
        <f t="shared" si="807"/>
        <v>1.5746257636680466E-3</v>
      </c>
      <c r="HH399" s="40">
        <f t="shared" si="739"/>
        <v>24.346486839039422</v>
      </c>
      <c r="HI399" s="41">
        <f t="shared" si="808"/>
        <v>60866.217097598557</v>
      </c>
      <c r="HJ399" s="39">
        <f t="shared" si="809"/>
        <v>-28911453.121359315</v>
      </c>
      <c r="HK399" s="39">
        <f t="shared" si="810"/>
        <v>22824831.411599457</v>
      </c>
      <c r="HL399" s="40">
        <f t="shared" si="740"/>
        <v>5423.5215132324065</v>
      </c>
      <c r="HM399" s="39">
        <f t="shared" si="811"/>
        <v>13558803.783081016</v>
      </c>
      <c r="HN399" s="39">
        <f t="shared" si="812"/>
        <v>-6440431796.9634829</v>
      </c>
      <c r="HO399" s="39">
        <f t="shared" si="813"/>
        <v>5084551418.6553812</v>
      </c>
      <c r="HP399" s="53">
        <f t="shared" si="814"/>
        <v>3059205103557.6543</v>
      </c>
      <c r="HQ399" s="39">
        <f t="shared" si="815"/>
        <v>-2415161923861.3062</v>
      </c>
      <c r="HR399" s="39">
        <f t="shared" si="816"/>
        <v>1906706781995.7678</v>
      </c>
      <c r="IL399" s="21">
        <v>345</v>
      </c>
      <c r="IM399" s="39">
        <v>375</v>
      </c>
      <c r="IN399" s="39">
        <v>-475</v>
      </c>
      <c r="IO399" s="39">
        <v>2500</v>
      </c>
      <c r="IP399" s="50">
        <f t="shared" si="817"/>
        <v>1.5792770783321782E-3</v>
      </c>
      <c r="IQ399" s="40">
        <f t="shared" si="741"/>
        <v>24.371575422793484</v>
      </c>
      <c r="IR399" s="41">
        <f t="shared" si="818"/>
        <v>60928.93855698371</v>
      </c>
      <c r="IS399" s="39">
        <f t="shared" si="819"/>
        <v>-28941245.814567264</v>
      </c>
      <c r="IT399" s="39">
        <f t="shared" si="820"/>
        <v>22848351.958868891</v>
      </c>
      <c r="IU399" s="40">
        <f t="shared" si="742"/>
        <v>5364.2172512647294</v>
      </c>
      <c r="IV399" s="39">
        <f t="shared" si="821"/>
        <v>13410543.128161823</v>
      </c>
      <c r="IW399" s="39">
        <f t="shared" si="822"/>
        <v>-6370007985.8768663</v>
      </c>
      <c r="IX399" s="39">
        <f t="shared" si="823"/>
        <v>5028953673.0606842</v>
      </c>
      <c r="IY399" s="53">
        <f t="shared" si="824"/>
        <v>3025753793291.5117</v>
      </c>
      <c r="IZ399" s="39">
        <f t="shared" si="825"/>
        <v>-2388752994703.8252</v>
      </c>
      <c r="JA399" s="39">
        <f t="shared" si="826"/>
        <v>1885857627397.7563</v>
      </c>
      <c r="JU399" s="21">
        <v>345</v>
      </c>
      <c r="JV399" s="39">
        <v>375</v>
      </c>
      <c r="JW399" s="39">
        <v>-475</v>
      </c>
      <c r="JX399" s="39">
        <v>2500</v>
      </c>
      <c r="JY399" s="50">
        <f t="shared" si="827"/>
        <v>1.579332240777031E-3</v>
      </c>
      <c r="JZ399" s="40">
        <f t="shared" si="743"/>
        <v>24.371871306733325</v>
      </c>
      <c r="KA399" s="41">
        <f t="shared" si="828"/>
        <v>60929.678266833311</v>
      </c>
      <c r="KB399" s="39">
        <f t="shared" si="829"/>
        <v>-28941597.176745821</v>
      </c>
      <c r="KC399" s="39">
        <f t="shared" si="830"/>
        <v>22848629.350062493</v>
      </c>
      <c r="KD399" s="40">
        <f t="shared" si="744"/>
        <v>5363.5139300928558</v>
      </c>
      <c r="KE399" s="39">
        <f t="shared" si="831"/>
        <v>13408784.825232139</v>
      </c>
      <c r="KF399" s="39">
        <f t="shared" si="832"/>
        <v>-6369172791.9852657</v>
      </c>
      <c r="KG399" s="39">
        <f t="shared" si="833"/>
        <v>5028294309.4620523</v>
      </c>
      <c r="KH399" s="53">
        <f t="shared" si="834"/>
        <v>3025357076193.0015</v>
      </c>
      <c r="KI399" s="39">
        <f t="shared" si="835"/>
        <v>-2388439796994.4751</v>
      </c>
      <c r="KJ399" s="39">
        <f t="shared" si="836"/>
        <v>1885610366048.2695</v>
      </c>
      <c r="LD399" s="21">
        <v>345</v>
      </c>
      <c r="LE399" s="39">
        <v>375</v>
      </c>
      <c r="LF399" s="39">
        <v>-475</v>
      </c>
      <c r="LG399" s="39">
        <v>2500</v>
      </c>
      <c r="LH399" s="50">
        <f t="shared" si="837"/>
        <v>1.5793322483499759E-3</v>
      </c>
      <c r="LI399" s="40">
        <f t="shared" si="745"/>
        <v>24.371871347350922</v>
      </c>
      <c r="LJ399" s="41">
        <f t="shared" si="838"/>
        <v>60929.678368377303</v>
      </c>
      <c r="LK399" s="39">
        <f t="shared" si="839"/>
        <v>-28941597.224979218</v>
      </c>
      <c r="LL399" s="39">
        <f t="shared" si="840"/>
        <v>22848629.388141487</v>
      </c>
      <c r="LM399" s="40">
        <f t="shared" si="746"/>
        <v>5363.5138335378078</v>
      </c>
      <c r="LN399" s="39">
        <f t="shared" si="841"/>
        <v>13408784.58384452</v>
      </c>
      <c r="LO399" s="39">
        <f t="shared" si="842"/>
        <v>-6369172677.3261471</v>
      </c>
      <c r="LP399" s="39">
        <f t="shared" si="843"/>
        <v>5028294218.9416952</v>
      </c>
      <c r="LQ399" s="53">
        <f t="shared" si="844"/>
        <v>3025357021729.9199</v>
      </c>
      <c r="LR399" s="39">
        <f t="shared" si="845"/>
        <v>-2388439753997.3052</v>
      </c>
      <c r="LS399" s="39">
        <f t="shared" si="846"/>
        <v>1885610332103.1357</v>
      </c>
    </row>
    <row r="400" spans="1:331" x14ac:dyDescent="0.25">
      <c r="A400" s="21">
        <v>346</v>
      </c>
      <c r="B400" s="39">
        <v>375</v>
      </c>
      <c r="C400" s="39">
        <v>-425</v>
      </c>
      <c r="D400" s="39">
        <v>2500</v>
      </c>
      <c r="E400" s="50">
        <f t="shared" si="747"/>
        <v>9.5500000000000001E-4</v>
      </c>
      <c r="F400" s="40">
        <f t="shared" si="727"/>
        <v>18.538340625000004</v>
      </c>
      <c r="G400" s="41">
        <f t="shared" si="748"/>
        <v>46345.851562500007</v>
      </c>
      <c r="H400" s="39">
        <f t="shared" si="749"/>
        <v>-19696986.914062504</v>
      </c>
      <c r="I400" s="39">
        <f t="shared" si="750"/>
        <v>17379694.335937504</v>
      </c>
      <c r="J400" s="40">
        <f t="shared" si="728"/>
        <v>13323.75</v>
      </c>
      <c r="K400" s="39">
        <f t="shared" si="751"/>
        <v>33309375</v>
      </c>
      <c r="L400" s="39">
        <f t="shared" si="752"/>
        <v>-14156484375</v>
      </c>
      <c r="M400" s="39">
        <f t="shared" si="753"/>
        <v>12491015625</v>
      </c>
      <c r="N400" s="53">
        <f t="shared" si="754"/>
        <v>6016505859375</v>
      </c>
      <c r="O400" s="39">
        <f t="shared" si="755"/>
        <v>-5308681640625</v>
      </c>
      <c r="P400" s="39">
        <f t="shared" si="756"/>
        <v>4684130859375</v>
      </c>
      <c r="AJ400" s="21">
        <v>346</v>
      </c>
      <c r="AK400" s="39">
        <v>375</v>
      </c>
      <c r="AL400" s="39">
        <v>-425</v>
      </c>
      <c r="AM400" s="39">
        <v>2500</v>
      </c>
      <c r="AN400" s="50">
        <f t="shared" si="757"/>
        <v>1.3947172575696674E-3</v>
      </c>
      <c r="AO400" s="40">
        <f t="shared" si="729"/>
        <v>23.164409110939598</v>
      </c>
      <c r="AP400" s="41">
        <f t="shared" si="758"/>
        <v>57911.022777348997</v>
      </c>
      <c r="AQ400" s="39">
        <f t="shared" si="759"/>
        <v>-24612184.680373322</v>
      </c>
      <c r="AR400" s="39">
        <f t="shared" si="760"/>
        <v>21716633.541505873</v>
      </c>
      <c r="AS400" s="40">
        <f t="shared" si="730"/>
        <v>7717.3549659867413</v>
      </c>
      <c r="AT400" s="39">
        <f t="shared" si="761"/>
        <v>19293387.414966851</v>
      </c>
      <c r="AU400" s="39">
        <f t="shared" si="762"/>
        <v>-8199689651.3609123</v>
      </c>
      <c r="AV400" s="39">
        <f t="shared" si="763"/>
        <v>7235020280.6125689</v>
      </c>
      <c r="AW400" s="53">
        <f t="shared" si="764"/>
        <v>3484868101828.3877</v>
      </c>
      <c r="AX400" s="39">
        <f t="shared" si="765"/>
        <v>-3074883619260.3418</v>
      </c>
      <c r="AY400" s="39">
        <f t="shared" si="766"/>
        <v>2713132605229.7134</v>
      </c>
      <c r="BS400" s="21">
        <v>346</v>
      </c>
      <c r="BT400" s="39">
        <v>375</v>
      </c>
      <c r="BU400" s="39">
        <v>-425</v>
      </c>
      <c r="BV400" s="39">
        <v>2500</v>
      </c>
      <c r="BW400" s="50">
        <f t="shared" si="767"/>
        <v>1.5262019176660977E-3</v>
      </c>
      <c r="BX400" s="40">
        <f t="shared" si="731"/>
        <v>24.068910529501572</v>
      </c>
      <c r="BY400" s="41">
        <f t="shared" si="768"/>
        <v>60172.276323753933</v>
      </c>
      <c r="BZ400" s="39">
        <f t="shared" si="769"/>
        <v>-25573217.437595423</v>
      </c>
      <c r="CA400" s="39">
        <f t="shared" si="770"/>
        <v>22564603.621407725</v>
      </c>
      <c r="CB400" s="40">
        <f t="shared" si="732"/>
        <v>6040.925549757254</v>
      </c>
      <c r="CC400" s="39">
        <f t="shared" si="771"/>
        <v>15102313.874393135</v>
      </c>
      <c r="CD400" s="39">
        <f t="shared" si="772"/>
        <v>-6418483396.6170826</v>
      </c>
      <c r="CE400" s="39">
        <f t="shared" si="773"/>
        <v>5663367702.8974257</v>
      </c>
      <c r="CF400" s="53">
        <f t="shared" si="774"/>
        <v>2727855443562.2603</v>
      </c>
      <c r="CG400" s="39">
        <f t="shared" si="775"/>
        <v>-2406931273731.4058</v>
      </c>
      <c r="CH400" s="39">
        <f t="shared" si="776"/>
        <v>2123762888586.5347</v>
      </c>
      <c r="DB400" s="21">
        <v>346</v>
      </c>
      <c r="DC400" s="39">
        <v>375</v>
      </c>
      <c r="DD400" s="39">
        <v>-425</v>
      </c>
      <c r="DE400" s="39">
        <v>2500</v>
      </c>
      <c r="DF400" s="50">
        <f t="shared" si="777"/>
        <v>1.5583725176770038E-3</v>
      </c>
      <c r="DG400" s="40">
        <f t="shared" si="733"/>
        <v>24.256652938713707</v>
      </c>
      <c r="DH400" s="41">
        <f t="shared" si="778"/>
        <v>60641.632346784267</v>
      </c>
      <c r="DI400" s="39">
        <f t="shared" si="779"/>
        <v>-25772693.747383315</v>
      </c>
      <c r="DJ400" s="39">
        <f t="shared" si="780"/>
        <v>22740612.130044099</v>
      </c>
      <c r="DK400" s="40">
        <f t="shared" si="734"/>
        <v>5630.7503996182013</v>
      </c>
      <c r="DL400" s="39">
        <f t="shared" si="781"/>
        <v>14076875.999045502</v>
      </c>
      <c r="DM400" s="39">
        <f t="shared" si="782"/>
        <v>-5982672299.5943384</v>
      </c>
      <c r="DN400" s="39">
        <f t="shared" si="783"/>
        <v>5278828499.6420631</v>
      </c>
      <c r="DO400" s="53">
        <f t="shared" si="784"/>
        <v>2542635727327.5938</v>
      </c>
      <c r="DP400" s="39">
        <f t="shared" si="785"/>
        <v>-2243502112347.877</v>
      </c>
      <c r="DQ400" s="39">
        <f t="shared" si="786"/>
        <v>1979560687365.7737</v>
      </c>
      <c r="EK400" s="21">
        <v>346</v>
      </c>
      <c r="EL400" s="39">
        <v>375</v>
      </c>
      <c r="EM400" s="39">
        <v>-425</v>
      </c>
      <c r="EN400" s="39">
        <v>2500</v>
      </c>
      <c r="EO400" s="50">
        <f t="shared" si="787"/>
        <v>1.5985157750660201E-3</v>
      </c>
      <c r="EP400" s="40">
        <f t="shared" si="735"/>
        <v>24.472416409198406</v>
      </c>
      <c r="EQ400" s="41">
        <f t="shared" si="788"/>
        <v>61181.041022996018</v>
      </c>
      <c r="ER400" s="39">
        <f t="shared" si="789"/>
        <v>-26001942.434773307</v>
      </c>
      <c r="ES400" s="39">
        <f t="shared" si="790"/>
        <v>22942890.383623507</v>
      </c>
      <c r="ET400" s="40">
        <f t="shared" si="736"/>
        <v>5118.9238679082455</v>
      </c>
      <c r="EU400" s="39">
        <f t="shared" si="791"/>
        <v>12797309.669770613</v>
      </c>
      <c r="EV400" s="39">
        <f t="shared" si="792"/>
        <v>-5438856609.6525106</v>
      </c>
      <c r="EW400" s="39">
        <f t="shared" si="793"/>
        <v>4798991126.1639795</v>
      </c>
      <c r="EX400" s="53">
        <f t="shared" si="794"/>
        <v>2311514059102.3169</v>
      </c>
      <c r="EY400" s="39">
        <f t="shared" si="795"/>
        <v>-2039571228619.6914</v>
      </c>
      <c r="EZ400" s="39">
        <f t="shared" si="796"/>
        <v>1799621672311.4924</v>
      </c>
      <c r="FT400" s="21">
        <v>346</v>
      </c>
      <c r="FU400" s="39">
        <v>375</v>
      </c>
      <c r="FV400" s="39">
        <v>-425</v>
      </c>
      <c r="FW400" s="39">
        <v>2500</v>
      </c>
      <c r="FX400" s="50">
        <f t="shared" si="797"/>
        <v>1.6485212196737458E-3</v>
      </c>
      <c r="FY400" s="40">
        <f t="shared" si="737"/>
        <v>24.712449501999853</v>
      </c>
      <c r="FZ400" s="41">
        <f t="shared" si="798"/>
        <v>61781.123754999629</v>
      </c>
      <c r="GA400" s="39">
        <f t="shared" si="799"/>
        <v>-26256977.595874842</v>
      </c>
      <c r="GB400" s="39">
        <f t="shared" si="800"/>
        <v>23167921.40812486</v>
      </c>
      <c r="GC400" s="40">
        <f t="shared" si="738"/>
        <v>4481.3544491597413</v>
      </c>
      <c r="GD400" s="39">
        <f t="shared" si="801"/>
        <v>11203386.122899354</v>
      </c>
      <c r="GE400" s="39">
        <f t="shared" si="802"/>
        <v>-4761439102.2322254</v>
      </c>
      <c r="GF400" s="39">
        <f t="shared" si="803"/>
        <v>4201269796.0872574</v>
      </c>
      <c r="GG400" s="53">
        <f t="shared" si="804"/>
        <v>2023611618448.6958</v>
      </c>
      <c r="GH400" s="39">
        <f t="shared" si="805"/>
        <v>-1785539663337.0845</v>
      </c>
      <c r="GI400" s="39">
        <f t="shared" si="806"/>
        <v>1575476173532.7217</v>
      </c>
      <c r="HC400" s="21">
        <v>346</v>
      </c>
      <c r="HD400" s="39">
        <v>375</v>
      </c>
      <c r="HE400" s="39">
        <v>-425</v>
      </c>
      <c r="HF400" s="39">
        <v>2500</v>
      </c>
      <c r="HG400" s="50">
        <f t="shared" si="807"/>
        <v>1.6618567953692687E-3</v>
      </c>
      <c r="HH400" s="40">
        <f t="shared" si="739"/>
        <v>24.77107722890813</v>
      </c>
      <c r="HI400" s="41">
        <f t="shared" si="808"/>
        <v>61927.693072270326</v>
      </c>
      <c r="HJ400" s="39">
        <f t="shared" si="809"/>
        <v>-26319269.555714887</v>
      </c>
      <c r="HK400" s="39">
        <f t="shared" si="810"/>
        <v>23222884.902101371</v>
      </c>
      <c r="HL400" s="40">
        <f t="shared" si="740"/>
        <v>4311.3258590418245</v>
      </c>
      <c r="HM400" s="39">
        <f t="shared" si="811"/>
        <v>10778314.64760456</v>
      </c>
      <c r="HN400" s="39">
        <f t="shared" si="812"/>
        <v>-4580783725.2319384</v>
      </c>
      <c r="HO400" s="39">
        <f t="shared" si="813"/>
        <v>4041867992.8517103</v>
      </c>
      <c r="HP400" s="53">
        <f t="shared" si="814"/>
        <v>1946833083223.5737</v>
      </c>
      <c r="HQ400" s="39">
        <f t="shared" si="815"/>
        <v>-1717793896961.9768</v>
      </c>
      <c r="HR400" s="39">
        <f t="shared" si="816"/>
        <v>1515700497319.3914</v>
      </c>
      <c r="IL400" s="21">
        <v>346</v>
      </c>
      <c r="IM400" s="39">
        <v>375</v>
      </c>
      <c r="IN400" s="39">
        <v>-425</v>
      </c>
      <c r="IO400" s="39">
        <v>2500</v>
      </c>
      <c r="IP400" s="50">
        <f t="shared" si="817"/>
        <v>1.6677248623381739E-3</v>
      </c>
      <c r="IQ400" s="40">
        <f t="shared" si="741"/>
        <v>24.796156859685315</v>
      </c>
      <c r="IR400" s="41">
        <f t="shared" si="818"/>
        <v>61990.392149213287</v>
      </c>
      <c r="IS400" s="39">
        <f t="shared" si="819"/>
        <v>-26345916.663415648</v>
      </c>
      <c r="IT400" s="39">
        <f t="shared" si="820"/>
        <v>23246397.055954982</v>
      </c>
      <c r="IU400" s="40">
        <f t="shared" si="742"/>
        <v>4236.5080051882824</v>
      </c>
      <c r="IV400" s="39">
        <f t="shared" si="821"/>
        <v>10591270.012970706</v>
      </c>
      <c r="IW400" s="39">
        <f t="shared" si="822"/>
        <v>-4501289755.5125504</v>
      </c>
      <c r="IX400" s="39">
        <f t="shared" si="823"/>
        <v>3971726254.8640151</v>
      </c>
      <c r="IY400" s="53">
        <f t="shared" si="824"/>
        <v>1913048146092.834</v>
      </c>
      <c r="IZ400" s="39">
        <f t="shared" si="825"/>
        <v>-1687983658317.2063</v>
      </c>
      <c r="JA400" s="39">
        <f t="shared" si="826"/>
        <v>1489397345574.0056</v>
      </c>
      <c r="JU400" s="21">
        <v>346</v>
      </c>
      <c r="JV400" s="39">
        <v>375</v>
      </c>
      <c r="JW400" s="39">
        <v>-425</v>
      </c>
      <c r="JX400" s="39">
        <v>2500</v>
      </c>
      <c r="JY400" s="50">
        <f t="shared" si="827"/>
        <v>1.6677944059349393E-3</v>
      </c>
      <c r="JZ400" s="40">
        <f t="shared" si="743"/>
        <v>24.796451450858232</v>
      </c>
      <c r="KA400" s="41">
        <f t="shared" si="828"/>
        <v>61991.128627145583</v>
      </c>
      <c r="KB400" s="39">
        <f t="shared" si="829"/>
        <v>-26346229.666536871</v>
      </c>
      <c r="KC400" s="39">
        <f t="shared" si="830"/>
        <v>23246673.235179592</v>
      </c>
      <c r="KD400" s="40">
        <f t="shared" si="744"/>
        <v>4235.6213243295251</v>
      </c>
      <c r="KE400" s="39">
        <f t="shared" si="831"/>
        <v>10589053.310823813</v>
      </c>
      <c r="KF400" s="39">
        <f t="shared" si="832"/>
        <v>-4500347657.1001205</v>
      </c>
      <c r="KG400" s="39">
        <f t="shared" si="833"/>
        <v>3970894991.5589299</v>
      </c>
      <c r="KH400" s="53">
        <f t="shared" si="834"/>
        <v>1912647754267.5513</v>
      </c>
      <c r="KI400" s="39">
        <f t="shared" si="835"/>
        <v>-1687630371412.5452</v>
      </c>
      <c r="KJ400" s="39">
        <f t="shared" si="836"/>
        <v>1489085621834.5986</v>
      </c>
      <c r="LD400" s="21">
        <v>346</v>
      </c>
      <c r="LE400" s="39">
        <v>375</v>
      </c>
      <c r="LF400" s="39">
        <v>-425</v>
      </c>
      <c r="LG400" s="39">
        <v>2500</v>
      </c>
      <c r="LH400" s="50">
        <f t="shared" si="837"/>
        <v>1.6677944156407844E-3</v>
      </c>
      <c r="LI400" s="40">
        <f t="shared" si="745"/>
        <v>24.796451491968519</v>
      </c>
      <c r="LJ400" s="41">
        <f t="shared" si="838"/>
        <v>61991.1287299213</v>
      </c>
      <c r="LK400" s="39">
        <f t="shared" si="839"/>
        <v>-26346229.710216552</v>
      </c>
      <c r="LL400" s="39">
        <f t="shared" si="840"/>
        <v>23246673.273720488</v>
      </c>
      <c r="LM400" s="40">
        <f t="shared" si="746"/>
        <v>4235.621200579998</v>
      </c>
      <c r="LN400" s="39">
        <f t="shared" si="841"/>
        <v>10589053.001449995</v>
      </c>
      <c r="LO400" s="39">
        <f t="shared" si="842"/>
        <v>-4500347525.6162481</v>
      </c>
      <c r="LP400" s="39">
        <f t="shared" si="843"/>
        <v>3970894875.5437479</v>
      </c>
      <c r="LQ400" s="53">
        <f t="shared" si="844"/>
        <v>1912647698386.9055</v>
      </c>
      <c r="LR400" s="39">
        <f t="shared" si="845"/>
        <v>-1687630322106.0928</v>
      </c>
      <c r="LS400" s="39">
        <f t="shared" si="846"/>
        <v>1489085578328.9055</v>
      </c>
    </row>
    <row r="401" spans="1:331" x14ac:dyDescent="0.25">
      <c r="A401" s="21">
        <v>347</v>
      </c>
      <c r="B401" s="39">
        <v>375</v>
      </c>
      <c r="C401" s="39">
        <v>425</v>
      </c>
      <c r="D401" s="39">
        <v>2500</v>
      </c>
      <c r="E401" s="50">
        <f t="shared" si="747"/>
        <v>1.0825000000000001E-3</v>
      </c>
      <c r="F401" s="40">
        <f t="shared" si="727"/>
        <v>20.133485156250003</v>
      </c>
      <c r="G401" s="41">
        <f t="shared" si="748"/>
        <v>50333.712890625007</v>
      </c>
      <c r="H401" s="39">
        <f t="shared" si="749"/>
        <v>21391827.978515629</v>
      </c>
      <c r="I401" s="39">
        <f t="shared" si="750"/>
        <v>18875142.333984379</v>
      </c>
      <c r="J401" s="40">
        <f t="shared" si="728"/>
        <v>11698.125</v>
      </c>
      <c r="K401" s="39">
        <f t="shared" si="751"/>
        <v>29245312.5</v>
      </c>
      <c r="L401" s="39">
        <f t="shared" si="752"/>
        <v>12429257812.5</v>
      </c>
      <c r="M401" s="39">
        <f t="shared" si="753"/>
        <v>10966992187.5</v>
      </c>
      <c r="N401" s="53">
        <f t="shared" si="754"/>
        <v>5282434570312.5</v>
      </c>
      <c r="O401" s="39">
        <f t="shared" si="755"/>
        <v>4660971679687.5</v>
      </c>
      <c r="P401" s="39">
        <f t="shared" si="756"/>
        <v>4112622070312.5</v>
      </c>
      <c r="AJ401" s="21">
        <v>347</v>
      </c>
      <c r="AK401" s="39">
        <v>375</v>
      </c>
      <c r="AL401" s="39">
        <v>425</v>
      </c>
      <c r="AM401" s="39">
        <v>2500</v>
      </c>
      <c r="AN401" s="50">
        <f t="shared" si="757"/>
        <v>1.6890431295982372E-3</v>
      </c>
      <c r="AO401" s="40">
        <f t="shared" si="729"/>
        <v>24.883574632780878</v>
      </c>
      <c r="AP401" s="41">
        <f t="shared" si="758"/>
        <v>62208.936581952192</v>
      </c>
      <c r="AQ401" s="39">
        <f t="shared" si="759"/>
        <v>26438798.047329683</v>
      </c>
      <c r="AR401" s="39">
        <f t="shared" si="760"/>
        <v>23328351.218232073</v>
      </c>
      <c r="AS401" s="40">
        <f t="shared" si="730"/>
        <v>3964.7000976224767</v>
      </c>
      <c r="AT401" s="39">
        <f t="shared" si="761"/>
        <v>9911750.2440561913</v>
      </c>
      <c r="AU401" s="39">
        <f t="shared" si="762"/>
        <v>4212493853.7238812</v>
      </c>
      <c r="AV401" s="39">
        <f t="shared" si="763"/>
        <v>3716906341.5210719</v>
      </c>
      <c r="AW401" s="53">
        <f t="shared" si="764"/>
        <v>1790309887832.6494</v>
      </c>
      <c r="AX401" s="39">
        <f t="shared" si="765"/>
        <v>1579685195146.4556</v>
      </c>
      <c r="AY401" s="39">
        <f t="shared" si="766"/>
        <v>1393839878070.4019</v>
      </c>
      <c r="BS401" s="21">
        <v>347</v>
      </c>
      <c r="BT401" s="39">
        <v>375</v>
      </c>
      <c r="BU401" s="39">
        <v>425</v>
      </c>
      <c r="BV401" s="39">
        <v>2500</v>
      </c>
      <c r="BW401" s="50">
        <f t="shared" si="767"/>
        <v>2.0092959005725279E-3</v>
      </c>
      <c r="BX401" s="40">
        <f t="shared" si="731"/>
        <v>25.5</v>
      </c>
      <c r="BY401" s="41">
        <f t="shared" si="768"/>
        <v>63750</v>
      </c>
      <c r="BZ401" s="39">
        <f t="shared" si="769"/>
        <v>27093750</v>
      </c>
      <c r="CA401" s="39">
        <f t="shared" si="770"/>
        <v>23906250</v>
      </c>
      <c r="CB401" s="40">
        <f t="shared" si="732"/>
        <v>0</v>
      </c>
      <c r="CC401" s="39">
        <f t="shared" si="771"/>
        <v>0</v>
      </c>
      <c r="CD401" s="39">
        <f t="shared" si="772"/>
        <v>0</v>
      </c>
      <c r="CE401" s="39">
        <f t="shared" si="773"/>
        <v>0</v>
      </c>
      <c r="CF401" s="53">
        <f t="shared" si="774"/>
        <v>0</v>
      </c>
      <c r="CG401" s="39">
        <f t="shared" si="775"/>
        <v>0</v>
      </c>
      <c r="CH401" s="39">
        <f t="shared" si="776"/>
        <v>0</v>
      </c>
      <c r="DB401" s="21">
        <v>347</v>
      </c>
      <c r="DC401" s="39">
        <v>375</v>
      </c>
      <c r="DD401" s="39">
        <v>425</v>
      </c>
      <c r="DE401" s="39">
        <v>2500</v>
      </c>
      <c r="DF401" s="50">
        <f t="shared" si="777"/>
        <v>2.221922296020226E-3</v>
      </c>
      <c r="DG401" s="40">
        <f t="shared" si="733"/>
        <v>25.5</v>
      </c>
      <c r="DH401" s="41">
        <f t="shared" si="778"/>
        <v>63750</v>
      </c>
      <c r="DI401" s="39">
        <f t="shared" si="779"/>
        <v>27093750</v>
      </c>
      <c r="DJ401" s="39">
        <f t="shared" si="780"/>
        <v>23906250</v>
      </c>
      <c r="DK401" s="40">
        <f t="shared" si="734"/>
        <v>0</v>
      </c>
      <c r="DL401" s="39">
        <f t="shared" si="781"/>
        <v>0</v>
      </c>
      <c r="DM401" s="39">
        <f t="shared" si="782"/>
        <v>0</v>
      </c>
      <c r="DN401" s="39">
        <f t="shared" si="783"/>
        <v>0</v>
      </c>
      <c r="DO401" s="53">
        <f t="shared" si="784"/>
        <v>0</v>
      </c>
      <c r="DP401" s="39">
        <f t="shared" si="785"/>
        <v>0</v>
      </c>
      <c r="DQ401" s="39">
        <f t="shared" si="786"/>
        <v>0</v>
      </c>
      <c r="EK401" s="21">
        <v>347</v>
      </c>
      <c r="EL401" s="39">
        <v>375</v>
      </c>
      <c r="EM401" s="39">
        <v>425</v>
      </c>
      <c r="EN401" s="39">
        <v>2500</v>
      </c>
      <c r="EO401" s="50">
        <f t="shared" si="787"/>
        <v>2.6448634909876706E-3</v>
      </c>
      <c r="EP401" s="40">
        <f t="shared" si="735"/>
        <v>25.5</v>
      </c>
      <c r="EQ401" s="41">
        <f t="shared" si="788"/>
        <v>63750</v>
      </c>
      <c r="ER401" s="39">
        <f t="shared" si="789"/>
        <v>27093750</v>
      </c>
      <c r="ES401" s="39">
        <f t="shared" si="790"/>
        <v>23906250</v>
      </c>
      <c r="ET401" s="40">
        <f t="shared" si="736"/>
        <v>0</v>
      </c>
      <c r="EU401" s="39">
        <f t="shared" si="791"/>
        <v>0</v>
      </c>
      <c r="EV401" s="39">
        <f t="shared" si="792"/>
        <v>0</v>
      </c>
      <c r="EW401" s="39">
        <f t="shared" si="793"/>
        <v>0</v>
      </c>
      <c r="EX401" s="53">
        <f t="shared" si="794"/>
        <v>0</v>
      </c>
      <c r="EY401" s="39">
        <f t="shared" si="795"/>
        <v>0</v>
      </c>
      <c r="EZ401" s="39">
        <f t="shared" si="796"/>
        <v>0</v>
      </c>
      <c r="FT401" s="21">
        <v>347</v>
      </c>
      <c r="FU401" s="39">
        <v>375</v>
      </c>
      <c r="FV401" s="39">
        <v>425</v>
      </c>
      <c r="FW401" s="39">
        <v>2500</v>
      </c>
      <c r="FX401" s="50">
        <f t="shared" si="797"/>
        <v>3.0180090086615167E-3</v>
      </c>
      <c r="FY401" s="40">
        <f t="shared" si="737"/>
        <v>25.5</v>
      </c>
      <c r="FZ401" s="41">
        <f t="shared" si="798"/>
        <v>63750</v>
      </c>
      <c r="GA401" s="39">
        <f t="shared" si="799"/>
        <v>27093750</v>
      </c>
      <c r="GB401" s="39">
        <f t="shared" si="800"/>
        <v>23906250</v>
      </c>
      <c r="GC401" s="40">
        <f t="shared" si="738"/>
        <v>0</v>
      </c>
      <c r="GD401" s="39">
        <f t="shared" si="801"/>
        <v>0</v>
      </c>
      <c r="GE401" s="39">
        <f t="shared" si="802"/>
        <v>0</v>
      </c>
      <c r="GF401" s="39">
        <f t="shared" si="803"/>
        <v>0</v>
      </c>
      <c r="GG401" s="53">
        <f t="shared" si="804"/>
        <v>0</v>
      </c>
      <c r="GH401" s="39">
        <f t="shared" si="805"/>
        <v>0</v>
      </c>
      <c r="GI401" s="39">
        <f t="shared" si="806"/>
        <v>0</v>
      </c>
      <c r="HC401" s="21">
        <v>347</v>
      </c>
      <c r="HD401" s="39">
        <v>375</v>
      </c>
      <c r="HE401" s="39">
        <v>425</v>
      </c>
      <c r="HF401" s="39">
        <v>2500</v>
      </c>
      <c r="HG401" s="50">
        <f t="shared" si="807"/>
        <v>3.1447843342900404E-3</v>
      </c>
      <c r="HH401" s="40">
        <f t="shared" si="739"/>
        <v>25.5</v>
      </c>
      <c r="HI401" s="41">
        <f t="shared" si="808"/>
        <v>63750</v>
      </c>
      <c r="HJ401" s="39">
        <f t="shared" si="809"/>
        <v>27093750</v>
      </c>
      <c r="HK401" s="39">
        <f t="shared" si="810"/>
        <v>23906250</v>
      </c>
      <c r="HL401" s="40">
        <f t="shared" si="740"/>
        <v>0</v>
      </c>
      <c r="HM401" s="39">
        <f t="shared" si="811"/>
        <v>0</v>
      </c>
      <c r="HN401" s="39">
        <f t="shared" si="812"/>
        <v>0</v>
      </c>
      <c r="HO401" s="39">
        <f t="shared" si="813"/>
        <v>0</v>
      </c>
      <c r="HP401" s="53">
        <f t="shared" si="814"/>
        <v>0</v>
      </c>
      <c r="HQ401" s="39">
        <f t="shared" si="815"/>
        <v>0</v>
      </c>
      <c r="HR401" s="39">
        <f t="shared" si="816"/>
        <v>0</v>
      </c>
      <c r="IL401" s="21">
        <v>347</v>
      </c>
      <c r="IM401" s="39">
        <v>375</v>
      </c>
      <c r="IN401" s="39">
        <v>425</v>
      </c>
      <c r="IO401" s="39">
        <v>2500</v>
      </c>
      <c r="IP401" s="50">
        <f t="shared" si="817"/>
        <v>3.171337190440104E-3</v>
      </c>
      <c r="IQ401" s="40">
        <f t="shared" si="741"/>
        <v>25.5</v>
      </c>
      <c r="IR401" s="41">
        <f t="shared" si="818"/>
        <v>63750</v>
      </c>
      <c r="IS401" s="39">
        <f t="shared" si="819"/>
        <v>27093750</v>
      </c>
      <c r="IT401" s="39">
        <f t="shared" si="820"/>
        <v>23906250</v>
      </c>
      <c r="IU401" s="40">
        <f t="shared" si="742"/>
        <v>0</v>
      </c>
      <c r="IV401" s="39">
        <f t="shared" si="821"/>
        <v>0</v>
      </c>
      <c r="IW401" s="39">
        <f t="shared" si="822"/>
        <v>0</v>
      </c>
      <c r="IX401" s="39">
        <f t="shared" si="823"/>
        <v>0</v>
      </c>
      <c r="IY401" s="53">
        <f t="shared" si="824"/>
        <v>0</v>
      </c>
      <c r="IZ401" s="39">
        <f t="shared" si="825"/>
        <v>0</v>
      </c>
      <c r="JA401" s="39">
        <f t="shared" si="826"/>
        <v>0</v>
      </c>
      <c r="JU401" s="21">
        <v>347</v>
      </c>
      <c r="JV401" s="39">
        <v>375</v>
      </c>
      <c r="JW401" s="39">
        <v>425</v>
      </c>
      <c r="JX401" s="39">
        <v>2500</v>
      </c>
      <c r="JY401" s="50">
        <f t="shared" si="827"/>
        <v>3.1716512136193797E-3</v>
      </c>
      <c r="JZ401" s="40">
        <f t="shared" si="743"/>
        <v>25.5</v>
      </c>
      <c r="KA401" s="41">
        <f t="shared" si="828"/>
        <v>63750</v>
      </c>
      <c r="KB401" s="39">
        <f t="shared" si="829"/>
        <v>27093750</v>
      </c>
      <c r="KC401" s="39">
        <f t="shared" si="830"/>
        <v>23906250</v>
      </c>
      <c r="KD401" s="40">
        <f t="shared" si="744"/>
        <v>0</v>
      </c>
      <c r="KE401" s="39">
        <f t="shared" si="831"/>
        <v>0</v>
      </c>
      <c r="KF401" s="39">
        <f t="shared" si="832"/>
        <v>0</v>
      </c>
      <c r="KG401" s="39">
        <f t="shared" si="833"/>
        <v>0</v>
      </c>
      <c r="KH401" s="53">
        <f t="shared" si="834"/>
        <v>0</v>
      </c>
      <c r="KI401" s="39">
        <f t="shared" si="835"/>
        <v>0</v>
      </c>
      <c r="KJ401" s="39">
        <f t="shared" si="836"/>
        <v>0</v>
      </c>
      <c r="LD401" s="21">
        <v>347</v>
      </c>
      <c r="LE401" s="39">
        <v>375</v>
      </c>
      <c r="LF401" s="39">
        <v>425</v>
      </c>
      <c r="LG401" s="39">
        <v>2500</v>
      </c>
      <c r="LH401" s="50">
        <f t="shared" si="837"/>
        <v>3.171651259584525E-3</v>
      </c>
      <c r="LI401" s="40">
        <f t="shared" si="745"/>
        <v>25.5</v>
      </c>
      <c r="LJ401" s="41">
        <f t="shared" si="838"/>
        <v>63750</v>
      </c>
      <c r="LK401" s="39">
        <f t="shared" si="839"/>
        <v>27093750</v>
      </c>
      <c r="LL401" s="39">
        <f t="shared" si="840"/>
        <v>23906250</v>
      </c>
      <c r="LM401" s="40">
        <f t="shared" si="746"/>
        <v>0</v>
      </c>
      <c r="LN401" s="39">
        <f t="shared" si="841"/>
        <v>0</v>
      </c>
      <c r="LO401" s="39">
        <f t="shared" si="842"/>
        <v>0</v>
      </c>
      <c r="LP401" s="39">
        <f t="shared" si="843"/>
        <v>0</v>
      </c>
      <c r="LQ401" s="53">
        <f t="shared" si="844"/>
        <v>0</v>
      </c>
      <c r="LR401" s="39">
        <f t="shared" si="845"/>
        <v>0</v>
      </c>
      <c r="LS401" s="39">
        <f t="shared" si="846"/>
        <v>0</v>
      </c>
    </row>
    <row r="402" spans="1:331" x14ac:dyDescent="0.25">
      <c r="A402" s="21">
        <v>348</v>
      </c>
      <c r="B402" s="39">
        <v>375</v>
      </c>
      <c r="C402" s="39">
        <v>475</v>
      </c>
      <c r="D402" s="39">
        <v>2500</v>
      </c>
      <c r="E402" s="50">
        <f t="shared" si="747"/>
        <v>1.09E-3</v>
      </c>
      <c r="F402" s="40">
        <f t="shared" si="727"/>
        <v>20.220862499999999</v>
      </c>
      <c r="G402" s="41">
        <f t="shared" si="748"/>
        <v>50552.15625</v>
      </c>
      <c r="H402" s="39">
        <f t="shared" si="749"/>
        <v>24012274.21875</v>
      </c>
      <c r="I402" s="39">
        <f t="shared" si="750"/>
        <v>18957058.59375</v>
      </c>
      <c r="J402" s="40">
        <f t="shared" si="728"/>
        <v>11602.499999999998</v>
      </c>
      <c r="K402" s="39">
        <f t="shared" si="751"/>
        <v>29006249.999999996</v>
      </c>
      <c r="L402" s="39">
        <f t="shared" si="752"/>
        <v>13777968749.999998</v>
      </c>
      <c r="M402" s="39">
        <f t="shared" si="753"/>
        <v>10877343749.999998</v>
      </c>
      <c r="N402" s="53">
        <f t="shared" si="754"/>
        <v>6544535156249.999</v>
      </c>
      <c r="O402" s="39">
        <f t="shared" si="755"/>
        <v>5166738281249.999</v>
      </c>
      <c r="P402" s="39">
        <f t="shared" si="756"/>
        <v>4079003906249.9995</v>
      </c>
      <c r="AJ402" s="21">
        <v>348</v>
      </c>
      <c r="AK402" s="39">
        <v>375</v>
      </c>
      <c r="AL402" s="39">
        <v>475</v>
      </c>
      <c r="AM402" s="39">
        <v>2500</v>
      </c>
      <c r="AN402" s="50">
        <f t="shared" si="757"/>
        <v>1.7063564161881532E-3</v>
      </c>
      <c r="AO402" s="40">
        <f t="shared" si="729"/>
        <v>24.950305716249108</v>
      </c>
      <c r="AP402" s="41">
        <f t="shared" si="758"/>
        <v>62375.76429062277</v>
      </c>
      <c r="AQ402" s="39">
        <f t="shared" si="759"/>
        <v>29628488.038045816</v>
      </c>
      <c r="AR402" s="39">
        <f t="shared" si="760"/>
        <v>23390911.608983539</v>
      </c>
      <c r="AS402" s="40">
        <f t="shared" si="730"/>
        <v>3743.9556936010458</v>
      </c>
      <c r="AT402" s="39">
        <f t="shared" si="761"/>
        <v>9359889.2340026144</v>
      </c>
      <c r="AU402" s="39">
        <f t="shared" si="762"/>
        <v>4445947386.1512423</v>
      </c>
      <c r="AV402" s="39">
        <f t="shared" si="763"/>
        <v>3509958462.7509804</v>
      </c>
      <c r="AW402" s="53">
        <f t="shared" si="764"/>
        <v>2111825008421.8401</v>
      </c>
      <c r="AX402" s="39">
        <f t="shared" si="765"/>
        <v>1667230269806.7156</v>
      </c>
      <c r="AY402" s="39">
        <f t="shared" si="766"/>
        <v>1316234423531.6177</v>
      </c>
      <c r="BS402" s="21">
        <v>348</v>
      </c>
      <c r="BT402" s="39">
        <v>375</v>
      </c>
      <c r="BU402" s="39">
        <v>475</v>
      </c>
      <c r="BV402" s="39">
        <v>2500</v>
      </c>
      <c r="BW402" s="50">
        <f t="shared" si="767"/>
        <v>2.0377131936846708E-3</v>
      </c>
      <c r="BX402" s="40">
        <f t="shared" si="731"/>
        <v>25.5</v>
      </c>
      <c r="BY402" s="41">
        <f t="shared" si="768"/>
        <v>63750</v>
      </c>
      <c r="BZ402" s="39">
        <f t="shared" si="769"/>
        <v>30281250</v>
      </c>
      <c r="CA402" s="39">
        <f t="shared" si="770"/>
        <v>23906250</v>
      </c>
      <c r="CB402" s="40">
        <f t="shared" si="732"/>
        <v>0</v>
      </c>
      <c r="CC402" s="39">
        <f t="shared" si="771"/>
        <v>0</v>
      </c>
      <c r="CD402" s="39">
        <f t="shared" si="772"/>
        <v>0</v>
      </c>
      <c r="CE402" s="39">
        <f t="shared" si="773"/>
        <v>0</v>
      </c>
      <c r="CF402" s="53">
        <f t="shared" si="774"/>
        <v>0</v>
      </c>
      <c r="CG402" s="39">
        <f t="shared" si="775"/>
        <v>0</v>
      </c>
      <c r="CH402" s="39">
        <f t="shared" si="776"/>
        <v>0</v>
      </c>
      <c r="DB402" s="21">
        <v>348</v>
      </c>
      <c r="DC402" s="39">
        <v>375</v>
      </c>
      <c r="DD402" s="39">
        <v>475</v>
      </c>
      <c r="DE402" s="39">
        <v>2500</v>
      </c>
      <c r="DF402" s="50">
        <f t="shared" si="777"/>
        <v>2.2609546359227684E-3</v>
      </c>
      <c r="DG402" s="40">
        <f t="shared" si="733"/>
        <v>25.5</v>
      </c>
      <c r="DH402" s="41">
        <f t="shared" si="778"/>
        <v>63750</v>
      </c>
      <c r="DI402" s="39">
        <f t="shared" si="779"/>
        <v>30281250</v>
      </c>
      <c r="DJ402" s="39">
        <f t="shared" si="780"/>
        <v>23906250</v>
      </c>
      <c r="DK402" s="40">
        <f t="shared" si="734"/>
        <v>0</v>
      </c>
      <c r="DL402" s="39">
        <f t="shared" si="781"/>
        <v>0</v>
      </c>
      <c r="DM402" s="39">
        <f t="shared" si="782"/>
        <v>0</v>
      </c>
      <c r="DN402" s="39">
        <f t="shared" si="783"/>
        <v>0</v>
      </c>
      <c r="DO402" s="53">
        <f t="shared" si="784"/>
        <v>0</v>
      </c>
      <c r="DP402" s="39">
        <f t="shared" si="785"/>
        <v>0</v>
      </c>
      <c r="DQ402" s="39">
        <f t="shared" si="786"/>
        <v>0</v>
      </c>
      <c r="EK402" s="21">
        <v>348</v>
      </c>
      <c r="EL402" s="39">
        <v>375</v>
      </c>
      <c r="EM402" s="39">
        <v>475</v>
      </c>
      <c r="EN402" s="39">
        <v>2500</v>
      </c>
      <c r="EO402" s="50">
        <f t="shared" si="787"/>
        <v>2.7064133566301208E-3</v>
      </c>
      <c r="EP402" s="40">
        <f t="shared" si="735"/>
        <v>25.5</v>
      </c>
      <c r="EQ402" s="41">
        <f t="shared" si="788"/>
        <v>63750</v>
      </c>
      <c r="ER402" s="39">
        <f t="shared" si="789"/>
        <v>30281250</v>
      </c>
      <c r="ES402" s="39">
        <f t="shared" si="790"/>
        <v>23906250</v>
      </c>
      <c r="ET402" s="40">
        <f t="shared" si="736"/>
        <v>0</v>
      </c>
      <c r="EU402" s="39">
        <f t="shared" si="791"/>
        <v>0</v>
      </c>
      <c r="EV402" s="39">
        <f t="shared" si="792"/>
        <v>0</v>
      </c>
      <c r="EW402" s="39">
        <f t="shared" si="793"/>
        <v>0</v>
      </c>
      <c r="EX402" s="53">
        <f t="shared" si="794"/>
        <v>0</v>
      </c>
      <c r="EY402" s="39">
        <f t="shared" si="795"/>
        <v>0</v>
      </c>
      <c r="EZ402" s="39">
        <f t="shared" si="796"/>
        <v>0</v>
      </c>
      <c r="FT402" s="21">
        <v>348</v>
      </c>
      <c r="FU402" s="39">
        <v>375</v>
      </c>
      <c r="FV402" s="39">
        <v>475</v>
      </c>
      <c r="FW402" s="39">
        <v>2500</v>
      </c>
      <c r="FX402" s="50">
        <f t="shared" si="797"/>
        <v>3.0985671138960913E-3</v>
      </c>
      <c r="FY402" s="40">
        <f t="shared" si="737"/>
        <v>25.5</v>
      </c>
      <c r="FZ402" s="41">
        <f t="shared" si="798"/>
        <v>63750</v>
      </c>
      <c r="GA402" s="39">
        <f t="shared" si="799"/>
        <v>30281250</v>
      </c>
      <c r="GB402" s="39">
        <f t="shared" si="800"/>
        <v>23906250</v>
      </c>
      <c r="GC402" s="40">
        <f t="shared" si="738"/>
        <v>0</v>
      </c>
      <c r="GD402" s="39">
        <f t="shared" si="801"/>
        <v>0</v>
      </c>
      <c r="GE402" s="39">
        <f t="shared" si="802"/>
        <v>0</v>
      </c>
      <c r="GF402" s="39">
        <f t="shared" si="803"/>
        <v>0</v>
      </c>
      <c r="GG402" s="53">
        <f t="shared" si="804"/>
        <v>0</v>
      </c>
      <c r="GH402" s="39">
        <f t="shared" si="805"/>
        <v>0</v>
      </c>
      <c r="GI402" s="39">
        <f t="shared" si="806"/>
        <v>0</v>
      </c>
      <c r="HC402" s="21">
        <v>348</v>
      </c>
      <c r="HD402" s="39">
        <v>375</v>
      </c>
      <c r="HE402" s="39">
        <v>475</v>
      </c>
      <c r="HF402" s="39">
        <v>2500</v>
      </c>
      <c r="HG402" s="50">
        <f t="shared" si="807"/>
        <v>3.2320153659912624E-3</v>
      </c>
      <c r="HH402" s="40">
        <f t="shared" si="739"/>
        <v>25.5</v>
      </c>
      <c r="HI402" s="41">
        <f t="shared" si="808"/>
        <v>63750</v>
      </c>
      <c r="HJ402" s="39">
        <f t="shared" si="809"/>
        <v>30281250</v>
      </c>
      <c r="HK402" s="39">
        <f t="shared" si="810"/>
        <v>23906250</v>
      </c>
      <c r="HL402" s="40">
        <f t="shared" si="740"/>
        <v>0</v>
      </c>
      <c r="HM402" s="39">
        <f t="shared" si="811"/>
        <v>0</v>
      </c>
      <c r="HN402" s="39">
        <f t="shared" si="812"/>
        <v>0</v>
      </c>
      <c r="HO402" s="39">
        <f t="shared" si="813"/>
        <v>0</v>
      </c>
      <c r="HP402" s="53">
        <f t="shared" si="814"/>
        <v>0</v>
      </c>
      <c r="HQ402" s="39">
        <f t="shared" si="815"/>
        <v>0</v>
      </c>
      <c r="HR402" s="39">
        <f t="shared" si="816"/>
        <v>0</v>
      </c>
      <c r="IL402" s="21">
        <v>348</v>
      </c>
      <c r="IM402" s="39">
        <v>375</v>
      </c>
      <c r="IN402" s="39">
        <v>475</v>
      </c>
      <c r="IO402" s="39">
        <v>2500</v>
      </c>
      <c r="IP402" s="50">
        <f t="shared" si="817"/>
        <v>3.2597849744460997E-3</v>
      </c>
      <c r="IQ402" s="40">
        <f t="shared" si="741"/>
        <v>25.5</v>
      </c>
      <c r="IR402" s="41">
        <f t="shared" si="818"/>
        <v>63750</v>
      </c>
      <c r="IS402" s="39">
        <f t="shared" si="819"/>
        <v>30281250</v>
      </c>
      <c r="IT402" s="39">
        <f t="shared" si="820"/>
        <v>23906250</v>
      </c>
      <c r="IU402" s="40">
        <f t="shared" si="742"/>
        <v>0</v>
      </c>
      <c r="IV402" s="39">
        <f t="shared" si="821"/>
        <v>0</v>
      </c>
      <c r="IW402" s="39">
        <f t="shared" si="822"/>
        <v>0</v>
      </c>
      <c r="IX402" s="39">
        <f t="shared" si="823"/>
        <v>0</v>
      </c>
      <c r="IY402" s="53">
        <f t="shared" si="824"/>
        <v>0</v>
      </c>
      <c r="IZ402" s="39">
        <f t="shared" si="825"/>
        <v>0</v>
      </c>
      <c r="JA402" s="39">
        <f t="shared" si="826"/>
        <v>0</v>
      </c>
      <c r="JU402" s="21">
        <v>348</v>
      </c>
      <c r="JV402" s="39">
        <v>375</v>
      </c>
      <c r="JW402" s="39">
        <v>475</v>
      </c>
      <c r="JX402" s="39">
        <v>2500</v>
      </c>
      <c r="JY402" s="50">
        <f t="shared" si="827"/>
        <v>3.260113378777288E-3</v>
      </c>
      <c r="JZ402" s="40">
        <f t="shared" si="743"/>
        <v>25.5</v>
      </c>
      <c r="KA402" s="41">
        <f t="shared" si="828"/>
        <v>63750</v>
      </c>
      <c r="KB402" s="39">
        <f t="shared" si="829"/>
        <v>30281250</v>
      </c>
      <c r="KC402" s="39">
        <f t="shared" si="830"/>
        <v>23906250</v>
      </c>
      <c r="KD402" s="40">
        <f t="shared" si="744"/>
        <v>0</v>
      </c>
      <c r="KE402" s="39">
        <f t="shared" si="831"/>
        <v>0</v>
      </c>
      <c r="KF402" s="39">
        <f t="shared" si="832"/>
        <v>0</v>
      </c>
      <c r="KG402" s="39">
        <f t="shared" si="833"/>
        <v>0</v>
      </c>
      <c r="KH402" s="53">
        <f t="shared" si="834"/>
        <v>0</v>
      </c>
      <c r="KI402" s="39">
        <f t="shared" si="835"/>
        <v>0</v>
      </c>
      <c r="KJ402" s="39">
        <f t="shared" si="836"/>
        <v>0</v>
      </c>
      <c r="LD402" s="21">
        <v>348</v>
      </c>
      <c r="LE402" s="39">
        <v>375</v>
      </c>
      <c r="LF402" s="39">
        <v>475</v>
      </c>
      <c r="LG402" s="39">
        <v>2500</v>
      </c>
      <c r="LH402" s="50">
        <f t="shared" si="837"/>
        <v>3.2601134268753335E-3</v>
      </c>
      <c r="LI402" s="40">
        <f t="shared" si="745"/>
        <v>25.5</v>
      </c>
      <c r="LJ402" s="41">
        <f t="shared" si="838"/>
        <v>63750</v>
      </c>
      <c r="LK402" s="39">
        <f t="shared" si="839"/>
        <v>30281250</v>
      </c>
      <c r="LL402" s="39">
        <f t="shared" si="840"/>
        <v>23906250</v>
      </c>
      <c r="LM402" s="40">
        <f t="shared" si="746"/>
        <v>0</v>
      </c>
      <c r="LN402" s="39">
        <f t="shared" si="841"/>
        <v>0</v>
      </c>
      <c r="LO402" s="39">
        <f t="shared" si="842"/>
        <v>0</v>
      </c>
      <c r="LP402" s="39">
        <f t="shared" si="843"/>
        <v>0</v>
      </c>
      <c r="LQ402" s="53">
        <f t="shared" si="844"/>
        <v>0</v>
      </c>
      <c r="LR402" s="39">
        <f t="shared" si="845"/>
        <v>0</v>
      </c>
      <c r="LS402" s="39">
        <f t="shared" si="846"/>
        <v>0</v>
      </c>
    </row>
    <row r="403" spans="1:331" x14ac:dyDescent="0.25">
      <c r="A403" s="21">
        <v>349</v>
      </c>
      <c r="B403" s="39">
        <v>375</v>
      </c>
      <c r="C403" s="39">
        <v>525</v>
      </c>
      <c r="D403" s="39">
        <v>2500</v>
      </c>
      <c r="E403" s="50">
        <f t="shared" si="747"/>
        <v>1.0975000000000002E-3</v>
      </c>
      <c r="F403" s="40">
        <f t="shared" si="727"/>
        <v>20.307522656250001</v>
      </c>
      <c r="G403" s="41">
        <f t="shared" si="748"/>
        <v>50768.806640625</v>
      </c>
      <c r="H403" s="39">
        <f t="shared" si="749"/>
        <v>26653623.486328125</v>
      </c>
      <c r="I403" s="39">
        <f t="shared" si="750"/>
        <v>19038302.490234375</v>
      </c>
      <c r="J403" s="40">
        <f t="shared" si="728"/>
        <v>11506.874999999998</v>
      </c>
      <c r="K403" s="39">
        <f t="shared" si="751"/>
        <v>28767187.499999996</v>
      </c>
      <c r="L403" s="39">
        <f t="shared" si="752"/>
        <v>15102773437.499998</v>
      </c>
      <c r="M403" s="39">
        <f t="shared" si="753"/>
        <v>10787695312.499998</v>
      </c>
      <c r="N403" s="53">
        <f t="shared" si="754"/>
        <v>7928956054687.499</v>
      </c>
      <c r="O403" s="39">
        <f t="shared" si="755"/>
        <v>5663540039062.499</v>
      </c>
      <c r="P403" s="39">
        <f t="shared" si="756"/>
        <v>4045385742187.4995</v>
      </c>
      <c r="AJ403" s="21">
        <v>349</v>
      </c>
      <c r="AK403" s="39">
        <v>375</v>
      </c>
      <c r="AL403" s="39">
        <v>525</v>
      </c>
      <c r="AM403" s="39">
        <v>2500</v>
      </c>
      <c r="AN403" s="50">
        <f t="shared" si="757"/>
        <v>1.723669702778069E-3</v>
      </c>
      <c r="AO403" s="40">
        <f t="shared" si="729"/>
        <v>25.0132149885874</v>
      </c>
      <c r="AP403" s="41">
        <f t="shared" si="758"/>
        <v>62533.037471468502</v>
      </c>
      <c r="AQ403" s="39">
        <f t="shared" si="759"/>
        <v>32829844.672520965</v>
      </c>
      <c r="AR403" s="39">
        <f t="shared" si="760"/>
        <v>23449889.051800687</v>
      </c>
      <c r="AS403" s="40">
        <f t="shared" si="730"/>
        <v>3523.2112895796208</v>
      </c>
      <c r="AT403" s="39">
        <f t="shared" si="761"/>
        <v>8808028.2239490524</v>
      </c>
      <c r="AU403" s="39">
        <f t="shared" si="762"/>
        <v>4624214817.5732527</v>
      </c>
      <c r="AV403" s="39">
        <f t="shared" si="763"/>
        <v>3303010583.9808946</v>
      </c>
      <c r="AW403" s="53">
        <f t="shared" si="764"/>
        <v>2427712779225.9575</v>
      </c>
      <c r="AX403" s="39">
        <f t="shared" si="765"/>
        <v>1734080556589.9697</v>
      </c>
      <c r="AY403" s="39">
        <f t="shared" si="766"/>
        <v>1238628968992.8354</v>
      </c>
      <c r="BS403" s="21">
        <v>349</v>
      </c>
      <c r="BT403" s="39">
        <v>375</v>
      </c>
      <c r="BU403" s="39">
        <v>525</v>
      </c>
      <c r="BV403" s="39">
        <v>2500</v>
      </c>
      <c r="BW403" s="50">
        <f t="shared" si="767"/>
        <v>2.0661304867968136E-3</v>
      </c>
      <c r="BX403" s="40">
        <f t="shared" si="731"/>
        <v>25.5</v>
      </c>
      <c r="BY403" s="41">
        <f t="shared" si="768"/>
        <v>63750</v>
      </c>
      <c r="BZ403" s="39">
        <f t="shared" si="769"/>
        <v>33468750</v>
      </c>
      <c r="CA403" s="39">
        <f t="shared" si="770"/>
        <v>23906250</v>
      </c>
      <c r="CB403" s="40">
        <f t="shared" si="732"/>
        <v>0</v>
      </c>
      <c r="CC403" s="39">
        <f t="shared" si="771"/>
        <v>0</v>
      </c>
      <c r="CD403" s="39">
        <f t="shared" si="772"/>
        <v>0</v>
      </c>
      <c r="CE403" s="39">
        <f t="shared" si="773"/>
        <v>0</v>
      </c>
      <c r="CF403" s="53">
        <f t="shared" si="774"/>
        <v>0</v>
      </c>
      <c r="CG403" s="39">
        <f t="shared" si="775"/>
        <v>0</v>
      </c>
      <c r="CH403" s="39">
        <f t="shared" si="776"/>
        <v>0</v>
      </c>
      <c r="DB403" s="21">
        <v>349</v>
      </c>
      <c r="DC403" s="39">
        <v>375</v>
      </c>
      <c r="DD403" s="39">
        <v>525</v>
      </c>
      <c r="DE403" s="39">
        <v>2500</v>
      </c>
      <c r="DF403" s="50">
        <f t="shared" si="777"/>
        <v>2.2999869758253107E-3</v>
      </c>
      <c r="DG403" s="40">
        <f t="shared" si="733"/>
        <v>25.5</v>
      </c>
      <c r="DH403" s="41">
        <f t="shared" si="778"/>
        <v>63750</v>
      </c>
      <c r="DI403" s="39">
        <f t="shared" si="779"/>
        <v>33468750</v>
      </c>
      <c r="DJ403" s="39">
        <f t="shared" si="780"/>
        <v>23906250</v>
      </c>
      <c r="DK403" s="40">
        <f t="shared" si="734"/>
        <v>0</v>
      </c>
      <c r="DL403" s="39">
        <f t="shared" si="781"/>
        <v>0</v>
      </c>
      <c r="DM403" s="39">
        <f t="shared" si="782"/>
        <v>0</v>
      </c>
      <c r="DN403" s="39">
        <f t="shared" si="783"/>
        <v>0</v>
      </c>
      <c r="DO403" s="53">
        <f t="shared" si="784"/>
        <v>0</v>
      </c>
      <c r="DP403" s="39">
        <f t="shared" si="785"/>
        <v>0</v>
      </c>
      <c r="DQ403" s="39">
        <f t="shared" si="786"/>
        <v>0</v>
      </c>
      <c r="EK403" s="21">
        <v>349</v>
      </c>
      <c r="EL403" s="39">
        <v>375</v>
      </c>
      <c r="EM403" s="39">
        <v>525</v>
      </c>
      <c r="EN403" s="39">
        <v>2500</v>
      </c>
      <c r="EO403" s="50">
        <f t="shared" si="787"/>
        <v>2.7679632222725706E-3</v>
      </c>
      <c r="EP403" s="40">
        <f t="shared" si="735"/>
        <v>25.5</v>
      </c>
      <c r="EQ403" s="41">
        <f t="shared" si="788"/>
        <v>63750</v>
      </c>
      <c r="ER403" s="39">
        <f t="shared" si="789"/>
        <v>33468750</v>
      </c>
      <c r="ES403" s="39">
        <f t="shared" si="790"/>
        <v>23906250</v>
      </c>
      <c r="ET403" s="40">
        <f t="shared" si="736"/>
        <v>0</v>
      </c>
      <c r="EU403" s="39">
        <f t="shared" si="791"/>
        <v>0</v>
      </c>
      <c r="EV403" s="39">
        <f t="shared" si="792"/>
        <v>0</v>
      </c>
      <c r="EW403" s="39">
        <f t="shared" si="793"/>
        <v>0</v>
      </c>
      <c r="EX403" s="53">
        <f t="shared" si="794"/>
        <v>0</v>
      </c>
      <c r="EY403" s="39">
        <f t="shared" si="795"/>
        <v>0</v>
      </c>
      <c r="EZ403" s="39">
        <f t="shared" si="796"/>
        <v>0</v>
      </c>
      <c r="FT403" s="21">
        <v>349</v>
      </c>
      <c r="FU403" s="39">
        <v>375</v>
      </c>
      <c r="FV403" s="39">
        <v>525</v>
      </c>
      <c r="FW403" s="39">
        <v>2500</v>
      </c>
      <c r="FX403" s="50">
        <f t="shared" si="797"/>
        <v>3.1791252191306664E-3</v>
      </c>
      <c r="FY403" s="40">
        <f t="shared" si="737"/>
        <v>25.5</v>
      </c>
      <c r="FZ403" s="41">
        <f t="shared" si="798"/>
        <v>63750</v>
      </c>
      <c r="GA403" s="39">
        <f t="shared" si="799"/>
        <v>33468750</v>
      </c>
      <c r="GB403" s="39">
        <f t="shared" si="800"/>
        <v>23906250</v>
      </c>
      <c r="GC403" s="40">
        <f t="shared" si="738"/>
        <v>0</v>
      </c>
      <c r="GD403" s="39">
        <f t="shared" si="801"/>
        <v>0</v>
      </c>
      <c r="GE403" s="39">
        <f t="shared" si="802"/>
        <v>0</v>
      </c>
      <c r="GF403" s="39">
        <f t="shared" si="803"/>
        <v>0</v>
      </c>
      <c r="GG403" s="53">
        <f t="shared" si="804"/>
        <v>0</v>
      </c>
      <c r="GH403" s="39">
        <f t="shared" si="805"/>
        <v>0</v>
      </c>
      <c r="GI403" s="39">
        <f t="shared" si="806"/>
        <v>0</v>
      </c>
      <c r="HC403" s="21">
        <v>349</v>
      </c>
      <c r="HD403" s="39">
        <v>375</v>
      </c>
      <c r="HE403" s="39">
        <v>525</v>
      </c>
      <c r="HF403" s="39">
        <v>2500</v>
      </c>
      <c r="HG403" s="50">
        <f t="shared" si="807"/>
        <v>3.3192463976924841E-3</v>
      </c>
      <c r="HH403" s="40">
        <f t="shared" si="739"/>
        <v>25.5</v>
      </c>
      <c r="HI403" s="41">
        <f t="shared" si="808"/>
        <v>63750</v>
      </c>
      <c r="HJ403" s="39">
        <f t="shared" si="809"/>
        <v>33468750</v>
      </c>
      <c r="HK403" s="39">
        <f t="shared" si="810"/>
        <v>23906250</v>
      </c>
      <c r="HL403" s="40">
        <f t="shared" si="740"/>
        <v>0</v>
      </c>
      <c r="HM403" s="39">
        <f t="shared" si="811"/>
        <v>0</v>
      </c>
      <c r="HN403" s="39">
        <f t="shared" si="812"/>
        <v>0</v>
      </c>
      <c r="HO403" s="39">
        <f t="shared" si="813"/>
        <v>0</v>
      </c>
      <c r="HP403" s="53">
        <f t="shared" si="814"/>
        <v>0</v>
      </c>
      <c r="HQ403" s="39">
        <f t="shared" si="815"/>
        <v>0</v>
      </c>
      <c r="HR403" s="39">
        <f t="shared" si="816"/>
        <v>0</v>
      </c>
      <c r="IL403" s="21">
        <v>349</v>
      </c>
      <c r="IM403" s="39">
        <v>375</v>
      </c>
      <c r="IN403" s="39">
        <v>525</v>
      </c>
      <c r="IO403" s="39">
        <v>2500</v>
      </c>
      <c r="IP403" s="50">
        <f t="shared" si="817"/>
        <v>3.3482327584520954E-3</v>
      </c>
      <c r="IQ403" s="40">
        <f t="shared" si="741"/>
        <v>25.5</v>
      </c>
      <c r="IR403" s="41">
        <f t="shared" si="818"/>
        <v>63750</v>
      </c>
      <c r="IS403" s="39">
        <f t="shared" si="819"/>
        <v>33468750</v>
      </c>
      <c r="IT403" s="39">
        <f t="shared" si="820"/>
        <v>23906250</v>
      </c>
      <c r="IU403" s="40">
        <f t="shared" si="742"/>
        <v>0</v>
      </c>
      <c r="IV403" s="39">
        <f t="shared" si="821"/>
        <v>0</v>
      </c>
      <c r="IW403" s="39">
        <f t="shared" si="822"/>
        <v>0</v>
      </c>
      <c r="IX403" s="39">
        <f t="shared" si="823"/>
        <v>0</v>
      </c>
      <c r="IY403" s="53">
        <f t="shared" si="824"/>
        <v>0</v>
      </c>
      <c r="IZ403" s="39">
        <f t="shared" si="825"/>
        <v>0</v>
      </c>
      <c r="JA403" s="39">
        <f t="shared" si="826"/>
        <v>0</v>
      </c>
      <c r="JU403" s="21">
        <v>349</v>
      </c>
      <c r="JV403" s="39">
        <v>375</v>
      </c>
      <c r="JW403" s="39">
        <v>525</v>
      </c>
      <c r="JX403" s="39">
        <v>2500</v>
      </c>
      <c r="JY403" s="50">
        <f t="shared" si="827"/>
        <v>3.3485755439351963E-3</v>
      </c>
      <c r="JZ403" s="40">
        <f t="shared" si="743"/>
        <v>25.5</v>
      </c>
      <c r="KA403" s="41">
        <f t="shared" si="828"/>
        <v>63750</v>
      </c>
      <c r="KB403" s="39">
        <f t="shared" si="829"/>
        <v>33468750</v>
      </c>
      <c r="KC403" s="39">
        <f t="shared" si="830"/>
        <v>23906250</v>
      </c>
      <c r="KD403" s="40">
        <f t="shared" si="744"/>
        <v>0</v>
      </c>
      <c r="KE403" s="39">
        <f t="shared" si="831"/>
        <v>0</v>
      </c>
      <c r="KF403" s="39">
        <f t="shared" si="832"/>
        <v>0</v>
      </c>
      <c r="KG403" s="39">
        <f t="shared" si="833"/>
        <v>0</v>
      </c>
      <c r="KH403" s="53">
        <f t="shared" si="834"/>
        <v>0</v>
      </c>
      <c r="KI403" s="39">
        <f t="shared" si="835"/>
        <v>0</v>
      </c>
      <c r="KJ403" s="39">
        <f t="shared" si="836"/>
        <v>0</v>
      </c>
      <c r="LD403" s="21">
        <v>349</v>
      </c>
      <c r="LE403" s="39">
        <v>375</v>
      </c>
      <c r="LF403" s="39">
        <v>525</v>
      </c>
      <c r="LG403" s="39">
        <v>2500</v>
      </c>
      <c r="LH403" s="50">
        <f t="shared" si="837"/>
        <v>3.3485755941661415E-3</v>
      </c>
      <c r="LI403" s="40">
        <f t="shared" si="745"/>
        <v>25.5</v>
      </c>
      <c r="LJ403" s="41">
        <f t="shared" si="838"/>
        <v>63750</v>
      </c>
      <c r="LK403" s="39">
        <f t="shared" si="839"/>
        <v>33468750</v>
      </c>
      <c r="LL403" s="39">
        <f t="shared" si="840"/>
        <v>23906250</v>
      </c>
      <c r="LM403" s="40">
        <f t="shared" si="746"/>
        <v>0</v>
      </c>
      <c r="LN403" s="39">
        <f t="shared" si="841"/>
        <v>0</v>
      </c>
      <c r="LO403" s="39">
        <f t="shared" si="842"/>
        <v>0</v>
      </c>
      <c r="LP403" s="39">
        <f t="shared" si="843"/>
        <v>0</v>
      </c>
      <c r="LQ403" s="53">
        <f t="shared" si="844"/>
        <v>0</v>
      </c>
      <c r="LR403" s="39">
        <f t="shared" si="845"/>
        <v>0</v>
      </c>
      <c r="LS403" s="39">
        <f t="shared" si="846"/>
        <v>0</v>
      </c>
    </row>
    <row r="404" spans="1:331" x14ac:dyDescent="0.25">
      <c r="A404" s="21">
        <v>350</v>
      </c>
      <c r="B404" s="39">
        <v>375</v>
      </c>
      <c r="C404" s="39">
        <v>575</v>
      </c>
      <c r="D404" s="39">
        <v>2500</v>
      </c>
      <c r="E404" s="50">
        <f t="shared" si="747"/>
        <v>1.1050000000000001E-3</v>
      </c>
      <c r="F404" s="40">
        <f t="shared" si="727"/>
        <v>20.393465624999997</v>
      </c>
      <c r="G404" s="41">
        <f t="shared" si="748"/>
        <v>50983.664062499993</v>
      </c>
      <c r="H404" s="39">
        <f t="shared" si="749"/>
        <v>29315606.835937496</v>
      </c>
      <c r="I404" s="39">
        <f t="shared" si="750"/>
        <v>19118874.023437496</v>
      </c>
      <c r="J404" s="40">
        <f t="shared" si="728"/>
        <v>11411.25</v>
      </c>
      <c r="K404" s="39">
        <f t="shared" si="751"/>
        <v>28528125</v>
      </c>
      <c r="L404" s="39">
        <f t="shared" si="752"/>
        <v>16403671875</v>
      </c>
      <c r="M404" s="39">
        <f t="shared" si="753"/>
        <v>10698046875</v>
      </c>
      <c r="N404" s="53">
        <f t="shared" si="754"/>
        <v>9432111328125</v>
      </c>
      <c r="O404" s="39">
        <f t="shared" si="755"/>
        <v>6151376953125</v>
      </c>
      <c r="P404" s="39">
        <f t="shared" si="756"/>
        <v>4011767578125</v>
      </c>
      <c r="AJ404" s="21">
        <v>350</v>
      </c>
      <c r="AK404" s="39">
        <v>375</v>
      </c>
      <c r="AL404" s="39">
        <v>575</v>
      </c>
      <c r="AM404" s="39">
        <v>2500</v>
      </c>
      <c r="AN404" s="50">
        <f t="shared" si="757"/>
        <v>1.740982989367985E-3</v>
      </c>
      <c r="AO404" s="40">
        <f t="shared" si="729"/>
        <v>25.07230244979575</v>
      </c>
      <c r="AP404" s="41">
        <f t="shared" si="758"/>
        <v>62680.756124489373</v>
      </c>
      <c r="AQ404" s="39">
        <f t="shared" si="759"/>
        <v>36041434.771581389</v>
      </c>
      <c r="AR404" s="39">
        <f t="shared" si="760"/>
        <v>23505283.546683516</v>
      </c>
      <c r="AS404" s="40">
        <f t="shared" si="730"/>
        <v>3302.4668855581926</v>
      </c>
      <c r="AT404" s="39">
        <f t="shared" si="761"/>
        <v>8256167.213895482</v>
      </c>
      <c r="AU404" s="39">
        <f t="shared" si="762"/>
        <v>4747296147.9899025</v>
      </c>
      <c r="AV404" s="39">
        <f t="shared" si="763"/>
        <v>3096062705.2108059</v>
      </c>
      <c r="AW404" s="53">
        <f t="shared" si="764"/>
        <v>2729695285094.1938</v>
      </c>
      <c r="AX404" s="39">
        <f t="shared" si="765"/>
        <v>1780236055496.2134</v>
      </c>
      <c r="AY404" s="39">
        <f t="shared" si="766"/>
        <v>1161023514454.0522</v>
      </c>
      <c r="BS404" s="21">
        <v>350</v>
      </c>
      <c r="BT404" s="39">
        <v>375</v>
      </c>
      <c r="BU404" s="39">
        <v>575</v>
      </c>
      <c r="BV404" s="39">
        <v>2500</v>
      </c>
      <c r="BW404" s="50">
        <f t="shared" si="767"/>
        <v>2.0945477799089568E-3</v>
      </c>
      <c r="BX404" s="40">
        <f t="shared" si="731"/>
        <v>25.5</v>
      </c>
      <c r="BY404" s="41">
        <f t="shared" si="768"/>
        <v>63750</v>
      </c>
      <c r="BZ404" s="39">
        <f t="shared" si="769"/>
        <v>36656250</v>
      </c>
      <c r="CA404" s="39">
        <f t="shared" si="770"/>
        <v>23906250</v>
      </c>
      <c r="CB404" s="40">
        <f t="shared" si="732"/>
        <v>0</v>
      </c>
      <c r="CC404" s="39">
        <f t="shared" si="771"/>
        <v>0</v>
      </c>
      <c r="CD404" s="39">
        <f t="shared" si="772"/>
        <v>0</v>
      </c>
      <c r="CE404" s="39">
        <f t="shared" si="773"/>
        <v>0</v>
      </c>
      <c r="CF404" s="53">
        <f t="shared" si="774"/>
        <v>0</v>
      </c>
      <c r="CG404" s="39">
        <f t="shared" si="775"/>
        <v>0</v>
      </c>
      <c r="CH404" s="39">
        <f t="shared" si="776"/>
        <v>0</v>
      </c>
      <c r="DB404" s="21">
        <v>350</v>
      </c>
      <c r="DC404" s="39">
        <v>375</v>
      </c>
      <c r="DD404" s="39">
        <v>575</v>
      </c>
      <c r="DE404" s="39">
        <v>2500</v>
      </c>
      <c r="DF404" s="50">
        <f t="shared" si="777"/>
        <v>2.3390193157278535E-3</v>
      </c>
      <c r="DG404" s="40">
        <f t="shared" si="733"/>
        <v>25.5</v>
      </c>
      <c r="DH404" s="41">
        <f t="shared" si="778"/>
        <v>63750</v>
      </c>
      <c r="DI404" s="39">
        <f t="shared" si="779"/>
        <v>36656250</v>
      </c>
      <c r="DJ404" s="39">
        <f t="shared" si="780"/>
        <v>23906250</v>
      </c>
      <c r="DK404" s="40">
        <f t="shared" si="734"/>
        <v>0</v>
      </c>
      <c r="DL404" s="39">
        <f t="shared" si="781"/>
        <v>0</v>
      </c>
      <c r="DM404" s="39">
        <f t="shared" si="782"/>
        <v>0</v>
      </c>
      <c r="DN404" s="39">
        <f t="shared" si="783"/>
        <v>0</v>
      </c>
      <c r="DO404" s="53">
        <f t="shared" si="784"/>
        <v>0</v>
      </c>
      <c r="DP404" s="39">
        <f t="shared" si="785"/>
        <v>0</v>
      </c>
      <c r="DQ404" s="39">
        <f t="shared" si="786"/>
        <v>0</v>
      </c>
      <c r="EK404" s="21">
        <v>350</v>
      </c>
      <c r="EL404" s="39">
        <v>375</v>
      </c>
      <c r="EM404" s="39">
        <v>575</v>
      </c>
      <c r="EN404" s="39">
        <v>2500</v>
      </c>
      <c r="EO404" s="50">
        <f t="shared" si="787"/>
        <v>2.8295130879150208E-3</v>
      </c>
      <c r="EP404" s="40">
        <f t="shared" si="735"/>
        <v>25.5</v>
      </c>
      <c r="EQ404" s="41">
        <f t="shared" si="788"/>
        <v>63750</v>
      </c>
      <c r="ER404" s="39">
        <f t="shared" si="789"/>
        <v>36656250</v>
      </c>
      <c r="ES404" s="39">
        <f t="shared" si="790"/>
        <v>23906250</v>
      </c>
      <c r="ET404" s="40">
        <f t="shared" si="736"/>
        <v>0</v>
      </c>
      <c r="EU404" s="39">
        <f t="shared" si="791"/>
        <v>0</v>
      </c>
      <c r="EV404" s="39">
        <f t="shared" si="792"/>
        <v>0</v>
      </c>
      <c r="EW404" s="39">
        <f t="shared" si="793"/>
        <v>0</v>
      </c>
      <c r="EX404" s="53">
        <f t="shared" si="794"/>
        <v>0</v>
      </c>
      <c r="EY404" s="39">
        <f t="shared" si="795"/>
        <v>0</v>
      </c>
      <c r="EZ404" s="39">
        <f t="shared" si="796"/>
        <v>0</v>
      </c>
      <c r="FT404" s="21">
        <v>350</v>
      </c>
      <c r="FU404" s="39">
        <v>375</v>
      </c>
      <c r="FV404" s="39">
        <v>575</v>
      </c>
      <c r="FW404" s="39">
        <v>2500</v>
      </c>
      <c r="FX404" s="50">
        <f t="shared" si="797"/>
        <v>3.259683324365241E-3</v>
      </c>
      <c r="FY404" s="40">
        <f t="shared" si="737"/>
        <v>25.5</v>
      </c>
      <c r="FZ404" s="41">
        <f t="shared" si="798"/>
        <v>63750</v>
      </c>
      <c r="GA404" s="39">
        <f t="shared" si="799"/>
        <v>36656250</v>
      </c>
      <c r="GB404" s="39">
        <f t="shared" si="800"/>
        <v>23906250</v>
      </c>
      <c r="GC404" s="40">
        <f t="shared" si="738"/>
        <v>0</v>
      </c>
      <c r="GD404" s="39">
        <f t="shared" si="801"/>
        <v>0</v>
      </c>
      <c r="GE404" s="39">
        <f t="shared" si="802"/>
        <v>0</v>
      </c>
      <c r="GF404" s="39">
        <f t="shared" si="803"/>
        <v>0</v>
      </c>
      <c r="GG404" s="53">
        <f t="shared" si="804"/>
        <v>0</v>
      </c>
      <c r="GH404" s="39">
        <f t="shared" si="805"/>
        <v>0</v>
      </c>
      <c r="GI404" s="39">
        <f t="shared" si="806"/>
        <v>0</v>
      </c>
      <c r="HC404" s="21">
        <v>350</v>
      </c>
      <c r="HD404" s="39">
        <v>375</v>
      </c>
      <c r="HE404" s="39">
        <v>575</v>
      </c>
      <c r="HF404" s="39">
        <v>2500</v>
      </c>
      <c r="HG404" s="50">
        <f t="shared" si="807"/>
        <v>3.4064774293937061E-3</v>
      </c>
      <c r="HH404" s="40">
        <f t="shared" si="739"/>
        <v>25.5</v>
      </c>
      <c r="HI404" s="41">
        <f t="shared" si="808"/>
        <v>63750</v>
      </c>
      <c r="HJ404" s="39">
        <f t="shared" si="809"/>
        <v>36656250</v>
      </c>
      <c r="HK404" s="39">
        <f t="shared" si="810"/>
        <v>23906250</v>
      </c>
      <c r="HL404" s="40">
        <f t="shared" si="740"/>
        <v>0</v>
      </c>
      <c r="HM404" s="39">
        <f t="shared" si="811"/>
        <v>0</v>
      </c>
      <c r="HN404" s="39">
        <f t="shared" si="812"/>
        <v>0</v>
      </c>
      <c r="HO404" s="39">
        <f t="shared" si="813"/>
        <v>0</v>
      </c>
      <c r="HP404" s="53">
        <f t="shared" si="814"/>
        <v>0</v>
      </c>
      <c r="HQ404" s="39">
        <f t="shared" si="815"/>
        <v>0</v>
      </c>
      <c r="HR404" s="39">
        <f t="shared" si="816"/>
        <v>0</v>
      </c>
      <c r="IL404" s="21">
        <v>350</v>
      </c>
      <c r="IM404" s="39">
        <v>375</v>
      </c>
      <c r="IN404" s="39">
        <v>575</v>
      </c>
      <c r="IO404" s="39">
        <v>2500</v>
      </c>
      <c r="IP404" s="50">
        <f t="shared" si="817"/>
        <v>3.4366805424580916E-3</v>
      </c>
      <c r="IQ404" s="40">
        <f t="shared" si="741"/>
        <v>25.5</v>
      </c>
      <c r="IR404" s="41">
        <f t="shared" si="818"/>
        <v>63750</v>
      </c>
      <c r="IS404" s="39">
        <f t="shared" si="819"/>
        <v>36656250</v>
      </c>
      <c r="IT404" s="39">
        <f t="shared" si="820"/>
        <v>23906250</v>
      </c>
      <c r="IU404" s="40">
        <f t="shared" si="742"/>
        <v>0</v>
      </c>
      <c r="IV404" s="39">
        <f t="shared" si="821"/>
        <v>0</v>
      </c>
      <c r="IW404" s="39">
        <f t="shared" si="822"/>
        <v>0</v>
      </c>
      <c r="IX404" s="39">
        <f t="shared" si="823"/>
        <v>0</v>
      </c>
      <c r="IY404" s="53">
        <f t="shared" si="824"/>
        <v>0</v>
      </c>
      <c r="IZ404" s="39">
        <f t="shared" si="825"/>
        <v>0</v>
      </c>
      <c r="JA404" s="39">
        <f t="shared" si="826"/>
        <v>0</v>
      </c>
      <c r="JU404" s="21">
        <v>350</v>
      </c>
      <c r="JV404" s="39">
        <v>375</v>
      </c>
      <c r="JW404" s="39">
        <v>575</v>
      </c>
      <c r="JX404" s="39">
        <v>2500</v>
      </c>
      <c r="JY404" s="50">
        <f t="shared" si="827"/>
        <v>3.4370377090931045E-3</v>
      </c>
      <c r="JZ404" s="40">
        <f t="shared" si="743"/>
        <v>25.5</v>
      </c>
      <c r="KA404" s="41">
        <f t="shared" si="828"/>
        <v>63750</v>
      </c>
      <c r="KB404" s="39">
        <f t="shared" si="829"/>
        <v>36656250</v>
      </c>
      <c r="KC404" s="39">
        <f t="shared" si="830"/>
        <v>23906250</v>
      </c>
      <c r="KD404" s="40">
        <f t="shared" si="744"/>
        <v>0</v>
      </c>
      <c r="KE404" s="39">
        <f t="shared" si="831"/>
        <v>0</v>
      </c>
      <c r="KF404" s="39">
        <f t="shared" si="832"/>
        <v>0</v>
      </c>
      <c r="KG404" s="39">
        <f t="shared" si="833"/>
        <v>0</v>
      </c>
      <c r="KH404" s="53">
        <f t="shared" si="834"/>
        <v>0</v>
      </c>
      <c r="KI404" s="39">
        <f t="shared" si="835"/>
        <v>0</v>
      </c>
      <c r="KJ404" s="39">
        <f t="shared" si="836"/>
        <v>0</v>
      </c>
      <c r="LD404" s="21">
        <v>350</v>
      </c>
      <c r="LE404" s="39">
        <v>375</v>
      </c>
      <c r="LF404" s="39">
        <v>575</v>
      </c>
      <c r="LG404" s="39">
        <v>2500</v>
      </c>
      <c r="LH404" s="50">
        <f t="shared" si="837"/>
        <v>3.43703776145695E-3</v>
      </c>
      <c r="LI404" s="40">
        <f t="shared" si="745"/>
        <v>25.5</v>
      </c>
      <c r="LJ404" s="41">
        <f t="shared" si="838"/>
        <v>63750</v>
      </c>
      <c r="LK404" s="39">
        <f t="shared" si="839"/>
        <v>36656250</v>
      </c>
      <c r="LL404" s="39">
        <f t="shared" si="840"/>
        <v>23906250</v>
      </c>
      <c r="LM404" s="40">
        <f t="shared" si="746"/>
        <v>0</v>
      </c>
      <c r="LN404" s="39">
        <f t="shared" si="841"/>
        <v>0</v>
      </c>
      <c r="LO404" s="39">
        <f t="shared" si="842"/>
        <v>0</v>
      </c>
      <c r="LP404" s="39">
        <f t="shared" si="843"/>
        <v>0</v>
      </c>
      <c r="LQ404" s="53">
        <f t="shared" si="844"/>
        <v>0</v>
      </c>
      <c r="LR404" s="39">
        <f t="shared" si="845"/>
        <v>0</v>
      </c>
      <c r="LS404" s="39">
        <f t="shared" si="846"/>
        <v>0</v>
      </c>
    </row>
    <row r="405" spans="1:331" x14ac:dyDescent="0.25">
      <c r="A405" s="21">
        <v>351</v>
      </c>
      <c r="B405" s="39">
        <v>425</v>
      </c>
      <c r="C405" s="39">
        <v>-575</v>
      </c>
      <c r="D405" s="39">
        <v>2500</v>
      </c>
      <c r="E405" s="50">
        <f t="shared" si="747"/>
        <v>9.3500000000000007E-4</v>
      </c>
      <c r="F405" s="40">
        <f t="shared" si="727"/>
        <v>18.269315625000001</v>
      </c>
      <c r="G405" s="41">
        <f t="shared" si="748"/>
        <v>45673.2890625</v>
      </c>
      <c r="H405" s="39">
        <f t="shared" si="749"/>
        <v>-26262141.2109375</v>
      </c>
      <c r="I405" s="39">
        <f t="shared" si="750"/>
        <v>19411147.8515625</v>
      </c>
      <c r="J405" s="40">
        <f t="shared" si="728"/>
        <v>13578.75</v>
      </c>
      <c r="K405" s="39">
        <f t="shared" si="751"/>
        <v>33946875</v>
      </c>
      <c r="L405" s="39">
        <f t="shared" si="752"/>
        <v>-19519453125</v>
      </c>
      <c r="M405" s="39">
        <f t="shared" si="753"/>
        <v>14427421875</v>
      </c>
      <c r="N405" s="53">
        <f t="shared" si="754"/>
        <v>11223685546875</v>
      </c>
      <c r="O405" s="39">
        <f t="shared" si="755"/>
        <v>-8295767578125</v>
      </c>
      <c r="P405" s="39">
        <f t="shared" si="756"/>
        <v>6131654296875</v>
      </c>
      <c r="AJ405" s="21">
        <v>351</v>
      </c>
      <c r="AK405" s="39">
        <v>425</v>
      </c>
      <c r="AL405" s="39">
        <v>-575</v>
      </c>
      <c r="AM405" s="39">
        <v>2500</v>
      </c>
      <c r="AN405" s="50">
        <f t="shared" si="757"/>
        <v>1.3484771399356367E-3</v>
      </c>
      <c r="AO405" s="40">
        <f t="shared" si="729"/>
        <v>22.793927012936393</v>
      </c>
      <c r="AP405" s="41">
        <f t="shared" si="758"/>
        <v>56984.817532340981</v>
      </c>
      <c r="AQ405" s="39">
        <f t="shared" si="759"/>
        <v>-32766270.081096064</v>
      </c>
      <c r="AR405" s="39">
        <f t="shared" si="760"/>
        <v>24218547.451244917</v>
      </c>
      <c r="AS405" s="40">
        <f t="shared" si="730"/>
        <v>8306.9164658206337</v>
      </c>
      <c r="AT405" s="39">
        <f t="shared" si="761"/>
        <v>20767291.164551586</v>
      </c>
      <c r="AU405" s="39">
        <f t="shared" si="762"/>
        <v>-11941192419.617163</v>
      </c>
      <c r="AV405" s="39">
        <f t="shared" si="763"/>
        <v>8826098744.9344234</v>
      </c>
      <c r="AW405" s="53">
        <f t="shared" si="764"/>
        <v>6866185641279.8682</v>
      </c>
      <c r="AX405" s="39">
        <f t="shared" si="765"/>
        <v>-5075006778337.2939</v>
      </c>
      <c r="AY405" s="39">
        <f t="shared" si="766"/>
        <v>3751091966597.1304</v>
      </c>
      <c r="BS405" s="21">
        <v>351</v>
      </c>
      <c r="BT405" s="39">
        <v>425</v>
      </c>
      <c r="BU405" s="39">
        <v>-575</v>
      </c>
      <c r="BV405" s="39">
        <v>2500</v>
      </c>
      <c r="BW405" s="50">
        <f t="shared" si="767"/>
        <v>1.4502225626491193E-3</v>
      </c>
      <c r="BX405" s="40">
        <f t="shared" si="731"/>
        <v>23.57312290479685</v>
      </c>
      <c r="BY405" s="41">
        <f t="shared" si="768"/>
        <v>58932.807261992129</v>
      </c>
      <c r="BZ405" s="39">
        <f t="shared" si="769"/>
        <v>-33886364.175645478</v>
      </c>
      <c r="CA405" s="39">
        <f t="shared" si="770"/>
        <v>25046443.086346656</v>
      </c>
      <c r="CB405" s="40">
        <f t="shared" si="732"/>
        <v>7009.6623262237299</v>
      </c>
      <c r="CC405" s="39">
        <f t="shared" si="771"/>
        <v>17524155.815559324</v>
      </c>
      <c r="CD405" s="39">
        <f t="shared" si="772"/>
        <v>-10076389593.946611</v>
      </c>
      <c r="CE405" s="39">
        <f t="shared" si="773"/>
        <v>7447766221.6127129</v>
      </c>
      <c r="CF405" s="53">
        <f t="shared" si="774"/>
        <v>5793924016519.3018</v>
      </c>
      <c r="CG405" s="39">
        <f t="shared" si="775"/>
        <v>-4282465577427.3101</v>
      </c>
      <c r="CH405" s="39">
        <f t="shared" si="776"/>
        <v>3165300644185.4028</v>
      </c>
      <c r="DB405" s="21">
        <v>351</v>
      </c>
      <c r="DC405" s="39">
        <v>425</v>
      </c>
      <c r="DD405" s="39">
        <v>-575</v>
      </c>
      <c r="DE405" s="39">
        <v>2500</v>
      </c>
      <c r="DF405" s="50">
        <f t="shared" si="777"/>
        <v>1.4539883240312036E-3</v>
      </c>
      <c r="DG405" s="40">
        <f t="shared" si="733"/>
        <v>23.599429216874132</v>
      </c>
      <c r="DH405" s="41">
        <f t="shared" si="778"/>
        <v>58998.57304218533</v>
      </c>
      <c r="DI405" s="39">
        <f t="shared" si="779"/>
        <v>-33924179.499256566</v>
      </c>
      <c r="DJ405" s="39">
        <f t="shared" si="780"/>
        <v>25074393.542928766</v>
      </c>
      <c r="DK405" s="40">
        <f t="shared" si="734"/>
        <v>6961.6488686021557</v>
      </c>
      <c r="DL405" s="39">
        <f t="shared" si="781"/>
        <v>17404122.171505388</v>
      </c>
      <c r="DM405" s="39">
        <f t="shared" si="782"/>
        <v>-10007370248.615599</v>
      </c>
      <c r="DN405" s="39">
        <f t="shared" si="783"/>
        <v>7396751922.8897896</v>
      </c>
      <c r="DO405" s="53">
        <f t="shared" si="784"/>
        <v>5754237892953.9697</v>
      </c>
      <c r="DP405" s="39">
        <f t="shared" si="785"/>
        <v>-4253132355661.6289</v>
      </c>
      <c r="DQ405" s="39">
        <f t="shared" si="786"/>
        <v>3143619567228.1606</v>
      </c>
      <c r="EK405" s="21">
        <v>351</v>
      </c>
      <c r="EL405" s="39">
        <v>425</v>
      </c>
      <c r="EM405" s="39">
        <v>-575</v>
      </c>
      <c r="EN405" s="39">
        <v>2500</v>
      </c>
      <c r="EO405" s="50">
        <f t="shared" si="787"/>
        <v>1.4320445472510688E-3</v>
      </c>
      <c r="EP405" s="40">
        <f t="shared" si="735"/>
        <v>23.443594598541324</v>
      </c>
      <c r="EQ405" s="41">
        <f t="shared" si="788"/>
        <v>58608.986496353311</v>
      </c>
      <c r="ER405" s="39">
        <f t="shared" si="789"/>
        <v>-33700167.23540315</v>
      </c>
      <c r="ES405" s="39">
        <f t="shared" si="790"/>
        <v>24908819.260950156</v>
      </c>
      <c r="ET405" s="40">
        <f t="shared" si="736"/>
        <v>7241.4320225488727</v>
      </c>
      <c r="EU405" s="39">
        <f t="shared" si="791"/>
        <v>18103580.056372181</v>
      </c>
      <c r="EV405" s="39">
        <f t="shared" si="792"/>
        <v>-10409558532.414003</v>
      </c>
      <c r="EW405" s="39">
        <f t="shared" si="793"/>
        <v>7694021523.9581766</v>
      </c>
      <c r="EX405" s="53">
        <f t="shared" si="794"/>
        <v>5985496156138.0518</v>
      </c>
      <c r="EY405" s="39">
        <f t="shared" si="795"/>
        <v>-4424062376275.9512</v>
      </c>
      <c r="EZ405" s="39">
        <f t="shared" si="796"/>
        <v>3269959147682.2251</v>
      </c>
      <c r="FT405" s="21">
        <v>351</v>
      </c>
      <c r="FU405" s="39">
        <v>425</v>
      </c>
      <c r="FV405" s="39">
        <v>-575</v>
      </c>
      <c r="FW405" s="39">
        <v>2500</v>
      </c>
      <c r="FX405" s="50">
        <f t="shared" si="797"/>
        <v>1.4287702662312035E-3</v>
      </c>
      <c r="FY405" s="40">
        <f t="shared" si="737"/>
        <v>23.419815769272489</v>
      </c>
      <c r="FZ405" s="41">
        <f t="shared" si="798"/>
        <v>58549.539423181224</v>
      </c>
      <c r="GA405" s="39">
        <f t="shared" si="799"/>
        <v>-33665985.168329202</v>
      </c>
      <c r="GB405" s="39">
        <f t="shared" si="800"/>
        <v>24883554.254852019</v>
      </c>
      <c r="GC405" s="40">
        <f t="shared" si="738"/>
        <v>7283.1791055521562</v>
      </c>
      <c r="GD405" s="39">
        <f t="shared" si="801"/>
        <v>18207947.763880391</v>
      </c>
      <c r="GE405" s="39">
        <f t="shared" si="802"/>
        <v>-10469569964.231224</v>
      </c>
      <c r="GF405" s="39">
        <f t="shared" si="803"/>
        <v>7738377799.6491661</v>
      </c>
      <c r="GG405" s="53">
        <f t="shared" si="804"/>
        <v>6020002729432.9541</v>
      </c>
      <c r="GH405" s="39">
        <f t="shared" si="805"/>
        <v>-4449567234798.2705</v>
      </c>
      <c r="GI405" s="39">
        <f t="shared" si="806"/>
        <v>3288810564850.8955</v>
      </c>
      <c r="HC405" s="21">
        <v>351</v>
      </c>
      <c r="HD405" s="39">
        <v>425</v>
      </c>
      <c r="HE405" s="39">
        <v>-575</v>
      </c>
      <c r="HF405" s="39">
        <v>2500</v>
      </c>
      <c r="HG405" s="50">
        <f t="shared" si="807"/>
        <v>1.422664881131352E-3</v>
      </c>
      <c r="HH405" s="40">
        <f t="shared" si="739"/>
        <v>23.375111523320893</v>
      </c>
      <c r="HI405" s="41">
        <f t="shared" si="808"/>
        <v>58437.778808302231</v>
      </c>
      <c r="HJ405" s="39">
        <f t="shared" si="809"/>
        <v>-33601722.814773783</v>
      </c>
      <c r="HK405" s="39">
        <f t="shared" si="810"/>
        <v>24836055.993528448</v>
      </c>
      <c r="HL405" s="40">
        <f t="shared" si="740"/>
        <v>7361.0227655752615</v>
      </c>
      <c r="HM405" s="39">
        <f t="shared" si="811"/>
        <v>18402556.913938154</v>
      </c>
      <c r="HN405" s="39">
        <f t="shared" si="812"/>
        <v>-10581470225.514439</v>
      </c>
      <c r="HO405" s="39">
        <f t="shared" si="813"/>
        <v>7821086688.4237156</v>
      </c>
      <c r="HP405" s="53">
        <f t="shared" si="814"/>
        <v>6084345379670.8018</v>
      </c>
      <c r="HQ405" s="39">
        <f t="shared" si="815"/>
        <v>-4497124845843.6367</v>
      </c>
      <c r="HR405" s="39">
        <f t="shared" si="816"/>
        <v>3323961842580.0791</v>
      </c>
      <c r="IL405" s="21">
        <v>351</v>
      </c>
      <c r="IM405" s="39">
        <v>425</v>
      </c>
      <c r="IN405" s="39">
        <v>-575</v>
      </c>
      <c r="IO405" s="39">
        <v>2500</v>
      </c>
      <c r="IP405" s="50">
        <f t="shared" si="817"/>
        <v>1.4252707907615693E-3</v>
      </c>
      <c r="IQ405" s="40">
        <f t="shared" si="741"/>
        <v>23.394250392307072</v>
      </c>
      <c r="IR405" s="41">
        <f t="shared" si="818"/>
        <v>58485.625980767676</v>
      </c>
      <c r="IS405" s="39">
        <f t="shared" si="819"/>
        <v>-33629234.938941412</v>
      </c>
      <c r="IT405" s="39">
        <f t="shared" si="820"/>
        <v>24856391.041826263</v>
      </c>
      <c r="IU405" s="40">
        <f t="shared" si="742"/>
        <v>7327.7974177899932</v>
      </c>
      <c r="IV405" s="39">
        <f t="shared" si="821"/>
        <v>18319493.544474982</v>
      </c>
      <c r="IW405" s="39">
        <f t="shared" si="822"/>
        <v>-10533708788.073114</v>
      </c>
      <c r="IX405" s="39">
        <f t="shared" si="823"/>
        <v>7785784756.4018669</v>
      </c>
      <c r="IY405" s="53">
        <f t="shared" si="824"/>
        <v>6056882553142.041</v>
      </c>
      <c r="IZ405" s="39">
        <f t="shared" si="825"/>
        <v>-4476826234931.0732</v>
      </c>
      <c r="JA405" s="39">
        <f t="shared" si="826"/>
        <v>3308958521470.7935</v>
      </c>
      <c r="JU405" s="21">
        <v>351</v>
      </c>
      <c r="JV405" s="39">
        <v>425</v>
      </c>
      <c r="JW405" s="39">
        <v>-575</v>
      </c>
      <c r="JX405" s="39">
        <v>2500</v>
      </c>
      <c r="JY405" s="50">
        <f t="shared" si="827"/>
        <v>1.4253012948940659E-3</v>
      </c>
      <c r="JZ405" s="40">
        <f t="shared" si="743"/>
        <v>23.394473914478457</v>
      </c>
      <c r="KA405" s="41">
        <f t="shared" si="828"/>
        <v>58486.184786196143</v>
      </c>
      <c r="KB405" s="39">
        <f t="shared" si="829"/>
        <v>-33629556.252062783</v>
      </c>
      <c r="KC405" s="39">
        <f t="shared" si="830"/>
        <v>24856628.53413336</v>
      </c>
      <c r="KD405" s="40">
        <f t="shared" si="744"/>
        <v>7327.4084901006618</v>
      </c>
      <c r="KE405" s="39">
        <f t="shared" si="831"/>
        <v>18318521.225251656</v>
      </c>
      <c r="KF405" s="39">
        <f t="shared" si="832"/>
        <v>-10533149704.519703</v>
      </c>
      <c r="KG405" s="39">
        <f t="shared" si="833"/>
        <v>7785371520.7319536</v>
      </c>
      <c r="KH405" s="53">
        <f t="shared" si="834"/>
        <v>6056561080098.8291</v>
      </c>
      <c r="KI405" s="39">
        <f t="shared" si="835"/>
        <v>-4476588624420.873</v>
      </c>
      <c r="KJ405" s="39">
        <f t="shared" si="836"/>
        <v>3308782896311.0806</v>
      </c>
      <c r="LD405" s="21">
        <v>351</v>
      </c>
      <c r="LE405" s="39">
        <v>425</v>
      </c>
      <c r="LF405" s="39">
        <v>-575</v>
      </c>
      <c r="LG405" s="39">
        <v>2500</v>
      </c>
      <c r="LH405" s="50">
        <f t="shared" si="837"/>
        <v>1.4253012987628427E-3</v>
      </c>
      <c r="LI405" s="40">
        <f t="shared" si="745"/>
        <v>23.394473942826565</v>
      </c>
      <c r="LJ405" s="41">
        <f t="shared" si="838"/>
        <v>58486.184857066415</v>
      </c>
      <c r="LK405" s="39">
        <f t="shared" si="839"/>
        <v>-33629556.292813189</v>
      </c>
      <c r="LL405" s="39">
        <f t="shared" si="840"/>
        <v>24856628.564253226</v>
      </c>
      <c r="LM405" s="40">
        <f t="shared" si="746"/>
        <v>7327.4084407737564</v>
      </c>
      <c r="LN405" s="39">
        <f t="shared" si="841"/>
        <v>18318521.101934392</v>
      </c>
      <c r="LO405" s="39">
        <f t="shared" si="842"/>
        <v>-10533149633.612276</v>
      </c>
      <c r="LP405" s="39">
        <f t="shared" si="843"/>
        <v>7785371468.3221169</v>
      </c>
      <c r="LQ405" s="53">
        <f t="shared" si="844"/>
        <v>6056561039327.0586</v>
      </c>
      <c r="LR405" s="39">
        <f t="shared" si="845"/>
        <v>-4476588594285.2168</v>
      </c>
      <c r="LS405" s="39">
        <f t="shared" si="846"/>
        <v>3308782874036.8994</v>
      </c>
    </row>
    <row r="406" spans="1:331" x14ac:dyDescent="0.25">
      <c r="A406" s="21">
        <v>352</v>
      </c>
      <c r="B406" s="39">
        <v>425</v>
      </c>
      <c r="C406" s="39">
        <v>-525</v>
      </c>
      <c r="D406" s="39">
        <v>2500</v>
      </c>
      <c r="E406" s="50">
        <f t="shared" si="747"/>
        <v>9.4249999999999998E-4</v>
      </c>
      <c r="F406" s="40">
        <f t="shared" si="727"/>
        <v>18.370797656249998</v>
      </c>
      <c r="G406" s="41">
        <f t="shared" si="748"/>
        <v>45926.994140624993</v>
      </c>
      <c r="H406" s="39">
        <f t="shared" si="749"/>
        <v>-24111671.923828121</v>
      </c>
      <c r="I406" s="39">
        <f t="shared" si="750"/>
        <v>19518972.509765621</v>
      </c>
      <c r="J406" s="40">
        <f t="shared" si="728"/>
        <v>13483.125000000002</v>
      </c>
      <c r="K406" s="39">
        <f t="shared" si="751"/>
        <v>33707812.500000007</v>
      </c>
      <c r="L406" s="39">
        <f t="shared" si="752"/>
        <v>-17696601562.500004</v>
      </c>
      <c r="M406" s="39">
        <f t="shared" si="753"/>
        <v>14325820312.500004</v>
      </c>
      <c r="N406" s="53">
        <f t="shared" si="754"/>
        <v>9290715820312.502</v>
      </c>
      <c r="O406" s="39">
        <f t="shared" si="755"/>
        <v>-7521055664062.502</v>
      </c>
      <c r="P406" s="39">
        <f t="shared" si="756"/>
        <v>6088473632812.501</v>
      </c>
      <c r="AJ406" s="21">
        <v>352</v>
      </c>
      <c r="AK406" s="39">
        <v>425</v>
      </c>
      <c r="AL406" s="39">
        <v>-525</v>
      </c>
      <c r="AM406" s="39">
        <v>2500</v>
      </c>
      <c r="AN406" s="50">
        <f t="shared" si="757"/>
        <v>1.3657904265255527E-3</v>
      </c>
      <c r="AO406" s="40">
        <f t="shared" si="729"/>
        <v>22.935836132822669</v>
      </c>
      <c r="AP406" s="41">
        <f t="shared" si="758"/>
        <v>57339.590332056672</v>
      </c>
      <c r="AQ406" s="39">
        <f t="shared" si="759"/>
        <v>-30103284.924329754</v>
      </c>
      <c r="AR406" s="39">
        <f t="shared" si="760"/>
        <v>24369325.891124085</v>
      </c>
      <c r="AS406" s="40">
        <f t="shared" si="730"/>
        <v>8086.1720617992032</v>
      </c>
      <c r="AT406" s="39">
        <f t="shared" si="761"/>
        <v>20215430.154498007</v>
      </c>
      <c r="AU406" s="39">
        <f t="shared" si="762"/>
        <v>-10613100831.111454</v>
      </c>
      <c r="AV406" s="39">
        <f t="shared" si="763"/>
        <v>8591557815.6616535</v>
      </c>
      <c r="AW406" s="53">
        <f t="shared" si="764"/>
        <v>5571877936333.5137</v>
      </c>
      <c r="AX406" s="39">
        <f t="shared" si="765"/>
        <v>-4510567853222.3682</v>
      </c>
      <c r="AY406" s="39">
        <f t="shared" si="766"/>
        <v>3651412071656.2026</v>
      </c>
      <c r="BS406" s="21">
        <v>352</v>
      </c>
      <c r="BT406" s="39">
        <v>425</v>
      </c>
      <c r="BU406" s="39">
        <v>-525</v>
      </c>
      <c r="BV406" s="39">
        <v>2500</v>
      </c>
      <c r="BW406" s="50">
        <f t="shared" si="767"/>
        <v>1.4786398557612621E-3</v>
      </c>
      <c r="BX406" s="40">
        <f t="shared" si="731"/>
        <v>23.767170449995938</v>
      </c>
      <c r="BY406" s="41">
        <f t="shared" si="768"/>
        <v>59417.926124989841</v>
      </c>
      <c r="BZ406" s="39">
        <f t="shared" si="769"/>
        <v>-31194411.215619665</v>
      </c>
      <c r="CA406" s="39">
        <f t="shared" si="770"/>
        <v>25252618.603120681</v>
      </c>
      <c r="CB406" s="40">
        <f t="shared" si="732"/>
        <v>6647.3418390439083</v>
      </c>
      <c r="CC406" s="39">
        <f t="shared" si="771"/>
        <v>16618354.597609771</v>
      </c>
      <c r="CD406" s="39">
        <f t="shared" si="772"/>
        <v>-8724636163.7451305</v>
      </c>
      <c r="CE406" s="39">
        <f t="shared" si="773"/>
        <v>7062800703.9841528</v>
      </c>
      <c r="CF406" s="53">
        <f t="shared" si="774"/>
        <v>4580433985966.1934</v>
      </c>
      <c r="CG406" s="39">
        <f t="shared" si="775"/>
        <v>-3707970369591.6802</v>
      </c>
      <c r="CH406" s="39">
        <f t="shared" si="776"/>
        <v>3001690299193.2651</v>
      </c>
      <c r="DB406" s="21">
        <v>352</v>
      </c>
      <c r="DC406" s="39">
        <v>425</v>
      </c>
      <c r="DD406" s="39">
        <v>-525</v>
      </c>
      <c r="DE406" s="39">
        <v>2500</v>
      </c>
      <c r="DF406" s="50">
        <f t="shared" si="777"/>
        <v>1.4930206639337459E-3</v>
      </c>
      <c r="DG406" s="40">
        <f t="shared" si="733"/>
        <v>23.861446199111604</v>
      </c>
      <c r="DH406" s="41">
        <f t="shared" si="778"/>
        <v>59653.615497779014</v>
      </c>
      <c r="DI406" s="39">
        <f t="shared" si="779"/>
        <v>-31318148.136333983</v>
      </c>
      <c r="DJ406" s="39">
        <f t="shared" si="780"/>
        <v>25352786.586556081</v>
      </c>
      <c r="DK406" s="40">
        <f t="shared" si="734"/>
        <v>6463.9865348447383</v>
      </c>
      <c r="DL406" s="39">
        <f t="shared" si="781"/>
        <v>16159966.337111846</v>
      </c>
      <c r="DM406" s="39">
        <f t="shared" si="782"/>
        <v>-8483982326.9837189</v>
      </c>
      <c r="DN406" s="39">
        <f t="shared" si="783"/>
        <v>6867985693.2725344</v>
      </c>
      <c r="DO406" s="53">
        <f t="shared" si="784"/>
        <v>4454090721666.4521</v>
      </c>
      <c r="DP406" s="39">
        <f t="shared" si="785"/>
        <v>-3605692488968.0806</v>
      </c>
      <c r="DQ406" s="39">
        <f t="shared" si="786"/>
        <v>2918893919640.8271</v>
      </c>
      <c r="EK406" s="21">
        <v>352</v>
      </c>
      <c r="EL406" s="39">
        <v>425</v>
      </c>
      <c r="EM406" s="39">
        <v>-525</v>
      </c>
      <c r="EN406" s="39">
        <v>2500</v>
      </c>
      <c r="EO406" s="50">
        <f t="shared" si="787"/>
        <v>1.4935944128935189E-3</v>
      </c>
      <c r="EP406" s="40">
        <f t="shared" si="735"/>
        <v>23.865152806089291</v>
      </c>
      <c r="EQ406" s="41">
        <f t="shared" si="788"/>
        <v>59662.882015223229</v>
      </c>
      <c r="ER406" s="39">
        <f t="shared" si="789"/>
        <v>-31323013.057992194</v>
      </c>
      <c r="ES406" s="39">
        <f t="shared" si="790"/>
        <v>25356724.856469873</v>
      </c>
      <c r="ET406" s="40">
        <f t="shared" si="736"/>
        <v>6456.671235607635</v>
      </c>
      <c r="EU406" s="39">
        <f t="shared" si="791"/>
        <v>16141678.089019088</v>
      </c>
      <c r="EV406" s="39">
        <f t="shared" si="792"/>
        <v>-8474380996.7350216</v>
      </c>
      <c r="EW406" s="39">
        <f t="shared" si="793"/>
        <v>6860213187.8331127</v>
      </c>
      <c r="EX406" s="53">
        <f t="shared" si="794"/>
        <v>4449050023285.8867</v>
      </c>
      <c r="EY406" s="39">
        <f t="shared" si="795"/>
        <v>-3601611923612.3843</v>
      </c>
      <c r="EZ406" s="39">
        <f t="shared" si="796"/>
        <v>2915590604829.0728</v>
      </c>
      <c r="FT406" s="21">
        <v>352</v>
      </c>
      <c r="FU406" s="39">
        <v>425</v>
      </c>
      <c r="FV406" s="39">
        <v>-525</v>
      </c>
      <c r="FW406" s="39">
        <v>2500</v>
      </c>
      <c r="FX406" s="50">
        <f t="shared" si="797"/>
        <v>1.5093283714657784E-3</v>
      </c>
      <c r="FY406" s="40">
        <f t="shared" si="737"/>
        <v>23.965163625066289</v>
      </c>
      <c r="FZ406" s="41">
        <f t="shared" si="798"/>
        <v>59912.90906266572</v>
      </c>
      <c r="GA406" s="39">
        <f t="shared" si="799"/>
        <v>-31454277.257899504</v>
      </c>
      <c r="GB406" s="39">
        <f t="shared" si="800"/>
        <v>25462986.35163293</v>
      </c>
      <c r="GC406" s="40">
        <f t="shared" si="738"/>
        <v>6256.0632638113257</v>
      </c>
      <c r="GD406" s="39">
        <f t="shared" si="801"/>
        <v>15640158.159528315</v>
      </c>
      <c r="GE406" s="39">
        <f t="shared" si="802"/>
        <v>-8211083033.7523651</v>
      </c>
      <c r="GF406" s="39">
        <f t="shared" si="803"/>
        <v>6647067217.7995338</v>
      </c>
      <c r="GG406" s="53">
        <f t="shared" si="804"/>
        <v>4310818592719.9917</v>
      </c>
      <c r="GH406" s="39">
        <f t="shared" si="805"/>
        <v>-3489710289344.7554</v>
      </c>
      <c r="GI406" s="39">
        <f t="shared" si="806"/>
        <v>2825003567564.8018</v>
      </c>
      <c r="HC406" s="21">
        <v>352</v>
      </c>
      <c r="HD406" s="39">
        <v>425</v>
      </c>
      <c r="HE406" s="39">
        <v>-525</v>
      </c>
      <c r="HF406" s="39">
        <v>2500</v>
      </c>
      <c r="HG406" s="50">
        <f t="shared" si="807"/>
        <v>1.5098959128325741E-3</v>
      </c>
      <c r="HH406" s="40">
        <f t="shared" si="739"/>
        <v>23.968712146353873</v>
      </c>
      <c r="HI406" s="41">
        <f t="shared" si="808"/>
        <v>59921.780365884682</v>
      </c>
      <c r="HJ406" s="39">
        <f t="shared" si="809"/>
        <v>-31458934.692089457</v>
      </c>
      <c r="HK406" s="39">
        <f t="shared" si="810"/>
        <v>25466756.655500989</v>
      </c>
      <c r="HL406" s="40">
        <f t="shared" si="740"/>
        <v>6248.8271113846822</v>
      </c>
      <c r="HM406" s="39">
        <f t="shared" si="811"/>
        <v>15622067.778461706</v>
      </c>
      <c r="HN406" s="39">
        <f t="shared" si="812"/>
        <v>-8201585583.6923952</v>
      </c>
      <c r="HO406" s="39">
        <f t="shared" si="813"/>
        <v>6639378805.8462248</v>
      </c>
      <c r="HP406" s="53">
        <f t="shared" si="814"/>
        <v>4305832431438.5073</v>
      </c>
      <c r="HQ406" s="39">
        <f t="shared" si="815"/>
        <v>-3485673873069.2681</v>
      </c>
      <c r="HR406" s="39">
        <f t="shared" si="816"/>
        <v>2821735992484.6455</v>
      </c>
      <c r="IL406" s="21">
        <v>352</v>
      </c>
      <c r="IM406" s="39">
        <v>425</v>
      </c>
      <c r="IN406" s="39">
        <v>-525</v>
      </c>
      <c r="IO406" s="39">
        <v>2500</v>
      </c>
      <c r="IP406" s="50">
        <f t="shared" si="817"/>
        <v>1.513718574767565E-3</v>
      </c>
      <c r="IQ406" s="40">
        <f t="shared" si="741"/>
        <v>23.992506143646189</v>
      </c>
      <c r="IR406" s="41">
        <f t="shared" si="818"/>
        <v>59981.265359115474</v>
      </c>
      <c r="IS406" s="39">
        <f t="shared" si="819"/>
        <v>-31490164.313535623</v>
      </c>
      <c r="IT406" s="39">
        <f t="shared" si="820"/>
        <v>25492037.777624078</v>
      </c>
      <c r="IU406" s="40">
        <f t="shared" si="742"/>
        <v>6200.0881717135462</v>
      </c>
      <c r="IV406" s="39">
        <f t="shared" si="821"/>
        <v>15500220.429283865</v>
      </c>
      <c r="IW406" s="39">
        <f t="shared" si="822"/>
        <v>-8137615725.3740292</v>
      </c>
      <c r="IX406" s="39">
        <f t="shared" si="823"/>
        <v>6587593682.4456425</v>
      </c>
      <c r="IY406" s="53">
        <f t="shared" si="824"/>
        <v>4272248255821.3652</v>
      </c>
      <c r="IZ406" s="39">
        <f t="shared" si="825"/>
        <v>-3458486683283.9624</v>
      </c>
      <c r="JA406" s="39">
        <f t="shared" si="826"/>
        <v>2799727315039.3979</v>
      </c>
      <c r="JU406" s="21">
        <v>352</v>
      </c>
      <c r="JV406" s="39">
        <v>425</v>
      </c>
      <c r="JW406" s="39">
        <v>-525</v>
      </c>
      <c r="JX406" s="39">
        <v>2500</v>
      </c>
      <c r="JY406" s="50">
        <f t="shared" si="827"/>
        <v>1.5137634600519742E-3</v>
      </c>
      <c r="JZ406" s="40">
        <f t="shared" si="743"/>
        <v>23.992784423523496</v>
      </c>
      <c r="KA406" s="41">
        <f t="shared" si="828"/>
        <v>59981.961058808738</v>
      </c>
      <c r="KB406" s="39">
        <f t="shared" si="829"/>
        <v>-31490529.555874586</v>
      </c>
      <c r="KC406" s="39">
        <f t="shared" si="830"/>
        <v>25492333.449993715</v>
      </c>
      <c r="KD406" s="40">
        <f t="shared" si="744"/>
        <v>6199.515884337331</v>
      </c>
      <c r="KE406" s="39">
        <f t="shared" si="831"/>
        <v>15498789.710843328</v>
      </c>
      <c r="KF406" s="39">
        <f t="shared" si="832"/>
        <v>-8136864598.1927471</v>
      </c>
      <c r="KG406" s="39">
        <f t="shared" si="833"/>
        <v>6586985627.1084146</v>
      </c>
      <c r="KH406" s="53">
        <f t="shared" si="834"/>
        <v>4271853914051.1924</v>
      </c>
      <c r="KI406" s="39">
        <f t="shared" si="835"/>
        <v>-3458167454231.9175</v>
      </c>
      <c r="KJ406" s="39">
        <f t="shared" si="836"/>
        <v>2799468891521.0762</v>
      </c>
      <c r="LD406" s="21">
        <v>352</v>
      </c>
      <c r="LE406" s="39">
        <v>425</v>
      </c>
      <c r="LF406" s="39">
        <v>-525</v>
      </c>
      <c r="LG406" s="39">
        <v>2500</v>
      </c>
      <c r="LH406" s="50">
        <f t="shared" si="837"/>
        <v>1.513763466053651E-3</v>
      </c>
      <c r="LI406" s="40">
        <f t="shared" si="745"/>
        <v>23.992784460730984</v>
      </c>
      <c r="LJ406" s="41">
        <f t="shared" si="838"/>
        <v>59981.961151827461</v>
      </c>
      <c r="LK406" s="39">
        <f t="shared" si="839"/>
        <v>-31490529.604709417</v>
      </c>
      <c r="LL406" s="39">
        <f t="shared" si="840"/>
        <v>25492333.48952667</v>
      </c>
      <c r="LM406" s="40">
        <f t="shared" si="746"/>
        <v>6199.5158078159502</v>
      </c>
      <c r="LN406" s="39">
        <f t="shared" si="841"/>
        <v>15498789.519539876</v>
      </c>
      <c r="LO406" s="39">
        <f t="shared" si="842"/>
        <v>-8136864497.7584352</v>
      </c>
      <c r="LP406" s="39">
        <f t="shared" si="843"/>
        <v>6586985545.8044472</v>
      </c>
      <c r="LQ406" s="53">
        <f t="shared" si="844"/>
        <v>4271853861323.1787</v>
      </c>
      <c r="LR406" s="39">
        <f t="shared" si="845"/>
        <v>-3458167411547.335</v>
      </c>
      <c r="LS406" s="39">
        <f t="shared" si="846"/>
        <v>2799468856966.8901</v>
      </c>
    </row>
    <row r="407" spans="1:331" x14ac:dyDescent="0.25">
      <c r="A407" s="21">
        <v>353</v>
      </c>
      <c r="B407" s="39">
        <v>425</v>
      </c>
      <c r="C407" s="39">
        <v>-475</v>
      </c>
      <c r="D407" s="39">
        <v>2500</v>
      </c>
      <c r="E407" s="50">
        <f t="shared" si="747"/>
        <v>9.5E-4</v>
      </c>
      <c r="F407" s="40">
        <f t="shared" si="727"/>
        <v>18.471562500000001</v>
      </c>
      <c r="G407" s="41">
        <f t="shared" si="748"/>
        <v>46178.90625</v>
      </c>
      <c r="H407" s="39">
        <f t="shared" si="749"/>
        <v>-21934980.46875</v>
      </c>
      <c r="I407" s="39">
        <f t="shared" si="750"/>
        <v>19626035.15625</v>
      </c>
      <c r="J407" s="40">
        <f t="shared" si="728"/>
        <v>13387.5</v>
      </c>
      <c r="K407" s="39">
        <f t="shared" si="751"/>
        <v>33468750</v>
      </c>
      <c r="L407" s="39">
        <f t="shared" si="752"/>
        <v>-15897656250</v>
      </c>
      <c r="M407" s="39">
        <f t="shared" si="753"/>
        <v>14224218750</v>
      </c>
      <c r="N407" s="53">
        <f t="shared" si="754"/>
        <v>7551386718750</v>
      </c>
      <c r="O407" s="39">
        <f t="shared" si="755"/>
        <v>-6756503906250</v>
      </c>
      <c r="P407" s="39">
        <f t="shared" si="756"/>
        <v>6045292968750</v>
      </c>
      <c r="AJ407" s="21">
        <v>353</v>
      </c>
      <c r="AK407" s="39">
        <v>425</v>
      </c>
      <c r="AL407" s="39">
        <v>-475</v>
      </c>
      <c r="AM407" s="39">
        <v>2500</v>
      </c>
      <c r="AN407" s="50">
        <f t="shared" si="757"/>
        <v>1.3831037131154685E-3</v>
      </c>
      <c r="AO407" s="40">
        <f t="shared" si="729"/>
        <v>23.073923441578994</v>
      </c>
      <c r="AP407" s="41">
        <f t="shared" si="758"/>
        <v>57684.808603947487</v>
      </c>
      <c r="AQ407" s="39">
        <f t="shared" si="759"/>
        <v>-27400284.086875055</v>
      </c>
      <c r="AR407" s="39">
        <f t="shared" si="760"/>
        <v>24516043.656677682</v>
      </c>
      <c r="AS407" s="40">
        <f t="shared" si="730"/>
        <v>7865.4276577777773</v>
      </c>
      <c r="AT407" s="39">
        <f t="shared" si="761"/>
        <v>19663569.144444443</v>
      </c>
      <c r="AU407" s="39">
        <f t="shared" si="762"/>
        <v>-9340195343.6111107</v>
      </c>
      <c r="AV407" s="39">
        <f t="shared" si="763"/>
        <v>8357016886.3888884</v>
      </c>
      <c r="AW407" s="53">
        <f t="shared" si="764"/>
        <v>4436592788215.2773</v>
      </c>
      <c r="AX407" s="39">
        <f t="shared" si="765"/>
        <v>-3969583021034.7222</v>
      </c>
      <c r="AY407" s="39">
        <f t="shared" si="766"/>
        <v>3551732176715.2773</v>
      </c>
      <c r="BS407" s="21">
        <v>353</v>
      </c>
      <c r="BT407" s="39">
        <v>425</v>
      </c>
      <c r="BU407" s="39">
        <v>-475</v>
      </c>
      <c r="BV407" s="39">
        <v>2500</v>
      </c>
      <c r="BW407" s="50">
        <f t="shared" si="767"/>
        <v>1.5070571488734052E-3</v>
      </c>
      <c r="BX407" s="40">
        <f t="shared" si="731"/>
        <v>23.950921827710296</v>
      </c>
      <c r="BY407" s="41">
        <f t="shared" si="768"/>
        <v>59877.304569275737</v>
      </c>
      <c r="BZ407" s="39">
        <f t="shared" si="769"/>
        <v>-28441719.670405976</v>
      </c>
      <c r="CA407" s="39">
        <f t="shared" si="770"/>
        <v>25447854.441942189</v>
      </c>
      <c r="CB407" s="40">
        <f t="shared" si="732"/>
        <v>6285.0213518640858</v>
      </c>
      <c r="CC407" s="39">
        <f t="shared" si="771"/>
        <v>15712553.379660215</v>
      </c>
      <c r="CD407" s="39">
        <f t="shared" si="772"/>
        <v>-7463462855.3386021</v>
      </c>
      <c r="CE407" s="39">
        <f t="shared" si="773"/>
        <v>6677835186.3555918</v>
      </c>
      <c r="CF407" s="53">
        <f t="shared" si="774"/>
        <v>3545144856285.8359</v>
      </c>
      <c r="CG407" s="39">
        <f t="shared" si="775"/>
        <v>-3171971713518.9063</v>
      </c>
      <c r="CH407" s="39">
        <f t="shared" si="776"/>
        <v>2838079954201.1265</v>
      </c>
      <c r="DB407" s="21">
        <v>353</v>
      </c>
      <c r="DC407" s="39">
        <v>425</v>
      </c>
      <c r="DD407" s="39">
        <v>-475</v>
      </c>
      <c r="DE407" s="39">
        <v>2500</v>
      </c>
      <c r="DF407" s="50">
        <f t="shared" si="777"/>
        <v>1.5320530038362885E-3</v>
      </c>
      <c r="DG407" s="40">
        <f t="shared" si="733"/>
        <v>24.104038255981163</v>
      </c>
      <c r="DH407" s="41">
        <f t="shared" si="778"/>
        <v>60260.09563995291</v>
      </c>
      <c r="DI407" s="39">
        <f t="shared" si="779"/>
        <v>-28623545.428977631</v>
      </c>
      <c r="DJ407" s="39">
        <f t="shared" si="780"/>
        <v>25610540.646979988</v>
      </c>
      <c r="DK407" s="40">
        <f t="shared" si="734"/>
        <v>5966.3242010873219</v>
      </c>
      <c r="DL407" s="39">
        <f t="shared" si="781"/>
        <v>14915810.502718305</v>
      </c>
      <c r="DM407" s="39">
        <f t="shared" si="782"/>
        <v>-7085009988.7911949</v>
      </c>
      <c r="DN407" s="39">
        <f t="shared" si="783"/>
        <v>6339219463.6552801</v>
      </c>
      <c r="DO407" s="53">
        <f t="shared" si="784"/>
        <v>3365379744675.8174</v>
      </c>
      <c r="DP407" s="39">
        <f t="shared" si="785"/>
        <v>-3011129245236.2578</v>
      </c>
      <c r="DQ407" s="39">
        <f t="shared" si="786"/>
        <v>2694168272053.4937</v>
      </c>
      <c r="EK407" s="21">
        <v>353</v>
      </c>
      <c r="EL407" s="39">
        <v>425</v>
      </c>
      <c r="EM407" s="39">
        <v>-475</v>
      </c>
      <c r="EN407" s="39">
        <v>2500</v>
      </c>
      <c r="EO407" s="50">
        <f t="shared" si="787"/>
        <v>1.5551442785359689E-3</v>
      </c>
      <c r="EP407" s="40">
        <f t="shared" si="735"/>
        <v>24.238409092639564</v>
      </c>
      <c r="EQ407" s="41">
        <f t="shared" si="788"/>
        <v>60596.02273159891</v>
      </c>
      <c r="ER407" s="39">
        <f t="shared" si="789"/>
        <v>-28783110.797509484</v>
      </c>
      <c r="ES407" s="39">
        <f t="shared" si="790"/>
        <v>25753309.660929538</v>
      </c>
      <c r="ET407" s="40">
        <f t="shared" si="736"/>
        <v>5671.9104486663973</v>
      </c>
      <c r="EU407" s="39">
        <f t="shared" si="791"/>
        <v>14179776.121665994</v>
      </c>
      <c r="EV407" s="39">
        <f t="shared" si="792"/>
        <v>-6735393657.7913465</v>
      </c>
      <c r="EW407" s="39">
        <f t="shared" si="793"/>
        <v>6026404851.7080469</v>
      </c>
      <c r="EX407" s="53">
        <f t="shared" si="794"/>
        <v>3199311987450.8896</v>
      </c>
      <c r="EY407" s="39">
        <f t="shared" si="795"/>
        <v>-2862542304561.3223</v>
      </c>
      <c r="EZ407" s="39">
        <f t="shared" si="796"/>
        <v>2561222061975.9199</v>
      </c>
      <c r="FT407" s="21">
        <v>353</v>
      </c>
      <c r="FU407" s="39">
        <v>425</v>
      </c>
      <c r="FV407" s="39">
        <v>-475</v>
      </c>
      <c r="FW407" s="39">
        <v>2500</v>
      </c>
      <c r="FX407" s="50">
        <f t="shared" si="797"/>
        <v>1.5898864767003532E-3</v>
      </c>
      <c r="FY407" s="40">
        <f t="shared" si="737"/>
        <v>24.427768974793032</v>
      </c>
      <c r="FZ407" s="41">
        <f t="shared" si="798"/>
        <v>61069.422436982582</v>
      </c>
      <c r="GA407" s="39">
        <f t="shared" si="799"/>
        <v>-29007975.657566726</v>
      </c>
      <c r="GB407" s="39">
        <f t="shared" si="800"/>
        <v>25954504.535717599</v>
      </c>
      <c r="GC407" s="40">
        <f t="shared" si="738"/>
        <v>5228.9474220704979</v>
      </c>
      <c r="GD407" s="39">
        <f t="shared" si="801"/>
        <v>13072368.555176245</v>
      </c>
      <c r="GE407" s="39">
        <f t="shared" si="802"/>
        <v>-6209375063.7087164</v>
      </c>
      <c r="GF407" s="39">
        <f t="shared" si="803"/>
        <v>5555756635.9499044</v>
      </c>
      <c r="GG407" s="53">
        <f t="shared" si="804"/>
        <v>2949453155261.6401</v>
      </c>
      <c r="GH407" s="39">
        <f t="shared" si="805"/>
        <v>-2638984402076.2046</v>
      </c>
      <c r="GI407" s="39">
        <f t="shared" si="806"/>
        <v>2361196570278.7095</v>
      </c>
      <c r="HC407" s="21">
        <v>353</v>
      </c>
      <c r="HD407" s="39">
        <v>425</v>
      </c>
      <c r="HE407" s="39">
        <v>-475</v>
      </c>
      <c r="HF407" s="39">
        <v>2500</v>
      </c>
      <c r="HG407" s="50">
        <f t="shared" si="807"/>
        <v>1.5971269445337957E-3</v>
      </c>
      <c r="HH407" s="40">
        <f t="shared" si="739"/>
        <v>24.465294795018195</v>
      </c>
      <c r="HI407" s="41">
        <f t="shared" si="808"/>
        <v>61163.23698754549</v>
      </c>
      <c r="HJ407" s="39">
        <f t="shared" si="809"/>
        <v>-29052537.569084108</v>
      </c>
      <c r="HK407" s="39">
        <f t="shared" si="810"/>
        <v>25994375.719706833</v>
      </c>
      <c r="HL407" s="40">
        <f t="shared" si="740"/>
        <v>5136.6314571941057</v>
      </c>
      <c r="HM407" s="39">
        <f t="shared" si="811"/>
        <v>12841578.642985264</v>
      </c>
      <c r="HN407" s="39">
        <f t="shared" si="812"/>
        <v>-6099749855.4180002</v>
      </c>
      <c r="HO407" s="39">
        <f t="shared" si="813"/>
        <v>5457670923.2687368</v>
      </c>
      <c r="HP407" s="53">
        <f t="shared" si="814"/>
        <v>2897381181323.5503</v>
      </c>
      <c r="HQ407" s="39">
        <f t="shared" si="815"/>
        <v>-2592393688552.6499</v>
      </c>
      <c r="HR407" s="39">
        <f t="shared" si="816"/>
        <v>2319510142389.2134</v>
      </c>
      <c r="IL407" s="21">
        <v>353</v>
      </c>
      <c r="IM407" s="39">
        <v>425</v>
      </c>
      <c r="IN407" s="39">
        <v>-475</v>
      </c>
      <c r="IO407" s="39">
        <v>2500</v>
      </c>
      <c r="IP407" s="50">
        <f t="shared" si="817"/>
        <v>1.6021663587735607E-3</v>
      </c>
      <c r="IQ407" s="40">
        <f t="shared" si="741"/>
        <v>24.491018511166768</v>
      </c>
      <c r="IR407" s="41">
        <f t="shared" si="818"/>
        <v>61227.546277916917</v>
      </c>
      <c r="IS407" s="39">
        <f t="shared" si="819"/>
        <v>-29083084.482010536</v>
      </c>
      <c r="IT407" s="39">
        <f t="shared" si="820"/>
        <v>26021707.168114688</v>
      </c>
      <c r="IU407" s="40">
        <f t="shared" si="742"/>
        <v>5072.3789256371019</v>
      </c>
      <c r="IV407" s="39">
        <f t="shared" si="821"/>
        <v>12680947.314092755</v>
      </c>
      <c r="IW407" s="39">
        <f t="shared" si="822"/>
        <v>-6023449974.1940584</v>
      </c>
      <c r="IX407" s="39">
        <f t="shared" si="823"/>
        <v>5389402608.4894209</v>
      </c>
      <c r="IY407" s="53">
        <f t="shared" si="824"/>
        <v>2861138737742.1777</v>
      </c>
      <c r="IZ407" s="39">
        <f t="shared" si="825"/>
        <v>-2559966239032.4751</v>
      </c>
      <c r="JA407" s="39">
        <f t="shared" si="826"/>
        <v>2290496108608.0039</v>
      </c>
      <c r="JU407" s="21">
        <v>353</v>
      </c>
      <c r="JV407" s="39">
        <v>425</v>
      </c>
      <c r="JW407" s="39">
        <v>-475</v>
      </c>
      <c r="JX407" s="39">
        <v>2500</v>
      </c>
      <c r="JY407" s="50">
        <f t="shared" si="827"/>
        <v>1.6022256252098824E-3</v>
      </c>
      <c r="JZ407" s="40">
        <f t="shared" si="743"/>
        <v>24.491319110597111</v>
      </c>
      <c r="KA407" s="41">
        <f t="shared" si="828"/>
        <v>61228.297776492778</v>
      </c>
      <c r="KB407" s="39">
        <f t="shared" si="829"/>
        <v>-29083441.44383407</v>
      </c>
      <c r="KC407" s="39">
        <f t="shared" si="830"/>
        <v>26022026.555009432</v>
      </c>
      <c r="KD407" s="40">
        <f t="shared" si="744"/>
        <v>5071.6232785740003</v>
      </c>
      <c r="KE407" s="39">
        <f t="shared" si="831"/>
        <v>12679058.196435001</v>
      </c>
      <c r="KF407" s="39">
        <f t="shared" si="832"/>
        <v>-6022552643.3066254</v>
      </c>
      <c r="KG407" s="39">
        <f t="shared" si="833"/>
        <v>5388599733.4848757</v>
      </c>
      <c r="KH407" s="53">
        <f t="shared" si="834"/>
        <v>2860712505570.647</v>
      </c>
      <c r="KI407" s="39">
        <f t="shared" si="835"/>
        <v>-2559584873405.3159</v>
      </c>
      <c r="KJ407" s="39">
        <f t="shared" si="836"/>
        <v>2290154886731.0718</v>
      </c>
      <c r="LD407" s="21">
        <v>353</v>
      </c>
      <c r="LE407" s="39">
        <v>425</v>
      </c>
      <c r="LF407" s="39">
        <v>-475</v>
      </c>
      <c r="LG407" s="39">
        <v>2500</v>
      </c>
      <c r="LH407" s="50">
        <f t="shared" si="837"/>
        <v>1.6022256333444592E-3</v>
      </c>
      <c r="LI407" s="40">
        <f t="shared" si="745"/>
        <v>24.491319151852615</v>
      </c>
      <c r="LJ407" s="41">
        <f t="shared" si="838"/>
        <v>61228.297879631536</v>
      </c>
      <c r="LK407" s="39">
        <f t="shared" si="839"/>
        <v>-29083441.492824979</v>
      </c>
      <c r="LL407" s="39">
        <f t="shared" si="840"/>
        <v>26022026.598843403</v>
      </c>
      <c r="LM407" s="40">
        <f t="shared" si="746"/>
        <v>5071.6231748581467</v>
      </c>
      <c r="LN407" s="39">
        <f t="shared" si="841"/>
        <v>12679057.937145367</v>
      </c>
      <c r="LO407" s="39">
        <f t="shared" si="842"/>
        <v>-6022552520.1440496</v>
      </c>
      <c r="LP407" s="39">
        <f t="shared" si="843"/>
        <v>5388599623.2867813</v>
      </c>
      <c r="LQ407" s="53">
        <f t="shared" si="844"/>
        <v>2860712447068.4233</v>
      </c>
      <c r="LR407" s="39">
        <f t="shared" si="845"/>
        <v>-2559584821061.2212</v>
      </c>
      <c r="LS407" s="39">
        <f t="shared" si="846"/>
        <v>2290154839896.8818</v>
      </c>
    </row>
    <row r="408" spans="1:331" x14ac:dyDescent="0.25">
      <c r="A408" s="21">
        <v>354</v>
      </c>
      <c r="B408" s="39">
        <v>425</v>
      </c>
      <c r="C408" s="39">
        <v>-425</v>
      </c>
      <c r="D408" s="39">
        <v>2500</v>
      </c>
      <c r="E408" s="50">
        <f t="shared" si="747"/>
        <v>9.5750000000000002E-4</v>
      </c>
      <c r="F408" s="40">
        <f t="shared" si="727"/>
        <v>18.571610156250003</v>
      </c>
      <c r="G408" s="41">
        <f t="shared" si="748"/>
        <v>46429.025390625007</v>
      </c>
      <c r="H408" s="39">
        <f t="shared" si="749"/>
        <v>-19732335.791015629</v>
      </c>
      <c r="I408" s="39">
        <f t="shared" si="750"/>
        <v>19732335.791015629</v>
      </c>
      <c r="J408" s="40">
        <f t="shared" si="728"/>
        <v>13291.875</v>
      </c>
      <c r="K408" s="39">
        <f t="shared" si="751"/>
        <v>33229687.5</v>
      </c>
      <c r="L408" s="39">
        <f t="shared" si="752"/>
        <v>-14122617187.5</v>
      </c>
      <c r="M408" s="39">
        <f t="shared" si="753"/>
        <v>14122617187.5</v>
      </c>
      <c r="N408" s="53">
        <f t="shared" si="754"/>
        <v>6002112304687.5</v>
      </c>
      <c r="O408" s="39">
        <f t="shared" si="755"/>
        <v>-6002112304687.5</v>
      </c>
      <c r="P408" s="39">
        <f t="shared" si="756"/>
        <v>6002112304687.5</v>
      </c>
      <c r="AJ408" s="21">
        <v>354</v>
      </c>
      <c r="AK408" s="39">
        <v>425</v>
      </c>
      <c r="AL408" s="39">
        <v>-425</v>
      </c>
      <c r="AM408" s="39">
        <v>2500</v>
      </c>
      <c r="AN408" s="50">
        <f t="shared" si="757"/>
        <v>1.4004169997053845E-3</v>
      </c>
      <c r="AO408" s="40">
        <f t="shared" si="729"/>
        <v>23.208188939205382</v>
      </c>
      <c r="AP408" s="41">
        <f t="shared" si="758"/>
        <v>58020.472348013456</v>
      </c>
      <c r="AQ408" s="39">
        <f t="shared" si="759"/>
        <v>-24658700.74790572</v>
      </c>
      <c r="AR408" s="39">
        <f t="shared" si="760"/>
        <v>24658700.74790572</v>
      </c>
      <c r="AS408" s="40">
        <f t="shared" si="730"/>
        <v>7644.6832537563496</v>
      </c>
      <c r="AT408" s="39">
        <f t="shared" si="761"/>
        <v>19111708.134390876</v>
      </c>
      <c r="AU408" s="39">
        <f t="shared" si="762"/>
        <v>-8122475957.1161222</v>
      </c>
      <c r="AV408" s="39">
        <f t="shared" si="763"/>
        <v>8122475957.1161222</v>
      </c>
      <c r="AW408" s="53">
        <f t="shared" si="764"/>
        <v>3452052281774.3521</v>
      </c>
      <c r="AX408" s="39">
        <f t="shared" si="765"/>
        <v>-3452052281774.3521</v>
      </c>
      <c r="AY408" s="39">
        <f t="shared" si="766"/>
        <v>3452052281774.3521</v>
      </c>
      <c r="BS408" s="21">
        <v>354</v>
      </c>
      <c r="BT408" s="39">
        <v>425</v>
      </c>
      <c r="BU408" s="39">
        <v>-425</v>
      </c>
      <c r="BV408" s="39">
        <v>2500</v>
      </c>
      <c r="BW408" s="50">
        <f t="shared" si="767"/>
        <v>1.5354744419855482E-3</v>
      </c>
      <c r="BX408" s="40">
        <f t="shared" si="731"/>
        <v>24.124377037939933</v>
      </c>
      <c r="BY408" s="41">
        <f t="shared" si="768"/>
        <v>60310.942594849832</v>
      </c>
      <c r="BZ408" s="39">
        <f t="shared" si="769"/>
        <v>-25632150.60281118</v>
      </c>
      <c r="CA408" s="39">
        <f t="shared" si="770"/>
        <v>25632150.60281118</v>
      </c>
      <c r="CB408" s="40">
        <f t="shared" si="732"/>
        <v>5922.7008646842605</v>
      </c>
      <c r="CC408" s="39">
        <f t="shared" si="771"/>
        <v>14806752.161710652</v>
      </c>
      <c r="CD408" s="39">
        <f t="shared" si="772"/>
        <v>-6292869668.7270269</v>
      </c>
      <c r="CE408" s="39">
        <f t="shared" si="773"/>
        <v>6292869668.7270269</v>
      </c>
      <c r="CF408" s="53">
        <f t="shared" si="774"/>
        <v>2674469609208.9863</v>
      </c>
      <c r="CG408" s="39">
        <f t="shared" si="775"/>
        <v>-2674469609208.9863</v>
      </c>
      <c r="CH408" s="39">
        <f t="shared" si="776"/>
        <v>2674469609208.9863</v>
      </c>
      <c r="DB408" s="21">
        <v>354</v>
      </c>
      <c r="DC408" s="39">
        <v>425</v>
      </c>
      <c r="DD408" s="39">
        <v>-425</v>
      </c>
      <c r="DE408" s="39">
        <v>2500</v>
      </c>
      <c r="DF408" s="50">
        <f t="shared" si="777"/>
        <v>1.5710853437388309E-3</v>
      </c>
      <c r="DG408" s="40">
        <f t="shared" si="733"/>
        <v>24.327205387482813</v>
      </c>
      <c r="DH408" s="41">
        <f t="shared" si="778"/>
        <v>60818.013468707031</v>
      </c>
      <c r="DI408" s="39">
        <f t="shared" si="779"/>
        <v>-25847655.724200487</v>
      </c>
      <c r="DJ408" s="39">
        <f t="shared" si="780"/>
        <v>25847655.724200487</v>
      </c>
      <c r="DK408" s="40">
        <f t="shared" si="734"/>
        <v>5468.6618673299072</v>
      </c>
      <c r="DL408" s="39">
        <f t="shared" si="781"/>
        <v>13671654.668324769</v>
      </c>
      <c r="DM408" s="39">
        <f t="shared" si="782"/>
        <v>-5810453234.0380268</v>
      </c>
      <c r="DN408" s="39">
        <f t="shared" si="783"/>
        <v>5810453234.0380268</v>
      </c>
      <c r="DO408" s="53">
        <f t="shared" si="784"/>
        <v>2469442624466.1616</v>
      </c>
      <c r="DP408" s="39">
        <f t="shared" si="785"/>
        <v>-2469442624466.1616</v>
      </c>
      <c r="DQ408" s="39">
        <f t="shared" si="786"/>
        <v>2469442624466.1611</v>
      </c>
      <c r="EK408" s="21">
        <v>354</v>
      </c>
      <c r="EL408" s="39">
        <v>425</v>
      </c>
      <c r="EM408" s="39">
        <v>-425</v>
      </c>
      <c r="EN408" s="39">
        <v>2500</v>
      </c>
      <c r="EO408" s="50">
        <f t="shared" si="787"/>
        <v>1.6166941441784191E-3</v>
      </c>
      <c r="EP408" s="40">
        <f t="shared" si="735"/>
        <v>24.563363458192143</v>
      </c>
      <c r="EQ408" s="41">
        <f t="shared" si="788"/>
        <v>61408.408645480355</v>
      </c>
      <c r="ER408" s="39">
        <f t="shared" si="789"/>
        <v>-26098573.67432915</v>
      </c>
      <c r="ES408" s="39">
        <f t="shared" si="790"/>
        <v>26098573.67432915</v>
      </c>
      <c r="ET408" s="40">
        <f t="shared" si="736"/>
        <v>4887.1496617251569</v>
      </c>
      <c r="EU408" s="39">
        <f t="shared" si="791"/>
        <v>12217874.154312892</v>
      </c>
      <c r="EV408" s="39">
        <f t="shared" si="792"/>
        <v>-5192596515.5829792</v>
      </c>
      <c r="EW408" s="39">
        <f t="shared" si="793"/>
        <v>5192596515.5829792</v>
      </c>
      <c r="EX408" s="53">
        <f t="shared" si="794"/>
        <v>2206853519122.7661</v>
      </c>
      <c r="EY408" s="39">
        <f t="shared" si="795"/>
        <v>-2206853519122.7661</v>
      </c>
      <c r="EZ408" s="39">
        <f t="shared" si="796"/>
        <v>2206853519122.7661</v>
      </c>
      <c r="FT408" s="21">
        <v>354</v>
      </c>
      <c r="FU408" s="39">
        <v>425</v>
      </c>
      <c r="FV408" s="39">
        <v>-425</v>
      </c>
      <c r="FW408" s="39">
        <v>2500</v>
      </c>
      <c r="FX408" s="50">
        <f t="shared" si="797"/>
        <v>1.6704445819349279E-3</v>
      </c>
      <c r="FY408" s="40">
        <f t="shared" si="737"/>
        <v>24.807631818452716</v>
      </c>
      <c r="FZ408" s="41">
        <f t="shared" si="798"/>
        <v>62019.07954613179</v>
      </c>
      <c r="GA408" s="39">
        <f t="shared" si="799"/>
        <v>-26358108.807106011</v>
      </c>
      <c r="GB408" s="39">
        <f t="shared" si="800"/>
        <v>26358108.807106011</v>
      </c>
      <c r="GC408" s="40">
        <f t="shared" si="738"/>
        <v>4201.83158032967</v>
      </c>
      <c r="GD408" s="39">
        <f t="shared" si="801"/>
        <v>10504578.950824175</v>
      </c>
      <c r="GE408" s="39">
        <f t="shared" si="802"/>
        <v>-4464446054.1002741</v>
      </c>
      <c r="GF408" s="39">
        <f t="shared" si="803"/>
        <v>4464446054.1002741</v>
      </c>
      <c r="GG408" s="53">
        <f t="shared" si="804"/>
        <v>1897389572992.6165</v>
      </c>
      <c r="GH408" s="39">
        <f t="shared" si="805"/>
        <v>-1897389572992.6165</v>
      </c>
      <c r="GI408" s="39">
        <f t="shared" si="806"/>
        <v>1897389572992.6167</v>
      </c>
      <c r="HC408" s="21">
        <v>354</v>
      </c>
      <c r="HD408" s="39">
        <v>425</v>
      </c>
      <c r="HE408" s="39">
        <v>-425</v>
      </c>
      <c r="HF408" s="39">
        <v>2500</v>
      </c>
      <c r="HG408" s="50">
        <f t="shared" si="807"/>
        <v>1.6843579762350178E-3</v>
      </c>
      <c r="HH408" s="40">
        <f t="shared" si="739"/>
        <v>24.864859469313856</v>
      </c>
      <c r="HI408" s="41">
        <f t="shared" si="808"/>
        <v>62162.148673284639</v>
      </c>
      <c r="HJ408" s="39">
        <f t="shared" si="809"/>
        <v>-26418913.186145972</v>
      </c>
      <c r="HK408" s="39">
        <f t="shared" si="810"/>
        <v>26418913.186145972</v>
      </c>
      <c r="HL408" s="40">
        <f t="shared" si="740"/>
        <v>4024.4358030035228</v>
      </c>
      <c r="HM408" s="39">
        <f t="shared" si="811"/>
        <v>10061089.507508807</v>
      </c>
      <c r="HN408" s="39">
        <f t="shared" si="812"/>
        <v>-4275963040.6912427</v>
      </c>
      <c r="HO408" s="39">
        <f t="shared" si="813"/>
        <v>4275963040.6912427</v>
      </c>
      <c r="HP408" s="53">
        <f t="shared" si="814"/>
        <v>1817284292293.7781</v>
      </c>
      <c r="HQ408" s="39">
        <f t="shared" si="815"/>
        <v>-1817284292293.7781</v>
      </c>
      <c r="HR408" s="39">
        <f t="shared" si="816"/>
        <v>1817284292293.7783</v>
      </c>
      <c r="IL408" s="21">
        <v>354</v>
      </c>
      <c r="IM408" s="39">
        <v>425</v>
      </c>
      <c r="IN408" s="39">
        <v>-425</v>
      </c>
      <c r="IO408" s="39">
        <v>2500</v>
      </c>
      <c r="IP408" s="50">
        <f t="shared" si="817"/>
        <v>1.6906141427795564E-3</v>
      </c>
      <c r="IQ408" s="40">
        <f t="shared" si="741"/>
        <v>24.889787494868816</v>
      </c>
      <c r="IR408" s="41">
        <f t="shared" si="818"/>
        <v>62224.468737172043</v>
      </c>
      <c r="IS408" s="39">
        <f t="shared" si="819"/>
        <v>-26445399.21329812</v>
      </c>
      <c r="IT408" s="39">
        <f t="shared" si="820"/>
        <v>26445399.21329812</v>
      </c>
      <c r="IU408" s="40">
        <f t="shared" si="742"/>
        <v>3944.6696795606549</v>
      </c>
      <c r="IV408" s="39">
        <f t="shared" si="821"/>
        <v>9861674.1989016365</v>
      </c>
      <c r="IW408" s="39">
        <f t="shared" si="822"/>
        <v>-4191211534.5331955</v>
      </c>
      <c r="IX408" s="39">
        <f t="shared" si="823"/>
        <v>4191211534.5331955</v>
      </c>
      <c r="IY408" s="53">
        <f t="shared" si="824"/>
        <v>1781264902176.6082</v>
      </c>
      <c r="IZ408" s="39">
        <f t="shared" si="825"/>
        <v>-1781264902176.6082</v>
      </c>
      <c r="JA408" s="39">
        <f t="shared" si="826"/>
        <v>1781264902176.6082</v>
      </c>
      <c r="JU408" s="21">
        <v>354</v>
      </c>
      <c r="JV408" s="39">
        <v>425</v>
      </c>
      <c r="JW408" s="39">
        <v>-425</v>
      </c>
      <c r="JX408" s="39">
        <v>2500</v>
      </c>
      <c r="JY408" s="50">
        <f t="shared" si="827"/>
        <v>1.6906877903677907E-3</v>
      </c>
      <c r="JZ408" s="40">
        <f t="shared" si="743"/>
        <v>24.890077975699302</v>
      </c>
      <c r="KA408" s="41">
        <f t="shared" si="828"/>
        <v>62225.194939248257</v>
      </c>
      <c r="KB408" s="39">
        <f t="shared" si="829"/>
        <v>-26445707.849180508</v>
      </c>
      <c r="KC408" s="39">
        <f t="shared" si="830"/>
        <v>26445707.849180508</v>
      </c>
      <c r="KD408" s="40">
        <f t="shared" si="744"/>
        <v>3943.7306728106701</v>
      </c>
      <c r="KE408" s="39">
        <f t="shared" si="831"/>
        <v>9859326.682026675</v>
      </c>
      <c r="KF408" s="39">
        <f t="shared" si="832"/>
        <v>-4190213839.8613367</v>
      </c>
      <c r="KG408" s="39">
        <f t="shared" si="833"/>
        <v>4190213839.8613367</v>
      </c>
      <c r="KH408" s="53">
        <f t="shared" si="834"/>
        <v>1780840881941.0681</v>
      </c>
      <c r="KI408" s="39">
        <f t="shared" si="835"/>
        <v>-1780840881941.0681</v>
      </c>
      <c r="KJ408" s="39">
        <f t="shared" si="836"/>
        <v>1780840881941.0681</v>
      </c>
      <c r="LD408" s="21">
        <v>354</v>
      </c>
      <c r="LE408" s="39">
        <v>425</v>
      </c>
      <c r="LF408" s="39">
        <v>-425</v>
      </c>
      <c r="LG408" s="39">
        <v>2500</v>
      </c>
      <c r="LH408" s="50">
        <f t="shared" si="837"/>
        <v>1.6906878006352677E-3</v>
      </c>
      <c r="LI408" s="40">
        <f t="shared" si="745"/>
        <v>24.89007801619147</v>
      </c>
      <c r="LJ408" s="41">
        <f t="shared" si="838"/>
        <v>62225.195040478677</v>
      </c>
      <c r="LK408" s="39">
        <f t="shared" si="839"/>
        <v>-26445707.892203439</v>
      </c>
      <c r="LL408" s="39">
        <f t="shared" si="840"/>
        <v>26445707.892203439</v>
      </c>
      <c r="LM408" s="40">
        <f t="shared" si="746"/>
        <v>3943.7305419003369</v>
      </c>
      <c r="LN408" s="39">
        <f t="shared" si="841"/>
        <v>9859326.3547508419</v>
      </c>
      <c r="LO408" s="39">
        <f t="shared" si="842"/>
        <v>-4190213700.7691078</v>
      </c>
      <c r="LP408" s="39">
        <f t="shared" si="843"/>
        <v>4190213700.7691078</v>
      </c>
      <c r="LQ408" s="53">
        <f t="shared" si="844"/>
        <v>1780840822826.8708</v>
      </c>
      <c r="LR408" s="39">
        <f t="shared" si="845"/>
        <v>-1780840822826.8708</v>
      </c>
      <c r="LS408" s="39">
        <f t="shared" si="846"/>
        <v>1780840822826.8708</v>
      </c>
    </row>
    <row r="409" spans="1:331" x14ac:dyDescent="0.25">
      <c r="A409" s="21">
        <v>355</v>
      </c>
      <c r="B409" s="39">
        <v>425</v>
      </c>
      <c r="C409" s="39">
        <v>425</v>
      </c>
      <c r="D409" s="39">
        <v>2500</v>
      </c>
      <c r="E409" s="50">
        <f t="shared" si="747"/>
        <v>1.085E-3</v>
      </c>
      <c r="F409" s="40">
        <f t="shared" si="727"/>
        <v>20.162690625</v>
      </c>
      <c r="G409" s="41">
        <f t="shared" si="748"/>
        <v>50406.7265625</v>
      </c>
      <c r="H409" s="39">
        <f t="shared" si="749"/>
        <v>21422858.7890625</v>
      </c>
      <c r="I409" s="39">
        <f t="shared" si="750"/>
        <v>21422858.7890625</v>
      </c>
      <c r="J409" s="40">
        <f t="shared" si="728"/>
        <v>11666.25</v>
      </c>
      <c r="K409" s="39">
        <f t="shared" si="751"/>
        <v>29165625</v>
      </c>
      <c r="L409" s="39">
        <f t="shared" si="752"/>
        <v>12395390625</v>
      </c>
      <c r="M409" s="39">
        <f t="shared" si="753"/>
        <v>12395390625</v>
      </c>
      <c r="N409" s="53">
        <f t="shared" si="754"/>
        <v>5268041015625</v>
      </c>
      <c r="O409" s="39">
        <f t="shared" si="755"/>
        <v>5268041015625</v>
      </c>
      <c r="P409" s="39">
        <f t="shared" si="756"/>
        <v>5268041015625</v>
      </c>
      <c r="AJ409" s="21">
        <v>355</v>
      </c>
      <c r="AK409" s="39">
        <v>425</v>
      </c>
      <c r="AL409" s="39">
        <v>425</v>
      </c>
      <c r="AM409" s="39">
        <v>2500</v>
      </c>
      <c r="AN409" s="50">
        <f t="shared" si="757"/>
        <v>1.6947428717339543E-3</v>
      </c>
      <c r="AO409" s="40">
        <f t="shared" si="729"/>
        <v>24.905965295972639</v>
      </c>
      <c r="AP409" s="41">
        <f t="shared" si="758"/>
        <v>62264.913239931593</v>
      </c>
      <c r="AQ409" s="39">
        <f t="shared" si="759"/>
        <v>26462588.126970928</v>
      </c>
      <c r="AR409" s="39">
        <f t="shared" si="760"/>
        <v>26462588.126970928</v>
      </c>
      <c r="AS409" s="40">
        <f t="shared" si="730"/>
        <v>3892.0283853920823</v>
      </c>
      <c r="AT409" s="39">
        <f t="shared" si="761"/>
        <v>9730070.9634802062</v>
      </c>
      <c r="AU409" s="39">
        <f t="shared" si="762"/>
        <v>4135280159.4790878</v>
      </c>
      <c r="AV409" s="39">
        <f t="shared" si="763"/>
        <v>4135280159.4790878</v>
      </c>
      <c r="AW409" s="53">
        <f t="shared" si="764"/>
        <v>1757494067778.6123</v>
      </c>
      <c r="AX409" s="39">
        <f t="shared" si="765"/>
        <v>1757494067778.6123</v>
      </c>
      <c r="AY409" s="39">
        <f t="shared" si="766"/>
        <v>1757494067778.6123</v>
      </c>
      <c r="BS409" s="21">
        <v>355</v>
      </c>
      <c r="BT409" s="39">
        <v>425</v>
      </c>
      <c r="BU409" s="39">
        <v>425</v>
      </c>
      <c r="BV409" s="39">
        <v>2500</v>
      </c>
      <c r="BW409" s="50">
        <f t="shared" si="767"/>
        <v>2.0185684248919785E-3</v>
      </c>
      <c r="BX409" s="40">
        <f t="shared" si="731"/>
        <v>25.5</v>
      </c>
      <c r="BY409" s="41">
        <f t="shared" si="768"/>
        <v>63750</v>
      </c>
      <c r="BZ409" s="39">
        <f t="shared" si="769"/>
        <v>27093750</v>
      </c>
      <c r="CA409" s="39">
        <f t="shared" si="770"/>
        <v>27093750</v>
      </c>
      <c r="CB409" s="40">
        <f t="shared" si="732"/>
        <v>0</v>
      </c>
      <c r="CC409" s="39">
        <f t="shared" si="771"/>
        <v>0</v>
      </c>
      <c r="CD409" s="39">
        <f t="shared" si="772"/>
        <v>0</v>
      </c>
      <c r="CE409" s="39">
        <f t="shared" si="773"/>
        <v>0</v>
      </c>
      <c r="CF409" s="53">
        <f t="shared" si="774"/>
        <v>0</v>
      </c>
      <c r="CG409" s="39">
        <f t="shared" si="775"/>
        <v>0</v>
      </c>
      <c r="CH409" s="39">
        <f t="shared" si="776"/>
        <v>0</v>
      </c>
      <c r="DB409" s="21">
        <v>355</v>
      </c>
      <c r="DC409" s="39">
        <v>425</v>
      </c>
      <c r="DD409" s="39">
        <v>425</v>
      </c>
      <c r="DE409" s="39">
        <v>2500</v>
      </c>
      <c r="DF409" s="50">
        <f t="shared" si="777"/>
        <v>2.2346351220820528E-3</v>
      </c>
      <c r="DG409" s="40">
        <f t="shared" si="733"/>
        <v>25.5</v>
      </c>
      <c r="DH409" s="41">
        <f t="shared" si="778"/>
        <v>63750</v>
      </c>
      <c r="DI409" s="39">
        <f t="shared" si="779"/>
        <v>27093750</v>
      </c>
      <c r="DJ409" s="39">
        <f t="shared" si="780"/>
        <v>27093750</v>
      </c>
      <c r="DK409" s="40">
        <f t="shared" si="734"/>
        <v>0</v>
      </c>
      <c r="DL409" s="39">
        <f t="shared" si="781"/>
        <v>0</v>
      </c>
      <c r="DM409" s="39">
        <f t="shared" si="782"/>
        <v>0</v>
      </c>
      <c r="DN409" s="39">
        <f t="shared" si="783"/>
        <v>0</v>
      </c>
      <c r="DO409" s="53">
        <f t="shared" si="784"/>
        <v>0</v>
      </c>
      <c r="DP409" s="39">
        <f t="shared" si="785"/>
        <v>0</v>
      </c>
      <c r="DQ409" s="39">
        <f t="shared" si="786"/>
        <v>0</v>
      </c>
      <c r="EK409" s="21">
        <v>355</v>
      </c>
      <c r="EL409" s="39">
        <v>425</v>
      </c>
      <c r="EM409" s="39">
        <v>425</v>
      </c>
      <c r="EN409" s="39">
        <v>2500</v>
      </c>
      <c r="EO409" s="50">
        <f t="shared" si="787"/>
        <v>2.6630418601000694E-3</v>
      </c>
      <c r="EP409" s="40">
        <f t="shared" si="735"/>
        <v>25.5</v>
      </c>
      <c r="EQ409" s="41">
        <f t="shared" si="788"/>
        <v>63750</v>
      </c>
      <c r="ER409" s="39">
        <f t="shared" si="789"/>
        <v>27093750</v>
      </c>
      <c r="ES409" s="39">
        <f t="shared" si="790"/>
        <v>27093750</v>
      </c>
      <c r="ET409" s="40">
        <f t="shared" si="736"/>
        <v>0</v>
      </c>
      <c r="EU409" s="39">
        <f t="shared" si="791"/>
        <v>0</v>
      </c>
      <c r="EV409" s="39">
        <f t="shared" si="792"/>
        <v>0</v>
      </c>
      <c r="EW409" s="39">
        <f t="shared" si="793"/>
        <v>0</v>
      </c>
      <c r="EX409" s="53">
        <f t="shared" si="794"/>
        <v>0</v>
      </c>
      <c r="EY409" s="39">
        <f t="shared" si="795"/>
        <v>0</v>
      </c>
      <c r="EZ409" s="39">
        <f t="shared" si="796"/>
        <v>0</v>
      </c>
      <c r="FT409" s="21">
        <v>355</v>
      </c>
      <c r="FU409" s="39">
        <v>425</v>
      </c>
      <c r="FV409" s="39">
        <v>425</v>
      </c>
      <c r="FW409" s="39">
        <v>2500</v>
      </c>
      <c r="FX409" s="50">
        <f t="shared" si="797"/>
        <v>3.0399323709226988E-3</v>
      </c>
      <c r="FY409" s="40">
        <f t="shared" si="737"/>
        <v>25.5</v>
      </c>
      <c r="FZ409" s="41">
        <f t="shared" si="798"/>
        <v>63750</v>
      </c>
      <c r="GA409" s="39">
        <f t="shared" si="799"/>
        <v>27093750</v>
      </c>
      <c r="GB409" s="39">
        <f t="shared" si="800"/>
        <v>27093750</v>
      </c>
      <c r="GC409" s="40">
        <f t="shared" si="738"/>
        <v>0</v>
      </c>
      <c r="GD409" s="39">
        <f t="shared" si="801"/>
        <v>0</v>
      </c>
      <c r="GE409" s="39">
        <f t="shared" si="802"/>
        <v>0</v>
      </c>
      <c r="GF409" s="39">
        <f t="shared" si="803"/>
        <v>0</v>
      </c>
      <c r="GG409" s="53">
        <f t="shared" si="804"/>
        <v>0</v>
      </c>
      <c r="GH409" s="39">
        <f t="shared" si="805"/>
        <v>0</v>
      </c>
      <c r="GI409" s="39">
        <f t="shared" si="806"/>
        <v>0</v>
      </c>
      <c r="HC409" s="21">
        <v>355</v>
      </c>
      <c r="HD409" s="39">
        <v>425</v>
      </c>
      <c r="HE409" s="39">
        <v>425</v>
      </c>
      <c r="HF409" s="39">
        <v>2500</v>
      </c>
      <c r="HG409" s="50">
        <f t="shared" si="807"/>
        <v>3.1672855151557897E-3</v>
      </c>
      <c r="HH409" s="40">
        <f t="shared" si="739"/>
        <v>25.5</v>
      </c>
      <c r="HI409" s="41">
        <f t="shared" si="808"/>
        <v>63750</v>
      </c>
      <c r="HJ409" s="39">
        <f t="shared" si="809"/>
        <v>27093750</v>
      </c>
      <c r="HK409" s="39">
        <f t="shared" si="810"/>
        <v>27093750</v>
      </c>
      <c r="HL409" s="40">
        <f t="shared" si="740"/>
        <v>0</v>
      </c>
      <c r="HM409" s="39">
        <f t="shared" si="811"/>
        <v>0</v>
      </c>
      <c r="HN409" s="39">
        <f t="shared" si="812"/>
        <v>0</v>
      </c>
      <c r="HO409" s="39">
        <f t="shared" si="813"/>
        <v>0</v>
      </c>
      <c r="HP409" s="53">
        <f t="shared" si="814"/>
        <v>0</v>
      </c>
      <c r="HQ409" s="39">
        <f t="shared" si="815"/>
        <v>0</v>
      </c>
      <c r="HR409" s="39">
        <f t="shared" si="816"/>
        <v>0</v>
      </c>
      <c r="IL409" s="21">
        <v>355</v>
      </c>
      <c r="IM409" s="39">
        <v>425</v>
      </c>
      <c r="IN409" s="39">
        <v>425</v>
      </c>
      <c r="IO409" s="39">
        <v>2500</v>
      </c>
      <c r="IP409" s="50">
        <f t="shared" si="817"/>
        <v>3.1942264708814862E-3</v>
      </c>
      <c r="IQ409" s="40">
        <f t="shared" si="741"/>
        <v>25.5</v>
      </c>
      <c r="IR409" s="41">
        <f t="shared" si="818"/>
        <v>63750</v>
      </c>
      <c r="IS409" s="39">
        <f t="shared" si="819"/>
        <v>27093750</v>
      </c>
      <c r="IT409" s="39">
        <f t="shared" si="820"/>
        <v>27093750</v>
      </c>
      <c r="IU409" s="40">
        <f t="shared" si="742"/>
        <v>0</v>
      </c>
      <c r="IV409" s="39">
        <f t="shared" si="821"/>
        <v>0</v>
      </c>
      <c r="IW409" s="39">
        <f t="shared" si="822"/>
        <v>0</v>
      </c>
      <c r="IX409" s="39">
        <f t="shared" si="823"/>
        <v>0</v>
      </c>
      <c r="IY409" s="53">
        <f t="shared" si="824"/>
        <v>0</v>
      </c>
      <c r="IZ409" s="39">
        <f t="shared" si="825"/>
        <v>0</v>
      </c>
      <c r="JA409" s="39">
        <f t="shared" si="826"/>
        <v>0</v>
      </c>
      <c r="JU409" s="21">
        <v>355</v>
      </c>
      <c r="JV409" s="39">
        <v>425</v>
      </c>
      <c r="JW409" s="39">
        <v>425</v>
      </c>
      <c r="JX409" s="39">
        <v>2500</v>
      </c>
      <c r="JY409" s="50">
        <f t="shared" si="827"/>
        <v>3.1945445980522311E-3</v>
      </c>
      <c r="JZ409" s="40">
        <f t="shared" si="743"/>
        <v>25.5</v>
      </c>
      <c r="KA409" s="41">
        <f t="shared" si="828"/>
        <v>63750</v>
      </c>
      <c r="KB409" s="39">
        <f t="shared" si="829"/>
        <v>27093750</v>
      </c>
      <c r="KC409" s="39">
        <f t="shared" si="830"/>
        <v>27093750</v>
      </c>
      <c r="KD409" s="40">
        <f t="shared" si="744"/>
        <v>0</v>
      </c>
      <c r="KE409" s="39">
        <f t="shared" si="831"/>
        <v>0</v>
      </c>
      <c r="KF409" s="39">
        <f t="shared" si="832"/>
        <v>0</v>
      </c>
      <c r="KG409" s="39">
        <f t="shared" si="833"/>
        <v>0</v>
      </c>
      <c r="KH409" s="53">
        <f t="shared" si="834"/>
        <v>0</v>
      </c>
      <c r="KI409" s="39">
        <f t="shared" si="835"/>
        <v>0</v>
      </c>
      <c r="KJ409" s="39">
        <f t="shared" si="836"/>
        <v>0</v>
      </c>
      <c r="LD409" s="21">
        <v>355</v>
      </c>
      <c r="LE409" s="39">
        <v>425</v>
      </c>
      <c r="LF409" s="39">
        <v>425</v>
      </c>
      <c r="LG409" s="39">
        <v>2500</v>
      </c>
      <c r="LH409" s="50">
        <f t="shared" si="837"/>
        <v>3.1945446445790083E-3</v>
      </c>
      <c r="LI409" s="40">
        <f t="shared" si="745"/>
        <v>25.5</v>
      </c>
      <c r="LJ409" s="41">
        <f t="shared" si="838"/>
        <v>63750</v>
      </c>
      <c r="LK409" s="39">
        <f t="shared" si="839"/>
        <v>27093750</v>
      </c>
      <c r="LL409" s="39">
        <f t="shared" si="840"/>
        <v>27093750</v>
      </c>
      <c r="LM409" s="40">
        <f t="shared" si="746"/>
        <v>0</v>
      </c>
      <c r="LN409" s="39">
        <f t="shared" si="841"/>
        <v>0</v>
      </c>
      <c r="LO409" s="39">
        <f t="shared" si="842"/>
        <v>0</v>
      </c>
      <c r="LP409" s="39">
        <f t="shared" si="843"/>
        <v>0</v>
      </c>
      <c r="LQ409" s="53">
        <f t="shared" si="844"/>
        <v>0</v>
      </c>
      <c r="LR409" s="39">
        <f t="shared" si="845"/>
        <v>0</v>
      </c>
      <c r="LS409" s="39">
        <f t="shared" si="846"/>
        <v>0</v>
      </c>
    </row>
    <row r="410" spans="1:331" x14ac:dyDescent="0.25">
      <c r="A410" s="21">
        <v>356</v>
      </c>
      <c r="B410" s="39">
        <v>425</v>
      </c>
      <c r="C410" s="39">
        <v>475</v>
      </c>
      <c r="D410" s="39">
        <v>2500</v>
      </c>
      <c r="E410" s="50">
        <f t="shared" si="747"/>
        <v>1.0924999999999999E-3</v>
      </c>
      <c r="F410" s="40">
        <f t="shared" si="727"/>
        <v>20.249828906249999</v>
      </c>
      <c r="G410" s="41">
        <f t="shared" si="748"/>
        <v>50624.572265624993</v>
      </c>
      <c r="H410" s="39">
        <f t="shared" si="749"/>
        <v>24046671.826171871</v>
      </c>
      <c r="I410" s="39">
        <f t="shared" si="750"/>
        <v>21515443.212890621</v>
      </c>
      <c r="J410" s="40">
        <f t="shared" si="728"/>
        <v>11570.625000000002</v>
      </c>
      <c r="K410" s="39">
        <f t="shared" si="751"/>
        <v>28926562.500000004</v>
      </c>
      <c r="L410" s="39">
        <f t="shared" si="752"/>
        <v>13740117187.500002</v>
      </c>
      <c r="M410" s="39">
        <f t="shared" si="753"/>
        <v>12293789062.500002</v>
      </c>
      <c r="N410" s="53">
        <f t="shared" si="754"/>
        <v>6526555664062.501</v>
      </c>
      <c r="O410" s="39">
        <f t="shared" si="755"/>
        <v>5839549804687.501</v>
      </c>
      <c r="P410" s="39">
        <f t="shared" si="756"/>
        <v>5224860351562.501</v>
      </c>
      <c r="AJ410" s="21">
        <v>356</v>
      </c>
      <c r="AK410" s="39">
        <v>425</v>
      </c>
      <c r="AL410" s="39">
        <v>475</v>
      </c>
      <c r="AM410" s="39">
        <v>2500</v>
      </c>
      <c r="AN410" s="50">
        <f t="shared" si="757"/>
        <v>1.7120561583238703E-3</v>
      </c>
      <c r="AO410" s="40">
        <f t="shared" si="729"/>
        <v>24.971438193260049</v>
      </c>
      <c r="AP410" s="41">
        <f t="shared" si="758"/>
        <v>62428.595483150122</v>
      </c>
      <c r="AQ410" s="39">
        <f t="shared" si="759"/>
        <v>29653582.854496308</v>
      </c>
      <c r="AR410" s="39">
        <f t="shared" si="760"/>
        <v>26532153.080338802</v>
      </c>
      <c r="AS410" s="40">
        <f t="shared" si="730"/>
        <v>3671.2839813706541</v>
      </c>
      <c r="AT410" s="39">
        <f t="shared" si="761"/>
        <v>9178209.9534266349</v>
      </c>
      <c r="AU410" s="39">
        <f t="shared" si="762"/>
        <v>4359649727.8776512</v>
      </c>
      <c r="AV410" s="39">
        <f t="shared" si="763"/>
        <v>3900739230.2063198</v>
      </c>
      <c r="AW410" s="53">
        <f t="shared" si="764"/>
        <v>2070833620741.8843</v>
      </c>
      <c r="AX410" s="39">
        <f t="shared" si="765"/>
        <v>1852851134348.002</v>
      </c>
      <c r="AY410" s="39">
        <f t="shared" si="766"/>
        <v>1657814172837.686</v>
      </c>
      <c r="BS410" s="21">
        <v>356</v>
      </c>
      <c r="BT410" s="39">
        <v>425</v>
      </c>
      <c r="BU410" s="39">
        <v>475</v>
      </c>
      <c r="BV410" s="39">
        <v>2500</v>
      </c>
      <c r="BW410" s="50">
        <f t="shared" si="767"/>
        <v>2.0469857180041217E-3</v>
      </c>
      <c r="BX410" s="40">
        <f t="shared" si="731"/>
        <v>25.5</v>
      </c>
      <c r="BY410" s="41">
        <f t="shared" si="768"/>
        <v>63750</v>
      </c>
      <c r="BZ410" s="39">
        <f t="shared" si="769"/>
        <v>30281250</v>
      </c>
      <c r="CA410" s="39">
        <f t="shared" si="770"/>
        <v>27093750</v>
      </c>
      <c r="CB410" s="40">
        <f t="shared" si="732"/>
        <v>0</v>
      </c>
      <c r="CC410" s="39">
        <f t="shared" si="771"/>
        <v>0</v>
      </c>
      <c r="CD410" s="39">
        <f t="shared" si="772"/>
        <v>0</v>
      </c>
      <c r="CE410" s="39">
        <f t="shared" si="773"/>
        <v>0</v>
      </c>
      <c r="CF410" s="53">
        <f t="shared" si="774"/>
        <v>0</v>
      </c>
      <c r="CG410" s="39">
        <f t="shared" si="775"/>
        <v>0</v>
      </c>
      <c r="CH410" s="39">
        <f t="shared" si="776"/>
        <v>0</v>
      </c>
      <c r="DB410" s="21">
        <v>356</v>
      </c>
      <c r="DC410" s="39">
        <v>425</v>
      </c>
      <c r="DD410" s="39">
        <v>475</v>
      </c>
      <c r="DE410" s="39">
        <v>2500</v>
      </c>
      <c r="DF410" s="50">
        <f t="shared" si="777"/>
        <v>2.2736674619845952E-3</v>
      </c>
      <c r="DG410" s="40">
        <f t="shared" si="733"/>
        <v>25.5</v>
      </c>
      <c r="DH410" s="41">
        <f t="shared" si="778"/>
        <v>63750</v>
      </c>
      <c r="DI410" s="39">
        <f t="shared" si="779"/>
        <v>30281250</v>
      </c>
      <c r="DJ410" s="39">
        <f t="shared" si="780"/>
        <v>27093750</v>
      </c>
      <c r="DK410" s="40">
        <f t="shared" si="734"/>
        <v>0</v>
      </c>
      <c r="DL410" s="39">
        <f t="shared" si="781"/>
        <v>0</v>
      </c>
      <c r="DM410" s="39">
        <f t="shared" si="782"/>
        <v>0</v>
      </c>
      <c r="DN410" s="39">
        <f t="shared" si="783"/>
        <v>0</v>
      </c>
      <c r="DO410" s="53">
        <f t="shared" si="784"/>
        <v>0</v>
      </c>
      <c r="DP410" s="39">
        <f t="shared" si="785"/>
        <v>0</v>
      </c>
      <c r="DQ410" s="39">
        <f t="shared" si="786"/>
        <v>0</v>
      </c>
      <c r="EK410" s="21">
        <v>356</v>
      </c>
      <c r="EL410" s="39">
        <v>425</v>
      </c>
      <c r="EM410" s="39">
        <v>475</v>
      </c>
      <c r="EN410" s="39">
        <v>2500</v>
      </c>
      <c r="EO410" s="50">
        <f t="shared" si="787"/>
        <v>2.7245917257425196E-3</v>
      </c>
      <c r="EP410" s="40">
        <f t="shared" si="735"/>
        <v>25.5</v>
      </c>
      <c r="EQ410" s="41">
        <f t="shared" si="788"/>
        <v>63750</v>
      </c>
      <c r="ER410" s="39">
        <f t="shared" si="789"/>
        <v>30281250</v>
      </c>
      <c r="ES410" s="39">
        <f t="shared" si="790"/>
        <v>27093750</v>
      </c>
      <c r="ET410" s="40">
        <f t="shared" si="736"/>
        <v>0</v>
      </c>
      <c r="EU410" s="39">
        <f t="shared" si="791"/>
        <v>0</v>
      </c>
      <c r="EV410" s="39">
        <f t="shared" si="792"/>
        <v>0</v>
      </c>
      <c r="EW410" s="39">
        <f t="shared" si="793"/>
        <v>0</v>
      </c>
      <c r="EX410" s="53">
        <f t="shared" si="794"/>
        <v>0</v>
      </c>
      <c r="EY410" s="39">
        <f t="shared" si="795"/>
        <v>0</v>
      </c>
      <c r="EZ410" s="39">
        <f t="shared" si="796"/>
        <v>0</v>
      </c>
      <c r="FT410" s="21">
        <v>356</v>
      </c>
      <c r="FU410" s="39">
        <v>425</v>
      </c>
      <c r="FV410" s="39">
        <v>475</v>
      </c>
      <c r="FW410" s="39">
        <v>2500</v>
      </c>
      <c r="FX410" s="50">
        <f t="shared" si="797"/>
        <v>3.1204904761572734E-3</v>
      </c>
      <c r="FY410" s="40">
        <f t="shared" si="737"/>
        <v>25.5</v>
      </c>
      <c r="FZ410" s="41">
        <f t="shared" si="798"/>
        <v>63750</v>
      </c>
      <c r="GA410" s="39">
        <f t="shared" si="799"/>
        <v>30281250</v>
      </c>
      <c r="GB410" s="39">
        <f t="shared" si="800"/>
        <v>27093750</v>
      </c>
      <c r="GC410" s="40">
        <f t="shared" si="738"/>
        <v>0</v>
      </c>
      <c r="GD410" s="39">
        <f t="shared" si="801"/>
        <v>0</v>
      </c>
      <c r="GE410" s="39">
        <f t="shared" si="802"/>
        <v>0</v>
      </c>
      <c r="GF410" s="39">
        <f t="shared" si="803"/>
        <v>0</v>
      </c>
      <c r="GG410" s="53">
        <f t="shared" si="804"/>
        <v>0</v>
      </c>
      <c r="GH410" s="39">
        <f t="shared" si="805"/>
        <v>0</v>
      </c>
      <c r="GI410" s="39">
        <f t="shared" si="806"/>
        <v>0</v>
      </c>
      <c r="HC410" s="21">
        <v>356</v>
      </c>
      <c r="HD410" s="39">
        <v>425</v>
      </c>
      <c r="HE410" s="39">
        <v>475</v>
      </c>
      <c r="HF410" s="39">
        <v>2500</v>
      </c>
      <c r="HG410" s="50">
        <f t="shared" si="807"/>
        <v>3.2545165468570118E-3</v>
      </c>
      <c r="HH410" s="40">
        <f t="shared" si="739"/>
        <v>25.5</v>
      </c>
      <c r="HI410" s="41">
        <f t="shared" si="808"/>
        <v>63750</v>
      </c>
      <c r="HJ410" s="39">
        <f t="shared" si="809"/>
        <v>30281250</v>
      </c>
      <c r="HK410" s="39">
        <f t="shared" si="810"/>
        <v>27093750</v>
      </c>
      <c r="HL410" s="40">
        <f t="shared" si="740"/>
        <v>0</v>
      </c>
      <c r="HM410" s="39">
        <f t="shared" si="811"/>
        <v>0</v>
      </c>
      <c r="HN410" s="39">
        <f t="shared" si="812"/>
        <v>0</v>
      </c>
      <c r="HO410" s="39">
        <f t="shared" si="813"/>
        <v>0</v>
      </c>
      <c r="HP410" s="53">
        <f t="shared" si="814"/>
        <v>0</v>
      </c>
      <c r="HQ410" s="39">
        <f t="shared" si="815"/>
        <v>0</v>
      </c>
      <c r="HR410" s="39">
        <f t="shared" si="816"/>
        <v>0</v>
      </c>
      <c r="IL410" s="21">
        <v>356</v>
      </c>
      <c r="IM410" s="39">
        <v>425</v>
      </c>
      <c r="IN410" s="39">
        <v>475</v>
      </c>
      <c r="IO410" s="39">
        <v>2500</v>
      </c>
      <c r="IP410" s="50">
        <f t="shared" si="817"/>
        <v>3.282674254887482E-3</v>
      </c>
      <c r="IQ410" s="40">
        <f t="shared" si="741"/>
        <v>25.5</v>
      </c>
      <c r="IR410" s="41">
        <f t="shared" si="818"/>
        <v>63750</v>
      </c>
      <c r="IS410" s="39">
        <f t="shared" si="819"/>
        <v>30281250</v>
      </c>
      <c r="IT410" s="39">
        <f t="shared" si="820"/>
        <v>27093750</v>
      </c>
      <c r="IU410" s="40">
        <f t="shared" si="742"/>
        <v>0</v>
      </c>
      <c r="IV410" s="39">
        <f t="shared" si="821"/>
        <v>0</v>
      </c>
      <c r="IW410" s="39">
        <f t="shared" si="822"/>
        <v>0</v>
      </c>
      <c r="IX410" s="39">
        <f t="shared" si="823"/>
        <v>0</v>
      </c>
      <c r="IY410" s="53">
        <f t="shared" si="824"/>
        <v>0</v>
      </c>
      <c r="IZ410" s="39">
        <f t="shared" si="825"/>
        <v>0</v>
      </c>
      <c r="JA410" s="39">
        <f t="shared" si="826"/>
        <v>0</v>
      </c>
      <c r="JU410" s="21">
        <v>356</v>
      </c>
      <c r="JV410" s="39">
        <v>425</v>
      </c>
      <c r="JW410" s="39">
        <v>475</v>
      </c>
      <c r="JX410" s="39">
        <v>2500</v>
      </c>
      <c r="JY410" s="50">
        <f t="shared" si="827"/>
        <v>3.2830067632101394E-3</v>
      </c>
      <c r="JZ410" s="40">
        <f t="shared" si="743"/>
        <v>25.5</v>
      </c>
      <c r="KA410" s="41">
        <f t="shared" si="828"/>
        <v>63750</v>
      </c>
      <c r="KB410" s="39">
        <f t="shared" si="829"/>
        <v>30281250</v>
      </c>
      <c r="KC410" s="39">
        <f t="shared" si="830"/>
        <v>27093750</v>
      </c>
      <c r="KD410" s="40">
        <f t="shared" si="744"/>
        <v>0</v>
      </c>
      <c r="KE410" s="39">
        <f t="shared" si="831"/>
        <v>0</v>
      </c>
      <c r="KF410" s="39">
        <f t="shared" si="832"/>
        <v>0</v>
      </c>
      <c r="KG410" s="39">
        <f t="shared" si="833"/>
        <v>0</v>
      </c>
      <c r="KH410" s="53">
        <f t="shared" si="834"/>
        <v>0</v>
      </c>
      <c r="KI410" s="39">
        <f t="shared" si="835"/>
        <v>0</v>
      </c>
      <c r="KJ410" s="39">
        <f t="shared" si="836"/>
        <v>0</v>
      </c>
      <c r="LD410" s="21">
        <v>356</v>
      </c>
      <c r="LE410" s="39">
        <v>425</v>
      </c>
      <c r="LF410" s="39">
        <v>475</v>
      </c>
      <c r="LG410" s="39">
        <v>2500</v>
      </c>
      <c r="LH410" s="50">
        <f t="shared" si="837"/>
        <v>3.2830068118698168E-3</v>
      </c>
      <c r="LI410" s="40">
        <f t="shared" si="745"/>
        <v>25.5</v>
      </c>
      <c r="LJ410" s="41">
        <f t="shared" si="838"/>
        <v>63750</v>
      </c>
      <c r="LK410" s="39">
        <f t="shared" si="839"/>
        <v>30281250</v>
      </c>
      <c r="LL410" s="39">
        <f t="shared" si="840"/>
        <v>27093750</v>
      </c>
      <c r="LM410" s="40">
        <f t="shared" si="746"/>
        <v>0</v>
      </c>
      <c r="LN410" s="39">
        <f t="shared" si="841"/>
        <v>0</v>
      </c>
      <c r="LO410" s="39">
        <f t="shared" si="842"/>
        <v>0</v>
      </c>
      <c r="LP410" s="39">
        <f t="shared" si="843"/>
        <v>0</v>
      </c>
      <c r="LQ410" s="53">
        <f t="shared" si="844"/>
        <v>0</v>
      </c>
      <c r="LR410" s="39">
        <f t="shared" si="845"/>
        <v>0</v>
      </c>
      <c r="LS410" s="39">
        <f t="shared" si="846"/>
        <v>0</v>
      </c>
    </row>
    <row r="411" spans="1:331" x14ac:dyDescent="0.25">
      <c r="A411" s="21">
        <v>357</v>
      </c>
      <c r="B411" s="39">
        <v>425</v>
      </c>
      <c r="C411" s="39">
        <v>525</v>
      </c>
      <c r="D411" s="39">
        <v>2500</v>
      </c>
      <c r="E411" s="50">
        <f t="shared" si="747"/>
        <v>1.1000000000000001E-3</v>
      </c>
      <c r="F411" s="40">
        <f t="shared" si="727"/>
        <v>20.336250000000003</v>
      </c>
      <c r="G411" s="41">
        <f t="shared" si="748"/>
        <v>50840.625000000007</v>
      </c>
      <c r="H411" s="39">
        <f t="shared" si="749"/>
        <v>26691328.125000004</v>
      </c>
      <c r="I411" s="39">
        <f t="shared" si="750"/>
        <v>21607265.625000004</v>
      </c>
      <c r="J411" s="40">
        <f t="shared" si="728"/>
        <v>11474.999999999998</v>
      </c>
      <c r="K411" s="39">
        <f t="shared" si="751"/>
        <v>28687499.999999996</v>
      </c>
      <c r="L411" s="39">
        <f t="shared" si="752"/>
        <v>15060937499.999998</v>
      </c>
      <c r="M411" s="39">
        <f t="shared" si="753"/>
        <v>12192187499.999998</v>
      </c>
      <c r="N411" s="53">
        <f t="shared" si="754"/>
        <v>7906992187499.999</v>
      </c>
      <c r="O411" s="39">
        <f t="shared" si="755"/>
        <v>6400898437499.999</v>
      </c>
      <c r="P411" s="39">
        <f t="shared" si="756"/>
        <v>5181679687499.999</v>
      </c>
      <c r="AJ411" s="21">
        <v>357</v>
      </c>
      <c r="AK411" s="39">
        <v>425</v>
      </c>
      <c r="AL411" s="39">
        <v>525</v>
      </c>
      <c r="AM411" s="39">
        <v>2500</v>
      </c>
      <c r="AN411" s="50">
        <f t="shared" si="757"/>
        <v>1.7293694449137861E-3</v>
      </c>
      <c r="AO411" s="40">
        <f t="shared" si="729"/>
        <v>25.033089279417513</v>
      </c>
      <c r="AP411" s="41">
        <f t="shared" si="758"/>
        <v>62582.723198543783</v>
      </c>
      <c r="AQ411" s="39">
        <f t="shared" si="759"/>
        <v>32855929.679235484</v>
      </c>
      <c r="AR411" s="39">
        <f t="shared" si="760"/>
        <v>26597657.359381109</v>
      </c>
      <c r="AS411" s="40">
        <f t="shared" si="730"/>
        <v>3450.5395773492287</v>
      </c>
      <c r="AT411" s="39">
        <f t="shared" si="761"/>
        <v>8626348.943373071</v>
      </c>
      <c r="AU411" s="39">
        <f t="shared" si="762"/>
        <v>4528833195.2708626</v>
      </c>
      <c r="AV411" s="39">
        <f t="shared" si="763"/>
        <v>3666198300.9335551</v>
      </c>
      <c r="AW411" s="53">
        <f t="shared" si="764"/>
        <v>2377637427517.2026</v>
      </c>
      <c r="AX411" s="39">
        <f t="shared" si="765"/>
        <v>1924754107990.1165</v>
      </c>
      <c r="AY411" s="39">
        <f t="shared" si="766"/>
        <v>1558134277896.761</v>
      </c>
      <c r="BS411" s="21">
        <v>357</v>
      </c>
      <c r="BT411" s="39">
        <v>425</v>
      </c>
      <c r="BU411" s="39">
        <v>525</v>
      </c>
      <c r="BV411" s="39">
        <v>2500</v>
      </c>
      <c r="BW411" s="50">
        <f t="shared" si="767"/>
        <v>2.0754030111162646E-3</v>
      </c>
      <c r="BX411" s="40">
        <f t="shared" si="731"/>
        <v>25.5</v>
      </c>
      <c r="BY411" s="41">
        <f t="shared" si="768"/>
        <v>63750</v>
      </c>
      <c r="BZ411" s="39">
        <f t="shared" si="769"/>
        <v>33468750</v>
      </c>
      <c r="CA411" s="39">
        <f t="shared" si="770"/>
        <v>27093750</v>
      </c>
      <c r="CB411" s="40">
        <f t="shared" si="732"/>
        <v>0</v>
      </c>
      <c r="CC411" s="39">
        <f t="shared" si="771"/>
        <v>0</v>
      </c>
      <c r="CD411" s="39">
        <f t="shared" si="772"/>
        <v>0</v>
      </c>
      <c r="CE411" s="39">
        <f t="shared" si="773"/>
        <v>0</v>
      </c>
      <c r="CF411" s="53">
        <f t="shared" si="774"/>
        <v>0</v>
      </c>
      <c r="CG411" s="39">
        <f t="shared" si="775"/>
        <v>0</v>
      </c>
      <c r="CH411" s="39">
        <f t="shared" si="776"/>
        <v>0</v>
      </c>
      <c r="DB411" s="21">
        <v>357</v>
      </c>
      <c r="DC411" s="39">
        <v>425</v>
      </c>
      <c r="DD411" s="39">
        <v>525</v>
      </c>
      <c r="DE411" s="39">
        <v>2500</v>
      </c>
      <c r="DF411" s="50">
        <f t="shared" si="777"/>
        <v>2.3126998018871375E-3</v>
      </c>
      <c r="DG411" s="40">
        <f t="shared" si="733"/>
        <v>25.5</v>
      </c>
      <c r="DH411" s="41">
        <f t="shared" si="778"/>
        <v>63750</v>
      </c>
      <c r="DI411" s="39">
        <f t="shared" si="779"/>
        <v>33468750</v>
      </c>
      <c r="DJ411" s="39">
        <f t="shared" si="780"/>
        <v>27093750</v>
      </c>
      <c r="DK411" s="40">
        <f t="shared" si="734"/>
        <v>0</v>
      </c>
      <c r="DL411" s="39">
        <f t="shared" si="781"/>
        <v>0</v>
      </c>
      <c r="DM411" s="39">
        <f t="shared" si="782"/>
        <v>0</v>
      </c>
      <c r="DN411" s="39">
        <f t="shared" si="783"/>
        <v>0</v>
      </c>
      <c r="DO411" s="53">
        <f t="shared" si="784"/>
        <v>0</v>
      </c>
      <c r="DP411" s="39">
        <f t="shared" si="785"/>
        <v>0</v>
      </c>
      <c r="DQ411" s="39">
        <f t="shared" si="786"/>
        <v>0</v>
      </c>
      <c r="EK411" s="21">
        <v>357</v>
      </c>
      <c r="EL411" s="39">
        <v>425</v>
      </c>
      <c r="EM411" s="39">
        <v>525</v>
      </c>
      <c r="EN411" s="39">
        <v>2500</v>
      </c>
      <c r="EO411" s="50">
        <f t="shared" si="787"/>
        <v>2.7861415913849694E-3</v>
      </c>
      <c r="EP411" s="40">
        <f t="shared" si="735"/>
        <v>25.5</v>
      </c>
      <c r="EQ411" s="41">
        <f t="shared" si="788"/>
        <v>63750</v>
      </c>
      <c r="ER411" s="39">
        <f t="shared" si="789"/>
        <v>33468750</v>
      </c>
      <c r="ES411" s="39">
        <f t="shared" si="790"/>
        <v>27093750</v>
      </c>
      <c r="ET411" s="40">
        <f t="shared" si="736"/>
        <v>0</v>
      </c>
      <c r="EU411" s="39">
        <f t="shared" si="791"/>
        <v>0</v>
      </c>
      <c r="EV411" s="39">
        <f t="shared" si="792"/>
        <v>0</v>
      </c>
      <c r="EW411" s="39">
        <f t="shared" si="793"/>
        <v>0</v>
      </c>
      <c r="EX411" s="53">
        <f t="shared" si="794"/>
        <v>0</v>
      </c>
      <c r="EY411" s="39">
        <f t="shared" si="795"/>
        <v>0</v>
      </c>
      <c r="EZ411" s="39">
        <f t="shared" si="796"/>
        <v>0</v>
      </c>
      <c r="FT411" s="21">
        <v>357</v>
      </c>
      <c r="FU411" s="39">
        <v>425</v>
      </c>
      <c r="FV411" s="39">
        <v>525</v>
      </c>
      <c r="FW411" s="39">
        <v>2500</v>
      </c>
      <c r="FX411" s="50">
        <f t="shared" si="797"/>
        <v>3.2010485813918485E-3</v>
      </c>
      <c r="FY411" s="40">
        <f t="shared" si="737"/>
        <v>25.5</v>
      </c>
      <c r="FZ411" s="41">
        <f t="shared" si="798"/>
        <v>63750</v>
      </c>
      <c r="GA411" s="39">
        <f t="shared" si="799"/>
        <v>33468750</v>
      </c>
      <c r="GB411" s="39">
        <f t="shared" si="800"/>
        <v>27093750</v>
      </c>
      <c r="GC411" s="40">
        <f t="shared" si="738"/>
        <v>0</v>
      </c>
      <c r="GD411" s="39">
        <f t="shared" si="801"/>
        <v>0</v>
      </c>
      <c r="GE411" s="39">
        <f t="shared" si="802"/>
        <v>0</v>
      </c>
      <c r="GF411" s="39">
        <f t="shared" si="803"/>
        <v>0</v>
      </c>
      <c r="GG411" s="53">
        <f t="shared" si="804"/>
        <v>0</v>
      </c>
      <c r="GH411" s="39">
        <f t="shared" si="805"/>
        <v>0</v>
      </c>
      <c r="GI411" s="39">
        <f t="shared" si="806"/>
        <v>0</v>
      </c>
      <c r="HC411" s="21">
        <v>357</v>
      </c>
      <c r="HD411" s="39">
        <v>425</v>
      </c>
      <c r="HE411" s="39">
        <v>525</v>
      </c>
      <c r="HF411" s="39">
        <v>2500</v>
      </c>
      <c r="HG411" s="50">
        <f t="shared" si="807"/>
        <v>3.3417475785582334E-3</v>
      </c>
      <c r="HH411" s="40">
        <f t="shared" si="739"/>
        <v>25.5</v>
      </c>
      <c r="HI411" s="41">
        <f t="shared" si="808"/>
        <v>63750</v>
      </c>
      <c r="HJ411" s="39">
        <f t="shared" si="809"/>
        <v>33468750</v>
      </c>
      <c r="HK411" s="39">
        <f t="shared" si="810"/>
        <v>27093750</v>
      </c>
      <c r="HL411" s="40">
        <f t="shared" si="740"/>
        <v>0</v>
      </c>
      <c r="HM411" s="39">
        <f t="shared" si="811"/>
        <v>0</v>
      </c>
      <c r="HN411" s="39">
        <f t="shared" si="812"/>
        <v>0</v>
      </c>
      <c r="HO411" s="39">
        <f t="shared" si="813"/>
        <v>0</v>
      </c>
      <c r="HP411" s="53">
        <f t="shared" si="814"/>
        <v>0</v>
      </c>
      <c r="HQ411" s="39">
        <f t="shared" si="815"/>
        <v>0</v>
      </c>
      <c r="HR411" s="39">
        <f t="shared" si="816"/>
        <v>0</v>
      </c>
      <c r="IL411" s="21">
        <v>357</v>
      </c>
      <c r="IM411" s="39">
        <v>425</v>
      </c>
      <c r="IN411" s="39">
        <v>525</v>
      </c>
      <c r="IO411" s="39">
        <v>2500</v>
      </c>
      <c r="IP411" s="50">
        <f t="shared" si="817"/>
        <v>3.3711220388934777E-3</v>
      </c>
      <c r="IQ411" s="40">
        <f t="shared" si="741"/>
        <v>25.5</v>
      </c>
      <c r="IR411" s="41">
        <f t="shared" si="818"/>
        <v>63750</v>
      </c>
      <c r="IS411" s="39">
        <f t="shared" si="819"/>
        <v>33468750</v>
      </c>
      <c r="IT411" s="39">
        <f t="shared" si="820"/>
        <v>27093750</v>
      </c>
      <c r="IU411" s="40">
        <f t="shared" si="742"/>
        <v>0</v>
      </c>
      <c r="IV411" s="39">
        <f t="shared" si="821"/>
        <v>0</v>
      </c>
      <c r="IW411" s="39">
        <f t="shared" si="822"/>
        <v>0</v>
      </c>
      <c r="IX411" s="39">
        <f t="shared" si="823"/>
        <v>0</v>
      </c>
      <c r="IY411" s="53">
        <f t="shared" si="824"/>
        <v>0</v>
      </c>
      <c r="IZ411" s="39">
        <f t="shared" si="825"/>
        <v>0</v>
      </c>
      <c r="JA411" s="39">
        <f t="shared" si="826"/>
        <v>0</v>
      </c>
      <c r="JU411" s="21">
        <v>357</v>
      </c>
      <c r="JV411" s="39">
        <v>425</v>
      </c>
      <c r="JW411" s="39">
        <v>525</v>
      </c>
      <c r="JX411" s="39">
        <v>2500</v>
      </c>
      <c r="JY411" s="50">
        <f t="shared" si="827"/>
        <v>3.3714689283680477E-3</v>
      </c>
      <c r="JZ411" s="40">
        <f t="shared" si="743"/>
        <v>25.5</v>
      </c>
      <c r="KA411" s="41">
        <f t="shared" si="828"/>
        <v>63750</v>
      </c>
      <c r="KB411" s="39">
        <f t="shared" si="829"/>
        <v>33468750</v>
      </c>
      <c r="KC411" s="39">
        <f t="shared" si="830"/>
        <v>27093750</v>
      </c>
      <c r="KD411" s="40">
        <f t="shared" si="744"/>
        <v>0</v>
      </c>
      <c r="KE411" s="39">
        <f t="shared" si="831"/>
        <v>0</v>
      </c>
      <c r="KF411" s="39">
        <f t="shared" si="832"/>
        <v>0</v>
      </c>
      <c r="KG411" s="39">
        <f t="shared" si="833"/>
        <v>0</v>
      </c>
      <c r="KH411" s="53">
        <f t="shared" si="834"/>
        <v>0</v>
      </c>
      <c r="KI411" s="39">
        <f t="shared" si="835"/>
        <v>0</v>
      </c>
      <c r="KJ411" s="39">
        <f t="shared" si="836"/>
        <v>0</v>
      </c>
      <c r="LD411" s="21">
        <v>357</v>
      </c>
      <c r="LE411" s="39">
        <v>425</v>
      </c>
      <c r="LF411" s="39">
        <v>525</v>
      </c>
      <c r="LG411" s="39">
        <v>2500</v>
      </c>
      <c r="LH411" s="50">
        <f t="shared" si="837"/>
        <v>3.3714689791606248E-3</v>
      </c>
      <c r="LI411" s="40">
        <f t="shared" si="745"/>
        <v>25.5</v>
      </c>
      <c r="LJ411" s="41">
        <f t="shared" si="838"/>
        <v>63750</v>
      </c>
      <c r="LK411" s="39">
        <f t="shared" si="839"/>
        <v>33468750</v>
      </c>
      <c r="LL411" s="39">
        <f t="shared" si="840"/>
        <v>27093750</v>
      </c>
      <c r="LM411" s="40">
        <f t="shared" si="746"/>
        <v>0</v>
      </c>
      <c r="LN411" s="39">
        <f t="shared" si="841"/>
        <v>0</v>
      </c>
      <c r="LO411" s="39">
        <f t="shared" si="842"/>
        <v>0</v>
      </c>
      <c r="LP411" s="39">
        <f t="shared" si="843"/>
        <v>0</v>
      </c>
      <c r="LQ411" s="53">
        <f t="shared" si="844"/>
        <v>0</v>
      </c>
      <c r="LR411" s="39">
        <f t="shared" si="845"/>
        <v>0</v>
      </c>
      <c r="LS411" s="39">
        <f t="shared" si="846"/>
        <v>0</v>
      </c>
    </row>
    <row r="412" spans="1:331" x14ac:dyDescent="0.25">
      <c r="A412" s="21">
        <v>358</v>
      </c>
      <c r="B412" s="39">
        <v>425</v>
      </c>
      <c r="C412" s="39">
        <v>575</v>
      </c>
      <c r="D412" s="39">
        <v>2500</v>
      </c>
      <c r="E412" s="50">
        <f t="shared" si="747"/>
        <v>1.1075E-3</v>
      </c>
      <c r="F412" s="40">
        <f t="shared" si="727"/>
        <v>20.42195390625</v>
      </c>
      <c r="G412" s="41">
        <f t="shared" si="748"/>
        <v>51054.884765625</v>
      </c>
      <c r="H412" s="39">
        <f t="shared" si="749"/>
        <v>29356558.740234375</v>
      </c>
      <c r="I412" s="39">
        <f t="shared" si="750"/>
        <v>21698326.025390625</v>
      </c>
      <c r="J412" s="40">
        <f t="shared" si="728"/>
        <v>11379.375</v>
      </c>
      <c r="K412" s="39">
        <f t="shared" si="751"/>
        <v>28448437.5</v>
      </c>
      <c r="L412" s="39">
        <f t="shared" si="752"/>
        <v>16357851562.5</v>
      </c>
      <c r="M412" s="39">
        <f t="shared" si="753"/>
        <v>12090585937.5</v>
      </c>
      <c r="N412" s="53">
        <f t="shared" si="754"/>
        <v>9405764648437.5</v>
      </c>
      <c r="O412" s="39">
        <f t="shared" si="755"/>
        <v>6952086914062.5</v>
      </c>
      <c r="P412" s="39">
        <f t="shared" si="756"/>
        <v>5138499023437.5</v>
      </c>
      <c r="AJ412" s="21">
        <v>358</v>
      </c>
      <c r="AK412" s="39">
        <v>425</v>
      </c>
      <c r="AL412" s="39">
        <v>575</v>
      </c>
      <c r="AM412" s="39">
        <v>2500</v>
      </c>
      <c r="AN412" s="50">
        <f t="shared" si="757"/>
        <v>1.7466827315037021E-3</v>
      </c>
      <c r="AO412" s="40">
        <f t="shared" si="729"/>
        <v>25.090918554445036</v>
      </c>
      <c r="AP412" s="41">
        <f t="shared" si="758"/>
        <v>62727.29638611259</v>
      </c>
      <c r="AQ412" s="39">
        <f t="shared" si="759"/>
        <v>36068195.422014736</v>
      </c>
      <c r="AR412" s="39">
        <f t="shared" si="760"/>
        <v>26659100.96409785</v>
      </c>
      <c r="AS412" s="40">
        <f t="shared" si="730"/>
        <v>3229.7951733277978</v>
      </c>
      <c r="AT412" s="39">
        <f t="shared" si="761"/>
        <v>8074487.9333194941</v>
      </c>
      <c r="AU412" s="39">
        <f t="shared" si="762"/>
        <v>4642830561.6587095</v>
      </c>
      <c r="AV412" s="39">
        <f t="shared" si="763"/>
        <v>3431657371.6607852</v>
      </c>
      <c r="AW412" s="53">
        <f t="shared" si="764"/>
        <v>2669627572953.7578</v>
      </c>
      <c r="AX412" s="39">
        <f t="shared" si="765"/>
        <v>1973202988704.9514</v>
      </c>
      <c r="AY412" s="39">
        <f t="shared" si="766"/>
        <v>1458454382955.8337</v>
      </c>
      <c r="BS412" s="21">
        <v>358</v>
      </c>
      <c r="BT412" s="39">
        <v>425</v>
      </c>
      <c r="BU412" s="39">
        <v>575</v>
      </c>
      <c r="BV412" s="39">
        <v>2500</v>
      </c>
      <c r="BW412" s="50">
        <f t="shared" si="767"/>
        <v>2.1038203042284078E-3</v>
      </c>
      <c r="BX412" s="40">
        <f t="shared" si="731"/>
        <v>25.5</v>
      </c>
      <c r="BY412" s="41">
        <f t="shared" si="768"/>
        <v>63750</v>
      </c>
      <c r="BZ412" s="39">
        <f t="shared" si="769"/>
        <v>36656250</v>
      </c>
      <c r="CA412" s="39">
        <f t="shared" si="770"/>
        <v>27093750</v>
      </c>
      <c r="CB412" s="40">
        <f t="shared" si="732"/>
        <v>0</v>
      </c>
      <c r="CC412" s="39">
        <f t="shared" si="771"/>
        <v>0</v>
      </c>
      <c r="CD412" s="39">
        <f t="shared" si="772"/>
        <v>0</v>
      </c>
      <c r="CE412" s="39">
        <f t="shared" si="773"/>
        <v>0</v>
      </c>
      <c r="CF412" s="53">
        <f t="shared" si="774"/>
        <v>0</v>
      </c>
      <c r="CG412" s="39">
        <f t="shared" si="775"/>
        <v>0</v>
      </c>
      <c r="CH412" s="39">
        <f t="shared" si="776"/>
        <v>0</v>
      </c>
      <c r="DB412" s="21">
        <v>358</v>
      </c>
      <c r="DC412" s="39">
        <v>425</v>
      </c>
      <c r="DD412" s="39">
        <v>575</v>
      </c>
      <c r="DE412" s="39">
        <v>2500</v>
      </c>
      <c r="DF412" s="50">
        <f t="shared" si="777"/>
        <v>2.3517321417896803E-3</v>
      </c>
      <c r="DG412" s="40">
        <f t="shared" si="733"/>
        <v>25.5</v>
      </c>
      <c r="DH412" s="41">
        <f t="shared" si="778"/>
        <v>63750</v>
      </c>
      <c r="DI412" s="39">
        <f t="shared" si="779"/>
        <v>36656250</v>
      </c>
      <c r="DJ412" s="39">
        <f t="shared" si="780"/>
        <v>27093750</v>
      </c>
      <c r="DK412" s="40">
        <f t="shared" si="734"/>
        <v>0</v>
      </c>
      <c r="DL412" s="39">
        <f t="shared" si="781"/>
        <v>0</v>
      </c>
      <c r="DM412" s="39">
        <f t="shared" si="782"/>
        <v>0</v>
      </c>
      <c r="DN412" s="39">
        <f t="shared" si="783"/>
        <v>0</v>
      </c>
      <c r="DO412" s="53">
        <f t="shared" si="784"/>
        <v>0</v>
      </c>
      <c r="DP412" s="39">
        <f t="shared" si="785"/>
        <v>0</v>
      </c>
      <c r="DQ412" s="39">
        <f t="shared" si="786"/>
        <v>0</v>
      </c>
      <c r="EK412" s="21">
        <v>358</v>
      </c>
      <c r="EL412" s="39">
        <v>425</v>
      </c>
      <c r="EM412" s="39">
        <v>575</v>
      </c>
      <c r="EN412" s="39">
        <v>2500</v>
      </c>
      <c r="EO412" s="50">
        <f t="shared" si="787"/>
        <v>2.8476914570274197E-3</v>
      </c>
      <c r="EP412" s="40">
        <f t="shared" si="735"/>
        <v>25.5</v>
      </c>
      <c r="EQ412" s="41">
        <f t="shared" si="788"/>
        <v>63750</v>
      </c>
      <c r="ER412" s="39">
        <f t="shared" si="789"/>
        <v>36656250</v>
      </c>
      <c r="ES412" s="39">
        <f t="shared" si="790"/>
        <v>27093750</v>
      </c>
      <c r="ET412" s="40">
        <f t="shared" si="736"/>
        <v>0</v>
      </c>
      <c r="EU412" s="39">
        <f t="shared" si="791"/>
        <v>0</v>
      </c>
      <c r="EV412" s="39">
        <f t="shared" si="792"/>
        <v>0</v>
      </c>
      <c r="EW412" s="39">
        <f t="shared" si="793"/>
        <v>0</v>
      </c>
      <c r="EX412" s="53">
        <f t="shared" si="794"/>
        <v>0</v>
      </c>
      <c r="EY412" s="39">
        <f t="shared" si="795"/>
        <v>0</v>
      </c>
      <c r="EZ412" s="39">
        <f t="shared" si="796"/>
        <v>0</v>
      </c>
      <c r="FT412" s="21">
        <v>358</v>
      </c>
      <c r="FU412" s="39">
        <v>425</v>
      </c>
      <c r="FV412" s="39">
        <v>575</v>
      </c>
      <c r="FW412" s="39">
        <v>2500</v>
      </c>
      <c r="FX412" s="50">
        <f t="shared" si="797"/>
        <v>3.2816066866264231E-3</v>
      </c>
      <c r="FY412" s="40">
        <f t="shared" si="737"/>
        <v>25.5</v>
      </c>
      <c r="FZ412" s="41">
        <f t="shared" si="798"/>
        <v>63750</v>
      </c>
      <c r="GA412" s="39">
        <f t="shared" si="799"/>
        <v>36656250</v>
      </c>
      <c r="GB412" s="39">
        <f t="shared" si="800"/>
        <v>27093750</v>
      </c>
      <c r="GC412" s="40">
        <f t="shared" si="738"/>
        <v>0</v>
      </c>
      <c r="GD412" s="39">
        <f t="shared" si="801"/>
        <v>0</v>
      </c>
      <c r="GE412" s="39">
        <f t="shared" si="802"/>
        <v>0</v>
      </c>
      <c r="GF412" s="39">
        <f t="shared" si="803"/>
        <v>0</v>
      </c>
      <c r="GG412" s="53">
        <f t="shared" si="804"/>
        <v>0</v>
      </c>
      <c r="GH412" s="39">
        <f t="shared" si="805"/>
        <v>0</v>
      </c>
      <c r="GI412" s="39">
        <f t="shared" si="806"/>
        <v>0</v>
      </c>
      <c r="HC412" s="21">
        <v>358</v>
      </c>
      <c r="HD412" s="39">
        <v>425</v>
      </c>
      <c r="HE412" s="39">
        <v>575</v>
      </c>
      <c r="HF412" s="39">
        <v>2500</v>
      </c>
      <c r="HG412" s="50">
        <f t="shared" si="807"/>
        <v>3.4289786102594554E-3</v>
      </c>
      <c r="HH412" s="40">
        <f t="shared" si="739"/>
        <v>25.5</v>
      </c>
      <c r="HI412" s="41">
        <f t="shared" si="808"/>
        <v>63750</v>
      </c>
      <c r="HJ412" s="39">
        <f t="shared" si="809"/>
        <v>36656250</v>
      </c>
      <c r="HK412" s="39">
        <f t="shared" si="810"/>
        <v>27093750</v>
      </c>
      <c r="HL412" s="40">
        <f t="shared" si="740"/>
        <v>0</v>
      </c>
      <c r="HM412" s="39">
        <f t="shared" si="811"/>
        <v>0</v>
      </c>
      <c r="HN412" s="39">
        <f t="shared" si="812"/>
        <v>0</v>
      </c>
      <c r="HO412" s="39">
        <f t="shared" si="813"/>
        <v>0</v>
      </c>
      <c r="HP412" s="53">
        <f t="shared" si="814"/>
        <v>0</v>
      </c>
      <c r="HQ412" s="39">
        <f t="shared" si="815"/>
        <v>0</v>
      </c>
      <c r="HR412" s="39">
        <f t="shared" si="816"/>
        <v>0</v>
      </c>
      <c r="IL412" s="21">
        <v>358</v>
      </c>
      <c r="IM412" s="39">
        <v>425</v>
      </c>
      <c r="IN412" s="39">
        <v>575</v>
      </c>
      <c r="IO412" s="39">
        <v>2500</v>
      </c>
      <c r="IP412" s="50">
        <f t="shared" si="817"/>
        <v>3.4595698228994738E-3</v>
      </c>
      <c r="IQ412" s="40">
        <f t="shared" si="741"/>
        <v>25.5</v>
      </c>
      <c r="IR412" s="41">
        <f t="shared" si="818"/>
        <v>63750</v>
      </c>
      <c r="IS412" s="39">
        <f t="shared" si="819"/>
        <v>36656250</v>
      </c>
      <c r="IT412" s="39">
        <f t="shared" si="820"/>
        <v>27093750</v>
      </c>
      <c r="IU412" s="40">
        <f t="shared" si="742"/>
        <v>0</v>
      </c>
      <c r="IV412" s="39">
        <f t="shared" si="821"/>
        <v>0</v>
      </c>
      <c r="IW412" s="39">
        <f t="shared" si="822"/>
        <v>0</v>
      </c>
      <c r="IX412" s="39">
        <f t="shared" si="823"/>
        <v>0</v>
      </c>
      <c r="IY412" s="53">
        <f t="shared" si="824"/>
        <v>0</v>
      </c>
      <c r="IZ412" s="39">
        <f t="shared" si="825"/>
        <v>0</v>
      </c>
      <c r="JA412" s="39">
        <f t="shared" si="826"/>
        <v>0</v>
      </c>
      <c r="JU412" s="21">
        <v>358</v>
      </c>
      <c r="JV412" s="39">
        <v>425</v>
      </c>
      <c r="JW412" s="39">
        <v>575</v>
      </c>
      <c r="JX412" s="39">
        <v>2500</v>
      </c>
      <c r="JY412" s="50">
        <f t="shared" si="827"/>
        <v>3.4599310935259559E-3</v>
      </c>
      <c r="JZ412" s="40">
        <f t="shared" si="743"/>
        <v>25.5</v>
      </c>
      <c r="KA412" s="41">
        <f t="shared" si="828"/>
        <v>63750</v>
      </c>
      <c r="KB412" s="39">
        <f t="shared" si="829"/>
        <v>36656250</v>
      </c>
      <c r="KC412" s="39">
        <f t="shared" si="830"/>
        <v>27093750</v>
      </c>
      <c r="KD412" s="40">
        <f t="shared" si="744"/>
        <v>0</v>
      </c>
      <c r="KE412" s="39">
        <f t="shared" si="831"/>
        <v>0</v>
      </c>
      <c r="KF412" s="39">
        <f t="shared" si="832"/>
        <v>0</v>
      </c>
      <c r="KG412" s="39">
        <f t="shared" si="833"/>
        <v>0</v>
      </c>
      <c r="KH412" s="53">
        <f t="shared" si="834"/>
        <v>0</v>
      </c>
      <c r="KI412" s="39">
        <f t="shared" si="835"/>
        <v>0</v>
      </c>
      <c r="KJ412" s="39">
        <f t="shared" si="836"/>
        <v>0</v>
      </c>
      <c r="LD412" s="21">
        <v>358</v>
      </c>
      <c r="LE412" s="39">
        <v>425</v>
      </c>
      <c r="LF412" s="39">
        <v>575</v>
      </c>
      <c r="LG412" s="39">
        <v>2500</v>
      </c>
      <c r="LH412" s="50">
        <f t="shared" si="837"/>
        <v>3.4599311464514333E-3</v>
      </c>
      <c r="LI412" s="40">
        <f t="shared" si="745"/>
        <v>25.5</v>
      </c>
      <c r="LJ412" s="41">
        <f t="shared" si="838"/>
        <v>63750</v>
      </c>
      <c r="LK412" s="39">
        <f t="shared" si="839"/>
        <v>36656250</v>
      </c>
      <c r="LL412" s="39">
        <f t="shared" si="840"/>
        <v>27093750</v>
      </c>
      <c r="LM412" s="40">
        <f t="shared" si="746"/>
        <v>0</v>
      </c>
      <c r="LN412" s="39">
        <f t="shared" si="841"/>
        <v>0</v>
      </c>
      <c r="LO412" s="39">
        <f t="shared" si="842"/>
        <v>0</v>
      </c>
      <c r="LP412" s="39">
        <f t="shared" si="843"/>
        <v>0</v>
      </c>
      <c r="LQ412" s="53">
        <f t="shared" si="844"/>
        <v>0</v>
      </c>
      <c r="LR412" s="39">
        <f t="shared" si="845"/>
        <v>0</v>
      </c>
      <c r="LS412" s="39">
        <f t="shared" si="846"/>
        <v>0</v>
      </c>
    </row>
    <row r="413" spans="1:331" x14ac:dyDescent="0.25">
      <c r="A413" s="21">
        <v>359</v>
      </c>
      <c r="B413" s="39">
        <v>475</v>
      </c>
      <c r="C413" s="39">
        <v>-575</v>
      </c>
      <c r="D413" s="39">
        <v>2500</v>
      </c>
      <c r="E413" s="50">
        <f t="shared" si="747"/>
        <v>9.3750000000000007E-4</v>
      </c>
      <c r="F413" s="40">
        <f t="shared" si="727"/>
        <v>18.30322265625</v>
      </c>
      <c r="G413" s="41">
        <f t="shared" si="748"/>
        <v>45758.056640625</v>
      </c>
      <c r="H413" s="39">
        <f t="shared" si="749"/>
        <v>-26310882.568359375</v>
      </c>
      <c r="I413" s="39">
        <f t="shared" si="750"/>
        <v>21735076.904296875</v>
      </c>
      <c r="J413" s="40">
        <f t="shared" si="728"/>
        <v>13546.875</v>
      </c>
      <c r="K413" s="39">
        <f t="shared" si="751"/>
        <v>33867187.5</v>
      </c>
      <c r="L413" s="39">
        <f t="shared" si="752"/>
        <v>-19473632812.5</v>
      </c>
      <c r="M413" s="39">
        <f t="shared" si="753"/>
        <v>16086914062.5</v>
      </c>
      <c r="N413" s="53">
        <f t="shared" si="754"/>
        <v>11197338867187.5</v>
      </c>
      <c r="O413" s="39">
        <f t="shared" si="755"/>
        <v>-9249975585937.5</v>
      </c>
      <c r="P413" s="39">
        <f t="shared" si="756"/>
        <v>7641284179687.5</v>
      </c>
      <c r="AJ413" s="21">
        <v>359</v>
      </c>
      <c r="AK413" s="39">
        <v>475</v>
      </c>
      <c r="AL413" s="39">
        <v>-575</v>
      </c>
      <c r="AM413" s="39">
        <v>2500</v>
      </c>
      <c r="AN413" s="50">
        <f t="shared" si="757"/>
        <v>1.3541768820713536E-3</v>
      </c>
      <c r="AO413" s="40">
        <f t="shared" si="729"/>
        <v>22.841067189724377</v>
      </c>
      <c r="AP413" s="41">
        <f t="shared" si="758"/>
        <v>57102.667974310942</v>
      </c>
      <c r="AQ413" s="39">
        <f t="shared" si="759"/>
        <v>-32834034.08522879</v>
      </c>
      <c r="AR413" s="39">
        <f t="shared" si="760"/>
        <v>27123767.287797697</v>
      </c>
      <c r="AS413" s="40">
        <f t="shared" si="730"/>
        <v>8234.2447535902429</v>
      </c>
      <c r="AT413" s="39">
        <f t="shared" si="761"/>
        <v>20585611.883975606</v>
      </c>
      <c r="AU413" s="39">
        <f t="shared" si="762"/>
        <v>-11836726833.285975</v>
      </c>
      <c r="AV413" s="39">
        <f t="shared" si="763"/>
        <v>9778165644.8884125</v>
      </c>
      <c r="AW413" s="53">
        <f t="shared" si="764"/>
        <v>6806117929139.4355</v>
      </c>
      <c r="AX413" s="39">
        <f t="shared" si="765"/>
        <v>-5622445245810.8369</v>
      </c>
      <c r="AY413" s="39">
        <f t="shared" si="766"/>
        <v>4644628681321.9961</v>
      </c>
      <c r="BS413" s="21">
        <v>359</v>
      </c>
      <c r="BT413" s="39">
        <v>475</v>
      </c>
      <c r="BU413" s="39">
        <v>-575</v>
      </c>
      <c r="BV413" s="39">
        <v>2500</v>
      </c>
      <c r="BW413" s="50">
        <f t="shared" si="767"/>
        <v>1.45949508696857E-3</v>
      </c>
      <c r="BX413" s="40">
        <f t="shared" si="731"/>
        <v>23.637572048554151</v>
      </c>
      <c r="BY413" s="41">
        <f t="shared" si="768"/>
        <v>59093.930121385376</v>
      </c>
      <c r="BZ413" s="39">
        <f t="shared" si="769"/>
        <v>-33979009.819796592</v>
      </c>
      <c r="CA413" s="39">
        <f t="shared" si="770"/>
        <v>28069616.807658054</v>
      </c>
      <c r="CB413" s="40">
        <f t="shared" si="732"/>
        <v>6891.437641150731</v>
      </c>
      <c r="CC413" s="39">
        <f t="shared" si="771"/>
        <v>17228594.102876827</v>
      </c>
      <c r="CD413" s="39">
        <f t="shared" si="772"/>
        <v>-9906441609.1541748</v>
      </c>
      <c r="CE413" s="39">
        <f t="shared" si="773"/>
        <v>8183582198.8664932</v>
      </c>
      <c r="CF413" s="53">
        <f t="shared" si="774"/>
        <v>5696203925263.6504</v>
      </c>
      <c r="CG413" s="39">
        <f t="shared" si="775"/>
        <v>-4705559764348.2334</v>
      </c>
      <c r="CH413" s="39">
        <f t="shared" si="776"/>
        <v>3887201544461.584</v>
      </c>
      <c r="DB413" s="21">
        <v>359</v>
      </c>
      <c r="DC413" s="39">
        <v>475</v>
      </c>
      <c r="DD413" s="39">
        <v>-575</v>
      </c>
      <c r="DE413" s="39">
        <v>2500</v>
      </c>
      <c r="DF413" s="50">
        <f t="shared" si="777"/>
        <v>1.4667011500930304E-3</v>
      </c>
      <c r="DG413" s="40">
        <f t="shared" si="733"/>
        <v>23.686901146385381</v>
      </c>
      <c r="DH413" s="41">
        <f t="shared" si="778"/>
        <v>59217.252865963455</v>
      </c>
      <c r="DI413" s="39">
        <f t="shared" si="779"/>
        <v>-34049920.39792899</v>
      </c>
      <c r="DJ413" s="39">
        <f t="shared" si="780"/>
        <v>28128195.11133264</v>
      </c>
      <c r="DK413" s="40">
        <f t="shared" si="734"/>
        <v>6799.5603363138644</v>
      </c>
      <c r="DL413" s="39">
        <f t="shared" si="781"/>
        <v>16998900.840784661</v>
      </c>
      <c r="DM413" s="39">
        <f t="shared" si="782"/>
        <v>-9774367983.4511795</v>
      </c>
      <c r="DN413" s="39">
        <f t="shared" si="783"/>
        <v>8074477899.372714</v>
      </c>
      <c r="DO413" s="53">
        <f t="shared" si="784"/>
        <v>5620261590484.4277</v>
      </c>
      <c r="DP413" s="39">
        <f t="shared" si="785"/>
        <v>-4642824792139.3105</v>
      </c>
      <c r="DQ413" s="39">
        <f t="shared" si="786"/>
        <v>3835377002202.0391</v>
      </c>
      <c r="EK413" s="21">
        <v>359</v>
      </c>
      <c r="EL413" s="39">
        <v>475</v>
      </c>
      <c r="EM413" s="39">
        <v>-575</v>
      </c>
      <c r="EN413" s="39">
        <v>2500</v>
      </c>
      <c r="EO413" s="50">
        <f t="shared" si="787"/>
        <v>1.4502229163634679E-3</v>
      </c>
      <c r="EP413" s="40">
        <f t="shared" si="735"/>
        <v>23.573125384214197</v>
      </c>
      <c r="EQ413" s="41">
        <f t="shared" si="788"/>
        <v>58932.813460535494</v>
      </c>
      <c r="ER413" s="39">
        <f t="shared" si="789"/>
        <v>-33886367.739807911</v>
      </c>
      <c r="ES413" s="39">
        <f t="shared" si="790"/>
        <v>27993086.393754359</v>
      </c>
      <c r="ET413" s="40">
        <f t="shared" si="736"/>
        <v>7009.6578163657841</v>
      </c>
      <c r="EU413" s="39">
        <f t="shared" si="791"/>
        <v>17524144.540914461</v>
      </c>
      <c r="EV413" s="39">
        <f t="shared" si="792"/>
        <v>-10076383111.025816</v>
      </c>
      <c r="EW413" s="39">
        <f t="shared" si="793"/>
        <v>8323968656.9343691</v>
      </c>
      <c r="EX413" s="53">
        <f t="shared" si="794"/>
        <v>5793920288839.8438</v>
      </c>
      <c r="EY413" s="39">
        <f t="shared" si="795"/>
        <v>-4786281977737.2627</v>
      </c>
      <c r="EZ413" s="39">
        <f t="shared" si="796"/>
        <v>3953885112043.8252</v>
      </c>
      <c r="FT413" s="21">
        <v>359</v>
      </c>
      <c r="FU413" s="39">
        <v>475</v>
      </c>
      <c r="FV413" s="39">
        <v>-575</v>
      </c>
      <c r="FW413" s="39">
        <v>2500</v>
      </c>
      <c r="FX413" s="50">
        <f t="shared" si="797"/>
        <v>1.4506936284923856E-3</v>
      </c>
      <c r="FY413" s="40">
        <f t="shared" si="737"/>
        <v>23.576423502659758</v>
      </c>
      <c r="FZ413" s="41">
        <f t="shared" si="798"/>
        <v>58941.058756649392</v>
      </c>
      <c r="GA413" s="39">
        <f t="shared" si="799"/>
        <v>-33891108.7850734</v>
      </c>
      <c r="GB413" s="39">
        <f t="shared" si="800"/>
        <v>27997002.909408461</v>
      </c>
      <c r="GC413" s="40">
        <f t="shared" si="738"/>
        <v>7003.6562367220849</v>
      </c>
      <c r="GD413" s="39">
        <f t="shared" si="801"/>
        <v>17509140.591805212</v>
      </c>
      <c r="GE413" s="39">
        <f t="shared" si="802"/>
        <v>-10067755840.287996</v>
      </c>
      <c r="GF413" s="39">
        <f t="shared" si="803"/>
        <v>8316841781.1074762</v>
      </c>
      <c r="GG413" s="53">
        <f t="shared" si="804"/>
        <v>5788959608165.5977</v>
      </c>
      <c r="GH413" s="39">
        <f t="shared" si="805"/>
        <v>-4782184024136.7988</v>
      </c>
      <c r="GI413" s="39">
        <f t="shared" si="806"/>
        <v>3950499846026.0508</v>
      </c>
      <c r="HC413" s="21">
        <v>359</v>
      </c>
      <c r="HD413" s="39">
        <v>475</v>
      </c>
      <c r="HE413" s="39">
        <v>-575</v>
      </c>
      <c r="HF413" s="39">
        <v>2500</v>
      </c>
      <c r="HG413" s="50">
        <f t="shared" si="807"/>
        <v>1.4451660619971014E-3</v>
      </c>
      <c r="HH413" s="40">
        <f t="shared" si="739"/>
        <v>23.537515545406247</v>
      </c>
      <c r="HI413" s="41">
        <f t="shared" si="808"/>
        <v>58843.78886351562</v>
      </c>
      <c r="HJ413" s="39">
        <f t="shared" si="809"/>
        <v>-33835178.596521482</v>
      </c>
      <c r="HK413" s="39">
        <f t="shared" si="810"/>
        <v>27950799.710169919</v>
      </c>
      <c r="HL413" s="40">
        <f t="shared" si="740"/>
        <v>7074.132709536957</v>
      </c>
      <c r="HM413" s="39">
        <f t="shared" si="811"/>
        <v>17685331.773842394</v>
      </c>
      <c r="HN413" s="39">
        <f t="shared" si="812"/>
        <v>-10169065769.959377</v>
      </c>
      <c r="HO413" s="39">
        <f t="shared" si="813"/>
        <v>8400532592.5751371</v>
      </c>
      <c r="HP413" s="53">
        <f t="shared" si="814"/>
        <v>5847212817726.6416</v>
      </c>
      <c r="HQ413" s="39">
        <f t="shared" si="815"/>
        <v>-4830306240730.7041</v>
      </c>
      <c r="HR413" s="39">
        <f t="shared" si="816"/>
        <v>3990252981473.1904</v>
      </c>
      <c r="IL413" s="21">
        <v>359</v>
      </c>
      <c r="IM413" s="39">
        <v>475</v>
      </c>
      <c r="IN413" s="39">
        <v>-575</v>
      </c>
      <c r="IO413" s="39">
        <v>2500</v>
      </c>
      <c r="IP413" s="50">
        <f t="shared" si="817"/>
        <v>1.4481600712029517E-3</v>
      </c>
      <c r="IQ413" s="40">
        <f t="shared" si="741"/>
        <v>23.558638417781086</v>
      </c>
      <c r="IR413" s="41">
        <f t="shared" si="818"/>
        <v>58896.596044452715</v>
      </c>
      <c r="IS413" s="39">
        <f t="shared" si="819"/>
        <v>-33865542.725560315</v>
      </c>
      <c r="IT413" s="39">
        <f t="shared" si="820"/>
        <v>27975883.12111504</v>
      </c>
      <c r="IU413" s="40">
        <f t="shared" si="742"/>
        <v>7035.9590921623667</v>
      </c>
      <c r="IV413" s="39">
        <f t="shared" si="821"/>
        <v>17589897.730405916</v>
      </c>
      <c r="IW413" s="39">
        <f t="shared" si="822"/>
        <v>-10114191194.983402</v>
      </c>
      <c r="IX413" s="39">
        <f t="shared" si="823"/>
        <v>8355201421.9428101</v>
      </c>
      <c r="IY413" s="53">
        <f t="shared" si="824"/>
        <v>5815659937115.4561</v>
      </c>
      <c r="IZ413" s="39">
        <f t="shared" si="825"/>
        <v>-4804240817617.1162</v>
      </c>
      <c r="JA413" s="39">
        <f t="shared" si="826"/>
        <v>3968720675422.8345</v>
      </c>
      <c r="JU413" s="21">
        <v>359</v>
      </c>
      <c r="JV413" s="39">
        <v>475</v>
      </c>
      <c r="JW413" s="39">
        <v>-575</v>
      </c>
      <c r="JX413" s="39">
        <v>2500</v>
      </c>
      <c r="JY413" s="50">
        <f t="shared" si="827"/>
        <v>1.4481946793269173E-3</v>
      </c>
      <c r="JZ413" s="40">
        <f t="shared" si="743"/>
        <v>23.558881911490086</v>
      </c>
      <c r="KA413" s="41">
        <f t="shared" si="828"/>
        <v>58897.204778725216</v>
      </c>
      <c r="KB413" s="39">
        <f t="shared" si="829"/>
        <v>-33865892.747767001</v>
      </c>
      <c r="KC413" s="39">
        <f t="shared" si="830"/>
        <v>27976172.269894477</v>
      </c>
      <c r="KD413" s="40">
        <f t="shared" si="744"/>
        <v>7035.5178385818035</v>
      </c>
      <c r="KE413" s="39">
        <f t="shared" si="831"/>
        <v>17588794.596454509</v>
      </c>
      <c r="KF413" s="39">
        <f t="shared" si="832"/>
        <v>-10113556892.961342</v>
      </c>
      <c r="KG413" s="39">
        <f t="shared" si="833"/>
        <v>8354677433.3158913</v>
      </c>
      <c r="KH413" s="53">
        <f t="shared" si="834"/>
        <v>5815295213452.7715</v>
      </c>
      <c r="KI413" s="39">
        <f t="shared" si="835"/>
        <v>-4803939524156.6377</v>
      </c>
      <c r="KJ413" s="39">
        <f t="shared" si="836"/>
        <v>3968471780825.0483</v>
      </c>
      <c r="LD413" s="21">
        <v>359</v>
      </c>
      <c r="LE413" s="39">
        <v>475</v>
      </c>
      <c r="LF413" s="39">
        <v>-575</v>
      </c>
      <c r="LG413" s="39">
        <v>2500</v>
      </c>
      <c r="LH413" s="50">
        <f t="shared" si="837"/>
        <v>1.4481946837573258E-3</v>
      </c>
      <c r="LI413" s="40">
        <f t="shared" si="745"/>
        <v>23.558881942660303</v>
      </c>
      <c r="LJ413" s="41">
        <f t="shared" si="838"/>
        <v>58897.204856650758</v>
      </c>
      <c r="LK413" s="39">
        <f t="shared" si="839"/>
        <v>-33865892.79257419</v>
      </c>
      <c r="LL413" s="39">
        <f t="shared" si="840"/>
        <v>27976172.30690911</v>
      </c>
      <c r="LM413" s="40">
        <f t="shared" si="746"/>
        <v>7035.5177820940953</v>
      </c>
      <c r="LN413" s="39">
        <f t="shared" si="841"/>
        <v>17588794.455235239</v>
      </c>
      <c r="LO413" s="39">
        <f t="shared" si="842"/>
        <v>-10113556811.760263</v>
      </c>
      <c r="LP413" s="39">
        <f t="shared" si="843"/>
        <v>8354677366.2367382</v>
      </c>
      <c r="LQ413" s="53">
        <f t="shared" si="844"/>
        <v>5815295166762.1514</v>
      </c>
      <c r="LR413" s="39">
        <f t="shared" si="845"/>
        <v>-4803939485586.124</v>
      </c>
      <c r="LS413" s="39">
        <f t="shared" si="846"/>
        <v>3968471748962.4507</v>
      </c>
    </row>
    <row r="414" spans="1:331" x14ac:dyDescent="0.25">
      <c r="A414" s="21">
        <v>360</v>
      </c>
      <c r="B414" s="39">
        <v>475</v>
      </c>
      <c r="C414" s="39">
        <v>-525</v>
      </c>
      <c r="D414" s="39">
        <v>2500</v>
      </c>
      <c r="E414" s="50">
        <f t="shared" si="747"/>
        <v>9.4499999999999998E-4</v>
      </c>
      <c r="F414" s="40">
        <f t="shared" si="727"/>
        <v>18.404465624999997</v>
      </c>
      <c r="G414" s="41">
        <f t="shared" si="748"/>
        <v>46011.164062499993</v>
      </c>
      <c r="H414" s="39">
        <f t="shared" si="749"/>
        <v>-24155861.132812496</v>
      </c>
      <c r="I414" s="39">
        <f t="shared" si="750"/>
        <v>21855302.929687496</v>
      </c>
      <c r="J414" s="40">
        <f t="shared" si="728"/>
        <v>13451.250000000002</v>
      </c>
      <c r="K414" s="39">
        <f t="shared" si="751"/>
        <v>33628125.000000007</v>
      </c>
      <c r="L414" s="39">
        <f t="shared" si="752"/>
        <v>-17654765625.000004</v>
      </c>
      <c r="M414" s="39">
        <f t="shared" si="753"/>
        <v>15973359375.000004</v>
      </c>
      <c r="N414" s="53">
        <f t="shared" si="754"/>
        <v>9268751953125.002</v>
      </c>
      <c r="O414" s="39">
        <f t="shared" si="755"/>
        <v>-8386013671875.002</v>
      </c>
      <c r="P414" s="39">
        <f t="shared" si="756"/>
        <v>7587345703125.002</v>
      </c>
      <c r="AJ414" s="21">
        <v>360</v>
      </c>
      <c r="AK414" s="39">
        <v>475</v>
      </c>
      <c r="AL414" s="39">
        <v>-525</v>
      </c>
      <c r="AM414" s="39">
        <v>2500</v>
      </c>
      <c r="AN414" s="50">
        <f t="shared" si="757"/>
        <v>1.3714901686612696E-3</v>
      </c>
      <c r="AO414" s="40">
        <f t="shared" si="729"/>
        <v>22.981718123429822</v>
      </c>
      <c r="AP414" s="41">
        <f t="shared" si="758"/>
        <v>57454.295308574554</v>
      </c>
      <c r="AQ414" s="39">
        <f t="shared" si="759"/>
        <v>-30163505.03700164</v>
      </c>
      <c r="AR414" s="39">
        <f t="shared" si="760"/>
        <v>27290790.271572914</v>
      </c>
      <c r="AS414" s="40">
        <f t="shared" si="730"/>
        <v>8013.5003495688143</v>
      </c>
      <c r="AT414" s="39">
        <f t="shared" si="761"/>
        <v>20033750.873922035</v>
      </c>
      <c r="AU414" s="39">
        <f t="shared" si="762"/>
        <v>-10517719208.809069</v>
      </c>
      <c r="AV414" s="39">
        <f t="shared" si="763"/>
        <v>9516031665.1129665</v>
      </c>
      <c r="AW414" s="53">
        <f t="shared" si="764"/>
        <v>5521802584624.7607</v>
      </c>
      <c r="AX414" s="39">
        <f t="shared" si="765"/>
        <v>-4995916624184.3076</v>
      </c>
      <c r="AY414" s="39">
        <f t="shared" si="766"/>
        <v>4520115040928.6592</v>
      </c>
      <c r="BS414" s="21">
        <v>360</v>
      </c>
      <c r="BT414" s="39">
        <v>475</v>
      </c>
      <c r="BU414" s="39">
        <v>-525</v>
      </c>
      <c r="BV414" s="39">
        <v>2500</v>
      </c>
      <c r="BW414" s="50">
        <f t="shared" si="767"/>
        <v>1.4879123800807129E-3</v>
      </c>
      <c r="BX414" s="40">
        <f t="shared" si="731"/>
        <v>23.828259968224422</v>
      </c>
      <c r="BY414" s="41">
        <f t="shared" si="768"/>
        <v>59570.64992056106</v>
      </c>
      <c r="BZ414" s="39">
        <f t="shared" si="769"/>
        <v>-31274591.208294556</v>
      </c>
      <c r="CA414" s="39">
        <f t="shared" si="770"/>
        <v>28296058.712266505</v>
      </c>
      <c r="CB414" s="40">
        <f t="shared" si="732"/>
        <v>6529.1171539709121</v>
      </c>
      <c r="CC414" s="39">
        <f t="shared" si="771"/>
        <v>16322792.88492728</v>
      </c>
      <c r="CD414" s="39">
        <f t="shared" si="772"/>
        <v>-8569466264.5868225</v>
      </c>
      <c r="CE414" s="39">
        <f t="shared" si="773"/>
        <v>7753326620.3404579</v>
      </c>
      <c r="CF414" s="53">
        <f t="shared" si="774"/>
        <v>4498969788908.082</v>
      </c>
      <c r="CG414" s="39">
        <f t="shared" si="775"/>
        <v>-4070496475678.7402</v>
      </c>
      <c r="CH414" s="39">
        <f t="shared" si="776"/>
        <v>3682830144661.7178</v>
      </c>
      <c r="DB414" s="21">
        <v>360</v>
      </c>
      <c r="DC414" s="39">
        <v>475</v>
      </c>
      <c r="DD414" s="39">
        <v>-525</v>
      </c>
      <c r="DE414" s="39">
        <v>2500</v>
      </c>
      <c r="DF414" s="50">
        <f t="shared" si="777"/>
        <v>1.5057334899955727E-3</v>
      </c>
      <c r="DG414" s="40">
        <f t="shared" si="733"/>
        <v>23.942591433936276</v>
      </c>
      <c r="DH414" s="41">
        <f t="shared" si="778"/>
        <v>59856.47858484069</v>
      </c>
      <c r="DI414" s="39">
        <f t="shared" si="779"/>
        <v>-31424651.257041361</v>
      </c>
      <c r="DJ414" s="39">
        <f t="shared" si="780"/>
        <v>28431827.327799328</v>
      </c>
      <c r="DK414" s="40">
        <f t="shared" si="734"/>
        <v>6301.898002556447</v>
      </c>
      <c r="DL414" s="39">
        <f t="shared" si="781"/>
        <v>15754745.006391117</v>
      </c>
      <c r="DM414" s="39">
        <f t="shared" si="782"/>
        <v>-8271241128.3553362</v>
      </c>
      <c r="DN414" s="39">
        <f t="shared" si="783"/>
        <v>7483503878.0357809</v>
      </c>
      <c r="DO414" s="53">
        <f t="shared" si="784"/>
        <v>4342401592386.5513</v>
      </c>
      <c r="DP414" s="39">
        <f t="shared" si="785"/>
        <v>-3928839535968.7852</v>
      </c>
      <c r="DQ414" s="39">
        <f t="shared" si="786"/>
        <v>3554664342066.9961</v>
      </c>
      <c r="EK414" s="21">
        <v>360</v>
      </c>
      <c r="EL414" s="39">
        <v>475</v>
      </c>
      <c r="EM414" s="39">
        <v>-525</v>
      </c>
      <c r="EN414" s="39">
        <v>2500</v>
      </c>
      <c r="EO414" s="50">
        <f t="shared" si="787"/>
        <v>1.5117727820059177E-3</v>
      </c>
      <c r="EP414" s="40">
        <f t="shared" si="735"/>
        <v>23.980417920512213</v>
      </c>
      <c r="EQ414" s="41">
        <f t="shared" si="788"/>
        <v>59951.044801280535</v>
      </c>
      <c r="ER414" s="39">
        <f t="shared" si="789"/>
        <v>-31474298.52067228</v>
      </c>
      <c r="ES414" s="39">
        <f t="shared" si="790"/>
        <v>28476746.280608255</v>
      </c>
      <c r="ET414" s="40">
        <f t="shared" si="736"/>
        <v>6224.8970294245491</v>
      </c>
      <c r="EU414" s="39">
        <f t="shared" si="791"/>
        <v>15562242.573561372</v>
      </c>
      <c r="EV414" s="39">
        <f t="shared" si="792"/>
        <v>-8170177351.1197205</v>
      </c>
      <c r="EW414" s="39">
        <f t="shared" si="793"/>
        <v>7392065222.4416513</v>
      </c>
      <c r="EX414" s="53">
        <f t="shared" si="794"/>
        <v>4289343109337.853</v>
      </c>
      <c r="EY414" s="39">
        <f t="shared" si="795"/>
        <v>-3880834241781.8672</v>
      </c>
      <c r="EZ414" s="39">
        <f t="shared" si="796"/>
        <v>3511230980659.7847</v>
      </c>
      <c r="FT414" s="21">
        <v>360</v>
      </c>
      <c r="FU414" s="39">
        <v>475</v>
      </c>
      <c r="FV414" s="39">
        <v>-525</v>
      </c>
      <c r="FW414" s="39">
        <v>2500</v>
      </c>
      <c r="FX414" s="50">
        <f t="shared" si="797"/>
        <v>1.5312517337269604E-3</v>
      </c>
      <c r="FY414" s="40">
        <f t="shared" si="737"/>
        <v>24.099253525770873</v>
      </c>
      <c r="FZ414" s="41">
        <f t="shared" si="798"/>
        <v>60248.133814427179</v>
      </c>
      <c r="GA414" s="39">
        <f t="shared" si="799"/>
        <v>-31630270.252574269</v>
      </c>
      <c r="GB414" s="39">
        <f t="shared" si="800"/>
        <v>28617863.56185291</v>
      </c>
      <c r="GC414" s="40">
        <f t="shared" si="738"/>
        <v>5976.5403949812544</v>
      </c>
      <c r="GD414" s="39">
        <f t="shared" si="801"/>
        <v>14941350.987453137</v>
      </c>
      <c r="GE414" s="39">
        <f t="shared" si="802"/>
        <v>-7844209268.4128971</v>
      </c>
      <c r="GF414" s="39">
        <f t="shared" si="803"/>
        <v>7097141719.0402403</v>
      </c>
      <c r="GG414" s="53">
        <f t="shared" si="804"/>
        <v>4118209865916.771</v>
      </c>
      <c r="GH414" s="39">
        <f t="shared" si="805"/>
        <v>-3725999402496.126</v>
      </c>
      <c r="GI414" s="39">
        <f t="shared" si="806"/>
        <v>3371142316544.1138</v>
      </c>
      <c r="HC414" s="21">
        <v>360</v>
      </c>
      <c r="HD414" s="39">
        <v>475</v>
      </c>
      <c r="HE414" s="39">
        <v>-525</v>
      </c>
      <c r="HF414" s="39">
        <v>2500</v>
      </c>
      <c r="HG414" s="50">
        <f t="shared" si="807"/>
        <v>1.5323970936983234E-3</v>
      </c>
      <c r="HH414" s="40">
        <f t="shared" si="739"/>
        <v>24.106090452866187</v>
      </c>
      <c r="HI414" s="41">
        <f t="shared" si="808"/>
        <v>60265.226132165466</v>
      </c>
      <c r="HJ414" s="39">
        <f t="shared" si="809"/>
        <v>-31639243.719386868</v>
      </c>
      <c r="HK414" s="39">
        <f t="shared" si="810"/>
        <v>28625982.412778597</v>
      </c>
      <c r="HL414" s="40">
        <f t="shared" si="740"/>
        <v>5961.9370553463777</v>
      </c>
      <c r="HM414" s="39">
        <f t="shared" si="811"/>
        <v>14904842.638365945</v>
      </c>
      <c r="HN414" s="39">
        <f t="shared" si="812"/>
        <v>-7825042385.1421213</v>
      </c>
      <c r="HO414" s="39">
        <f t="shared" si="813"/>
        <v>7079800253.2238235</v>
      </c>
      <c r="HP414" s="53">
        <f t="shared" si="814"/>
        <v>4108147252199.6138</v>
      </c>
      <c r="HQ414" s="39">
        <f t="shared" si="815"/>
        <v>-3716895132942.5073</v>
      </c>
      <c r="HR414" s="39">
        <f t="shared" si="816"/>
        <v>3362905120281.3164</v>
      </c>
      <c r="IL414" s="21">
        <v>360</v>
      </c>
      <c r="IM414" s="39">
        <v>475</v>
      </c>
      <c r="IN414" s="39">
        <v>-525</v>
      </c>
      <c r="IO414" s="39">
        <v>2500</v>
      </c>
      <c r="IP414" s="50">
        <f t="shared" si="817"/>
        <v>1.5366078552089477E-3</v>
      </c>
      <c r="IQ414" s="40">
        <f t="shared" si="741"/>
        <v>24.131081715930421</v>
      </c>
      <c r="IR414" s="41">
        <f t="shared" si="818"/>
        <v>60327.704289826055</v>
      </c>
      <c r="IS414" s="39">
        <f t="shared" si="819"/>
        <v>-31672044.752158679</v>
      </c>
      <c r="IT414" s="39">
        <f t="shared" si="820"/>
        <v>28655659.537667375</v>
      </c>
      <c r="IU414" s="40">
        <f t="shared" si="742"/>
        <v>5908.2498460859169</v>
      </c>
      <c r="IV414" s="39">
        <f t="shared" si="821"/>
        <v>14770624.615214793</v>
      </c>
      <c r="IW414" s="39">
        <f t="shared" si="822"/>
        <v>-7754577922.9877663</v>
      </c>
      <c r="IX414" s="39">
        <f t="shared" si="823"/>
        <v>7016046692.2270269</v>
      </c>
      <c r="IY414" s="53">
        <f t="shared" si="824"/>
        <v>4071153409568.5771</v>
      </c>
      <c r="IZ414" s="39">
        <f t="shared" si="825"/>
        <v>-3683424513419.189</v>
      </c>
      <c r="JA414" s="39">
        <f t="shared" si="826"/>
        <v>3332622178807.8379</v>
      </c>
      <c r="JU414" s="21">
        <v>360</v>
      </c>
      <c r="JV414" s="39">
        <v>475</v>
      </c>
      <c r="JW414" s="39">
        <v>-525</v>
      </c>
      <c r="JX414" s="39">
        <v>2500</v>
      </c>
      <c r="JY414" s="50">
        <f t="shared" si="827"/>
        <v>1.5366568444848256E-3</v>
      </c>
      <c r="JZ414" s="40">
        <f t="shared" si="743"/>
        <v>24.13137114151241</v>
      </c>
      <c r="KA414" s="41">
        <f t="shared" si="828"/>
        <v>60328.427853781024</v>
      </c>
      <c r="KB414" s="39">
        <f t="shared" si="829"/>
        <v>-31672424.623235039</v>
      </c>
      <c r="KC414" s="39">
        <f t="shared" si="830"/>
        <v>28656003.230545986</v>
      </c>
      <c r="KD414" s="40">
        <f t="shared" si="744"/>
        <v>5907.6252328184755</v>
      </c>
      <c r="KE414" s="39">
        <f t="shared" si="831"/>
        <v>14769063.082046188</v>
      </c>
      <c r="KF414" s="39">
        <f t="shared" si="832"/>
        <v>-7753758118.0742493</v>
      </c>
      <c r="KG414" s="39">
        <f t="shared" si="833"/>
        <v>7015304963.9719391</v>
      </c>
      <c r="KH414" s="53">
        <f t="shared" si="834"/>
        <v>4070723011988.981</v>
      </c>
      <c r="KI414" s="39">
        <f t="shared" si="835"/>
        <v>-3683035106085.2681</v>
      </c>
      <c r="KJ414" s="39">
        <f t="shared" si="836"/>
        <v>3332269857886.6714</v>
      </c>
      <c r="LD414" s="21">
        <v>360</v>
      </c>
      <c r="LE414" s="39">
        <v>475</v>
      </c>
      <c r="LF414" s="39">
        <v>-525</v>
      </c>
      <c r="LG414" s="39">
        <v>2500</v>
      </c>
      <c r="LH414" s="50">
        <f t="shared" si="837"/>
        <v>1.5366568510481341E-3</v>
      </c>
      <c r="LI414" s="40">
        <f t="shared" si="745"/>
        <v>24.131371180285974</v>
      </c>
      <c r="LJ414" s="41">
        <f t="shared" si="838"/>
        <v>60328.427950714933</v>
      </c>
      <c r="LK414" s="39">
        <f t="shared" si="839"/>
        <v>-31672424.67412534</v>
      </c>
      <c r="LL414" s="39">
        <f t="shared" si="840"/>
        <v>28656003.276589595</v>
      </c>
      <c r="LM414" s="40">
        <f t="shared" si="746"/>
        <v>5907.6251491362918</v>
      </c>
      <c r="LN414" s="39">
        <f t="shared" si="841"/>
        <v>14769062.87284073</v>
      </c>
      <c r="LO414" s="39">
        <f t="shared" si="842"/>
        <v>-7753758008.2413836</v>
      </c>
      <c r="LP414" s="39">
        <f t="shared" si="843"/>
        <v>7015304864.5993471</v>
      </c>
      <c r="LQ414" s="53">
        <f t="shared" si="844"/>
        <v>4070722954326.7266</v>
      </c>
      <c r="LR414" s="39">
        <f t="shared" si="845"/>
        <v>-3683035053914.6572</v>
      </c>
      <c r="LS414" s="39">
        <f t="shared" si="846"/>
        <v>3332269810684.6899</v>
      </c>
    </row>
    <row r="415" spans="1:331" x14ac:dyDescent="0.25">
      <c r="A415" s="21">
        <v>361</v>
      </c>
      <c r="B415" s="39">
        <v>475</v>
      </c>
      <c r="C415" s="39">
        <v>-475</v>
      </c>
      <c r="D415" s="39">
        <v>2500</v>
      </c>
      <c r="E415" s="50">
        <f t="shared" si="747"/>
        <v>9.525E-4</v>
      </c>
      <c r="F415" s="40">
        <f t="shared" si="727"/>
        <v>18.504991406249999</v>
      </c>
      <c r="G415" s="41">
        <f t="shared" si="748"/>
        <v>46262.478515625</v>
      </c>
      <c r="H415" s="39">
        <f t="shared" si="749"/>
        <v>-21974677.294921875</v>
      </c>
      <c r="I415" s="39">
        <f t="shared" si="750"/>
        <v>21974677.294921875</v>
      </c>
      <c r="J415" s="40">
        <f t="shared" si="728"/>
        <v>13355.624999999998</v>
      </c>
      <c r="K415" s="39">
        <f t="shared" si="751"/>
        <v>33389062.499999996</v>
      </c>
      <c r="L415" s="39">
        <f t="shared" si="752"/>
        <v>-15859804687.499998</v>
      </c>
      <c r="M415" s="39">
        <f t="shared" si="753"/>
        <v>15859804687.499998</v>
      </c>
      <c r="N415" s="53">
        <f t="shared" si="754"/>
        <v>7533407226562.499</v>
      </c>
      <c r="O415" s="39">
        <f t="shared" si="755"/>
        <v>-7533407226562.499</v>
      </c>
      <c r="P415" s="39">
        <f t="shared" si="756"/>
        <v>7533407226562.499</v>
      </c>
      <c r="AJ415" s="21">
        <v>361</v>
      </c>
      <c r="AK415" s="39">
        <v>475</v>
      </c>
      <c r="AL415" s="39">
        <v>-475</v>
      </c>
      <c r="AM415" s="39">
        <v>2500</v>
      </c>
      <c r="AN415" s="50">
        <f t="shared" si="757"/>
        <v>1.3888034552511854E-3</v>
      </c>
      <c r="AO415" s="40">
        <f t="shared" si="729"/>
        <v>23.118547246005328</v>
      </c>
      <c r="AP415" s="41">
        <f t="shared" si="758"/>
        <v>57796.36811501332</v>
      </c>
      <c r="AQ415" s="39">
        <f t="shared" si="759"/>
        <v>-27453274.854631327</v>
      </c>
      <c r="AR415" s="39">
        <f t="shared" si="760"/>
        <v>27453274.854631327</v>
      </c>
      <c r="AS415" s="40">
        <f t="shared" si="730"/>
        <v>7792.7559455473856</v>
      </c>
      <c r="AT415" s="39">
        <f t="shared" si="761"/>
        <v>19481889.863868464</v>
      </c>
      <c r="AU415" s="39">
        <f t="shared" si="762"/>
        <v>-9253897685.3375206</v>
      </c>
      <c r="AV415" s="39">
        <f t="shared" si="763"/>
        <v>9253897685.3375206</v>
      </c>
      <c r="AW415" s="53">
        <f t="shared" si="764"/>
        <v>4395601400535.3223</v>
      </c>
      <c r="AX415" s="39">
        <f t="shared" si="765"/>
        <v>-4395601400535.3223</v>
      </c>
      <c r="AY415" s="39">
        <f t="shared" si="766"/>
        <v>4395601400535.3223</v>
      </c>
      <c r="BS415" s="21">
        <v>361</v>
      </c>
      <c r="BT415" s="39">
        <v>475</v>
      </c>
      <c r="BU415" s="39">
        <v>-475</v>
      </c>
      <c r="BV415" s="39">
        <v>2500</v>
      </c>
      <c r="BW415" s="50">
        <f t="shared" si="767"/>
        <v>1.5163296731928559E-3</v>
      </c>
      <c r="BX415" s="40">
        <f t="shared" si="731"/>
        <v>24.008651720409972</v>
      </c>
      <c r="BY415" s="41">
        <f t="shared" si="768"/>
        <v>60021.629301024928</v>
      </c>
      <c r="BZ415" s="39">
        <f t="shared" si="769"/>
        <v>-28510273.91798684</v>
      </c>
      <c r="CA415" s="39">
        <f t="shared" si="770"/>
        <v>28510273.91798684</v>
      </c>
      <c r="CB415" s="40">
        <f t="shared" si="732"/>
        <v>6166.7966667910869</v>
      </c>
      <c r="CC415" s="39">
        <f t="shared" si="771"/>
        <v>15416991.666977717</v>
      </c>
      <c r="CD415" s="39">
        <f t="shared" si="772"/>
        <v>-7323071041.814415</v>
      </c>
      <c r="CE415" s="39">
        <f t="shared" si="773"/>
        <v>7323071041.814415</v>
      </c>
      <c r="CF415" s="53">
        <f t="shared" si="774"/>
        <v>3478458744861.8472</v>
      </c>
      <c r="CG415" s="39">
        <f t="shared" si="775"/>
        <v>-3478458744861.8472</v>
      </c>
      <c r="CH415" s="39">
        <f t="shared" si="776"/>
        <v>3478458744861.8472</v>
      </c>
      <c r="DB415" s="21">
        <v>361</v>
      </c>
      <c r="DC415" s="39">
        <v>475</v>
      </c>
      <c r="DD415" s="39">
        <v>-475</v>
      </c>
      <c r="DE415" s="39">
        <v>2500</v>
      </c>
      <c r="DF415" s="50">
        <f t="shared" si="777"/>
        <v>1.5447658298981153E-3</v>
      </c>
      <c r="DG415" s="40">
        <f t="shared" si="733"/>
        <v>24.178856796119259</v>
      </c>
      <c r="DH415" s="41">
        <f t="shared" si="778"/>
        <v>60447.141990298151</v>
      </c>
      <c r="DI415" s="39">
        <f t="shared" si="779"/>
        <v>-28712392.445391621</v>
      </c>
      <c r="DJ415" s="39">
        <f t="shared" si="780"/>
        <v>28712392.445391621</v>
      </c>
      <c r="DK415" s="40">
        <f t="shared" si="734"/>
        <v>5804.2356687990305</v>
      </c>
      <c r="DL415" s="39">
        <f t="shared" si="781"/>
        <v>14510589.171997577</v>
      </c>
      <c r="DM415" s="39">
        <f t="shared" si="782"/>
        <v>-6892529856.6988487</v>
      </c>
      <c r="DN415" s="39">
        <f t="shared" si="783"/>
        <v>6892529856.6988487</v>
      </c>
      <c r="DO415" s="53">
        <f t="shared" si="784"/>
        <v>3273951681931.9531</v>
      </c>
      <c r="DP415" s="39">
        <f t="shared" si="785"/>
        <v>-3273951681931.9531</v>
      </c>
      <c r="DQ415" s="39">
        <f t="shared" si="786"/>
        <v>3273951681931.9531</v>
      </c>
      <c r="EK415" s="21">
        <v>361</v>
      </c>
      <c r="EL415" s="39">
        <v>475</v>
      </c>
      <c r="EM415" s="39">
        <v>-475</v>
      </c>
      <c r="EN415" s="39">
        <v>2500</v>
      </c>
      <c r="EO415" s="50">
        <f t="shared" si="787"/>
        <v>1.5733226476483679E-3</v>
      </c>
      <c r="EP415" s="40">
        <f t="shared" si="735"/>
        <v>24.339408535812534</v>
      </c>
      <c r="EQ415" s="41">
        <f t="shared" si="788"/>
        <v>60848.521339531333</v>
      </c>
      <c r="ER415" s="39">
        <f t="shared" si="789"/>
        <v>-28903047.636277385</v>
      </c>
      <c r="ES415" s="39">
        <f t="shared" si="790"/>
        <v>28903047.636277385</v>
      </c>
      <c r="ET415" s="40">
        <f t="shared" si="736"/>
        <v>5440.1362424833087</v>
      </c>
      <c r="EU415" s="39">
        <f t="shared" si="791"/>
        <v>13600340.606208272</v>
      </c>
      <c r="EV415" s="39">
        <f t="shared" si="792"/>
        <v>-6460161787.9489298</v>
      </c>
      <c r="EW415" s="39">
        <f t="shared" si="793"/>
        <v>6460161787.9489298</v>
      </c>
      <c r="EX415" s="53">
        <f t="shared" si="794"/>
        <v>3068576849275.7417</v>
      </c>
      <c r="EY415" s="39">
        <f t="shared" si="795"/>
        <v>-3068576849275.7417</v>
      </c>
      <c r="EZ415" s="39">
        <f t="shared" si="796"/>
        <v>3068576849275.7412</v>
      </c>
      <c r="FT415" s="21">
        <v>361</v>
      </c>
      <c r="FU415" s="39">
        <v>475</v>
      </c>
      <c r="FV415" s="39">
        <v>-475</v>
      </c>
      <c r="FW415" s="39">
        <v>2500</v>
      </c>
      <c r="FX415" s="50">
        <f t="shared" si="797"/>
        <v>1.6118098389615353E-3</v>
      </c>
      <c r="FY415" s="40">
        <f t="shared" si="737"/>
        <v>24.539341042814932</v>
      </c>
      <c r="FZ415" s="41">
        <f t="shared" si="798"/>
        <v>61348.352607037334</v>
      </c>
      <c r="GA415" s="39">
        <f t="shared" si="799"/>
        <v>-29140467.488342732</v>
      </c>
      <c r="GB415" s="39">
        <f t="shared" si="800"/>
        <v>29140467.488342732</v>
      </c>
      <c r="GC415" s="40">
        <f t="shared" si="738"/>
        <v>4949.4245532404266</v>
      </c>
      <c r="GD415" s="39">
        <f t="shared" si="801"/>
        <v>12373561.383101067</v>
      </c>
      <c r="GE415" s="39">
        <f t="shared" si="802"/>
        <v>-5877441656.9730062</v>
      </c>
      <c r="GF415" s="39">
        <f t="shared" si="803"/>
        <v>5877441656.9730062</v>
      </c>
      <c r="GG415" s="53">
        <f t="shared" si="804"/>
        <v>2791784787062.1777</v>
      </c>
      <c r="GH415" s="39">
        <f t="shared" si="805"/>
        <v>-2791784787062.1777</v>
      </c>
      <c r="GI415" s="39">
        <f t="shared" si="806"/>
        <v>2791784787062.1782</v>
      </c>
      <c r="HC415" s="21">
        <v>361</v>
      </c>
      <c r="HD415" s="39">
        <v>475</v>
      </c>
      <c r="HE415" s="39">
        <v>-475</v>
      </c>
      <c r="HF415" s="39">
        <v>2500</v>
      </c>
      <c r="HG415" s="50">
        <f t="shared" si="807"/>
        <v>1.619628125399545E-3</v>
      </c>
      <c r="HH415" s="40">
        <f t="shared" si="739"/>
        <v>24.577647385957466</v>
      </c>
      <c r="HI415" s="41">
        <f t="shared" si="808"/>
        <v>61444.118464893661</v>
      </c>
      <c r="HJ415" s="39">
        <f t="shared" si="809"/>
        <v>-29185956.270824488</v>
      </c>
      <c r="HK415" s="39">
        <f t="shared" si="810"/>
        <v>29185956.270824488</v>
      </c>
      <c r="HL415" s="40">
        <f t="shared" si="740"/>
        <v>4849.7414011558012</v>
      </c>
      <c r="HM415" s="39">
        <f t="shared" si="811"/>
        <v>12124353.502889503</v>
      </c>
      <c r="HN415" s="39">
        <f t="shared" si="812"/>
        <v>-5759067913.8725138</v>
      </c>
      <c r="HO415" s="39">
        <f t="shared" si="813"/>
        <v>5759067913.8725138</v>
      </c>
      <c r="HP415" s="53">
        <f t="shared" si="814"/>
        <v>2735557259089.4438</v>
      </c>
      <c r="HQ415" s="39">
        <f t="shared" si="815"/>
        <v>-2735557259089.4438</v>
      </c>
      <c r="HR415" s="39">
        <f t="shared" si="816"/>
        <v>2735557259089.4438</v>
      </c>
      <c r="IL415" s="21">
        <v>361</v>
      </c>
      <c r="IM415" s="39">
        <v>475</v>
      </c>
      <c r="IN415" s="39">
        <v>-475</v>
      </c>
      <c r="IO415" s="39">
        <v>2500</v>
      </c>
      <c r="IP415" s="50">
        <f t="shared" si="817"/>
        <v>1.6250556392149434E-3</v>
      </c>
      <c r="IQ415" s="40">
        <f t="shared" si="741"/>
        <v>24.603781630261221</v>
      </c>
      <c r="IR415" s="41">
        <f t="shared" si="818"/>
        <v>61509.454075653055</v>
      </c>
      <c r="IS415" s="39">
        <f t="shared" si="819"/>
        <v>-29216990.685935203</v>
      </c>
      <c r="IT415" s="39">
        <f t="shared" si="820"/>
        <v>29216990.685935203</v>
      </c>
      <c r="IU415" s="40">
        <f t="shared" si="742"/>
        <v>4780.5406000094727</v>
      </c>
      <c r="IV415" s="39">
        <f t="shared" si="821"/>
        <v>11951351.500023682</v>
      </c>
      <c r="IW415" s="39">
        <f t="shared" si="822"/>
        <v>-5676891962.5112486</v>
      </c>
      <c r="IX415" s="39">
        <f t="shared" si="823"/>
        <v>5676891962.5112486</v>
      </c>
      <c r="IY415" s="53">
        <f t="shared" si="824"/>
        <v>2696523682192.8433</v>
      </c>
      <c r="IZ415" s="39">
        <f t="shared" si="825"/>
        <v>-2696523682192.8433</v>
      </c>
      <c r="JA415" s="39">
        <f t="shared" si="826"/>
        <v>2696523682192.8433</v>
      </c>
      <c r="JU415" s="21">
        <v>361</v>
      </c>
      <c r="JV415" s="39">
        <v>475</v>
      </c>
      <c r="JW415" s="39">
        <v>-475</v>
      </c>
      <c r="JX415" s="39">
        <v>2500</v>
      </c>
      <c r="JY415" s="50">
        <f t="shared" si="827"/>
        <v>1.6251190096427338E-3</v>
      </c>
      <c r="JZ415" s="40">
        <f t="shared" si="743"/>
        <v>24.604084549563314</v>
      </c>
      <c r="KA415" s="41">
        <f t="shared" si="828"/>
        <v>61510.211373908285</v>
      </c>
      <c r="KB415" s="39">
        <f t="shared" si="829"/>
        <v>-29217350.402606435</v>
      </c>
      <c r="KC415" s="39">
        <f t="shared" si="830"/>
        <v>29217350.402606435</v>
      </c>
      <c r="KD415" s="40">
        <f t="shared" si="744"/>
        <v>4779.7326270551457</v>
      </c>
      <c r="KE415" s="39">
        <f t="shared" si="831"/>
        <v>11949331.567637865</v>
      </c>
      <c r="KF415" s="39">
        <f t="shared" si="832"/>
        <v>-5675932494.627986</v>
      </c>
      <c r="KG415" s="39">
        <f t="shared" si="833"/>
        <v>5675932494.627986</v>
      </c>
      <c r="KH415" s="53">
        <f t="shared" si="834"/>
        <v>2696067934948.2935</v>
      </c>
      <c r="KI415" s="39">
        <f t="shared" si="835"/>
        <v>-2696067934948.2935</v>
      </c>
      <c r="KJ415" s="39">
        <f t="shared" si="836"/>
        <v>2696067934948.293</v>
      </c>
      <c r="LD415" s="21">
        <v>361</v>
      </c>
      <c r="LE415" s="39">
        <v>475</v>
      </c>
      <c r="LF415" s="39">
        <v>-475</v>
      </c>
      <c r="LG415" s="39">
        <v>2500</v>
      </c>
      <c r="LH415" s="50">
        <f t="shared" si="837"/>
        <v>1.6251190183389423E-3</v>
      </c>
      <c r="LI415" s="40">
        <f t="shared" si="745"/>
        <v>24.604084591128863</v>
      </c>
      <c r="LJ415" s="41">
        <f t="shared" si="838"/>
        <v>61510.211477822158</v>
      </c>
      <c r="LK415" s="39">
        <f t="shared" si="839"/>
        <v>-29217350.451965526</v>
      </c>
      <c r="LL415" s="39">
        <f t="shared" si="840"/>
        <v>29217350.451965526</v>
      </c>
      <c r="LM415" s="40">
        <f t="shared" si="746"/>
        <v>4779.7325161784847</v>
      </c>
      <c r="LN415" s="39">
        <f t="shared" si="841"/>
        <v>11949331.290446213</v>
      </c>
      <c r="LO415" s="39">
        <f t="shared" si="842"/>
        <v>-5675932362.9619513</v>
      </c>
      <c r="LP415" s="39">
        <f t="shared" si="843"/>
        <v>5675932362.9619513</v>
      </c>
      <c r="LQ415" s="53">
        <f t="shared" si="844"/>
        <v>2696067872406.9268</v>
      </c>
      <c r="LR415" s="39">
        <f t="shared" si="845"/>
        <v>-2696067872406.9268</v>
      </c>
      <c r="LS415" s="39">
        <f t="shared" si="846"/>
        <v>2696067872406.9268</v>
      </c>
    </row>
    <row r="416" spans="1:331" x14ac:dyDescent="0.25">
      <c r="A416" s="21">
        <v>362</v>
      </c>
      <c r="B416" s="39">
        <v>475</v>
      </c>
      <c r="C416" s="39">
        <v>-425</v>
      </c>
      <c r="D416" s="39">
        <v>2500</v>
      </c>
      <c r="E416" s="50">
        <f t="shared" si="747"/>
        <v>9.6000000000000002E-4</v>
      </c>
      <c r="F416" s="40">
        <f t="shared" si="727"/>
        <v>18.604800000000001</v>
      </c>
      <c r="G416" s="41">
        <f t="shared" si="748"/>
        <v>46512</v>
      </c>
      <c r="H416" s="39">
        <f t="shared" si="749"/>
        <v>-19767600</v>
      </c>
      <c r="I416" s="39">
        <f t="shared" si="750"/>
        <v>22093200</v>
      </c>
      <c r="J416" s="40">
        <f t="shared" si="728"/>
        <v>13260</v>
      </c>
      <c r="K416" s="39">
        <f t="shared" si="751"/>
        <v>33150000</v>
      </c>
      <c r="L416" s="39">
        <f t="shared" si="752"/>
        <v>-14088750000</v>
      </c>
      <c r="M416" s="39">
        <f t="shared" si="753"/>
        <v>15746250000</v>
      </c>
      <c r="N416" s="53">
        <f t="shared" si="754"/>
        <v>5987718750000</v>
      </c>
      <c r="O416" s="39">
        <f t="shared" si="755"/>
        <v>-6692156250000</v>
      </c>
      <c r="P416" s="39">
        <f t="shared" si="756"/>
        <v>7479468750000</v>
      </c>
      <c r="AJ416" s="21">
        <v>362</v>
      </c>
      <c r="AK416" s="39">
        <v>475</v>
      </c>
      <c r="AL416" s="39">
        <v>-425</v>
      </c>
      <c r="AM416" s="39">
        <v>2500</v>
      </c>
      <c r="AN416" s="50">
        <f t="shared" si="757"/>
        <v>1.4061167418411014E-3</v>
      </c>
      <c r="AO416" s="40">
        <f t="shared" si="729"/>
        <v>23.251554557450891</v>
      </c>
      <c r="AP416" s="41">
        <f t="shared" si="758"/>
        <v>58128.886393627225</v>
      </c>
      <c r="AQ416" s="39">
        <f t="shared" si="759"/>
        <v>-24704776.717291571</v>
      </c>
      <c r="AR416" s="39">
        <f t="shared" si="760"/>
        <v>27611221.036972933</v>
      </c>
      <c r="AS416" s="40">
        <f t="shared" si="730"/>
        <v>7572.0115415259579</v>
      </c>
      <c r="AT416" s="39">
        <f t="shared" si="761"/>
        <v>18930028.853814896</v>
      </c>
      <c r="AU416" s="39">
        <f t="shared" si="762"/>
        <v>-8045262262.8713312</v>
      </c>
      <c r="AV416" s="39">
        <f t="shared" si="763"/>
        <v>8991763705.5620766</v>
      </c>
      <c r="AW416" s="53">
        <f t="shared" si="764"/>
        <v>3419236461720.3159</v>
      </c>
      <c r="AX416" s="39">
        <f t="shared" si="765"/>
        <v>-3821499574863.8823</v>
      </c>
      <c r="AY416" s="39">
        <f t="shared" si="766"/>
        <v>4271087760141.9858</v>
      </c>
      <c r="BS416" s="21">
        <v>362</v>
      </c>
      <c r="BT416" s="39">
        <v>475</v>
      </c>
      <c r="BU416" s="39">
        <v>-425</v>
      </c>
      <c r="BV416" s="39">
        <v>2500</v>
      </c>
      <c r="BW416" s="50">
        <f t="shared" si="767"/>
        <v>1.544746966304999E-3</v>
      </c>
      <c r="BX416" s="40">
        <f t="shared" si="731"/>
        <v>24.1787473051108</v>
      </c>
      <c r="BY416" s="41">
        <f t="shared" si="768"/>
        <v>60446.868262777003</v>
      </c>
      <c r="BZ416" s="39">
        <f t="shared" si="769"/>
        <v>-25689919.011680227</v>
      </c>
      <c r="CA416" s="39">
        <f t="shared" si="770"/>
        <v>28712262.424819078</v>
      </c>
      <c r="CB416" s="40">
        <f t="shared" si="732"/>
        <v>5804.4761796112643</v>
      </c>
      <c r="CC416" s="39">
        <f t="shared" si="771"/>
        <v>14511190.44902816</v>
      </c>
      <c r="CD416" s="39">
        <f t="shared" si="772"/>
        <v>-6167255940.8369684</v>
      </c>
      <c r="CE416" s="39">
        <f t="shared" si="773"/>
        <v>6892815463.2883759</v>
      </c>
      <c r="CF416" s="53">
        <f t="shared" si="774"/>
        <v>2621083774855.7114</v>
      </c>
      <c r="CG416" s="39">
        <f t="shared" si="775"/>
        <v>-2929446571897.5596</v>
      </c>
      <c r="CH416" s="39">
        <f t="shared" si="776"/>
        <v>3274087345061.9785</v>
      </c>
      <c r="DB416" s="21">
        <v>362</v>
      </c>
      <c r="DC416" s="39">
        <v>475</v>
      </c>
      <c r="DD416" s="39">
        <v>-425</v>
      </c>
      <c r="DE416" s="39">
        <v>2500</v>
      </c>
      <c r="DF416" s="50">
        <f t="shared" si="777"/>
        <v>1.5837981698006577E-3</v>
      </c>
      <c r="DG416" s="40">
        <f t="shared" si="733"/>
        <v>24.395697232934321</v>
      </c>
      <c r="DH416" s="41">
        <f t="shared" si="778"/>
        <v>60989.243082335801</v>
      </c>
      <c r="DI416" s="39">
        <f t="shared" si="779"/>
        <v>-25920428.309992716</v>
      </c>
      <c r="DJ416" s="39">
        <f t="shared" si="780"/>
        <v>28969890.464109506</v>
      </c>
      <c r="DK416" s="40">
        <f t="shared" si="734"/>
        <v>5306.5733350416158</v>
      </c>
      <c r="DL416" s="39">
        <f t="shared" si="781"/>
        <v>13266433.33760404</v>
      </c>
      <c r="DM416" s="39">
        <f t="shared" si="782"/>
        <v>-5638234168.4817171</v>
      </c>
      <c r="DN416" s="39">
        <f t="shared" si="783"/>
        <v>6301555835.3619194</v>
      </c>
      <c r="DO416" s="53">
        <f t="shared" si="784"/>
        <v>2396249521604.73</v>
      </c>
      <c r="DP416" s="39">
        <f t="shared" si="785"/>
        <v>-2678161230028.8159</v>
      </c>
      <c r="DQ416" s="39">
        <f t="shared" si="786"/>
        <v>2993239021796.9116</v>
      </c>
      <c r="EK416" s="21">
        <v>362</v>
      </c>
      <c r="EL416" s="39">
        <v>475</v>
      </c>
      <c r="EM416" s="39">
        <v>-425</v>
      </c>
      <c r="EN416" s="39">
        <v>2500</v>
      </c>
      <c r="EO416" s="50">
        <f t="shared" si="787"/>
        <v>1.6348725132908182E-3</v>
      </c>
      <c r="EP416" s="40">
        <f t="shared" si="735"/>
        <v>24.650097230115154</v>
      </c>
      <c r="EQ416" s="41">
        <f t="shared" si="788"/>
        <v>61625.243075287886</v>
      </c>
      <c r="ER416" s="39">
        <f t="shared" si="789"/>
        <v>-26190728.306997351</v>
      </c>
      <c r="ES416" s="39">
        <f t="shared" si="790"/>
        <v>29271990.460761745</v>
      </c>
      <c r="ET416" s="40">
        <f t="shared" si="736"/>
        <v>4655.3754555420683</v>
      </c>
      <c r="EU416" s="39">
        <f t="shared" si="791"/>
        <v>11638438.63885517</v>
      </c>
      <c r="EV416" s="39">
        <f t="shared" si="792"/>
        <v>-4946336421.5134478</v>
      </c>
      <c r="EW416" s="39">
        <f t="shared" si="793"/>
        <v>5528258353.4562063</v>
      </c>
      <c r="EX416" s="53">
        <f t="shared" si="794"/>
        <v>2102192979143.2153</v>
      </c>
      <c r="EY416" s="39">
        <f t="shared" si="795"/>
        <v>-2349509800218.8877</v>
      </c>
      <c r="EZ416" s="39">
        <f t="shared" si="796"/>
        <v>2625922717891.6978</v>
      </c>
      <c r="FT416" s="21">
        <v>362</v>
      </c>
      <c r="FU416" s="39">
        <v>475</v>
      </c>
      <c r="FV416" s="39">
        <v>-425</v>
      </c>
      <c r="FW416" s="39">
        <v>2500</v>
      </c>
      <c r="FX416" s="50">
        <f t="shared" si="797"/>
        <v>1.6923679441961099E-3</v>
      </c>
      <c r="FY416" s="40">
        <f t="shared" si="737"/>
        <v>24.896686053791935</v>
      </c>
      <c r="FZ416" s="41">
        <f t="shared" si="798"/>
        <v>62241.71513447984</v>
      </c>
      <c r="GA416" s="39">
        <f t="shared" si="799"/>
        <v>-26452728.932153933</v>
      </c>
      <c r="GB416" s="39">
        <f t="shared" si="800"/>
        <v>29564814.688877925</v>
      </c>
      <c r="GC416" s="40">
        <f t="shared" si="738"/>
        <v>3922.3087114995988</v>
      </c>
      <c r="GD416" s="39">
        <f t="shared" si="801"/>
        <v>9805771.7787489966</v>
      </c>
      <c r="GE416" s="39">
        <f t="shared" si="802"/>
        <v>-4167453005.9683237</v>
      </c>
      <c r="GF416" s="39">
        <f t="shared" si="803"/>
        <v>4657741594.9057732</v>
      </c>
      <c r="GG416" s="53">
        <f t="shared" si="804"/>
        <v>1771167527536.5376</v>
      </c>
      <c r="GH416" s="39">
        <f t="shared" si="805"/>
        <v>-1979540177834.9536</v>
      </c>
      <c r="GI416" s="39">
        <f t="shared" si="806"/>
        <v>2212427257580.2422</v>
      </c>
      <c r="HC416" s="21">
        <v>362</v>
      </c>
      <c r="HD416" s="39">
        <v>475</v>
      </c>
      <c r="HE416" s="39">
        <v>-425</v>
      </c>
      <c r="HF416" s="39">
        <v>2500</v>
      </c>
      <c r="HG416" s="50">
        <f t="shared" si="807"/>
        <v>1.7068591571007671E-3</v>
      </c>
      <c r="HH416" s="40">
        <f t="shared" si="739"/>
        <v>24.952186344680086</v>
      </c>
      <c r="HI416" s="41">
        <f t="shared" si="808"/>
        <v>62380.465861700213</v>
      </c>
      <c r="HJ416" s="39">
        <f t="shared" si="809"/>
        <v>-26511697.99122259</v>
      </c>
      <c r="HK416" s="39">
        <f t="shared" si="810"/>
        <v>29630721.284307603</v>
      </c>
      <c r="HL416" s="40">
        <f t="shared" si="740"/>
        <v>3737.545746965221</v>
      </c>
      <c r="HM416" s="39">
        <f t="shared" si="811"/>
        <v>9343864.3674130533</v>
      </c>
      <c r="HN416" s="39">
        <f t="shared" si="812"/>
        <v>-3971142356.1505475</v>
      </c>
      <c r="HO416" s="39">
        <f t="shared" si="813"/>
        <v>4438335574.5212002</v>
      </c>
      <c r="HP416" s="53">
        <f t="shared" si="814"/>
        <v>1687735501363.9827</v>
      </c>
      <c r="HQ416" s="39">
        <f t="shared" si="815"/>
        <v>-1886292619171.51</v>
      </c>
      <c r="HR416" s="39">
        <f t="shared" si="816"/>
        <v>2108209397897.5701</v>
      </c>
      <c r="IL416" s="21">
        <v>362</v>
      </c>
      <c r="IM416" s="39">
        <v>475</v>
      </c>
      <c r="IN416" s="39">
        <v>-425</v>
      </c>
      <c r="IO416" s="39">
        <v>2500</v>
      </c>
      <c r="IP416" s="50">
        <f t="shared" si="817"/>
        <v>1.7135034232209391E-3</v>
      </c>
      <c r="IQ416" s="40">
        <f t="shared" si="741"/>
        <v>24.976738160773483</v>
      </c>
      <c r="IR416" s="41">
        <f t="shared" si="818"/>
        <v>62441.845401933708</v>
      </c>
      <c r="IS416" s="39">
        <f t="shared" si="819"/>
        <v>-26537784.295821827</v>
      </c>
      <c r="IT416" s="39">
        <f t="shared" si="820"/>
        <v>29659876.565918513</v>
      </c>
      <c r="IU416" s="40">
        <f t="shared" si="742"/>
        <v>3652.8313539330284</v>
      </c>
      <c r="IV416" s="39">
        <f t="shared" si="821"/>
        <v>9132078.3848325703</v>
      </c>
      <c r="IW416" s="39">
        <f t="shared" si="822"/>
        <v>-3881133313.5538425</v>
      </c>
      <c r="IX416" s="39">
        <f t="shared" si="823"/>
        <v>4337737232.7954712</v>
      </c>
      <c r="IY416" s="53">
        <f t="shared" si="824"/>
        <v>1649481658260.3831</v>
      </c>
      <c r="IZ416" s="39">
        <f t="shared" si="825"/>
        <v>-1843538323938.0752</v>
      </c>
      <c r="JA416" s="39">
        <f t="shared" si="826"/>
        <v>2060425185577.8486</v>
      </c>
      <c r="JU416" s="21">
        <v>362</v>
      </c>
      <c r="JV416" s="39">
        <v>475</v>
      </c>
      <c r="JW416" s="39">
        <v>-425</v>
      </c>
      <c r="JX416" s="39">
        <v>2500</v>
      </c>
      <c r="JY416" s="50">
        <f t="shared" si="827"/>
        <v>1.7135811748006421E-3</v>
      </c>
      <c r="JZ416" s="40">
        <f t="shared" si="743"/>
        <v>24.977022135642798</v>
      </c>
      <c r="KA416" s="41">
        <f t="shared" si="828"/>
        <v>62442.555339106999</v>
      </c>
      <c r="KB416" s="39">
        <f t="shared" si="829"/>
        <v>-26538086.019120473</v>
      </c>
      <c r="KC416" s="39">
        <f t="shared" si="830"/>
        <v>29660213.786075823</v>
      </c>
      <c r="KD416" s="40">
        <f t="shared" si="744"/>
        <v>3651.8400212918145</v>
      </c>
      <c r="KE416" s="39">
        <f t="shared" si="831"/>
        <v>9129600.0532295369</v>
      </c>
      <c r="KF416" s="39">
        <f t="shared" si="832"/>
        <v>-3880080022.6225533</v>
      </c>
      <c r="KG416" s="39">
        <f t="shared" si="833"/>
        <v>4336560025.28403</v>
      </c>
      <c r="KH416" s="53">
        <f t="shared" si="834"/>
        <v>1649034009614.5852</v>
      </c>
      <c r="KI416" s="39">
        <f t="shared" si="835"/>
        <v>-1843038010745.7126</v>
      </c>
      <c r="KJ416" s="39">
        <f t="shared" si="836"/>
        <v>2059866012009.9143</v>
      </c>
      <c r="LD416" s="21">
        <v>362</v>
      </c>
      <c r="LE416" s="39">
        <v>475</v>
      </c>
      <c r="LF416" s="39">
        <v>-425</v>
      </c>
      <c r="LG416" s="39">
        <v>2500</v>
      </c>
      <c r="LH416" s="50">
        <f t="shared" si="837"/>
        <v>1.7135811856297508E-3</v>
      </c>
      <c r="LI416" s="40">
        <f t="shared" si="745"/>
        <v>24.977022175188971</v>
      </c>
      <c r="LJ416" s="41">
        <f t="shared" si="838"/>
        <v>62442.555437972427</v>
      </c>
      <c r="LK416" s="39">
        <f t="shared" si="839"/>
        <v>-26538086.06113828</v>
      </c>
      <c r="LL416" s="39">
        <f t="shared" si="840"/>
        <v>29660213.833036903</v>
      </c>
      <c r="LM416" s="40">
        <f t="shared" si="746"/>
        <v>3651.8398832206785</v>
      </c>
      <c r="LN416" s="39">
        <f t="shared" si="841"/>
        <v>9129599.7080516964</v>
      </c>
      <c r="LO416" s="39">
        <f t="shared" si="842"/>
        <v>-3880079875.9219708</v>
      </c>
      <c r="LP416" s="39">
        <f t="shared" si="843"/>
        <v>4336559861.3245554</v>
      </c>
      <c r="LQ416" s="53">
        <f t="shared" si="844"/>
        <v>1649033947266.8376</v>
      </c>
      <c r="LR416" s="39">
        <f t="shared" si="845"/>
        <v>-1843037941062.936</v>
      </c>
      <c r="LS416" s="39">
        <f t="shared" si="846"/>
        <v>2059865934129.1641</v>
      </c>
    </row>
    <row r="417" spans="1:331" x14ac:dyDescent="0.25">
      <c r="A417" s="21">
        <v>363</v>
      </c>
      <c r="B417" s="39">
        <v>483.33300000000003</v>
      </c>
      <c r="C417" s="39">
        <v>-383.33300000000003</v>
      </c>
      <c r="D417" s="39">
        <v>1250</v>
      </c>
      <c r="E417" s="50">
        <f t="shared" si="747"/>
        <v>9.6666669999999994E-4</v>
      </c>
      <c r="F417" s="40">
        <f t="shared" si="727"/>
        <v>18.692917105833324</v>
      </c>
      <c r="G417" s="41">
        <f t="shared" si="748"/>
        <v>23366.146382291656</v>
      </c>
      <c r="H417" s="39">
        <f t="shared" si="749"/>
        <v>-8957014.9911630079</v>
      </c>
      <c r="I417" s="39">
        <f t="shared" si="750"/>
        <v>11293629.629392173</v>
      </c>
      <c r="J417" s="40">
        <f t="shared" si="728"/>
        <v>13174.999575000003</v>
      </c>
      <c r="K417" s="39">
        <f t="shared" si="751"/>
        <v>16468749.468750004</v>
      </c>
      <c r="L417" s="39">
        <f t="shared" si="752"/>
        <v>-6313015140.1043453</v>
      </c>
      <c r="M417" s="39">
        <f t="shared" si="753"/>
        <v>7959890086.9793463</v>
      </c>
      <c r="N417" s="53">
        <f t="shared" si="754"/>
        <v>2419987032701.6191</v>
      </c>
      <c r="O417" s="39">
        <f t="shared" si="755"/>
        <v>-3051288546712.0542</v>
      </c>
      <c r="P417" s="39">
        <f t="shared" si="756"/>
        <v>3847277555409.9883</v>
      </c>
      <c r="AJ417" s="21">
        <v>363</v>
      </c>
      <c r="AK417" s="39">
        <v>483.33300000000003</v>
      </c>
      <c r="AL417" s="39">
        <v>-383.33300000000003</v>
      </c>
      <c r="AM417" s="39">
        <v>1250</v>
      </c>
      <c r="AN417" s="50">
        <f t="shared" si="757"/>
        <v>1.4214945151122804E-3</v>
      </c>
      <c r="AO417" s="40">
        <f t="shared" si="729"/>
        <v>23.366487700212005</v>
      </c>
      <c r="AP417" s="41">
        <f t="shared" si="758"/>
        <v>29208.109625265006</v>
      </c>
      <c r="AQ417" s="39">
        <f t="shared" si="759"/>
        <v>-11196432.286981711</v>
      </c>
      <c r="AR417" s="39">
        <f t="shared" si="760"/>
        <v>14117243.249508211</v>
      </c>
      <c r="AS417" s="40">
        <f t="shared" si="730"/>
        <v>7375.9449323184244</v>
      </c>
      <c r="AT417" s="39">
        <f t="shared" si="761"/>
        <v>9219931.1653980315</v>
      </c>
      <c r="AU417" s="39">
        <f t="shared" si="762"/>
        <v>-3534303873.4255238</v>
      </c>
      <c r="AV417" s="39">
        <f t="shared" si="763"/>
        <v>4456296989.9653273</v>
      </c>
      <c r="AW417" s="53">
        <f t="shared" si="764"/>
        <v>1354815306711.8264</v>
      </c>
      <c r="AX417" s="39">
        <f t="shared" si="765"/>
        <v>-1708245694054.3789</v>
      </c>
      <c r="AY417" s="39">
        <f t="shared" si="766"/>
        <v>2153875393050.9114</v>
      </c>
      <c r="BS417" s="21">
        <v>363</v>
      </c>
      <c r="BT417" s="39">
        <v>483.33300000000003</v>
      </c>
      <c r="BU417" s="39">
        <v>-383.33300000000003</v>
      </c>
      <c r="BV417" s="39">
        <v>1250</v>
      </c>
      <c r="BW417" s="50">
        <f t="shared" si="767"/>
        <v>1.5699735922501516E-3</v>
      </c>
      <c r="BX417" s="40">
        <f t="shared" si="731"/>
        <v>24.321117715065729</v>
      </c>
      <c r="BY417" s="41">
        <f t="shared" si="768"/>
        <v>30401.397143832161</v>
      </c>
      <c r="BZ417" s="39">
        <f t="shared" si="769"/>
        <v>-11653858.771336615</v>
      </c>
      <c r="CA417" s="39">
        <f t="shared" si="770"/>
        <v>14693998.48571983</v>
      </c>
      <c r="CB417" s="40">
        <f t="shared" si="732"/>
        <v>5482.8366988105663</v>
      </c>
      <c r="CC417" s="39">
        <f t="shared" si="771"/>
        <v>6853545.8735132078</v>
      </c>
      <c r="CD417" s="39">
        <f t="shared" si="772"/>
        <v>-2627190300.3314385</v>
      </c>
      <c r="CE417" s="39">
        <f t="shared" si="773"/>
        <v>3312544887.6827593</v>
      </c>
      <c r="CF417" s="53">
        <f t="shared" si="774"/>
        <v>1007088739396.9514</v>
      </c>
      <c r="CG417" s="39">
        <f t="shared" si="775"/>
        <v>-1269807769430.0952</v>
      </c>
      <c r="CH417" s="39">
        <f t="shared" si="776"/>
        <v>1601062258198.3711</v>
      </c>
      <c r="DB417" s="21">
        <v>363</v>
      </c>
      <c r="DC417" s="39">
        <v>483.33300000000003</v>
      </c>
      <c r="DD417" s="39">
        <v>-383.33300000000003</v>
      </c>
      <c r="DE417" s="39">
        <v>1250</v>
      </c>
      <c r="DF417" s="50">
        <f t="shared" si="777"/>
        <v>1.6184440995265065E-3</v>
      </c>
      <c r="DG417" s="40">
        <f t="shared" si="733"/>
        <v>24.571896229438369</v>
      </c>
      <c r="DH417" s="41">
        <f t="shared" si="778"/>
        <v>30714.870286797963</v>
      </c>
      <c r="DI417" s="39">
        <f t="shared" si="779"/>
        <v>-11774023.371649124</v>
      </c>
      <c r="DJ417" s="39">
        <f t="shared" si="780"/>
        <v>14845510.400328921</v>
      </c>
      <c r="DK417" s="40">
        <f t="shared" si="734"/>
        <v>4864.8377310370406</v>
      </c>
      <c r="DL417" s="39">
        <f t="shared" si="781"/>
        <v>6081047.163796301</v>
      </c>
      <c r="DM417" s="39">
        <f t="shared" si="782"/>
        <v>-2331066052.4395275</v>
      </c>
      <c r="DN417" s="39">
        <f t="shared" si="783"/>
        <v>2939170768.8191576</v>
      </c>
      <c r="DO417" s="53">
        <f t="shared" si="784"/>
        <v>893574543079.80151</v>
      </c>
      <c r="DP417" s="39">
        <f t="shared" si="785"/>
        <v>-1126681148323.7542</v>
      </c>
      <c r="DQ417" s="39">
        <f t="shared" si="786"/>
        <v>1420598225205.6699</v>
      </c>
      <c r="EK417" s="21">
        <v>363</v>
      </c>
      <c r="EL417" s="39">
        <v>483.33300000000003</v>
      </c>
      <c r="EM417" s="39">
        <v>-383.33300000000003</v>
      </c>
      <c r="EN417" s="39">
        <v>1250</v>
      </c>
      <c r="EO417" s="50">
        <f t="shared" si="787"/>
        <v>1.6891940853215697E-3</v>
      </c>
      <c r="EP417" s="40">
        <f t="shared" si="735"/>
        <v>24.884172981680763</v>
      </c>
      <c r="EQ417" s="41">
        <f t="shared" si="788"/>
        <v>31105.216227100955</v>
      </c>
      <c r="ER417" s="39">
        <f t="shared" si="789"/>
        <v>-11923655.851983292</v>
      </c>
      <c r="ES417" s="39">
        <f t="shared" si="790"/>
        <v>15034177.474693386</v>
      </c>
      <c r="ET417" s="40">
        <f t="shared" si="736"/>
        <v>3962.7754121499866</v>
      </c>
      <c r="EU417" s="39">
        <f t="shared" si="791"/>
        <v>4953469.2651874833</v>
      </c>
      <c r="EV417" s="39">
        <f t="shared" si="792"/>
        <v>-1898828233.8321137</v>
      </c>
      <c r="EW417" s="39">
        <f t="shared" si="793"/>
        <v>2394175160.350862</v>
      </c>
      <c r="EX417" s="53">
        <f t="shared" si="794"/>
        <v>727883523359.56567</v>
      </c>
      <c r="EY417" s="39">
        <f t="shared" si="795"/>
        <v>-917766346742.7771</v>
      </c>
      <c r="EZ417" s="39">
        <f t="shared" si="796"/>
        <v>1157183862777.8633</v>
      </c>
      <c r="FT417" s="21">
        <v>363</v>
      </c>
      <c r="FU417" s="39">
        <v>483.33300000000003</v>
      </c>
      <c r="FV417" s="39">
        <v>-383.33300000000003</v>
      </c>
      <c r="FW417" s="39">
        <v>1250</v>
      </c>
      <c r="FX417" s="50">
        <f t="shared" si="797"/>
        <v>1.7631539831667389E-3</v>
      </c>
      <c r="FY417" s="40">
        <f t="shared" si="737"/>
        <v>25.142387772477644</v>
      </c>
      <c r="FZ417" s="41">
        <f t="shared" si="798"/>
        <v>31427.984715597056</v>
      </c>
      <c r="GA417" s="39">
        <f t="shared" si="799"/>
        <v>-12047383.664983967</v>
      </c>
      <c r="GB417" s="39">
        <f t="shared" si="800"/>
        <v>15190182.136543673</v>
      </c>
      <c r="GC417" s="40">
        <f t="shared" si="738"/>
        <v>3019.7867146240792</v>
      </c>
      <c r="GD417" s="39">
        <f t="shared" si="801"/>
        <v>3774733.3932800991</v>
      </c>
      <c r="GE417" s="39">
        <f t="shared" si="802"/>
        <v>-1446979875.8462403</v>
      </c>
      <c r="GF417" s="39">
        <f t="shared" si="803"/>
        <v>1824453215.1742504</v>
      </c>
      <c r="GG417" s="53">
        <f t="shared" si="804"/>
        <v>554675136747.76685</v>
      </c>
      <c r="GH417" s="39">
        <f t="shared" si="805"/>
        <v>-699373124332.39099</v>
      </c>
      <c r="GI417" s="39">
        <f t="shared" si="806"/>
        <v>881818445849.81592</v>
      </c>
      <c r="HC417" s="21">
        <v>363</v>
      </c>
      <c r="HD417" s="39">
        <v>483.33300000000003</v>
      </c>
      <c r="HE417" s="39">
        <v>-383.33300000000003</v>
      </c>
      <c r="HF417" s="39">
        <v>1250</v>
      </c>
      <c r="HG417" s="50">
        <f t="shared" si="807"/>
        <v>1.7833023118617489E-3</v>
      </c>
      <c r="HH417" s="40">
        <f t="shared" si="739"/>
        <v>25.200643463716549</v>
      </c>
      <c r="HI417" s="41">
        <f t="shared" si="808"/>
        <v>31500.804329645685</v>
      </c>
      <c r="HJ417" s="39">
        <f t="shared" si="809"/>
        <v>-12075297.826096071</v>
      </c>
      <c r="HK417" s="39">
        <f t="shared" si="810"/>
        <v>15225378.259060638</v>
      </c>
      <c r="HL417" s="40">
        <f t="shared" si="740"/>
        <v>2762.8955237627029</v>
      </c>
      <c r="HM417" s="39">
        <f t="shared" si="811"/>
        <v>3453619.4047033787</v>
      </c>
      <c r="HN417" s="39">
        <f t="shared" si="812"/>
        <v>-1323886287.2631605</v>
      </c>
      <c r="HO417" s="39">
        <f t="shared" si="813"/>
        <v>1669248227.7334983</v>
      </c>
      <c r="HP417" s="53">
        <f t="shared" si="814"/>
        <v>507489302155.4491</v>
      </c>
      <c r="HQ417" s="39">
        <f t="shared" si="815"/>
        <v>-639877930881.76514</v>
      </c>
      <c r="HR417" s="39">
        <f t="shared" si="816"/>
        <v>806802753655.11487</v>
      </c>
      <c r="IL417" s="21">
        <v>363</v>
      </c>
      <c r="IM417" s="39">
        <v>483.33300000000003</v>
      </c>
      <c r="IN417" s="39">
        <v>-383.33300000000003</v>
      </c>
      <c r="IO417" s="39">
        <v>1250</v>
      </c>
      <c r="IP417" s="50">
        <f t="shared" si="817"/>
        <v>1.7910252270228566E-3</v>
      </c>
      <c r="IQ417" s="40">
        <f t="shared" si="741"/>
        <v>25.221600844652087</v>
      </c>
      <c r="IR417" s="41">
        <f t="shared" si="818"/>
        <v>31527.001055815108</v>
      </c>
      <c r="IS417" s="39">
        <f t="shared" si="819"/>
        <v>-12085339.895728774</v>
      </c>
      <c r="IT417" s="39">
        <f t="shared" si="820"/>
        <v>15238040.001310285</v>
      </c>
      <c r="IU417" s="40">
        <f t="shared" si="742"/>
        <v>2664.4283554585782</v>
      </c>
      <c r="IV417" s="39">
        <f t="shared" si="821"/>
        <v>3330535.4443232226</v>
      </c>
      <c r="IW417" s="39">
        <f t="shared" si="822"/>
        <v>-1276704143.478754</v>
      </c>
      <c r="IX417" s="39">
        <f t="shared" si="823"/>
        <v>1609757687.9110763</v>
      </c>
      <c r="IY417" s="53">
        <f t="shared" si="824"/>
        <v>489402829432.14124</v>
      </c>
      <c r="IZ417" s="39">
        <f t="shared" si="825"/>
        <v>-617073243780.0166</v>
      </c>
      <c r="JA417" s="39">
        <f t="shared" si="826"/>
        <v>778049012571.12427</v>
      </c>
      <c r="JU417" s="21">
        <v>363</v>
      </c>
      <c r="JV417" s="39">
        <v>483.33300000000003</v>
      </c>
      <c r="JW417" s="39">
        <v>-383.33300000000003</v>
      </c>
      <c r="JX417" s="39">
        <v>1250</v>
      </c>
      <c r="JY417" s="50">
        <f t="shared" si="827"/>
        <v>1.7911156469629121E-3</v>
      </c>
      <c r="JZ417" s="40">
        <f t="shared" si="743"/>
        <v>25.221841709983767</v>
      </c>
      <c r="KA417" s="41">
        <f t="shared" si="828"/>
        <v>31527.30213747971</v>
      </c>
      <c r="KB417" s="39">
        <f t="shared" si="829"/>
        <v>-12085455.31026651</v>
      </c>
      <c r="KC417" s="39">
        <f t="shared" si="830"/>
        <v>15238185.524014482</v>
      </c>
      <c r="KD417" s="40">
        <f t="shared" si="744"/>
        <v>2663.2755012228699</v>
      </c>
      <c r="KE417" s="39">
        <f t="shared" si="831"/>
        <v>3329094.3765285872</v>
      </c>
      <c r="KF417" s="39">
        <f t="shared" si="832"/>
        <v>-1276151734.6378331</v>
      </c>
      <c r="KG417" s="39">
        <f t="shared" si="833"/>
        <v>1609061172.2906916</v>
      </c>
      <c r="KH417" s="53">
        <f t="shared" si="834"/>
        <v>489191072893.9245</v>
      </c>
      <c r="KI417" s="39">
        <f t="shared" si="835"/>
        <v>-616806246357.70776</v>
      </c>
      <c r="KJ417" s="39">
        <f t="shared" si="836"/>
        <v>777712363586.77698</v>
      </c>
      <c r="LD417" s="21">
        <v>363</v>
      </c>
      <c r="LE417" s="39">
        <v>483.33300000000003</v>
      </c>
      <c r="LF417" s="39">
        <v>-383.33300000000003</v>
      </c>
      <c r="LG417" s="39">
        <v>1250</v>
      </c>
      <c r="LH417" s="50">
        <f t="shared" si="837"/>
        <v>1.7911156596630536E-3</v>
      </c>
      <c r="LI417" s="40">
        <f t="shared" si="745"/>
        <v>25.22184174380774</v>
      </c>
      <c r="LJ417" s="41">
        <f t="shared" si="838"/>
        <v>31527.302179759674</v>
      </c>
      <c r="LK417" s="39">
        <f t="shared" si="839"/>
        <v>-12085455.326473815</v>
      </c>
      <c r="LL417" s="39">
        <f t="shared" si="840"/>
        <v>15238185.544449784</v>
      </c>
      <c r="LM417" s="40">
        <f t="shared" si="746"/>
        <v>2663.2753392960676</v>
      </c>
      <c r="LN417" s="39">
        <f t="shared" si="841"/>
        <v>3329094.1741200844</v>
      </c>
      <c r="LO417" s="39">
        <f t="shared" si="842"/>
        <v>-1276151657.0479743</v>
      </c>
      <c r="LP417" s="39">
        <f t="shared" si="843"/>
        <v>1609061074.4599829</v>
      </c>
      <c r="LQ417" s="53">
        <f t="shared" si="844"/>
        <v>489191043151.1712</v>
      </c>
      <c r="LR417" s="39">
        <f t="shared" si="845"/>
        <v>-616806208855.96863</v>
      </c>
      <c r="LS417" s="39">
        <f t="shared" si="846"/>
        <v>777712316301.96692</v>
      </c>
    </row>
    <row r="418" spans="1:331" x14ac:dyDescent="0.25">
      <c r="A418" s="21">
        <v>364</v>
      </c>
      <c r="B418" s="39">
        <v>483.33300000000003</v>
      </c>
      <c r="C418" s="39">
        <v>383.33300000000003</v>
      </c>
      <c r="D418" s="39">
        <v>1250</v>
      </c>
      <c r="E418" s="50">
        <f t="shared" si="747"/>
        <v>1.0816666E-3</v>
      </c>
      <c r="F418" s="40">
        <f t="shared" si="727"/>
        <v>20.123731511083303</v>
      </c>
      <c r="G418" s="41">
        <f t="shared" si="748"/>
        <v>25154.664388854129</v>
      </c>
      <c r="H418" s="39">
        <f t="shared" si="749"/>
        <v>9642612.9641726203</v>
      </c>
      <c r="I418" s="39">
        <f t="shared" si="750"/>
        <v>12158079.403058033</v>
      </c>
      <c r="J418" s="40">
        <f t="shared" si="728"/>
        <v>11708.75085</v>
      </c>
      <c r="K418" s="39">
        <f t="shared" si="751"/>
        <v>14635938.5625</v>
      </c>
      <c r="L418" s="39">
        <f t="shared" si="752"/>
        <v>5610438236.9788132</v>
      </c>
      <c r="M418" s="39">
        <f t="shared" si="753"/>
        <v>7074032093.2288132</v>
      </c>
      <c r="N418" s="53">
        <f t="shared" si="754"/>
        <v>2150666120695.7996</v>
      </c>
      <c r="O418" s="39">
        <f t="shared" si="755"/>
        <v>2711709944393.6807</v>
      </c>
      <c r="P418" s="39">
        <f t="shared" si="756"/>
        <v>3419113153716.562</v>
      </c>
      <c r="AJ418" s="21">
        <v>364</v>
      </c>
      <c r="AK418" s="39">
        <v>483.33300000000003</v>
      </c>
      <c r="AL418" s="39">
        <v>383.33300000000003</v>
      </c>
      <c r="AM418" s="39">
        <v>1250</v>
      </c>
      <c r="AN418" s="50">
        <f t="shared" si="757"/>
        <v>1.6869646786471695E-3</v>
      </c>
      <c r="AO418" s="40">
        <f t="shared" si="729"/>
        <v>24.875306658357754</v>
      </c>
      <c r="AP418" s="41">
        <f t="shared" si="758"/>
        <v>31094.133322947193</v>
      </c>
      <c r="AQ418" s="39">
        <f t="shared" si="759"/>
        <v>11919407.409085317</v>
      </c>
      <c r="AR418" s="39">
        <f t="shared" si="760"/>
        <v>15028820.741380036</v>
      </c>
      <c r="AS418" s="40">
        <f t="shared" si="730"/>
        <v>3991.200347248589</v>
      </c>
      <c r="AT418" s="39">
        <f t="shared" si="761"/>
        <v>4989000.4340607366</v>
      </c>
      <c r="AU418" s="39">
        <f t="shared" si="762"/>
        <v>1912448503.3898044</v>
      </c>
      <c r="AV418" s="39">
        <f t="shared" si="763"/>
        <v>2411348546.7958779</v>
      </c>
      <c r="AW418" s="53">
        <f t="shared" si="764"/>
        <v>733104622149.92395</v>
      </c>
      <c r="AX418" s="39">
        <f t="shared" si="765"/>
        <v>924349472488.9043</v>
      </c>
      <c r="AY418" s="39">
        <f t="shared" si="766"/>
        <v>1165484327168.4922</v>
      </c>
      <c r="BS418" s="21">
        <v>364</v>
      </c>
      <c r="BT418" s="39">
        <v>483.33300000000003</v>
      </c>
      <c r="BU418" s="39">
        <v>383.33300000000003</v>
      </c>
      <c r="BV418" s="39">
        <v>1250</v>
      </c>
      <c r="BW418" s="50">
        <f t="shared" si="767"/>
        <v>2.0057050410724358E-3</v>
      </c>
      <c r="BX418" s="40">
        <f t="shared" si="731"/>
        <v>25.5</v>
      </c>
      <c r="BY418" s="41">
        <f t="shared" si="768"/>
        <v>31875</v>
      </c>
      <c r="BZ418" s="39">
        <f t="shared" si="769"/>
        <v>12218739.375</v>
      </c>
      <c r="CA418" s="39">
        <f t="shared" si="770"/>
        <v>15406239.375</v>
      </c>
      <c r="CB418" s="40">
        <f t="shared" si="732"/>
        <v>0</v>
      </c>
      <c r="CC418" s="39">
        <f t="shared" si="771"/>
        <v>0</v>
      </c>
      <c r="CD418" s="39">
        <f t="shared" si="772"/>
        <v>0</v>
      </c>
      <c r="CE418" s="39">
        <f t="shared" si="773"/>
        <v>0</v>
      </c>
      <c r="CF418" s="53">
        <f t="shared" si="774"/>
        <v>0</v>
      </c>
      <c r="CG418" s="39">
        <f t="shared" si="775"/>
        <v>0</v>
      </c>
      <c r="CH418" s="39">
        <f t="shared" si="776"/>
        <v>0</v>
      </c>
      <c r="DB418" s="21">
        <v>364</v>
      </c>
      <c r="DC418" s="39">
        <v>483.33300000000003</v>
      </c>
      <c r="DD418" s="39">
        <v>383.33300000000003</v>
      </c>
      <c r="DE418" s="39">
        <v>1250</v>
      </c>
      <c r="DF418" s="50">
        <f t="shared" si="777"/>
        <v>2.2169394576009591E-3</v>
      </c>
      <c r="DG418" s="40">
        <f t="shared" si="733"/>
        <v>25.5</v>
      </c>
      <c r="DH418" s="41">
        <f t="shared" si="778"/>
        <v>31875</v>
      </c>
      <c r="DI418" s="39">
        <f t="shared" si="779"/>
        <v>12218739.375</v>
      </c>
      <c r="DJ418" s="39">
        <f t="shared" si="780"/>
        <v>15406239.375</v>
      </c>
      <c r="DK418" s="40">
        <f t="shared" si="734"/>
        <v>0</v>
      </c>
      <c r="DL418" s="39">
        <f t="shared" si="781"/>
        <v>0</v>
      </c>
      <c r="DM418" s="39">
        <f t="shared" si="782"/>
        <v>0</v>
      </c>
      <c r="DN418" s="39">
        <f t="shared" si="783"/>
        <v>0</v>
      </c>
      <c r="DO418" s="53">
        <f t="shared" si="784"/>
        <v>0</v>
      </c>
      <c r="DP418" s="39">
        <f t="shared" si="785"/>
        <v>0</v>
      </c>
      <c r="DQ418" s="39">
        <f t="shared" si="786"/>
        <v>0</v>
      </c>
      <c r="EK418" s="21">
        <v>364</v>
      </c>
      <c r="EL418" s="39">
        <v>483.33300000000003</v>
      </c>
      <c r="EM418" s="39">
        <v>383.33300000000003</v>
      </c>
      <c r="EN418" s="39">
        <v>1250</v>
      </c>
      <c r="EO418" s="50">
        <f t="shared" si="787"/>
        <v>2.6329578711742616E-3</v>
      </c>
      <c r="EP418" s="40">
        <f t="shared" si="735"/>
        <v>25.5</v>
      </c>
      <c r="EQ418" s="41">
        <f t="shared" si="788"/>
        <v>31875</v>
      </c>
      <c r="ER418" s="39">
        <f t="shared" si="789"/>
        <v>12218739.375</v>
      </c>
      <c r="ES418" s="39">
        <f t="shared" si="790"/>
        <v>15406239.375</v>
      </c>
      <c r="ET418" s="40">
        <f t="shared" si="736"/>
        <v>0</v>
      </c>
      <c r="EU418" s="39">
        <f t="shared" si="791"/>
        <v>0</v>
      </c>
      <c r="EV418" s="39">
        <f t="shared" si="792"/>
        <v>0</v>
      </c>
      <c r="EW418" s="39">
        <f t="shared" si="793"/>
        <v>0</v>
      </c>
      <c r="EX418" s="53">
        <f t="shared" si="794"/>
        <v>0</v>
      </c>
      <c r="EY418" s="39">
        <f t="shared" si="795"/>
        <v>0</v>
      </c>
      <c r="EZ418" s="39">
        <f t="shared" si="796"/>
        <v>0</v>
      </c>
      <c r="FT418" s="21">
        <v>364</v>
      </c>
      <c r="FU418" s="39">
        <v>483.33300000000003</v>
      </c>
      <c r="FV418" s="39">
        <v>383.33300000000003</v>
      </c>
      <c r="FW418" s="39">
        <v>1250</v>
      </c>
      <c r="FX418" s="50">
        <f t="shared" si="797"/>
        <v>2.9983771893221491E-3</v>
      </c>
      <c r="FY418" s="40">
        <f t="shared" si="737"/>
        <v>25.5</v>
      </c>
      <c r="FZ418" s="41">
        <f t="shared" si="798"/>
        <v>31875</v>
      </c>
      <c r="GA418" s="39">
        <f t="shared" si="799"/>
        <v>12218739.375</v>
      </c>
      <c r="GB418" s="39">
        <f t="shared" si="800"/>
        <v>15406239.375</v>
      </c>
      <c r="GC418" s="40">
        <f t="shared" si="738"/>
        <v>0</v>
      </c>
      <c r="GD418" s="39">
        <f t="shared" si="801"/>
        <v>0</v>
      </c>
      <c r="GE418" s="39">
        <f t="shared" si="802"/>
        <v>0</v>
      </c>
      <c r="GF418" s="39">
        <f t="shared" si="803"/>
        <v>0</v>
      </c>
      <c r="GG418" s="53">
        <f t="shared" si="804"/>
        <v>0</v>
      </c>
      <c r="GH418" s="39">
        <f t="shared" si="805"/>
        <v>0</v>
      </c>
      <c r="GI418" s="39">
        <f t="shared" si="806"/>
        <v>0</v>
      </c>
      <c r="HC418" s="21">
        <v>364</v>
      </c>
      <c r="HD418" s="39">
        <v>483.33300000000003</v>
      </c>
      <c r="HE418" s="39">
        <v>383.33300000000003</v>
      </c>
      <c r="HF418" s="39">
        <v>1250</v>
      </c>
      <c r="HG418" s="50">
        <f t="shared" si="807"/>
        <v>3.1208436348667285E-3</v>
      </c>
      <c r="HH418" s="40">
        <f t="shared" si="739"/>
        <v>25.5</v>
      </c>
      <c r="HI418" s="41">
        <f t="shared" si="808"/>
        <v>31875</v>
      </c>
      <c r="HJ418" s="39">
        <f t="shared" si="809"/>
        <v>12218739.375</v>
      </c>
      <c r="HK418" s="39">
        <f t="shared" si="810"/>
        <v>15406239.375</v>
      </c>
      <c r="HL418" s="40">
        <f t="shared" si="740"/>
        <v>0</v>
      </c>
      <c r="HM418" s="39">
        <f t="shared" si="811"/>
        <v>0</v>
      </c>
      <c r="HN418" s="39">
        <f t="shared" si="812"/>
        <v>0</v>
      </c>
      <c r="HO418" s="39">
        <f t="shared" si="813"/>
        <v>0</v>
      </c>
      <c r="HP418" s="53">
        <f t="shared" si="814"/>
        <v>0</v>
      </c>
      <c r="HQ418" s="39">
        <f t="shared" si="815"/>
        <v>0</v>
      </c>
      <c r="HR418" s="39">
        <f t="shared" si="816"/>
        <v>0</v>
      </c>
      <c r="IL418" s="21">
        <v>364</v>
      </c>
      <c r="IM418" s="39">
        <v>483.33300000000003</v>
      </c>
      <c r="IN418" s="39">
        <v>383.33300000000003</v>
      </c>
      <c r="IO418" s="39">
        <v>1250</v>
      </c>
      <c r="IP418" s="50">
        <f t="shared" si="817"/>
        <v>3.1472234024776729E-3</v>
      </c>
      <c r="IQ418" s="40">
        <f t="shared" si="741"/>
        <v>25.5</v>
      </c>
      <c r="IR418" s="41">
        <f t="shared" si="818"/>
        <v>31875</v>
      </c>
      <c r="IS418" s="39">
        <f t="shared" si="819"/>
        <v>12218739.375</v>
      </c>
      <c r="IT418" s="39">
        <f t="shared" si="820"/>
        <v>15406239.375</v>
      </c>
      <c r="IU418" s="40">
        <f t="shared" si="742"/>
        <v>0</v>
      </c>
      <c r="IV418" s="39">
        <f t="shared" si="821"/>
        <v>0</v>
      </c>
      <c r="IW418" s="39">
        <f t="shared" si="822"/>
        <v>0</v>
      </c>
      <c r="IX418" s="39">
        <f t="shared" si="823"/>
        <v>0</v>
      </c>
      <c r="IY418" s="53">
        <f t="shared" si="824"/>
        <v>0</v>
      </c>
      <c r="IZ418" s="39">
        <f t="shared" si="825"/>
        <v>0</v>
      </c>
      <c r="JA418" s="39">
        <f t="shared" si="826"/>
        <v>0</v>
      </c>
      <c r="JU418" s="21">
        <v>364</v>
      </c>
      <c r="JV418" s="39">
        <v>483.33300000000003</v>
      </c>
      <c r="JW418" s="39">
        <v>383.33300000000003</v>
      </c>
      <c r="JX418" s="39">
        <v>1250</v>
      </c>
      <c r="JY418" s="50">
        <f t="shared" si="827"/>
        <v>3.1475343332219704E-3</v>
      </c>
      <c r="JZ418" s="40">
        <f t="shared" si="743"/>
        <v>25.5</v>
      </c>
      <c r="KA418" s="41">
        <f t="shared" si="828"/>
        <v>31875</v>
      </c>
      <c r="KB418" s="39">
        <f t="shared" si="829"/>
        <v>12218739.375</v>
      </c>
      <c r="KC418" s="39">
        <f t="shared" si="830"/>
        <v>15406239.375</v>
      </c>
      <c r="KD418" s="40">
        <f t="shared" si="744"/>
        <v>0</v>
      </c>
      <c r="KE418" s="39">
        <f t="shared" si="831"/>
        <v>0</v>
      </c>
      <c r="KF418" s="39">
        <f t="shared" si="832"/>
        <v>0</v>
      </c>
      <c r="KG418" s="39">
        <f t="shared" si="833"/>
        <v>0</v>
      </c>
      <c r="KH418" s="53">
        <f t="shared" si="834"/>
        <v>0</v>
      </c>
      <c r="KI418" s="39">
        <f t="shared" si="835"/>
        <v>0</v>
      </c>
      <c r="KJ418" s="39">
        <f t="shared" si="836"/>
        <v>0</v>
      </c>
      <c r="LD418" s="21">
        <v>364</v>
      </c>
      <c r="LE418" s="39">
        <v>483.33300000000003</v>
      </c>
      <c r="LF418" s="39">
        <v>383.33300000000003</v>
      </c>
      <c r="LG418" s="39">
        <v>1250</v>
      </c>
      <c r="LH418" s="50">
        <f t="shared" si="837"/>
        <v>3.1475343786265503E-3</v>
      </c>
      <c r="LI418" s="40">
        <f t="shared" si="745"/>
        <v>25.5</v>
      </c>
      <c r="LJ418" s="41">
        <f t="shared" si="838"/>
        <v>31875</v>
      </c>
      <c r="LK418" s="39">
        <f t="shared" si="839"/>
        <v>12218739.375</v>
      </c>
      <c r="LL418" s="39">
        <f t="shared" si="840"/>
        <v>15406239.375</v>
      </c>
      <c r="LM418" s="40">
        <f t="shared" si="746"/>
        <v>0</v>
      </c>
      <c r="LN418" s="39">
        <f t="shared" si="841"/>
        <v>0</v>
      </c>
      <c r="LO418" s="39">
        <f t="shared" si="842"/>
        <v>0</v>
      </c>
      <c r="LP418" s="39">
        <f t="shared" si="843"/>
        <v>0</v>
      </c>
      <c r="LQ418" s="53">
        <f t="shared" si="844"/>
        <v>0</v>
      </c>
      <c r="LR418" s="39">
        <f t="shared" si="845"/>
        <v>0</v>
      </c>
      <c r="LS418" s="39">
        <f t="shared" si="846"/>
        <v>0</v>
      </c>
    </row>
    <row r="419" spans="1:331" x14ac:dyDescent="0.25">
      <c r="A419" s="21">
        <v>365</v>
      </c>
      <c r="B419" s="39">
        <v>475</v>
      </c>
      <c r="C419" s="39">
        <v>425</v>
      </c>
      <c r="D419" s="39">
        <v>2500</v>
      </c>
      <c r="E419" s="50">
        <f t="shared" si="747"/>
        <v>1.0874999999999999E-3</v>
      </c>
      <c r="F419" s="40">
        <f t="shared" si="727"/>
        <v>20.191816406249998</v>
      </c>
      <c r="G419" s="41">
        <f t="shared" si="748"/>
        <v>50479.541015624993</v>
      </c>
      <c r="H419" s="39">
        <f t="shared" si="749"/>
        <v>21453804.931640621</v>
      </c>
      <c r="I419" s="39">
        <f t="shared" si="750"/>
        <v>23977781.982421871</v>
      </c>
      <c r="J419" s="40">
        <f t="shared" si="728"/>
        <v>11634.375000000002</v>
      </c>
      <c r="K419" s="39">
        <f t="shared" si="751"/>
        <v>29085937.500000004</v>
      </c>
      <c r="L419" s="39">
        <f t="shared" si="752"/>
        <v>12361523437.500002</v>
      </c>
      <c r="M419" s="39">
        <f t="shared" si="753"/>
        <v>13815820312.500002</v>
      </c>
      <c r="N419" s="53">
        <f t="shared" si="754"/>
        <v>5253647460937.501</v>
      </c>
      <c r="O419" s="39">
        <f t="shared" si="755"/>
        <v>5871723632812.501</v>
      </c>
      <c r="P419" s="39">
        <f t="shared" si="756"/>
        <v>6562514648437.501</v>
      </c>
      <c r="AJ419" s="21">
        <v>365</v>
      </c>
      <c r="AK419" s="39">
        <v>475</v>
      </c>
      <c r="AL419" s="39">
        <v>425</v>
      </c>
      <c r="AM419" s="39">
        <v>2500</v>
      </c>
      <c r="AN419" s="50">
        <f t="shared" si="757"/>
        <v>1.7004426138696712E-3</v>
      </c>
      <c r="AO419" s="40">
        <f t="shared" si="729"/>
        <v>24.927941749144125</v>
      </c>
      <c r="AP419" s="41">
        <f t="shared" si="758"/>
        <v>62319.854372860311</v>
      </c>
      <c r="AQ419" s="39">
        <f t="shared" si="759"/>
        <v>26485938.108465631</v>
      </c>
      <c r="AR419" s="39">
        <f t="shared" si="760"/>
        <v>29601930.827108648</v>
      </c>
      <c r="AS419" s="40">
        <f t="shared" si="730"/>
        <v>3819.3566731616934</v>
      </c>
      <c r="AT419" s="39">
        <f t="shared" si="761"/>
        <v>9548391.6829042342</v>
      </c>
      <c r="AU419" s="39">
        <f t="shared" si="762"/>
        <v>4058066465.2342997</v>
      </c>
      <c r="AV419" s="39">
        <f t="shared" si="763"/>
        <v>4535486049.3795109</v>
      </c>
      <c r="AW419" s="53">
        <f t="shared" si="764"/>
        <v>1724678247724.5774</v>
      </c>
      <c r="AX419" s="39">
        <f t="shared" si="765"/>
        <v>1927581570986.2922</v>
      </c>
      <c r="AY419" s="39">
        <f t="shared" si="766"/>
        <v>2154355873455.2678</v>
      </c>
      <c r="BS419" s="21">
        <v>365</v>
      </c>
      <c r="BT419" s="39">
        <v>475</v>
      </c>
      <c r="BU419" s="39">
        <v>425</v>
      </c>
      <c r="BV419" s="39">
        <v>2500</v>
      </c>
      <c r="BW419" s="50">
        <f t="shared" si="767"/>
        <v>2.027840949211429E-3</v>
      </c>
      <c r="BX419" s="40">
        <f t="shared" si="731"/>
        <v>25.5</v>
      </c>
      <c r="BY419" s="41">
        <f t="shared" si="768"/>
        <v>63750</v>
      </c>
      <c r="BZ419" s="39">
        <f t="shared" si="769"/>
        <v>27093750</v>
      </c>
      <c r="CA419" s="39">
        <f t="shared" si="770"/>
        <v>30281250</v>
      </c>
      <c r="CB419" s="40">
        <f t="shared" si="732"/>
        <v>0</v>
      </c>
      <c r="CC419" s="39">
        <f t="shared" si="771"/>
        <v>0</v>
      </c>
      <c r="CD419" s="39">
        <f t="shared" si="772"/>
        <v>0</v>
      </c>
      <c r="CE419" s="39">
        <f t="shared" si="773"/>
        <v>0</v>
      </c>
      <c r="CF419" s="53">
        <f t="shared" si="774"/>
        <v>0</v>
      </c>
      <c r="CG419" s="39">
        <f t="shared" si="775"/>
        <v>0</v>
      </c>
      <c r="CH419" s="39">
        <f t="shared" si="776"/>
        <v>0</v>
      </c>
      <c r="DB419" s="21">
        <v>365</v>
      </c>
      <c r="DC419" s="39">
        <v>475</v>
      </c>
      <c r="DD419" s="39">
        <v>425</v>
      </c>
      <c r="DE419" s="39">
        <v>2500</v>
      </c>
      <c r="DF419" s="50">
        <f t="shared" si="777"/>
        <v>2.24734794814388E-3</v>
      </c>
      <c r="DG419" s="40">
        <f t="shared" si="733"/>
        <v>25.5</v>
      </c>
      <c r="DH419" s="41">
        <f t="shared" si="778"/>
        <v>63750</v>
      </c>
      <c r="DI419" s="39">
        <f t="shared" si="779"/>
        <v>27093750</v>
      </c>
      <c r="DJ419" s="39">
        <f t="shared" si="780"/>
        <v>30281250</v>
      </c>
      <c r="DK419" s="40">
        <f t="shared" si="734"/>
        <v>0</v>
      </c>
      <c r="DL419" s="39">
        <f t="shared" si="781"/>
        <v>0</v>
      </c>
      <c r="DM419" s="39">
        <f t="shared" si="782"/>
        <v>0</v>
      </c>
      <c r="DN419" s="39">
        <f t="shared" si="783"/>
        <v>0</v>
      </c>
      <c r="DO419" s="53">
        <f t="shared" si="784"/>
        <v>0</v>
      </c>
      <c r="DP419" s="39">
        <f t="shared" si="785"/>
        <v>0</v>
      </c>
      <c r="DQ419" s="39">
        <f t="shared" si="786"/>
        <v>0</v>
      </c>
      <c r="EK419" s="21">
        <v>365</v>
      </c>
      <c r="EL419" s="39">
        <v>475</v>
      </c>
      <c r="EM419" s="39">
        <v>425</v>
      </c>
      <c r="EN419" s="39">
        <v>2500</v>
      </c>
      <c r="EO419" s="50">
        <f t="shared" si="787"/>
        <v>2.6812202292124687E-3</v>
      </c>
      <c r="EP419" s="40">
        <f t="shared" si="735"/>
        <v>25.5</v>
      </c>
      <c r="EQ419" s="41">
        <f t="shared" si="788"/>
        <v>63750</v>
      </c>
      <c r="ER419" s="39">
        <f t="shared" si="789"/>
        <v>27093750</v>
      </c>
      <c r="ES419" s="39">
        <f t="shared" si="790"/>
        <v>30281250</v>
      </c>
      <c r="ET419" s="40">
        <f t="shared" si="736"/>
        <v>0</v>
      </c>
      <c r="EU419" s="39">
        <f t="shared" si="791"/>
        <v>0</v>
      </c>
      <c r="EV419" s="39">
        <f t="shared" si="792"/>
        <v>0</v>
      </c>
      <c r="EW419" s="39">
        <f t="shared" si="793"/>
        <v>0</v>
      </c>
      <c r="EX419" s="53">
        <f t="shared" si="794"/>
        <v>0</v>
      </c>
      <c r="EY419" s="39">
        <f t="shared" si="795"/>
        <v>0</v>
      </c>
      <c r="EZ419" s="39">
        <f t="shared" si="796"/>
        <v>0</v>
      </c>
      <c r="FT419" s="21">
        <v>365</v>
      </c>
      <c r="FU419" s="39">
        <v>475</v>
      </c>
      <c r="FV419" s="39">
        <v>425</v>
      </c>
      <c r="FW419" s="39">
        <v>2500</v>
      </c>
      <c r="FX419" s="50">
        <f t="shared" si="797"/>
        <v>3.0618557331838808E-3</v>
      </c>
      <c r="FY419" s="40">
        <f t="shared" si="737"/>
        <v>25.5</v>
      </c>
      <c r="FZ419" s="41">
        <f t="shared" si="798"/>
        <v>63750</v>
      </c>
      <c r="GA419" s="39">
        <f t="shared" si="799"/>
        <v>27093750</v>
      </c>
      <c r="GB419" s="39">
        <f t="shared" si="800"/>
        <v>30281250</v>
      </c>
      <c r="GC419" s="40">
        <f t="shared" si="738"/>
        <v>0</v>
      </c>
      <c r="GD419" s="39">
        <f t="shared" si="801"/>
        <v>0</v>
      </c>
      <c r="GE419" s="39">
        <f t="shared" si="802"/>
        <v>0</v>
      </c>
      <c r="GF419" s="39">
        <f t="shared" si="803"/>
        <v>0</v>
      </c>
      <c r="GG419" s="53">
        <f t="shared" si="804"/>
        <v>0</v>
      </c>
      <c r="GH419" s="39">
        <f t="shared" si="805"/>
        <v>0</v>
      </c>
      <c r="GI419" s="39">
        <f t="shared" si="806"/>
        <v>0</v>
      </c>
      <c r="HC419" s="21">
        <v>365</v>
      </c>
      <c r="HD419" s="39">
        <v>475</v>
      </c>
      <c r="HE419" s="39">
        <v>425</v>
      </c>
      <c r="HF419" s="39">
        <v>2500</v>
      </c>
      <c r="HG419" s="50">
        <f t="shared" si="807"/>
        <v>3.189786696021539E-3</v>
      </c>
      <c r="HH419" s="40">
        <f t="shared" si="739"/>
        <v>25.5</v>
      </c>
      <c r="HI419" s="41">
        <f t="shared" si="808"/>
        <v>63750</v>
      </c>
      <c r="HJ419" s="39">
        <f t="shared" si="809"/>
        <v>27093750</v>
      </c>
      <c r="HK419" s="39">
        <f t="shared" si="810"/>
        <v>30281250</v>
      </c>
      <c r="HL419" s="40">
        <f t="shared" si="740"/>
        <v>0</v>
      </c>
      <c r="HM419" s="39">
        <f t="shared" si="811"/>
        <v>0</v>
      </c>
      <c r="HN419" s="39">
        <f t="shared" si="812"/>
        <v>0</v>
      </c>
      <c r="HO419" s="39">
        <f t="shared" si="813"/>
        <v>0</v>
      </c>
      <c r="HP419" s="53">
        <f t="shared" si="814"/>
        <v>0</v>
      </c>
      <c r="HQ419" s="39">
        <f t="shared" si="815"/>
        <v>0</v>
      </c>
      <c r="HR419" s="39">
        <f t="shared" si="816"/>
        <v>0</v>
      </c>
      <c r="IL419" s="21">
        <v>365</v>
      </c>
      <c r="IM419" s="39">
        <v>475</v>
      </c>
      <c r="IN419" s="39">
        <v>425</v>
      </c>
      <c r="IO419" s="39">
        <v>2500</v>
      </c>
      <c r="IP419" s="50">
        <f t="shared" si="817"/>
        <v>3.2171157513228689E-3</v>
      </c>
      <c r="IQ419" s="40">
        <f t="shared" si="741"/>
        <v>25.5</v>
      </c>
      <c r="IR419" s="41">
        <f t="shared" si="818"/>
        <v>63750</v>
      </c>
      <c r="IS419" s="39">
        <f t="shared" si="819"/>
        <v>27093750</v>
      </c>
      <c r="IT419" s="39">
        <f t="shared" si="820"/>
        <v>30281250</v>
      </c>
      <c r="IU419" s="40">
        <f t="shared" si="742"/>
        <v>0</v>
      </c>
      <c r="IV419" s="39">
        <f t="shared" si="821"/>
        <v>0</v>
      </c>
      <c r="IW419" s="39">
        <f t="shared" si="822"/>
        <v>0</v>
      </c>
      <c r="IX419" s="39">
        <f t="shared" si="823"/>
        <v>0</v>
      </c>
      <c r="IY419" s="53">
        <f t="shared" si="824"/>
        <v>0</v>
      </c>
      <c r="IZ419" s="39">
        <f t="shared" si="825"/>
        <v>0</v>
      </c>
      <c r="JA419" s="39">
        <f t="shared" si="826"/>
        <v>0</v>
      </c>
      <c r="JU419" s="21">
        <v>365</v>
      </c>
      <c r="JV419" s="39">
        <v>475</v>
      </c>
      <c r="JW419" s="39">
        <v>425</v>
      </c>
      <c r="JX419" s="39">
        <v>2500</v>
      </c>
      <c r="JY419" s="50">
        <f t="shared" si="827"/>
        <v>3.2174379824850825E-3</v>
      </c>
      <c r="JZ419" s="40">
        <f t="shared" si="743"/>
        <v>25.5</v>
      </c>
      <c r="KA419" s="41">
        <f t="shared" si="828"/>
        <v>63750</v>
      </c>
      <c r="KB419" s="39">
        <f t="shared" si="829"/>
        <v>27093750</v>
      </c>
      <c r="KC419" s="39">
        <f t="shared" si="830"/>
        <v>30281250</v>
      </c>
      <c r="KD419" s="40">
        <f t="shared" si="744"/>
        <v>0</v>
      </c>
      <c r="KE419" s="39">
        <f t="shared" si="831"/>
        <v>0</v>
      </c>
      <c r="KF419" s="39">
        <f t="shared" si="832"/>
        <v>0</v>
      </c>
      <c r="KG419" s="39">
        <f t="shared" si="833"/>
        <v>0</v>
      </c>
      <c r="KH419" s="53">
        <f t="shared" si="834"/>
        <v>0</v>
      </c>
      <c r="KI419" s="39">
        <f t="shared" si="835"/>
        <v>0</v>
      </c>
      <c r="KJ419" s="39">
        <f t="shared" si="836"/>
        <v>0</v>
      </c>
      <c r="LD419" s="21">
        <v>365</v>
      </c>
      <c r="LE419" s="39">
        <v>475</v>
      </c>
      <c r="LF419" s="39">
        <v>425</v>
      </c>
      <c r="LG419" s="39">
        <v>2500</v>
      </c>
      <c r="LH419" s="50">
        <f t="shared" si="837"/>
        <v>3.2174380295734916E-3</v>
      </c>
      <c r="LI419" s="40">
        <f t="shared" si="745"/>
        <v>25.5</v>
      </c>
      <c r="LJ419" s="41">
        <f t="shared" si="838"/>
        <v>63750</v>
      </c>
      <c r="LK419" s="39">
        <f t="shared" si="839"/>
        <v>27093750</v>
      </c>
      <c r="LL419" s="39">
        <f t="shared" si="840"/>
        <v>30281250</v>
      </c>
      <c r="LM419" s="40">
        <f t="shared" si="746"/>
        <v>0</v>
      </c>
      <c r="LN419" s="39">
        <f t="shared" si="841"/>
        <v>0</v>
      </c>
      <c r="LO419" s="39">
        <f t="shared" si="842"/>
        <v>0</v>
      </c>
      <c r="LP419" s="39">
        <f t="shared" si="843"/>
        <v>0</v>
      </c>
      <c r="LQ419" s="53">
        <f t="shared" si="844"/>
        <v>0</v>
      </c>
      <c r="LR419" s="39">
        <f t="shared" si="845"/>
        <v>0</v>
      </c>
      <c r="LS419" s="39">
        <f t="shared" si="846"/>
        <v>0</v>
      </c>
    </row>
    <row r="420" spans="1:331" x14ac:dyDescent="0.25">
      <c r="A420" s="21">
        <v>366</v>
      </c>
      <c r="B420" s="39">
        <v>475</v>
      </c>
      <c r="C420" s="39">
        <v>475</v>
      </c>
      <c r="D420" s="39">
        <v>2500</v>
      </c>
      <c r="E420" s="50">
        <f t="shared" si="747"/>
        <v>1.0949999999999998E-3</v>
      </c>
      <c r="F420" s="40">
        <f t="shared" si="727"/>
        <v>20.278715624999997</v>
      </c>
      <c r="G420" s="41">
        <f t="shared" si="748"/>
        <v>50696.789062499993</v>
      </c>
      <c r="H420" s="39">
        <f t="shared" si="749"/>
        <v>24080974.804687496</v>
      </c>
      <c r="I420" s="39">
        <f t="shared" si="750"/>
        <v>24080974.804687496</v>
      </c>
      <c r="J420" s="40">
        <f t="shared" si="728"/>
        <v>11538.750000000004</v>
      </c>
      <c r="K420" s="39">
        <f t="shared" si="751"/>
        <v>28846875.000000007</v>
      </c>
      <c r="L420" s="39">
        <f t="shared" si="752"/>
        <v>13702265625.000004</v>
      </c>
      <c r="M420" s="39">
        <f t="shared" si="753"/>
        <v>13702265625.000004</v>
      </c>
      <c r="N420" s="53">
        <f t="shared" si="754"/>
        <v>6508576171875.002</v>
      </c>
      <c r="O420" s="39">
        <f t="shared" si="755"/>
        <v>6508576171875.002</v>
      </c>
      <c r="P420" s="39">
        <f t="shared" si="756"/>
        <v>6508576171875.002</v>
      </c>
      <c r="AJ420" s="21">
        <v>366</v>
      </c>
      <c r="AK420" s="39">
        <v>475</v>
      </c>
      <c r="AL420" s="39">
        <v>475</v>
      </c>
      <c r="AM420" s="39">
        <v>2500</v>
      </c>
      <c r="AN420" s="50">
        <f t="shared" si="757"/>
        <v>1.7177559004595872E-3</v>
      </c>
      <c r="AO420" s="40">
        <f t="shared" si="729"/>
        <v>24.992156460250712</v>
      </c>
      <c r="AP420" s="41">
        <f t="shared" si="758"/>
        <v>62480.391150626776</v>
      </c>
      <c r="AQ420" s="39">
        <f t="shared" si="759"/>
        <v>29678185.796547718</v>
      </c>
      <c r="AR420" s="39">
        <f t="shared" si="760"/>
        <v>29678185.796547718</v>
      </c>
      <c r="AS420" s="40">
        <f t="shared" si="730"/>
        <v>3598.6122691402652</v>
      </c>
      <c r="AT420" s="39">
        <f t="shared" si="761"/>
        <v>8996530.6728506628</v>
      </c>
      <c r="AU420" s="39">
        <f t="shared" si="762"/>
        <v>4273352069.6040649</v>
      </c>
      <c r="AV420" s="39">
        <f t="shared" si="763"/>
        <v>4273352069.6040649</v>
      </c>
      <c r="AW420" s="53">
        <f t="shared" si="764"/>
        <v>2029842233061.9309</v>
      </c>
      <c r="AX420" s="39">
        <f t="shared" si="765"/>
        <v>2029842233061.9309</v>
      </c>
      <c r="AY420" s="39">
        <f t="shared" si="766"/>
        <v>2029842233061.9309</v>
      </c>
      <c r="BS420" s="21">
        <v>366</v>
      </c>
      <c r="BT420" s="39">
        <v>475</v>
      </c>
      <c r="BU420" s="39">
        <v>475</v>
      </c>
      <c r="BV420" s="39">
        <v>2500</v>
      </c>
      <c r="BW420" s="50">
        <f t="shared" si="767"/>
        <v>2.0562582423235723E-3</v>
      </c>
      <c r="BX420" s="40">
        <f t="shared" si="731"/>
        <v>25.5</v>
      </c>
      <c r="BY420" s="41">
        <f t="shared" si="768"/>
        <v>63750</v>
      </c>
      <c r="BZ420" s="39">
        <f t="shared" si="769"/>
        <v>30281250</v>
      </c>
      <c r="CA420" s="39">
        <f t="shared" si="770"/>
        <v>30281250</v>
      </c>
      <c r="CB420" s="40">
        <f t="shared" si="732"/>
        <v>0</v>
      </c>
      <c r="CC420" s="39">
        <f t="shared" si="771"/>
        <v>0</v>
      </c>
      <c r="CD420" s="39">
        <f t="shared" si="772"/>
        <v>0</v>
      </c>
      <c r="CE420" s="39">
        <f t="shared" si="773"/>
        <v>0</v>
      </c>
      <c r="CF420" s="53">
        <f t="shared" si="774"/>
        <v>0</v>
      </c>
      <c r="CG420" s="39">
        <f t="shared" si="775"/>
        <v>0</v>
      </c>
      <c r="CH420" s="39">
        <f t="shared" si="776"/>
        <v>0</v>
      </c>
      <c r="DB420" s="21">
        <v>366</v>
      </c>
      <c r="DC420" s="39">
        <v>475</v>
      </c>
      <c r="DD420" s="39">
        <v>475</v>
      </c>
      <c r="DE420" s="39">
        <v>2500</v>
      </c>
      <c r="DF420" s="50">
        <f t="shared" si="777"/>
        <v>2.2863802880464224E-3</v>
      </c>
      <c r="DG420" s="40">
        <f t="shared" si="733"/>
        <v>25.5</v>
      </c>
      <c r="DH420" s="41">
        <f t="shared" si="778"/>
        <v>63750</v>
      </c>
      <c r="DI420" s="39">
        <f t="shared" si="779"/>
        <v>30281250</v>
      </c>
      <c r="DJ420" s="39">
        <f t="shared" si="780"/>
        <v>30281250</v>
      </c>
      <c r="DK420" s="40">
        <f t="shared" si="734"/>
        <v>0</v>
      </c>
      <c r="DL420" s="39">
        <f t="shared" si="781"/>
        <v>0</v>
      </c>
      <c r="DM420" s="39">
        <f t="shared" si="782"/>
        <v>0</v>
      </c>
      <c r="DN420" s="39">
        <f t="shared" si="783"/>
        <v>0</v>
      </c>
      <c r="DO420" s="53">
        <f t="shared" si="784"/>
        <v>0</v>
      </c>
      <c r="DP420" s="39">
        <f t="shared" si="785"/>
        <v>0</v>
      </c>
      <c r="DQ420" s="39">
        <f t="shared" si="786"/>
        <v>0</v>
      </c>
      <c r="EK420" s="21">
        <v>366</v>
      </c>
      <c r="EL420" s="39">
        <v>475</v>
      </c>
      <c r="EM420" s="39">
        <v>475</v>
      </c>
      <c r="EN420" s="39">
        <v>2500</v>
      </c>
      <c r="EO420" s="50">
        <f t="shared" si="787"/>
        <v>2.7427700948549189E-3</v>
      </c>
      <c r="EP420" s="40">
        <f t="shared" si="735"/>
        <v>25.5</v>
      </c>
      <c r="EQ420" s="41">
        <f t="shared" si="788"/>
        <v>63750</v>
      </c>
      <c r="ER420" s="39">
        <f t="shared" si="789"/>
        <v>30281250</v>
      </c>
      <c r="ES420" s="39">
        <f t="shared" si="790"/>
        <v>30281250</v>
      </c>
      <c r="ET420" s="40">
        <f t="shared" si="736"/>
        <v>0</v>
      </c>
      <c r="EU420" s="39">
        <f t="shared" si="791"/>
        <v>0</v>
      </c>
      <c r="EV420" s="39">
        <f t="shared" si="792"/>
        <v>0</v>
      </c>
      <c r="EW420" s="39">
        <f t="shared" si="793"/>
        <v>0</v>
      </c>
      <c r="EX420" s="53">
        <f t="shared" si="794"/>
        <v>0</v>
      </c>
      <c r="EY420" s="39">
        <f t="shared" si="795"/>
        <v>0</v>
      </c>
      <c r="EZ420" s="39">
        <f t="shared" si="796"/>
        <v>0</v>
      </c>
      <c r="FT420" s="21">
        <v>366</v>
      </c>
      <c r="FU420" s="39">
        <v>475</v>
      </c>
      <c r="FV420" s="39">
        <v>475</v>
      </c>
      <c r="FW420" s="39">
        <v>2500</v>
      </c>
      <c r="FX420" s="50">
        <f t="shared" si="797"/>
        <v>3.1424138384184555E-3</v>
      </c>
      <c r="FY420" s="40">
        <f t="shared" si="737"/>
        <v>25.5</v>
      </c>
      <c r="FZ420" s="41">
        <f t="shared" si="798"/>
        <v>63750</v>
      </c>
      <c r="GA420" s="39">
        <f t="shared" si="799"/>
        <v>30281250</v>
      </c>
      <c r="GB420" s="39">
        <f t="shared" si="800"/>
        <v>30281250</v>
      </c>
      <c r="GC420" s="40">
        <f t="shared" si="738"/>
        <v>0</v>
      </c>
      <c r="GD420" s="39">
        <f t="shared" si="801"/>
        <v>0</v>
      </c>
      <c r="GE420" s="39">
        <f t="shared" si="802"/>
        <v>0</v>
      </c>
      <c r="GF420" s="39">
        <f t="shared" si="803"/>
        <v>0</v>
      </c>
      <c r="GG420" s="53">
        <f t="shared" si="804"/>
        <v>0</v>
      </c>
      <c r="GH420" s="39">
        <f t="shared" si="805"/>
        <v>0</v>
      </c>
      <c r="GI420" s="39">
        <f t="shared" si="806"/>
        <v>0</v>
      </c>
      <c r="HC420" s="21">
        <v>366</v>
      </c>
      <c r="HD420" s="39">
        <v>475</v>
      </c>
      <c r="HE420" s="39">
        <v>475</v>
      </c>
      <c r="HF420" s="39">
        <v>2500</v>
      </c>
      <c r="HG420" s="50">
        <f t="shared" si="807"/>
        <v>3.2770177277227611E-3</v>
      </c>
      <c r="HH420" s="40">
        <f t="shared" si="739"/>
        <v>25.5</v>
      </c>
      <c r="HI420" s="41">
        <f t="shared" si="808"/>
        <v>63750</v>
      </c>
      <c r="HJ420" s="39">
        <f t="shared" si="809"/>
        <v>30281250</v>
      </c>
      <c r="HK420" s="39">
        <f t="shared" si="810"/>
        <v>30281250</v>
      </c>
      <c r="HL420" s="40">
        <f t="shared" si="740"/>
        <v>0</v>
      </c>
      <c r="HM420" s="39">
        <f t="shared" si="811"/>
        <v>0</v>
      </c>
      <c r="HN420" s="39">
        <f t="shared" si="812"/>
        <v>0</v>
      </c>
      <c r="HO420" s="39">
        <f t="shared" si="813"/>
        <v>0</v>
      </c>
      <c r="HP420" s="53">
        <f t="shared" si="814"/>
        <v>0</v>
      </c>
      <c r="HQ420" s="39">
        <f t="shared" si="815"/>
        <v>0</v>
      </c>
      <c r="HR420" s="39">
        <f t="shared" si="816"/>
        <v>0</v>
      </c>
      <c r="IL420" s="21">
        <v>366</v>
      </c>
      <c r="IM420" s="39">
        <v>475</v>
      </c>
      <c r="IN420" s="39">
        <v>475</v>
      </c>
      <c r="IO420" s="39">
        <v>2500</v>
      </c>
      <c r="IP420" s="50">
        <f t="shared" si="817"/>
        <v>3.3055635353288646E-3</v>
      </c>
      <c r="IQ420" s="40">
        <f t="shared" si="741"/>
        <v>25.5</v>
      </c>
      <c r="IR420" s="41">
        <f t="shared" si="818"/>
        <v>63750</v>
      </c>
      <c r="IS420" s="39">
        <f t="shared" si="819"/>
        <v>30281250</v>
      </c>
      <c r="IT420" s="39">
        <f t="shared" si="820"/>
        <v>30281250</v>
      </c>
      <c r="IU420" s="40">
        <f t="shared" si="742"/>
        <v>0</v>
      </c>
      <c r="IV420" s="39">
        <f t="shared" si="821"/>
        <v>0</v>
      </c>
      <c r="IW420" s="39">
        <f t="shared" si="822"/>
        <v>0</v>
      </c>
      <c r="IX420" s="39">
        <f t="shared" si="823"/>
        <v>0</v>
      </c>
      <c r="IY420" s="53">
        <f t="shared" si="824"/>
        <v>0</v>
      </c>
      <c r="IZ420" s="39">
        <f t="shared" si="825"/>
        <v>0</v>
      </c>
      <c r="JA420" s="39">
        <f t="shared" si="826"/>
        <v>0</v>
      </c>
      <c r="JU420" s="21">
        <v>366</v>
      </c>
      <c r="JV420" s="39">
        <v>475</v>
      </c>
      <c r="JW420" s="39">
        <v>475</v>
      </c>
      <c r="JX420" s="39">
        <v>2500</v>
      </c>
      <c r="JY420" s="50">
        <f t="shared" si="827"/>
        <v>3.3059001476429908E-3</v>
      </c>
      <c r="JZ420" s="40">
        <f t="shared" si="743"/>
        <v>25.5</v>
      </c>
      <c r="KA420" s="41">
        <f t="shared" si="828"/>
        <v>63750</v>
      </c>
      <c r="KB420" s="39">
        <f t="shared" si="829"/>
        <v>30281250</v>
      </c>
      <c r="KC420" s="39">
        <f t="shared" si="830"/>
        <v>30281250</v>
      </c>
      <c r="KD420" s="40">
        <f t="shared" si="744"/>
        <v>0</v>
      </c>
      <c r="KE420" s="39">
        <f t="shared" si="831"/>
        <v>0</v>
      </c>
      <c r="KF420" s="39">
        <f t="shared" si="832"/>
        <v>0</v>
      </c>
      <c r="KG420" s="39">
        <f t="shared" si="833"/>
        <v>0</v>
      </c>
      <c r="KH420" s="53">
        <f t="shared" si="834"/>
        <v>0</v>
      </c>
      <c r="KI420" s="39">
        <f t="shared" si="835"/>
        <v>0</v>
      </c>
      <c r="KJ420" s="39">
        <f t="shared" si="836"/>
        <v>0</v>
      </c>
      <c r="LD420" s="21">
        <v>366</v>
      </c>
      <c r="LE420" s="39">
        <v>475</v>
      </c>
      <c r="LF420" s="39">
        <v>475</v>
      </c>
      <c r="LG420" s="39">
        <v>2500</v>
      </c>
      <c r="LH420" s="50">
        <f t="shared" si="837"/>
        <v>3.3059001968643001E-3</v>
      </c>
      <c r="LI420" s="40">
        <f t="shared" si="745"/>
        <v>25.5</v>
      </c>
      <c r="LJ420" s="41">
        <f t="shared" si="838"/>
        <v>63750</v>
      </c>
      <c r="LK420" s="39">
        <f t="shared" si="839"/>
        <v>30281250</v>
      </c>
      <c r="LL420" s="39">
        <f t="shared" si="840"/>
        <v>30281250</v>
      </c>
      <c r="LM420" s="40">
        <f t="shared" si="746"/>
        <v>0</v>
      </c>
      <c r="LN420" s="39">
        <f t="shared" si="841"/>
        <v>0</v>
      </c>
      <c r="LO420" s="39">
        <f t="shared" si="842"/>
        <v>0</v>
      </c>
      <c r="LP420" s="39">
        <f t="shared" si="843"/>
        <v>0</v>
      </c>
      <c r="LQ420" s="53">
        <f t="shared" si="844"/>
        <v>0</v>
      </c>
      <c r="LR420" s="39">
        <f t="shared" si="845"/>
        <v>0</v>
      </c>
      <c r="LS420" s="39">
        <f t="shared" si="846"/>
        <v>0</v>
      </c>
    </row>
    <row r="421" spans="1:331" x14ac:dyDescent="0.25">
      <c r="A421" s="21">
        <v>367</v>
      </c>
      <c r="B421" s="39">
        <v>475</v>
      </c>
      <c r="C421" s="39">
        <v>525</v>
      </c>
      <c r="D421" s="39">
        <v>2500</v>
      </c>
      <c r="E421" s="50">
        <f t="shared" si="747"/>
        <v>1.1025E-3</v>
      </c>
      <c r="F421" s="40">
        <f t="shared" si="727"/>
        <v>20.364897656249997</v>
      </c>
      <c r="G421" s="41">
        <f t="shared" si="748"/>
        <v>50912.244140624993</v>
      </c>
      <c r="H421" s="39">
        <f t="shared" si="749"/>
        <v>26728928.173828121</v>
      </c>
      <c r="I421" s="39">
        <f t="shared" si="750"/>
        <v>24183315.966796871</v>
      </c>
      <c r="J421" s="40">
        <f t="shared" si="728"/>
        <v>11443.125</v>
      </c>
      <c r="K421" s="39">
        <f t="shared" si="751"/>
        <v>28607812.5</v>
      </c>
      <c r="L421" s="39">
        <f t="shared" si="752"/>
        <v>15019101562.5</v>
      </c>
      <c r="M421" s="39">
        <f t="shared" si="753"/>
        <v>13588710937.5</v>
      </c>
      <c r="N421" s="53">
        <f t="shared" si="754"/>
        <v>7885028320312.5</v>
      </c>
      <c r="O421" s="39">
        <f t="shared" si="755"/>
        <v>7134073242187.5</v>
      </c>
      <c r="P421" s="39">
        <f t="shared" si="756"/>
        <v>6454637695312.5</v>
      </c>
      <c r="AJ421" s="21">
        <v>367</v>
      </c>
      <c r="AK421" s="39">
        <v>475</v>
      </c>
      <c r="AL421" s="39">
        <v>525</v>
      </c>
      <c r="AM421" s="39">
        <v>2500</v>
      </c>
      <c r="AN421" s="50">
        <f t="shared" si="757"/>
        <v>1.7350691870495029E-3</v>
      </c>
      <c r="AO421" s="40">
        <f t="shared" si="729"/>
        <v>25.052549360227353</v>
      </c>
      <c r="AP421" s="41">
        <f t="shared" si="758"/>
        <v>62631.37340056838</v>
      </c>
      <c r="AQ421" s="39">
        <f t="shared" si="759"/>
        <v>32881471.0352984</v>
      </c>
      <c r="AR421" s="39">
        <f t="shared" si="760"/>
        <v>29749902.365269981</v>
      </c>
      <c r="AS421" s="40">
        <f t="shared" si="730"/>
        <v>3377.867865118837</v>
      </c>
      <c r="AT421" s="39">
        <f t="shared" si="761"/>
        <v>8444669.6627970934</v>
      </c>
      <c r="AU421" s="39">
        <f t="shared" si="762"/>
        <v>4433451572.9684744</v>
      </c>
      <c r="AV421" s="39">
        <f t="shared" si="763"/>
        <v>4011218089.8286195</v>
      </c>
      <c r="AW421" s="53">
        <f t="shared" si="764"/>
        <v>2327562075808.4492</v>
      </c>
      <c r="AX421" s="39">
        <f t="shared" si="765"/>
        <v>2105889497160.0251</v>
      </c>
      <c r="AY421" s="39">
        <f t="shared" si="766"/>
        <v>1905328592668.5942</v>
      </c>
      <c r="BS421" s="21">
        <v>367</v>
      </c>
      <c r="BT421" s="39">
        <v>475</v>
      </c>
      <c r="BU421" s="39">
        <v>525</v>
      </c>
      <c r="BV421" s="39">
        <v>2500</v>
      </c>
      <c r="BW421" s="50">
        <f t="shared" si="767"/>
        <v>2.0846755354357151E-3</v>
      </c>
      <c r="BX421" s="40">
        <f t="shared" si="731"/>
        <v>25.5</v>
      </c>
      <c r="BY421" s="41">
        <f t="shared" si="768"/>
        <v>63750</v>
      </c>
      <c r="BZ421" s="39">
        <f t="shared" si="769"/>
        <v>33468750</v>
      </c>
      <c r="CA421" s="39">
        <f t="shared" si="770"/>
        <v>30281250</v>
      </c>
      <c r="CB421" s="40">
        <f t="shared" si="732"/>
        <v>0</v>
      </c>
      <c r="CC421" s="39">
        <f t="shared" si="771"/>
        <v>0</v>
      </c>
      <c r="CD421" s="39">
        <f t="shared" si="772"/>
        <v>0</v>
      </c>
      <c r="CE421" s="39">
        <f t="shared" si="773"/>
        <v>0</v>
      </c>
      <c r="CF421" s="53">
        <f t="shared" si="774"/>
        <v>0</v>
      </c>
      <c r="CG421" s="39">
        <f t="shared" si="775"/>
        <v>0</v>
      </c>
      <c r="CH421" s="39">
        <f t="shared" si="776"/>
        <v>0</v>
      </c>
      <c r="DB421" s="21">
        <v>367</v>
      </c>
      <c r="DC421" s="39">
        <v>475</v>
      </c>
      <c r="DD421" s="39">
        <v>525</v>
      </c>
      <c r="DE421" s="39">
        <v>2500</v>
      </c>
      <c r="DF421" s="50">
        <f t="shared" si="777"/>
        <v>2.3254126279489648E-3</v>
      </c>
      <c r="DG421" s="40">
        <f t="shared" si="733"/>
        <v>25.5</v>
      </c>
      <c r="DH421" s="41">
        <f t="shared" si="778"/>
        <v>63750</v>
      </c>
      <c r="DI421" s="39">
        <f t="shared" si="779"/>
        <v>33468750</v>
      </c>
      <c r="DJ421" s="39">
        <f t="shared" si="780"/>
        <v>30281250</v>
      </c>
      <c r="DK421" s="40">
        <f t="shared" si="734"/>
        <v>0</v>
      </c>
      <c r="DL421" s="39">
        <f t="shared" si="781"/>
        <v>0</v>
      </c>
      <c r="DM421" s="39">
        <f t="shared" si="782"/>
        <v>0</v>
      </c>
      <c r="DN421" s="39">
        <f t="shared" si="783"/>
        <v>0</v>
      </c>
      <c r="DO421" s="53">
        <f t="shared" si="784"/>
        <v>0</v>
      </c>
      <c r="DP421" s="39">
        <f t="shared" si="785"/>
        <v>0</v>
      </c>
      <c r="DQ421" s="39">
        <f t="shared" si="786"/>
        <v>0</v>
      </c>
      <c r="EK421" s="21">
        <v>367</v>
      </c>
      <c r="EL421" s="39">
        <v>475</v>
      </c>
      <c r="EM421" s="39">
        <v>525</v>
      </c>
      <c r="EN421" s="39">
        <v>2500</v>
      </c>
      <c r="EO421" s="50">
        <f t="shared" si="787"/>
        <v>2.8043199604973687E-3</v>
      </c>
      <c r="EP421" s="40">
        <f t="shared" si="735"/>
        <v>25.5</v>
      </c>
      <c r="EQ421" s="41">
        <f t="shared" si="788"/>
        <v>63750</v>
      </c>
      <c r="ER421" s="39">
        <f t="shared" si="789"/>
        <v>33468750</v>
      </c>
      <c r="ES421" s="39">
        <f t="shared" si="790"/>
        <v>30281250</v>
      </c>
      <c r="ET421" s="40">
        <f t="shared" si="736"/>
        <v>0</v>
      </c>
      <c r="EU421" s="39">
        <f t="shared" si="791"/>
        <v>0</v>
      </c>
      <c r="EV421" s="39">
        <f t="shared" si="792"/>
        <v>0</v>
      </c>
      <c r="EW421" s="39">
        <f t="shared" si="793"/>
        <v>0</v>
      </c>
      <c r="EX421" s="53">
        <f t="shared" si="794"/>
        <v>0</v>
      </c>
      <c r="EY421" s="39">
        <f t="shared" si="795"/>
        <v>0</v>
      </c>
      <c r="EZ421" s="39">
        <f t="shared" si="796"/>
        <v>0</v>
      </c>
      <c r="FT421" s="21">
        <v>367</v>
      </c>
      <c r="FU421" s="39">
        <v>475</v>
      </c>
      <c r="FV421" s="39">
        <v>525</v>
      </c>
      <c r="FW421" s="39">
        <v>2500</v>
      </c>
      <c r="FX421" s="50">
        <f t="shared" si="797"/>
        <v>3.2229719436530305E-3</v>
      </c>
      <c r="FY421" s="40">
        <f t="shared" si="737"/>
        <v>25.5</v>
      </c>
      <c r="FZ421" s="41">
        <f t="shared" si="798"/>
        <v>63750</v>
      </c>
      <c r="GA421" s="39">
        <f t="shared" si="799"/>
        <v>33468750</v>
      </c>
      <c r="GB421" s="39">
        <f t="shared" si="800"/>
        <v>30281250</v>
      </c>
      <c r="GC421" s="40">
        <f t="shared" si="738"/>
        <v>0</v>
      </c>
      <c r="GD421" s="39">
        <f t="shared" si="801"/>
        <v>0</v>
      </c>
      <c r="GE421" s="39">
        <f t="shared" si="802"/>
        <v>0</v>
      </c>
      <c r="GF421" s="39">
        <f t="shared" si="803"/>
        <v>0</v>
      </c>
      <c r="GG421" s="53">
        <f t="shared" si="804"/>
        <v>0</v>
      </c>
      <c r="GH421" s="39">
        <f t="shared" si="805"/>
        <v>0</v>
      </c>
      <c r="GI421" s="39">
        <f t="shared" si="806"/>
        <v>0</v>
      </c>
      <c r="HC421" s="21">
        <v>367</v>
      </c>
      <c r="HD421" s="39">
        <v>475</v>
      </c>
      <c r="HE421" s="39">
        <v>525</v>
      </c>
      <c r="HF421" s="39">
        <v>2500</v>
      </c>
      <c r="HG421" s="50">
        <f t="shared" si="807"/>
        <v>3.3642487594239827E-3</v>
      </c>
      <c r="HH421" s="40">
        <f t="shared" si="739"/>
        <v>25.5</v>
      </c>
      <c r="HI421" s="41">
        <f t="shared" si="808"/>
        <v>63750</v>
      </c>
      <c r="HJ421" s="39">
        <f t="shared" si="809"/>
        <v>33468750</v>
      </c>
      <c r="HK421" s="39">
        <f t="shared" si="810"/>
        <v>30281250</v>
      </c>
      <c r="HL421" s="40">
        <f t="shared" si="740"/>
        <v>0</v>
      </c>
      <c r="HM421" s="39">
        <f t="shared" si="811"/>
        <v>0</v>
      </c>
      <c r="HN421" s="39">
        <f t="shared" si="812"/>
        <v>0</v>
      </c>
      <c r="HO421" s="39">
        <f t="shared" si="813"/>
        <v>0</v>
      </c>
      <c r="HP421" s="53">
        <f t="shared" si="814"/>
        <v>0</v>
      </c>
      <c r="HQ421" s="39">
        <f t="shared" si="815"/>
        <v>0</v>
      </c>
      <c r="HR421" s="39">
        <f t="shared" si="816"/>
        <v>0</v>
      </c>
      <c r="IL421" s="21">
        <v>367</v>
      </c>
      <c r="IM421" s="39">
        <v>475</v>
      </c>
      <c r="IN421" s="39">
        <v>525</v>
      </c>
      <c r="IO421" s="39">
        <v>2500</v>
      </c>
      <c r="IP421" s="50">
        <f t="shared" si="817"/>
        <v>3.3940113193348604E-3</v>
      </c>
      <c r="IQ421" s="40">
        <f t="shared" si="741"/>
        <v>25.5</v>
      </c>
      <c r="IR421" s="41">
        <f t="shared" si="818"/>
        <v>63750</v>
      </c>
      <c r="IS421" s="39">
        <f t="shared" si="819"/>
        <v>33468750</v>
      </c>
      <c r="IT421" s="39">
        <f t="shared" si="820"/>
        <v>30281250</v>
      </c>
      <c r="IU421" s="40">
        <f t="shared" si="742"/>
        <v>0</v>
      </c>
      <c r="IV421" s="39">
        <f t="shared" si="821"/>
        <v>0</v>
      </c>
      <c r="IW421" s="39">
        <f t="shared" si="822"/>
        <v>0</v>
      </c>
      <c r="IX421" s="39">
        <f t="shared" si="823"/>
        <v>0</v>
      </c>
      <c r="IY421" s="53">
        <f t="shared" si="824"/>
        <v>0</v>
      </c>
      <c r="IZ421" s="39">
        <f t="shared" si="825"/>
        <v>0</v>
      </c>
      <c r="JA421" s="39">
        <f t="shared" si="826"/>
        <v>0</v>
      </c>
      <c r="JU421" s="21">
        <v>367</v>
      </c>
      <c r="JV421" s="39">
        <v>475</v>
      </c>
      <c r="JW421" s="39">
        <v>525</v>
      </c>
      <c r="JX421" s="39">
        <v>2500</v>
      </c>
      <c r="JY421" s="50">
        <f t="shared" si="827"/>
        <v>3.3943623128008991E-3</v>
      </c>
      <c r="JZ421" s="40">
        <f t="shared" si="743"/>
        <v>25.5</v>
      </c>
      <c r="KA421" s="41">
        <f t="shared" si="828"/>
        <v>63750</v>
      </c>
      <c r="KB421" s="39">
        <f t="shared" si="829"/>
        <v>33468750</v>
      </c>
      <c r="KC421" s="39">
        <f t="shared" si="830"/>
        <v>30281250</v>
      </c>
      <c r="KD421" s="40">
        <f t="shared" si="744"/>
        <v>0</v>
      </c>
      <c r="KE421" s="39">
        <f t="shared" si="831"/>
        <v>0</v>
      </c>
      <c r="KF421" s="39">
        <f t="shared" si="832"/>
        <v>0</v>
      </c>
      <c r="KG421" s="39">
        <f t="shared" si="833"/>
        <v>0</v>
      </c>
      <c r="KH421" s="53">
        <f t="shared" si="834"/>
        <v>0</v>
      </c>
      <c r="KI421" s="39">
        <f t="shared" si="835"/>
        <v>0</v>
      </c>
      <c r="KJ421" s="39">
        <f t="shared" si="836"/>
        <v>0</v>
      </c>
      <c r="LD421" s="21">
        <v>367</v>
      </c>
      <c r="LE421" s="39">
        <v>475</v>
      </c>
      <c r="LF421" s="39">
        <v>525</v>
      </c>
      <c r="LG421" s="39">
        <v>2500</v>
      </c>
      <c r="LH421" s="50">
        <f t="shared" si="837"/>
        <v>3.3943623641551081E-3</v>
      </c>
      <c r="LI421" s="40">
        <f t="shared" si="745"/>
        <v>25.5</v>
      </c>
      <c r="LJ421" s="41">
        <f t="shared" si="838"/>
        <v>63750</v>
      </c>
      <c r="LK421" s="39">
        <f t="shared" si="839"/>
        <v>33468750</v>
      </c>
      <c r="LL421" s="39">
        <f t="shared" si="840"/>
        <v>30281250</v>
      </c>
      <c r="LM421" s="40">
        <f t="shared" si="746"/>
        <v>0</v>
      </c>
      <c r="LN421" s="39">
        <f t="shared" si="841"/>
        <v>0</v>
      </c>
      <c r="LO421" s="39">
        <f t="shared" si="842"/>
        <v>0</v>
      </c>
      <c r="LP421" s="39">
        <f t="shared" si="843"/>
        <v>0</v>
      </c>
      <c r="LQ421" s="53">
        <f t="shared" si="844"/>
        <v>0</v>
      </c>
      <c r="LR421" s="39">
        <f t="shared" si="845"/>
        <v>0</v>
      </c>
      <c r="LS421" s="39">
        <f t="shared" si="846"/>
        <v>0</v>
      </c>
    </row>
    <row r="422" spans="1:331" x14ac:dyDescent="0.25">
      <c r="A422" s="21">
        <v>368</v>
      </c>
      <c r="B422" s="39">
        <v>475</v>
      </c>
      <c r="C422" s="39">
        <v>575</v>
      </c>
      <c r="D422" s="39">
        <v>2500</v>
      </c>
      <c r="E422" s="50">
        <f t="shared" si="747"/>
        <v>1.1099999999999999E-3</v>
      </c>
      <c r="F422" s="40">
        <f t="shared" si="727"/>
        <v>20.450362499999997</v>
      </c>
      <c r="G422" s="41">
        <f t="shared" si="748"/>
        <v>51125.906249999993</v>
      </c>
      <c r="H422" s="39">
        <f t="shared" si="749"/>
        <v>29397396.093749996</v>
      </c>
      <c r="I422" s="39">
        <f t="shared" si="750"/>
        <v>24284805.468749996</v>
      </c>
      <c r="J422" s="40">
        <f t="shared" si="728"/>
        <v>11347.500000000002</v>
      </c>
      <c r="K422" s="39">
        <f t="shared" si="751"/>
        <v>28368750.000000004</v>
      </c>
      <c r="L422" s="39">
        <f t="shared" si="752"/>
        <v>16312031250.000002</v>
      </c>
      <c r="M422" s="39">
        <f t="shared" si="753"/>
        <v>13475156250.000002</v>
      </c>
      <c r="N422" s="53">
        <f t="shared" si="754"/>
        <v>9379417968750.002</v>
      </c>
      <c r="O422" s="39">
        <f t="shared" si="755"/>
        <v>7748214843750.001</v>
      </c>
      <c r="P422" s="39">
        <f t="shared" si="756"/>
        <v>6400699218750.001</v>
      </c>
      <c r="AJ422" s="21">
        <v>368</v>
      </c>
      <c r="AK422" s="39">
        <v>475</v>
      </c>
      <c r="AL422" s="39">
        <v>575</v>
      </c>
      <c r="AM422" s="39">
        <v>2500</v>
      </c>
      <c r="AN422" s="50">
        <f t="shared" si="757"/>
        <v>1.7523824736394189E-3</v>
      </c>
      <c r="AO422" s="40">
        <f t="shared" si="729"/>
        <v>25.109120449074052</v>
      </c>
      <c r="AP422" s="41">
        <f t="shared" si="758"/>
        <v>62772.80112268513</v>
      </c>
      <c r="AQ422" s="39">
        <f t="shared" si="759"/>
        <v>36094360.645543948</v>
      </c>
      <c r="AR422" s="39">
        <f t="shared" si="760"/>
        <v>29817080.533275437</v>
      </c>
      <c r="AS422" s="40">
        <f t="shared" si="730"/>
        <v>3157.1234610974088</v>
      </c>
      <c r="AT422" s="39">
        <f t="shared" si="761"/>
        <v>7892808.6527435221</v>
      </c>
      <c r="AU422" s="39">
        <f t="shared" si="762"/>
        <v>4538364975.3275251</v>
      </c>
      <c r="AV422" s="39">
        <f t="shared" si="763"/>
        <v>3749084110.0531731</v>
      </c>
      <c r="AW422" s="53">
        <f t="shared" si="764"/>
        <v>2609559860813.3271</v>
      </c>
      <c r="AX422" s="39">
        <f t="shared" si="765"/>
        <v>2155723363280.5745</v>
      </c>
      <c r="AY422" s="39">
        <f t="shared" si="766"/>
        <v>1780814952275.2571</v>
      </c>
      <c r="BS422" s="21">
        <v>368</v>
      </c>
      <c r="BT422" s="39">
        <v>475</v>
      </c>
      <c r="BU422" s="39">
        <v>575</v>
      </c>
      <c r="BV422" s="39">
        <v>2500</v>
      </c>
      <c r="BW422" s="50">
        <f t="shared" si="767"/>
        <v>2.1130928285478584E-3</v>
      </c>
      <c r="BX422" s="40">
        <f t="shared" si="731"/>
        <v>25.5</v>
      </c>
      <c r="BY422" s="41">
        <f t="shared" si="768"/>
        <v>63750</v>
      </c>
      <c r="BZ422" s="39">
        <f t="shared" si="769"/>
        <v>36656250</v>
      </c>
      <c r="CA422" s="39">
        <f t="shared" si="770"/>
        <v>30281250</v>
      </c>
      <c r="CB422" s="40">
        <f t="shared" si="732"/>
        <v>0</v>
      </c>
      <c r="CC422" s="39">
        <f t="shared" si="771"/>
        <v>0</v>
      </c>
      <c r="CD422" s="39">
        <f t="shared" si="772"/>
        <v>0</v>
      </c>
      <c r="CE422" s="39">
        <f t="shared" si="773"/>
        <v>0</v>
      </c>
      <c r="CF422" s="53">
        <f t="shared" si="774"/>
        <v>0</v>
      </c>
      <c r="CG422" s="39">
        <f t="shared" si="775"/>
        <v>0</v>
      </c>
      <c r="CH422" s="39">
        <f t="shared" si="776"/>
        <v>0</v>
      </c>
      <c r="DB422" s="21">
        <v>368</v>
      </c>
      <c r="DC422" s="39">
        <v>475</v>
      </c>
      <c r="DD422" s="39">
        <v>575</v>
      </c>
      <c r="DE422" s="39">
        <v>2500</v>
      </c>
      <c r="DF422" s="50">
        <f t="shared" si="777"/>
        <v>2.3644449678515075E-3</v>
      </c>
      <c r="DG422" s="40">
        <f t="shared" si="733"/>
        <v>25.5</v>
      </c>
      <c r="DH422" s="41">
        <f t="shared" si="778"/>
        <v>63750</v>
      </c>
      <c r="DI422" s="39">
        <f t="shared" si="779"/>
        <v>36656250</v>
      </c>
      <c r="DJ422" s="39">
        <f t="shared" si="780"/>
        <v>30281250</v>
      </c>
      <c r="DK422" s="40">
        <f t="shared" si="734"/>
        <v>0</v>
      </c>
      <c r="DL422" s="39">
        <f t="shared" si="781"/>
        <v>0</v>
      </c>
      <c r="DM422" s="39">
        <f t="shared" si="782"/>
        <v>0</v>
      </c>
      <c r="DN422" s="39">
        <f t="shared" si="783"/>
        <v>0</v>
      </c>
      <c r="DO422" s="53">
        <f t="shared" si="784"/>
        <v>0</v>
      </c>
      <c r="DP422" s="39">
        <f t="shared" si="785"/>
        <v>0</v>
      </c>
      <c r="DQ422" s="39">
        <f t="shared" si="786"/>
        <v>0</v>
      </c>
      <c r="EK422" s="21">
        <v>368</v>
      </c>
      <c r="EL422" s="39">
        <v>475</v>
      </c>
      <c r="EM422" s="39">
        <v>575</v>
      </c>
      <c r="EN422" s="39">
        <v>2500</v>
      </c>
      <c r="EO422" s="50">
        <f t="shared" si="787"/>
        <v>2.8658698261398189E-3</v>
      </c>
      <c r="EP422" s="40">
        <f t="shared" si="735"/>
        <v>25.5</v>
      </c>
      <c r="EQ422" s="41">
        <f t="shared" si="788"/>
        <v>63750</v>
      </c>
      <c r="ER422" s="39">
        <f t="shared" si="789"/>
        <v>36656250</v>
      </c>
      <c r="ES422" s="39">
        <f t="shared" si="790"/>
        <v>30281250</v>
      </c>
      <c r="ET422" s="40">
        <f t="shared" si="736"/>
        <v>0</v>
      </c>
      <c r="EU422" s="39">
        <f t="shared" si="791"/>
        <v>0</v>
      </c>
      <c r="EV422" s="39">
        <f t="shared" si="792"/>
        <v>0</v>
      </c>
      <c r="EW422" s="39">
        <f t="shared" si="793"/>
        <v>0</v>
      </c>
      <c r="EX422" s="53">
        <f t="shared" si="794"/>
        <v>0</v>
      </c>
      <c r="EY422" s="39">
        <f t="shared" si="795"/>
        <v>0</v>
      </c>
      <c r="EZ422" s="39">
        <f t="shared" si="796"/>
        <v>0</v>
      </c>
      <c r="FT422" s="21">
        <v>368</v>
      </c>
      <c r="FU422" s="39">
        <v>475</v>
      </c>
      <c r="FV422" s="39">
        <v>575</v>
      </c>
      <c r="FW422" s="39">
        <v>2500</v>
      </c>
      <c r="FX422" s="50">
        <f t="shared" si="797"/>
        <v>3.3035300488876052E-3</v>
      </c>
      <c r="FY422" s="40">
        <f t="shared" si="737"/>
        <v>25.5</v>
      </c>
      <c r="FZ422" s="41">
        <f t="shared" si="798"/>
        <v>63750</v>
      </c>
      <c r="GA422" s="39">
        <f t="shared" si="799"/>
        <v>36656250</v>
      </c>
      <c r="GB422" s="39">
        <f t="shared" si="800"/>
        <v>30281250</v>
      </c>
      <c r="GC422" s="40">
        <f t="shared" si="738"/>
        <v>0</v>
      </c>
      <c r="GD422" s="39">
        <f t="shared" si="801"/>
        <v>0</v>
      </c>
      <c r="GE422" s="39">
        <f t="shared" si="802"/>
        <v>0</v>
      </c>
      <c r="GF422" s="39">
        <f t="shared" si="803"/>
        <v>0</v>
      </c>
      <c r="GG422" s="53">
        <f t="shared" si="804"/>
        <v>0</v>
      </c>
      <c r="GH422" s="39">
        <f t="shared" si="805"/>
        <v>0</v>
      </c>
      <c r="GI422" s="39">
        <f t="shared" si="806"/>
        <v>0</v>
      </c>
      <c r="HC422" s="21">
        <v>368</v>
      </c>
      <c r="HD422" s="39">
        <v>475</v>
      </c>
      <c r="HE422" s="39">
        <v>575</v>
      </c>
      <c r="HF422" s="39">
        <v>2500</v>
      </c>
      <c r="HG422" s="50">
        <f t="shared" si="807"/>
        <v>3.4514797911252048E-3</v>
      </c>
      <c r="HH422" s="40">
        <f t="shared" si="739"/>
        <v>25.5</v>
      </c>
      <c r="HI422" s="41">
        <f t="shared" si="808"/>
        <v>63750</v>
      </c>
      <c r="HJ422" s="39">
        <f t="shared" si="809"/>
        <v>36656250</v>
      </c>
      <c r="HK422" s="39">
        <f t="shared" si="810"/>
        <v>30281250</v>
      </c>
      <c r="HL422" s="40">
        <f t="shared" si="740"/>
        <v>0</v>
      </c>
      <c r="HM422" s="39">
        <f t="shared" si="811"/>
        <v>0</v>
      </c>
      <c r="HN422" s="39">
        <f t="shared" si="812"/>
        <v>0</v>
      </c>
      <c r="HO422" s="39">
        <f t="shared" si="813"/>
        <v>0</v>
      </c>
      <c r="HP422" s="53">
        <f t="shared" si="814"/>
        <v>0</v>
      </c>
      <c r="HQ422" s="39">
        <f t="shared" si="815"/>
        <v>0</v>
      </c>
      <c r="HR422" s="39">
        <f t="shared" si="816"/>
        <v>0</v>
      </c>
      <c r="IL422" s="21">
        <v>368</v>
      </c>
      <c r="IM422" s="39">
        <v>475</v>
      </c>
      <c r="IN422" s="39">
        <v>575</v>
      </c>
      <c r="IO422" s="39">
        <v>2500</v>
      </c>
      <c r="IP422" s="50">
        <f t="shared" si="817"/>
        <v>3.4824591033408565E-3</v>
      </c>
      <c r="IQ422" s="40">
        <f t="shared" si="741"/>
        <v>25.5</v>
      </c>
      <c r="IR422" s="41">
        <f t="shared" si="818"/>
        <v>63750</v>
      </c>
      <c r="IS422" s="39">
        <f t="shared" si="819"/>
        <v>36656250</v>
      </c>
      <c r="IT422" s="39">
        <f t="shared" si="820"/>
        <v>30281250</v>
      </c>
      <c r="IU422" s="40">
        <f t="shared" si="742"/>
        <v>0</v>
      </c>
      <c r="IV422" s="39">
        <f t="shared" si="821"/>
        <v>0</v>
      </c>
      <c r="IW422" s="39">
        <f t="shared" si="822"/>
        <v>0</v>
      </c>
      <c r="IX422" s="39">
        <f t="shared" si="823"/>
        <v>0</v>
      </c>
      <c r="IY422" s="53">
        <f t="shared" si="824"/>
        <v>0</v>
      </c>
      <c r="IZ422" s="39">
        <f t="shared" si="825"/>
        <v>0</v>
      </c>
      <c r="JA422" s="39">
        <f t="shared" si="826"/>
        <v>0</v>
      </c>
      <c r="JU422" s="21">
        <v>368</v>
      </c>
      <c r="JV422" s="39">
        <v>475</v>
      </c>
      <c r="JW422" s="39">
        <v>575</v>
      </c>
      <c r="JX422" s="39">
        <v>2500</v>
      </c>
      <c r="JY422" s="50">
        <f t="shared" si="827"/>
        <v>3.4828244779588073E-3</v>
      </c>
      <c r="JZ422" s="40">
        <f t="shared" si="743"/>
        <v>25.5</v>
      </c>
      <c r="KA422" s="41">
        <f t="shared" si="828"/>
        <v>63750</v>
      </c>
      <c r="KB422" s="39">
        <f t="shared" si="829"/>
        <v>36656250</v>
      </c>
      <c r="KC422" s="39">
        <f t="shared" si="830"/>
        <v>30281250</v>
      </c>
      <c r="KD422" s="40">
        <f t="shared" si="744"/>
        <v>0</v>
      </c>
      <c r="KE422" s="39">
        <f t="shared" si="831"/>
        <v>0</v>
      </c>
      <c r="KF422" s="39">
        <f t="shared" si="832"/>
        <v>0</v>
      </c>
      <c r="KG422" s="39">
        <f t="shared" si="833"/>
        <v>0</v>
      </c>
      <c r="KH422" s="53">
        <f t="shared" si="834"/>
        <v>0</v>
      </c>
      <c r="KI422" s="39">
        <f t="shared" si="835"/>
        <v>0</v>
      </c>
      <c r="KJ422" s="39">
        <f t="shared" si="836"/>
        <v>0</v>
      </c>
      <c r="LD422" s="21">
        <v>368</v>
      </c>
      <c r="LE422" s="39">
        <v>475</v>
      </c>
      <c r="LF422" s="39">
        <v>575</v>
      </c>
      <c r="LG422" s="39">
        <v>2500</v>
      </c>
      <c r="LH422" s="50">
        <f t="shared" si="837"/>
        <v>3.4828245314459166E-3</v>
      </c>
      <c r="LI422" s="40">
        <f t="shared" si="745"/>
        <v>25.5</v>
      </c>
      <c r="LJ422" s="41">
        <f t="shared" si="838"/>
        <v>63750</v>
      </c>
      <c r="LK422" s="39">
        <f t="shared" si="839"/>
        <v>36656250</v>
      </c>
      <c r="LL422" s="39">
        <f t="shared" si="840"/>
        <v>30281250</v>
      </c>
      <c r="LM422" s="40">
        <f t="shared" si="746"/>
        <v>0</v>
      </c>
      <c r="LN422" s="39">
        <f t="shared" si="841"/>
        <v>0</v>
      </c>
      <c r="LO422" s="39">
        <f t="shared" si="842"/>
        <v>0</v>
      </c>
      <c r="LP422" s="39">
        <f t="shared" si="843"/>
        <v>0</v>
      </c>
      <c r="LQ422" s="53">
        <f t="shared" si="844"/>
        <v>0</v>
      </c>
      <c r="LR422" s="39">
        <f t="shared" si="845"/>
        <v>0</v>
      </c>
      <c r="LS422" s="39">
        <f t="shared" si="846"/>
        <v>0</v>
      </c>
    </row>
    <row r="423" spans="1:331" x14ac:dyDescent="0.25">
      <c r="A423" s="21">
        <v>369</v>
      </c>
      <c r="B423" s="39">
        <v>525</v>
      </c>
      <c r="C423" s="39">
        <v>-575</v>
      </c>
      <c r="D423" s="39">
        <v>2500</v>
      </c>
      <c r="E423" s="50">
        <f t="shared" si="747"/>
        <v>9.4000000000000008E-4</v>
      </c>
      <c r="F423" s="40">
        <f t="shared" si="727"/>
        <v>18.337049999999998</v>
      </c>
      <c r="G423" s="41">
        <f t="shared" si="748"/>
        <v>45842.624999999993</v>
      </c>
      <c r="H423" s="39">
        <f t="shared" si="749"/>
        <v>-26359509.374999996</v>
      </c>
      <c r="I423" s="39">
        <f t="shared" si="750"/>
        <v>24067378.124999996</v>
      </c>
      <c r="J423" s="40">
        <f t="shared" si="728"/>
        <v>13515</v>
      </c>
      <c r="K423" s="39">
        <f t="shared" si="751"/>
        <v>33787500</v>
      </c>
      <c r="L423" s="39">
        <f t="shared" si="752"/>
        <v>-19427812500</v>
      </c>
      <c r="M423" s="39">
        <f t="shared" si="753"/>
        <v>17738437500</v>
      </c>
      <c r="N423" s="53">
        <f t="shared" si="754"/>
        <v>11170992187500</v>
      </c>
      <c r="O423" s="39">
        <f t="shared" si="755"/>
        <v>-10199601562500</v>
      </c>
      <c r="P423" s="39">
        <f t="shared" si="756"/>
        <v>9312679687500</v>
      </c>
      <c r="AJ423" s="21">
        <v>369</v>
      </c>
      <c r="AK423" s="39">
        <v>525</v>
      </c>
      <c r="AL423" s="39">
        <v>-575</v>
      </c>
      <c r="AM423" s="39">
        <v>2500</v>
      </c>
      <c r="AN423" s="50">
        <f t="shared" si="757"/>
        <v>1.3598766242070707E-3</v>
      </c>
      <c r="AO423" s="40">
        <f t="shared" si="729"/>
        <v>22.887793156492084</v>
      </c>
      <c r="AP423" s="41">
        <f t="shared" si="758"/>
        <v>57219.482891230211</v>
      </c>
      <c r="AQ423" s="39">
        <f t="shared" si="759"/>
        <v>-32901202.662457373</v>
      </c>
      <c r="AR423" s="39">
        <f t="shared" si="760"/>
        <v>30040228.517895862</v>
      </c>
      <c r="AS423" s="40">
        <f t="shared" si="730"/>
        <v>8161.5730413598503</v>
      </c>
      <c r="AT423" s="39">
        <f t="shared" si="761"/>
        <v>20403932.603399627</v>
      </c>
      <c r="AU423" s="39">
        <f t="shared" si="762"/>
        <v>-11732261246.954786</v>
      </c>
      <c r="AV423" s="39">
        <f t="shared" si="763"/>
        <v>10712064616.784803</v>
      </c>
      <c r="AW423" s="53">
        <f t="shared" si="764"/>
        <v>6746050216999.002</v>
      </c>
      <c r="AX423" s="39">
        <f t="shared" si="765"/>
        <v>-6159437154651.2617</v>
      </c>
      <c r="AY423" s="39">
        <f t="shared" si="766"/>
        <v>5623833923812.0225</v>
      </c>
      <c r="BS423" s="21">
        <v>369</v>
      </c>
      <c r="BT423" s="39">
        <v>525</v>
      </c>
      <c r="BU423" s="39">
        <v>-575</v>
      </c>
      <c r="BV423" s="39">
        <v>2500</v>
      </c>
      <c r="BW423" s="50">
        <f t="shared" si="767"/>
        <v>1.4687676112880206E-3</v>
      </c>
      <c r="BX423" s="40">
        <f t="shared" si="731"/>
        <v>23.700924951043948</v>
      </c>
      <c r="BY423" s="41">
        <f t="shared" si="768"/>
        <v>59252.312377609873</v>
      </c>
      <c r="BZ423" s="39">
        <f t="shared" si="769"/>
        <v>-34070079.617125675</v>
      </c>
      <c r="CA423" s="39">
        <f t="shared" si="770"/>
        <v>31107463.998245183</v>
      </c>
      <c r="CB423" s="40">
        <f t="shared" si="732"/>
        <v>6773.2129560777375</v>
      </c>
      <c r="CC423" s="39">
        <f t="shared" si="771"/>
        <v>16933032.390194345</v>
      </c>
      <c r="CD423" s="39">
        <f t="shared" si="772"/>
        <v>-9736493624.3617477</v>
      </c>
      <c r="CE423" s="39">
        <f t="shared" si="773"/>
        <v>8889842004.8520317</v>
      </c>
      <c r="CF423" s="53">
        <f t="shared" si="774"/>
        <v>5598483834008.0049</v>
      </c>
      <c r="CG423" s="39">
        <f t="shared" si="775"/>
        <v>-5111659152789.918</v>
      </c>
      <c r="CH423" s="39">
        <f t="shared" si="776"/>
        <v>4667167052547.3164</v>
      </c>
      <c r="DB423" s="21">
        <v>369</v>
      </c>
      <c r="DC423" s="39">
        <v>525</v>
      </c>
      <c r="DD423" s="39">
        <v>-575</v>
      </c>
      <c r="DE423" s="39">
        <v>2500</v>
      </c>
      <c r="DF423" s="50">
        <f t="shared" si="777"/>
        <v>1.4794139761548574E-3</v>
      </c>
      <c r="DG423" s="40">
        <f t="shared" si="733"/>
        <v>23.772312472579046</v>
      </c>
      <c r="DH423" s="41">
        <f t="shared" si="778"/>
        <v>59430.781181447615</v>
      </c>
      <c r="DI423" s="39">
        <f t="shared" si="779"/>
        <v>-34172699.179332376</v>
      </c>
      <c r="DJ423" s="39">
        <f t="shared" si="780"/>
        <v>31201160.120259997</v>
      </c>
      <c r="DK423" s="40">
        <f t="shared" si="734"/>
        <v>6637.4718040255675</v>
      </c>
      <c r="DL423" s="39">
        <f t="shared" si="781"/>
        <v>16593679.510063918</v>
      </c>
      <c r="DM423" s="39">
        <f t="shared" si="782"/>
        <v>-9541365718.2867527</v>
      </c>
      <c r="DN423" s="39">
        <f t="shared" si="783"/>
        <v>8711681742.7835579</v>
      </c>
      <c r="DO423" s="53">
        <f t="shared" si="784"/>
        <v>5486285288014.8828</v>
      </c>
      <c r="DP423" s="39">
        <f t="shared" si="785"/>
        <v>-5009217002100.5459</v>
      </c>
      <c r="DQ423" s="39">
        <f t="shared" si="786"/>
        <v>4573632914961.3672</v>
      </c>
      <c r="EK423" s="21">
        <v>369</v>
      </c>
      <c r="EL423" s="39">
        <v>525</v>
      </c>
      <c r="EM423" s="39">
        <v>-575</v>
      </c>
      <c r="EN423" s="39">
        <v>2500</v>
      </c>
      <c r="EO423" s="50">
        <f t="shared" si="787"/>
        <v>1.4684012854758667E-3</v>
      </c>
      <c r="EP423" s="40">
        <f t="shared" si="735"/>
        <v>23.698442892816342</v>
      </c>
      <c r="EQ423" s="41">
        <f t="shared" si="788"/>
        <v>59246.107232040857</v>
      </c>
      <c r="ER423" s="39">
        <f t="shared" si="789"/>
        <v>-34066511.658423491</v>
      </c>
      <c r="ES423" s="39">
        <f t="shared" si="790"/>
        <v>31104206.296821449</v>
      </c>
      <c r="ET423" s="40">
        <f t="shared" si="736"/>
        <v>6777.8836101826982</v>
      </c>
      <c r="EU423" s="39">
        <f t="shared" si="791"/>
        <v>16944709.025456745</v>
      </c>
      <c r="EV423" s="39">
        <f t="shared" si="792"/>
        <v>-9743207689.6376286</v>
      </c>
      <c r="EW423" s="39">
        <f t="shared" si="793"/>
        <v>8895972238.3647919</v>
      </c>
      <c r="EX423" s="53">
        <f t="shared" si="794"/>
        <v>5602344421541.6367</v>
      </c>
      <c r="EY423" s="39">
        <f t="shared" si="795"/>
        <v>-5115184037059.7549</v>
      </c>
      <c r="EZ423" s="39">
        <f t="shared" si="796"/>
        <v>4670385425141.5156</v>
      </c>
      <c r="FT423" s="21">
        <v>369</v>
      </c>
      <c r="FU423" s="39">
        <v>525</v>
      </c>
      <c r="FV423" s="39">
        <v>-575</v>
      </c>
      <c r="FW423" s="39">
        <v>2500</v>
      </c>
      <c r="FX423" s="50">
        <f t="shared" si="797"/>
        <v>1.4726169907535677E-3</v>
      </c>
      <c r="FY423" s="40">
        <f t="shared" si="737"/>
        <v>23.726903154933382</v>
      </c>
      <c r="FZ423" s="41">
        <f t="shared" si="798"/>
        <v>59317.257887333457</v>
      </c>
      <c r="GA423" s="39">
        <f t="shared" si="799"/>
        <v>-34107423.285216741</v>
      </c>
      <c r="GB423" s="39">
        <f t="shared" si="800"/>
        <v>31141560.390850063</v>
      </c>
      <c r="GC423" s="40">
        <f t="shared" si="738"/>
        <v>6724.1333678920137</v>
      </c>
      <c r="GD423" s="39">
        <f t="shared" si="801"/>
        <v>16810333.419730034</v>
      </c>
      <c r="GE423" s="39">
        <f t="shared" si="802"/>
        <v>-9665941716.3447685</v>
      </c>
      <c r="GF423" s="39">
        <f t="shared" si="803"/>
        <v>8825425045.3582668</v>
      </c>
      <c r="GG423" s="53">
        <f t="shared" si="804"/>
        <v>5557916486898.2422</v>
      </c>
      <c r="GH423" s="39">
        <f t="shared" si="805"/>
        <v>-5074619401081.0039</v>
      </c>
      <c r="GI423" s="39">
        <f t="shared" si="806"/>
        <v>4633348148813.0908</v>
      </c>
      <c r="HC423" s="21">
        <v>369</v>
      </c>
      <c r="HD423" s="39">
        <v>525</v>
      </c>
      <c r="HE423" s="39">
        <v>-575</v>
      </c>
      <c r="HF423" s="39">
        <v>2500</v>
      </c>
      <c r="HG423" s="50">
        <f t="shared" si="807"/>
        <v>1.4676672428628505E-3</v>
      </c>
      <c r="HH423" s="40">
        <f t="shared" si="739"/>
        <v>23.693464202452095</v>
      </c>
      <c r="HI423" s="41">
        <f t="shared" si="808"/>
        <v>59233.66050613024</v>
      </c>
      <c r="HJ423" s="39">
        <f t="shared" si="809"/>
        <v>-34059354.791024886</v>
      </c>
      <c r="HK423" s="39">
        <f t="shared" si="810"/>
        <v>31097671.765718374</v>
      </c>
      <c r="HL423" s="40">
        <f t="shared" si="740"/>
        <v>6787.242653498658</v>
      </c>
      <c r="HM423" s="39">
        <f t="shared" si="811"/>
        <v>16968106.633746646</v>
      </c>
      <c r="HN423" s="39">
        <f t="shared" si="812"/>
        <v>-9756661314.4043217</v>
      </c>
      <c r="HO423" s="39">
        <f t="shared" si="813"/>
        <v>8908255982.7169895</v>
      </c>
      <c r="HP423" s="53">
        <f t="shared" si="814"/>
        <v>5610080255782.4854</v>
      </c>
      <c r="HQ423" s="39">
        <f t="shared" si="815"/>
        <v>-5122247190062.2686</v>
      </c>
      <c r="HR423" s="39">
        <f t="shared" si="816"/>
        <v>4676834390926.4189</v>
      </c>
      <c r="IL423" s="21">
        <v>369</v>
      </c>
      <c r="IM423" s="39">
        <v>525</v>
      </c>
      <c r="IN423" s="39">
        <v>-575</v>
      </c>
      <c r="IO423" s="39">
        <v>2500</v>
      </c>
      <c r="IP423" s="50">
        <f t="shared" si="817"/>
        <v>1.4710493516443342E-3</v>
      </c>
      <c r="IQ423" s="40">
        <f t="shared" si="741"/>
        <v>23.716346473976269</v>
      </c>
      <c r="IR423" s="41">
        <f t="shared" si="818"/>
        <v>59290.866184940671</v>
      </c>
      <c r="IS423" s="39">
        <f t="shared" si="819"/>
        <v>-34092248.056340888</v>
      </c>
      <c r="IT423" s="39">
        <f t="shared" si="820"/>
        <v>31127704.747093853</v>
      </c>
      <c r="IU423" s="40">
        <f t="shared" si="742"/>
        <v>6744.1207665347392</v>
      </c>
      <c r="IV423" s="39">
        <f t="shared" si="821"/>
        <v>16860301.916336849</v>
      </c>
      <c r="IW423" s="39">
        <f t="shared" si="822"/>
        <v>-9694673601.8936882</v>
      </c>
      <c r="IX423" s="39">
        <f t="shared" si="823"/>
        <v>8851658506.0768452</v>
      </c>
      <c r="IY423" s="53">
        <f t="shared" si="824"/>
        <v>5574437321088.8711</v>
      </c>
      <c r="IZ423" s="39">
        <f t="shared" si="825"/>
        <v>-5089703640994.1855</v>
      </c>
      <c r="JA423" s="39">
        <f t="shared" si="826"/>
        <v>4647120715690.3438</v>
      </c>
      <c r="JU423" s="21">
        <v>369</v>
      </c>
      <c r="JV423" s="39">
        <v>525</v>
      </c>
      <c r="JW423" s="39">
        <v>-575</v>
      </c>
      <c r="JX423" s="39">
        <v>2500</v>
      </c>
      <c r="JY423" s="50">
        <f t="shared" si="827"/>
        <v>1.4710880637597685E-3</v>
      </c>
      <c r="JZ423" s="40">
        <f t="shared" si="743"/>
        <v>23.71660754360413</v>
      </c>
      <c r="KA423" s="41">
        <f t="shared" si="828"/>
        <v>59291.518859010328</v>
      </c>
      <c r="KB423" s="39">
        <f t="shared" si="829"/>
        <v>-34092623.343930937</v>
      </c>
      <c r="KC423" s="39">
        <f t="shared" si="830"/>
        <v>31128047.40098042</v>
      </c>
      <c r="KD423" s="40">
        <f t="shared" si="744"/>
        <v>6743.6271870629516</v>
      </c>
      <c r="KE423" s="39">
        <f t="shared" si="831"/>
        <v>16859067.96765738</v>
      </c>
      <c r="KF423" s="39">
        <f t="shared" si="832"/>
        <v>-9693964081.4029942</v>
      </c>
      <c r="KG423" s="39">
        <f t="shared" si="833"/>
        <v>8851010683.0201244</v>
      </c>
      <c r="KH423" s="53">
        <f t="shared" si="834"/>
        <v>5574029346806.7217</v>
      </c>
      <c r="KI423" s="39">
        <f t="shared" si="835"/>
        <v>-5089331142736.5713</v>
      </c>
      <c r="KJ423" s="39">
        <f t="shared" si="836"/>
        <v>4646780608585.5654</v>
      </c>
      <c r="LD423" s="21">
        <v>369</v>
      </c>
      <c r="LE423" s="39">
        <v>525</v>
      </c>
      <c r="LF423" s="39">
        <v>-575</v>
      </c>
      <c r="LG423" s="39">
        <v>2500</v>
      </c>
      <c r="LH423" s="50">
        <f t="shared" si="837"/>
        <v>1.4710880687518091E-3</v>
      </c>
      <c r="LI423" s="40">
        <f t="shared" si="745"/>
        <v>23.716607577268597</v>
      </c>
      <c r="LJ423" s="41">
        <f t="shared" si="838"/>
        <v>59291.51894317149</v>
      </c>
      <c r="LK423" s="39">
        <f t="shared" si="839"/>
        <v>-34092623.392323606</v>
      </c>
      <c r="LL423" s="39">
        <f t="shared" si="840"/>
        <v>31128047.445165031</v>
      </c>
      <c r="LM423" s="40">
        <f t="shared" si="746"/>
        <v>6743.6271234144342</v>
      </c>
      <c r="LN423" s="39">
        <f t="shared" si="841"/>
        <v>16859067.808536086</v>
      </c>
      <c r="LO423" s="39">
        <f t="shared" si="842"/>
        <v>-9693963989.9082489</v>
      </c>
      <c r="LP423" s="39">
        <f t="shared" si="843"/>
        <v>8851010599.4814453</v>
      </c>
      <c r="LQ423" s="53">
        <f t="shared" si="844"/>
        <v>5574029294197.2432</v>
      </c>
      <c r="LR423" s="39">
        <f t="shared" si="845"/>
        <v>-5089331094701.8311</v>
      </c>
      <c r="LS423" s="39">
        <f t="shared" si="846"/>
        <v>4646780564727.7588</v>
      </c>
    </row>
    <row r="424" spans="1:331" x14ac:dyDescent="0.25">
      <c r="A424" s="21">
        <v>370</v>
      </c>
      <c r="B424" s="39">
        <v>525</v>
      </c>
      <c r="C424" s="39">
        <v>-525</v>
      </c>
      <c r="D424" s="39">
        <v>2500</v>
      </c>
      <c r="E424" s="50">
        <f t="shared" si="747"/>
        <v>9.4749999999999999E-4</v>
      </c>
      <c r="F424" s="40">
        <f t="shared" si="727"/>
        <v>18.438053906249998</v>
      </c>
      <c r="G424" s="41">
        <f t="shared" si="748"/>
        <v>46095.134765624993</v>
      </c>
      <c r="H424" s="39">
        <f t="shared" si="749"/>
        <v>-24199945.751953121</v>
      </c>
      <c r="I424" s="39">
        <f t="shared" si="750"/>
        <v>24199945.751953121</v>
      </c>
      <c r="J424" s="40">
        <f t="shared" si="728"/>
        <v>13419.375</v>
      </c>
      <c r="K424" s="39">
        <f t="shared" si="751"/>
        <v>33548437.5</v>
      </c>
      <c r="L424" s="39">
        <f t="shared" si="752"/>
        <v>-17612929687.5</v>
      </c>
      <c r="M424" s="39">
        <f t="shared" si="753"/>
        <v>17612929687.5</v>
      </c>
      <c r="N424" s="53">
        <f t="shared" si="754"/>
        <v>9246788085937.5</v>
      </c>
      <c r="O424" s="39">
        <f t="shared" si="755"/>
        <v>-9246788085937.5</v>
      </c>
      <c r="P424" s="39">
        <f t="shared" si="756"/>
        <v>9246788085937.5</v>
      </c>
      <c r="AJ424" s="21">
        <v>370</v>
      </c>
      <c r="AK424" s="39">
        <v>525</v>
      </c>
      <c r="AL424" s="39">
        <v>-525</v>
      </c>
      <c r="AM424" s="39">
        <v>2500</v>
      </c>
      <c r="AN424" s="50">
        <f t="shared" si="757"/>
        <v>1.3771899107969867E-3</v>
      </c>
      <c r="AO424" s="40">
        <f t="shared" si="729"/>
        <v>23.027185904016704</v>
      </c>
      <c r="AP424" s="41">
        <f t="shared" si="758"/>
        <v>57567.964760041759</v>
      </c>
      <c r="AQ424" s="39">
        <f t="shared" si="759"/>
        <v>-30223181.499021925</v>
      </c>
      <c r="AR424" s="39">
        <f t="shared" si="760"/>
        <v>30223181.499021925</v>
      </c>
      <c r="AS424" s="40">
        <f t="shared" si="730"/>
        <v>7940.828637338419</v>
      </c>
      <c r="AT424" s="39">
        <f t="shared" si="761"/>
        <v>19852071.593346048</v>
      </c>
      <c r="AU424" s="39">
        <f t="shared" si="762"/>
        <v>-10422337586.506676</v>
      </c>
      <c r="AV424" s="39">
        <f t="shared" si="763"/>
        <v>10422337586.506676</v>
      </c>
      <c r="AW424" s="53">
        <f t="shared" si="764"/>
        <v>5471727232916.0049</v>
      </c>
      <c r="AX424" s="39">
        <f t="shared" si="765"/>
        <v>-5471727232916.0049</v>
      </c>
      <c r="AY424" s="39">
        <f t="shared" si="766"/>
        <v>5471727232916.0049</v>
      </c>
      <c r="BS424" s="21">
        <v>370</v>
      </c>
      <c r="BT424" s="39">
        <v>525</v>
      </c>
      <c r="BU424" s="39">
        <v>-525</v>
      </c>
      <c r="BV424" s="39">
        <v>2500</v>
      </c>
      <c r="BW424" s="50">
        <f t="shared" si="767"/>
        <v>1.4971849044001634E-3</v>
      </c>
      <c r="BX424" s="40">
        <f t="shared" si="731"/>
        <v>23.88825324518541</v>
      </c>
      <c r="BY424" s="41">
        <f t="shared" si="768"/>
        <v>59720.633112963529</v>
      </c>
      <c r="BZ424" s="39">
        <f t="shared" si="769"/>
        <v>-31353332.384305853</v>
      </c>
      <c r="CA424" s="39">
        <f t="shared" si="770"/>
        <v>31353332.384305853</v>
      </c>
      <c r="CB424" s="40">
        <f t="shared" si="732"/>
        <v>6410.8924688979187</v>
      </c>
      <c r="CC424" s="39">
        <f t="shared" si="771"/>
        <v>16027231.172244797</v>
      </c>
      <c r="CD424" s="39">
        <f t="shared" si="772"/>
        <v>-8414296365.4285183</v>
      </c>
      <c r="CE424" s="39">
        <f t="shared" si="773"/>
        <v>8414296365.4285183</v>
      </c>
      <c r="CF424" s="53">
        <f t="shared" si="774"/>
        <v>4417505591849.9717</v>
      </c>
      <c r="CG424" s="39">
        <f t="shared" si="775"/>
        <v>-4417505591849.9717</v>
      </c>
      <c r="CH424" s="39">
        <f t="shared" si="776"/>
        <v>4417505591849.9717</v>
      </c>
      <c r="DB424" s="21">
        <v>370</v>
      </c>
      <c r="DC424" s="39">
        <v>525</v>
      </c>
      <c r="DD424" s="39">
        <v>-525</v>
      </c>
      <c r="DE424" s="39">
        <v>2500</v>
      </c>
      <c r="DF424" s="50">
        <f t="shared" si="777"/>
        <v>1.5184463160573998E-3</v>
      </c>
      <c r="DG424" s="40">
        <f t="shared" si="733"/>
        <v>24.021676065443351</v>
      </c>
      <c r="DH424" s="41">
        <f t="shared" si="778"/>
        <v>60054.190163608378</v>
      </c>
      <c r="DI424" s="39">
        <f t="shared" si="779"/>
        <v>-31528449.835894398</v>
      </c>
      <c r="DJ424" s="39">
        <f t="shared" si="780"/>
        <v>31528449.835894398</v>
      </c>
      <c r="DK424" s="40">
        <f t="shared" si="734"/>
        <v>6139.8094702681528</v>
      </c>
      <c r="DL424" s="39">
        <f t="shared" si="781"/>
        <v>15349523.675670382</v>
      </c>
      <c r="DM424" s="39">
        <f t="shared" si="782"/>
        <v>-8058499929.7269506</v>
      </c>
      <c r="DN424" s="39">
        <f t="shared" si="783"/>
        <v>8058499929.7269506</v>
      </c>
      <c r="DO424" s="53">
        <f t="shared" si="784"/>
        <v>4230712463106.6489</v>
      </c>
      <c r="DP424" s="39">
        <f t="shared" si="785"/>
        <v>-4230712463106.6489</v>
      </c>
      <c r="DQ424" s="39">
        <f t="shared" si="786"/>
        <v>4230712463106.6489</v>
      </c>
      <c r="EK424" s="21">
        <v>370</v>
      </c>
      <c r="EL424" s="39">
        <v>525</v>
      </c>
      <c r="EM424" s="39">
        <v>-525</v>
      </c>
      <c r="EN424" s="39">
        <v>2500</v>
      </c>
      <c r="EO424" s="50">
        <f t="shared" si="787"/>
        <v>1.5299511511183167E-3</v>
      </c>
      <c r="EP424" s="40">
        <f t="shared" si="735"/>
        <v>24.091469757864406</v>
      </c>
      <c r="EQ424" s="41">
        <f t="shared" si="788"/>
        <v>60228.674394661015</v>
      </c>
      <c r="ER424" s="39">
        <f t="shared" si="789"/>
        <v>-31620054.057197034</v>
      </c>
      <c r="ES424" s="39">
        <f t="shared" si="790"/>
        <v>31620054.057197034</v>
      </c>
      <c r="ET424" s="40">
        <f t="shared" si="736"/>
        <v>5993.1228232414605</v>
      </c>
      <c r="EU424" s="39">
        <f t="shared" si="791"/>
        <v>14982807.058103651</v>
      </c>
      <c r="EV424" s="39">
        <f t="shared" si="792"/>
        <v>-7865973705.5044165</v>
      </c>
      <c r="EW424" s="39">
        <f t="shared" si="793"/>
        <v>7865973705.5044165</v>
      </c>
      <c r="EX424" s="53">
        <f t="shared" si="794"/>
        <v>4129636195389.8188</v>
      </c>
      <c r="EY424" s="39">
        <f t="shared" si="795"/>
        <v>-4129636195389.8188</v>
      </c>
      <c r="EZ424" s="39">
        <f t="shared" si="796"/>
        <v>4129636195389.8188</v>
      </c>
      <c r="FT424" s="21">
        <v>370</v>
      </c>
      <c r="FU424" s="39">
        <v>525</v>
      </c>
      <c r="FV424" s="39">
        <v>-525</v>
      </c>
      <c r="FW424" s="39">
        <v>2500</v>
      </c>
      <c r="FX424" s="50">
        <f t="shared" si="797"/>
        <v>1.5531750959881425E-3</v>
      </c>
      <c r="FY424" s="40">
        <f t="shared" si="737"/>
        <v>24.227215345361813</v>
      </c>
      <c r="FZ424" s="41">
        <f t="shared" si="798"/>
        <v>60568.038363404536</v>
      </c>
      <c r="GA424" s="39">
        <f t="shared" si="799"/>
        <v>-31798220.140787382</v>
      </c>
      <c r="GB424" s="39">
        <f t="shared" si="800"/>
        <v>31798220.140787382</v>
      </c>
      <c r="GC424" s="40">
        <f t="shared" si="738"/>
        <v>5697.0175261511831</v>
      </c>
      <c r="GD424" s="39">
        <f t="shared" si="801"/>
        <v>14242543.815377958</v>
      </c>
      <c r="GE424" s="39">
        <f t="shared" si="802"/>
        <v>-7477335503.0734282</v>
      </c>
      <c r="GF424" s="39">
        <f t="shared" si="803"/>
        <v>7477335503.0734282</v>
      </c>
      <c r="GG424" s="53">
        <f t="shared" si="804"/>
        <v>3925601139113.5498</v>
      </c>
      <c r="GH424" s="39">
        <f t="shared" si="805"/>
        <v>-3925601139113.5498</v>
      </c>
      <c r="GI424" s="39">
        <f t="shared" si="806"/>
        <v>3925601139113.5498</v>
      </c>
      <c r="HC424" s="21">
        <v>370</v>
      </c>
      <c r="HD424" s="39">
        <v>525</v>
      </c>
      <c r="HE424" s="39">
        <v>-525</v>
      </c>
      <c r="HF424" s="39">
        <v>2500</v>
      </c>
      <c r="HG424" s="50">
        <f t="shared" si="807"/>
        <v>1.5548982745640725E-3</v>
      </c>
      <c r="HH424" s="40">
        <f t="shared" si="739"/>
        <v>24.237013394338994</v>
      </c>
      <c r="HI424" s="41">
        <f t="shared" si="808"/>
        <v>60592.533485847489</v>
      </c>
      <c r="HJ424" s="39">
        <f t="shared" si="809"/>
        <v>-31811080.080069933</v>
      </c>
      <c r="HK424" s="39">
        <f t="shared" si="810"/>
        <v>31811080.080069933</v>
      </c>
      <c r="HL424" s="40">
        <f t="shared" si="740"/>
        <v>5675.046999308076</v>
      </c>
      <c r="HM424" s="39">
        <f t="shared" si="811"/>
        <v>14187617.498270189</v>
      </c>
      <c r="HN424" s="39">
        <f t="shared" si="812"/>
        <v>-7448499186.5918493</v>
      </c>
      <c r="HO424" s="39">
        <f t="shared" si="813"/>
        <v>7448499186.5918493</v>
      </c>
      <c r="HP424" s="53">
        <f t="shared" si="814"/>
        <v>3910462072960.7207</v>
      </c>
      <c r="HQ424" s="39">
        <f t="shared" si="815"/>
        <v>-3910462072960.7207</v>
      </c>
      <c r="HR424" s="39">
        <f t="shared" si="816"/>
        <v>3910462072960.7212</v>
      </c>
      <c r="IL424" s="21">
        <v>370</v>
      </c>
      <c r="IM424" s="39">
        <v>525</v>
      </c>
      <c r="IN424" s="39">
        <v>-525</v>
      </c>
      <c r="IO424" s="39">
        <v>2500</v>
      </c>
      <c r="IP424" s="50">
        <f t="shared" si="817"/>
        <v>1.5594971356503301E-3</v>
      </c>
      <c r="IQ424" s="40">
        <f t="shared" si="741"/>
        <v>24.262977318935814</v>
      </c>
      <c r="IR424" s="41">
        <f t="shared" si="818"/>
        <v>60657.443297339538</v>
      </c>
      <c r="IS424" s="39">
        <f t="shared" si="819"/>
        <v>-31845157.731103256</v>
      </c>
      <c r="IT424" s="39">
        <f t="shared" si="820"/>
        <v>31845157.731103256</v>
      </c>
      <c r="IU424" s="40">
        <f t="shared" si="742"/>
        <v>5616.4115204582922</v>
      </c>
      <c r="IV424" s="39">
        <f t="shared" si="821"/>
        <v>14041028.801145731</v>
      </c>
      <c r="IW424" s="39">
        <f t="shared" si="822"/>
        <v>-7371540120.6015081</v>
      </c>
      <c r="IX424" s="39">
        <f t="shared" si="823"/>
        <v>7371540120.6015081</v>
      </c>
      <c r="IY424" s="53">
        <f t="shared" si="824"/>
        <v>3870058563315.792</v>
      </c>
      <c r="IZ424" s="39">
        <f t="shared" si="825"/>
        <v>-3870058563315.792</v>
      </c>
      <c r="JA424" s="39">
        <f t="shared" si="826"/>
        <v>3870058563315.792</v>
      </c>
      <c r="JU424" s="21">
        <v>370</v>
      </c>
      <c r="JV424" s="39">
        <v>525</v>
      </c>
      <c r="JW424" s="39">
        <v>-525</v>
      </c>
      <c r="JX424" s="39">
        <v>2500</v>
      </c>
      <c r="JY424" s="50">
        <f t="shared" si="827"/>
        <v>1.5595502289176767E-3</v>
      </c>
      <c r="JZ424" s="40">
        <f t="shared" si="743"/>
        <v>24.26327549460375</v>
      </c>
      <c r="KA424" s="41">
        <f t="shared" si="828"/>
        <v>60658.188736509372</v>
      </c>
      <c r="KB424" s="39">
        <f t="shared" si="829"/>
        <v>-31845549.086667418</v>
      </c>
      <c r="KC424" s="39">
        <f t="shared" si="830"/>
        <v>31845549.086667418</v>
      </c>
      <c r="KD424" s="40">
        <f t="shared" si="744"/>
        <v>5615.7345812996209</v>
      </c>
      <c r="KE424" s="39">
        <f t="shared" si="831"/>
        <v>14039336.453249052</v>
      </c>
      <c r="KF424" s="39">
        <f t="shared" si="832"/>
        <v>-7370651637.9557524</v>
      </c>
      <c r="KG424" s="39">
        <f t="shared" si="833"/>
        <v>7370651637.9557524</v>
      </c>
      <c r="KH424" s="53">
        <f t="shared" si="834"/>
        <v>3869592109926.77</v>
      </c>
      <c r="KI424" s="39">
        <f t="shared" si="835"/>
        <v>-3869592109926.77</v>
      </c>
      <c r="KJ424" s="39">
        <f t="shared" si="836"/>
        <v>3869592109926.77</v>
      </c>
      <c r="LD424" s="21">
        <v>370</v>
      </c>
      <c r="LE424" s="39">
        <v>525</v>
      </c>
      <c r="LF424" s="39">
        <v>-525</v>
      </c>
      <c r="LG424" s="39">
        <v>2500</v>
      </c>
      <c r="LH424" s="50">
        <f t="shared" si="837"/>
        <v>1.5595502360426174E-3</v>
      </c>
      <c r="LI424" s="40">
        <f t="shared" si="745"/>
        <v>24.26327553461552</v>
      </c>
      <c r="LJ424" s="41">
        <f t="shared" si="838"/>
        <v>60658.1888365388</v>
      </c>
      <c r="LK424" s="39">
        <f t="shared" si="839"/>
        <v>-31845549.139182869</v>
      </c>
      <c r="LL424" s="39">
        <f t="shared" si="840"/>
        <v>31845549.139182869</v>
      </c>
      <c r="LM424" s="40">
        <f t="shared" si="746"/>
        <v>5615.7344904566307</v>
      </c>
      <c r="LN424" s="39">
        <f t="shared" si="841"/>
        <v>14039336.226141578</v>
      </c>
      <c r="LO424" s="39">
        <f t="shared" si="842"/>
        <v>-7370651518.724328</v>
      </c>
      <c r="LP424" s="39">
        <f t="shared" si="843"/>
        <v>7370651518.724328</v>
      </c>
      <c r="LQ424" s="53">
        <f t="shared" si="844"/>
        <v>3869592047330.2725</v>
      </c>
      <c r="LR424" s="39">
        <f t="shared" si="845"/>
        <v>-3869592047330.2725</v>
      </c>
      <c r="LS424" s="39">
        <f t="shared" si="846"/>
        <v>3869592047330.2725</v>
      </c>
    </row>
    <row r="425" spans="1:331" x14ac:dyDescent="0.25">
      <c r="A425" s="21">
        <v>371</v>
      </c>
      <c r="B425" s="39">
        <v>525</v>
      </c>
      <c r="C425" s="39">
        <v>-475</v>
      </c>
      <c r="D425" s="39">
        <v>2500</v>
      </c>
      <c r="E425" s="50">
        <f t="shared" si="747"/>
        <v>9.5500000000000001E-4</v>
      </c>
      <c r="F425" s="40">
        <f t="shared" si="727"/>
        <v>18.538340625000004</v>
      </c>
      <c r="G425" s="41">
        <f t="shared" si="748"/>
        <v>46345.851562500007</v>
      </c>
      <c r="H425" s="39">
        <f t="shared" si="749"/>
        <v>-22014279.492187504</v>
      </c>
      <c r="I425" s="39">
        <f t="shared" si="750"/>
        <v>24331572.070312504</v>
      </c>
      <c r="J425" s="40">
        <f t="shared" si="728"/>
        <v>13323.75</v>
      </c>
      <c r="K425" s="39">
        <f t="shared" si="751"/>
        <v>33309375</v>
      </c>
      <c r="L425" s="39">
        <f t="shared" si="752"/>
        <v>-15821953125</v>
      </c>
      <c r="M425" s="39">
        <f t="shared" si="753"/>
        <v>17487421875</v>
      </c>
      <c r="N425" s="53">
        <f t="shared" si="754"/>
        <v>7515427734375</v>
      </c>
      <c r="O425" s="39">
        <f t="shared" si="755"/>
        <v>-8306525390625</v>
      </c>
      <c r="P425" s="39">
        <f t="shared" si="756"/>
        <v>9180896484375</v>
      </c>
      <c r="AJ425" s="21">
        <v>371</v>
      </c>
      <c r="AK425" s="39">
        <v>525</v>
      </c>
      <c r="AL425" s="39">
        <v>-475</v>
      </c>
      <c r="AM425" s="39">
        <v>2500</v>
      </c>
      <c r="AN425" s="50">
        <f t="shared" si="757"/>
        <v>1.3945031973869025E-3</v>
      </c>
      <c r="AO425" s="40">
        <f t="shared" si="729"/>
        <v>23.162756840411387</v>
      </c>
      <c r="AP425" s="41">
        <f t="shared" si="758"/>
        <v>57906.892101028468</v>
      </c>
      <c r="AQ425" s="39">
        <f t="shared" si="759"/>
        <v>-27505773.747988522</v>
      </c>
      <c r="AR425" s="39">
        <f t="shared" si="760"/>
        <v>30401118.353039946</v>
      </c>
      <c r="AS425" s="40">
        <f t="shared" si="730"/>
        <v>7720.084233316994</v>
      </c>
      <c r="AT425" s="39">
        <f t="shared" si="761"/>
        <v>19300210.583292484</v>
      </c>
      <c r="AU425" s="39">
        <f t="shared" si="762"/>
        <v>-9167600027.0639305</v>
      </c>
      <c r="AV425" s="39">
        <f t="shared" si="763"/>
        <v>10132610556.228554</v>
      </c>
      <c r="AW425" s="53">
        <f t="shared" si="764"/>
        <v>4354610012855.3672</v>
      </c>
      <c r="AX425" s="39">
        <f t="shared" si="765"/>
        <v>-4812990014208.5635</v>
      </c>
      <c r="AY425" s="39">
        <f t="shared" si="766"/>
        <v>5319620542019.9912</v>
      </c>
      <c r="BS425" s="21">
        <v>371</v>
      </c>
      <c r="BT425" s="39">
        <v>525</v>
      </c>
      <c r="BU425" s="39">
        <v>-475</v>
      </c>
      <c r="BV425" s="39">
        <v>2500</v>
      </c>
      <c r="BW425" s="50">
        <f t="shared" si="767"/>
        <v>1.5256021975123065E-3</v>
      </c>
      <c r="BX425" s="40">
        <f t="shared" si="731"/>
        <v>24.065285371842151</v>
      </c>
      <c r="BY425" s="41">
        <f t="shared" si="768"/>
        <v>60163.213429605377</v>
      </c>
      <c r="BZ425" s="39">
        <f t="shared" si="769"/>
        <v>-28577526.379062556</v>
      </c>
      <c r="CA425" s="39">
        <f t="shared" si="770"/>
        <v>31585687.050542824</v>
      </c>
      <c r="CB425" s="40">
        <f t="shared" si="732"/>
        <v>6048.5719817180934</v>
      </c>
      <c r="CC425" s="39">
        <f t="shared" si="771"/>
        <v>15121429.954295233</v>
      </c>
      <c r="CD425" s="39">
        <f t="shared" si="772"/>
        <v>-7182679228.2902355</v>
      </c>
      <c r="CE425" s="39">
        <f t="shared" si="773"/>
        <v>7938750726.0049973</v>
      </c>
      <c r="CF425" s="53">
        <f t="shared" si="774"/>
        <v>3411772633437.8618</v>
      </c>
      <c r="CG425" s="39">
        <f t="shared" si="775"/>
        <v>-3770906594852.3735</v>
      </c>
      <c r="CH425" s="39">
        <f t="shared" si="776"/>
        <v>4167844131152.6235</v>
      </c>
      <c r="DB425" s="21">
        <v>371</v>
      </c>
      <c r="DC425" s="39">
        <v>525</v>
      </c>
      <c r="DD425" s="39">
        <v>-475</v>
      </c>
      <c r="DE425" s="39">
        <v>2500</v>
      </c>
      <c r="DF425" s="50">
        <f t="shared" si="777"/>
        <v>1.5574786559599423E-3</v>
      </c>
      <c r="DG425" s="40">
        <f t="shared" si="733"/>
        <v>24.251614732939753</v>
      </c>
      <c r="DH425" s="41">
        <f t="shared" si="778"/>
        <v>60629.036832349382</v>
      </c>
      <c r="DI425" s="39">
        <f t="shared" si="779"/>
        <v>-28798792.495365955</v>
      </c>
      <c r="DJ425" s="39">
        <f t="shared" si="780"/>
        <v>31830244.336983427</v>
      </c>
      <c r="DK425" s="40">
        <f t="shared" si="734"/>
        <v>5642.1471365107363</v>
      </c>
      <c r="DL425" s="39">
        <f t="shared" si="781"/>
        <v>14105367.841276841</v>
      </c>
      <c r="DM425" s="39">
        <f t="shared" si="782"/>
        <v>-6700049724.6064997</v>
      </c>
      <c r="DN425" s="39">
        <f t="shared" si="783"/>
        <v>7405318116.6703415</v>
      </c>
      <c r="DO425" s="53">
        <f t="shared" si="784"/>
        <v>3182523619188.0874</v>
      </c>
      <c r="DP425" s="39">
        <f t="shared" si="785"/>
        <v>-3517526105418.4121</v>
      </c>
      <c r="DQ425" s="39">
        <f t="shared" si="786"/>
        <v>3887792011251.9292</v>
      </c>
      <c r="EK425" s="21">
        <v>371</v>
      </c>
      <c r="EL425" s="39">
        <v>525</v>
      </c>
      <c r="EM425" s="39">
        <v>-475</v>
      </c>
      <c r="EN425" s="39">
        <v>2500</v>
      </c>
      <c r="EO425" s="50">
        <f t="shared" si="787"/>
        <v>1.5915010167607668E-3</v>
      </c>
      <c r="EP425" s="40">
        <f t="shared" si="735"/>
        <v>24.436194701914769</v>
      </c>
      <c r="EQ425" s="41">
        <f t="shared" si="788"/>
        <v>61090.486754786922</v>
      </c>
      <c r="ER425" s="39">
        <f t="shared" si="789"/>
        <v>-29017981.208523788</v>
      </c>
      <c r="ES425" s="39">
        <f t="shared" si="790"/>
        <v>32072505.546263132</v>
      </c>
      <c r="ET425" s="40">
        <f t="shared" si="736"/>
        <v>5208.3620363002228</v>
      </c>
      <c r="EU425" s="39">
        <f t="shared" si="791"/>
        <v>13020905.090750556</v>
      </c>
      <c r="EV425" s="39">
        <f t="shared" si="792"/>
        <v>-6184929918.106514</v>
      </c>
      <c r="EW425" s="39">
        <f t="shared" si="793"/>
        <v>6835975172.644042</v>
      </c>
      <c r="EX425" s="53">
        <f t="shared" si="794"/>
        <v>2937841711100.5942</v>
      </c>
      <c r="EY425" s="39">
        <f t="shared" si="795"/>
        <v>-3247088207005.9199</v>
      </c>
      <c r="EZ425" s="39">
        <f t="shared" si="796"/>
        <v>3588886965638.1221</v>
      </c>
      <c r="FT425" s="21">
        <v>371</v>
      </c>
      <c r="FU425" s="39">
        <v>525</v>
      </c>
      <c r="FV425" s="39">
        <v>-475</v>
      </c>
      <c r="FW425" s="39">
        <v>2500</v>
      </c>
      <c r="FX425" s="50">
        <f t="shared" si="797"/>
        <v>1.6337332012227174E-3</v>
      </c>
      <c r="FY425" s="40">
        <f t="shared" si="737"/>
        <v>24.644785029723188</v>
      </c>
      <c r="FZ425" s="41">
        <f t="shared" si="798"/>
        <v>61611.962574307967</v>
      </c>
      <c r="GA425" s="39">
        <f t="shared" si="799"/>
        <v>-29265682.222796284</v>
      </c>
      <c r="GB425" s="39">
        <f t="shared" si="800"/>
        <v>32346280.351511683</v>
      </c>
      <c r="GC425" s="40">
        <f t="shared" si="738"/>
        <v>4669.9016844103553</v>
      </c>
      <c r="GD425" s="39">
        <f t="shared" si="801"/>
        <v>11674754.211025888</v>
      </c>
      <c r="GE425" s="39">
        <f t="shared" si="802"/>
        <v>-5545508250.2372971</v>
      </c>
      <c r="GF425" s="39">
        <f t="shared" si="803"/>
        <v>6129245960.7885914</v>
      </c>
      <c r="GG425" s="53">
        <f t="shared" si="804"/>
        <v>2634116418862.7163</v>
      </c>
      <c r="GH425" s="39">
        <f t="shared" si="805"/>
        <v>-2911391831374.5811</v>
      </c>
      <c r="GI425" s="39">
        <f t="shared" si="806"/>
        <v>3217854129414.0103</v>
      </c>
      <c r="HC425" s="21">
        <v>371</v>
      </c>
      <c r="HD425" s="39">
        <v>525</v>
      </c>
      <c r="HE425" s="39">
        <v>-475</v>
      </c>
      <c r="HF425" s="39">
        <v>2500</v>
      </c>
      <c r="HG425" s="50">
        <f t="shared" si="807"/>
        <v>1.6421293062652941E-3</v>
      </c>
      <c r="HH425" s="40">
        <f t="shared" si="739"/>
        <v>24.683544611857229</v>
      </c>
      <c r="HI425" s="41">
        <f t="shared" si="808"/>
        <v>61708.861529643073</v>
      </c>
      <c r="HJ425" s="39">
        <f t="shared" si="809"/>
        <v>-29311709.22658046</v>
      </c>
      <c r="HK425" s="39">
        <f t="shared" si="810"/>
        <v>32397152.303062614</v>
      </c>
      <c r="HL425" s="40">
        <f t="shared" si="740"/>
        <v>4562.8513451174995</v>
      </c>
      <c r="HM425" s="39">
        <f t="shared" si="811"/>
        <v>11407128.362793749</v>
      </c>
      <c r="HN425" s="39">
        <f t="shared" si="812"/>
        <v>-5418385972.3270311</v>
      </c>
      <c r="HO425" s="39">
        <f t="shared" si="813"/>
        <v>5988742390.4667187</v>
      </c>
      <c r="HP425" s="53">
        <f t="shared" si="814"/>
        <v>2573733336855.3398</v>
      </c>
      <c r="HQ425" s="39">
        <f t="shared" si="815"/>
        <v>-2844652635471.6914</v>
      </c>
      <c r="HR425" s="39">
        <f t="shared" si="816"/>
        <v>3144089754995.0273</v>
      </c>
      <c r="IL425" s="21">
        <v>371</v>
      </c>
      <c r="IM425" s="39">
        <v>525</v>
      </c>
      <c r="IN425" s="39">
        <v>-475</v>
      </c>
      <c r="IO425" s="39">
        <v>2500</v>
      </c>
      <c r="IP425" s="50">
        <f t="shared" si="817"/>
        <v>1.6479449196563258E-3</v>
      </c>
      <c r="IQ425" s="40">
        <f t="shared" si="741"/>
        <v>24.709864780076831</v>
      </c>
      <c r="IR425" s="41">
        <f t="shared" si="818"/>
        <v>61774.66195019208</v>
      </c>
      <c r="IS425" s="39">
        <f t="shared" si="819"/>
        <v>-29342964.426341239</v>
      </c>
      <c r="IT425" s="39">
        <f t="shared" si="820"/>
        <v>32431697.523850843</v>
      </c>
      <c r="IU425" s="40">
        <f t="shared" si="742"/>
        <v>4488.7022743818452</v>
      </c>
      <c r="IV425" s="39">
        <f t="shared" si="821"/>
        <v>11221755.685954614</v>
      </c>
      <c r="IW425" s="39">
        <f t="shared" si="822"/>
        <v>-5330333950.8284416</v>
      </c>
      <c r="IX425" s="39">
        <f t="shared" si="823"/>
        <v>5891421735.1261721</v>
      </c>
      <c r="IY425" s="53">
        <f t="shared" si="824"/>
        <v>2531908626643.5098</v>
      </c>
      <c r="IZ425" s="39">
        <f t="shared" si="825"/>
        <v>-2798425324184.9316</v>
      </c>
      <c r="JA425" s="39">
        <f t="shared" si="826"/>
        <v>3092996410941.2402</v>
      </c>
      <c r="JU425" s="21">
        <v>371</v>
      </c>
      <c r="JV425" s="39">
        <v>525</v>
      </c>
      <c r="JW425" s="39">
        <v>-475</v>
      </c>
      <c r="JX425" s="39">
        <v>2500</v>
      </c>
      <c r="JY425" s="50">
        <f t="shared" si="827"/>
        <v>1.648012394075585E-3</v>
      </c>
      <c r="JZ425" s="40">
        <f t="shared" si="743"/>
        <v>24.710167623631943</v>
      </c>
      <c r="KA425" s="41">
        <f t="shared" si="828"/>
        <v>61775.419059079853</v>
      </c>
      <c r="KB425" s="39">
        <f t="shared" si="829"/>
        <v>-29343324.053062931</v>
      </c>
      <c r="KC425" s="39">
        <f t="shared" si="830"/>
        <v>32432095.006016921</v>
      </c>
      <c r="KD425" s="40">
        <f t="shared" si="744"/>
        <v>4487.8419755362902</v>
      </c>
      <c r="KE425" s="39">
        <f t="shared" si="831"/>
        <v>11219604.938840726</v>
      </c>
      <c r="KF425" s="39">
        <f t="shared" si="832"/>
        <v>-5329312345.9493446</v>
      </c>
      <c r="KG425" s="39">
        <f t="shared" si="833"/>
        <v>5890292592.8913813</v>
      </c>
      <c r="KH425" s="53">
        <f t="shared" si="834"/>
        <v>2531423364325.9385</v>
      </c>
      <c r="KI425" s="39">
        <f t="shared" si="835"/>
        <v>-2797888981623.4063</v>
      </c>
      <c r="KJ425" s="39">
        <f t="shared" si="836"/>
        <v>3092403611267.9751</v>
      </c>
      <c r="LD425" s="21">
        <v>371</v>
      </c>
      <c r="LE425" s="39">
        <v>525</v>
      </c>
      <c r="LF425" s="39">
        <v>-475</v>
      </c>
      <c r="LG425" s="39">
        <v>2500</v>
      </c>
      <c r="LH425" s="50">
        <f t="shared" si="837"/>
        <v>1.6480124033334256E-3</v>
      </c>
      <c r="LI425" s="40">
        <f t="shared" si="745"/>
        <v>24.710167665179668</v>
      </c>
      <c r="LJ425" s="41">
        <f t="shared" si="838"/>
        <v>61775.419162949169</v>
      </c>
      <c r="LK425" s="39">
        <f t="shared" si="839"/>
        <v>-29343324.102400854</v>
      </c>
      <c r="LL425" s="39">
        <f t="shared" si="840"/>
        <v>32432095.060548313</v>
      </c>
      <c r="LM425" s="40">
        <f t="shared" si="746"/>
        <v>4487.8418574988236</v>
      </c>
      <c r="LN425" s="39">
        <f t="shared" si="841"/>
        <v>11219604.64374706</v>
      </c>
      <c r="LO425" s="39">
        <f t="shared" si="842"/>
        <v>-5329312205.7798529</v>
      </c>
      <c r="LP425" s="39">
        <f t="shared" si="843"/>
        <v>5890292437.967206</v>
      </c>
      <c r="LQ425" s="53">
        <f t="shared" si="844"/>
        <v>2531423297745.4302</v>
      </c>
      <c r="LR425" s="39">
        <f t="shared" si="845"/>
        <v>-2797888908034.4229</v>
      </c>
      <c r="LS425" s="39">
        <f t="shared" si="846"/>
        <v>3092403529932.7832</v>
      </c>
    </row>
    <row r="426" spans="1:331" x14ac:dyDescent="0.25">
      <c r="A426" s="21">
        <v>372</v>
      </c>
      <c r="B426" s="39">
        <v>525</v>
      </c>
      <c r="C426" s="39">
        <v>-425</v>
      </c>
      <c r="D426" s="39">
        <v>2500</v>
      </c>
      <c r="E426" s="50">
        <f t="shared" si="747"/>
        <v>9.6250000000000003E-4</v>
      </c>
      <c r="F426" s="40">
        <f t="shared" si="727"/>
        <v>18.637910156250001</v>
      </c>
      <c r="G426" s="41">
        <f t="shared" si="748"/>
        <v>46594.775390625</v>
      </c>
      <c r="H426" s="39">
        <f t="shared" si="749"/>
        <v>-19802779.541015625</v>
      </c>
      <c r="I426" s="39">
        <f t="shared" si="750"/>
        <v>24462257.080078125</v>
      </c>
      <c r="J426" s="40">
        <f t="shared" si="728"/>
        <v>13228.125000000002</v>
      </c>
      <c r="K426" s="39">
        <f t="shared" si="751"/>
        <v>33070312.500000004</v>
      </c>
      <c r="L426" s="39">
        <f t="shared" si="752"/>
        <v>-14054882812.500002</v>
      </c>
      <c r="M426" s="39">
        <f t="shared" si="753"/>
        <v>17361914062.500004</v>
      </c>
      <c r="N426" s="53">
        <f t="shared" si="754"/>
        <v>5973325195312.501</v>
      </c>
      <c r="O426" s="39">
        <f t="shared" si="755"/>
        <v>-7378813476562.502</v>
      </c>
      <c r="P426" s="39">
        <f t="shared" si="756"/>
        <v>9115004882812.502</v>
      </c>
      <c r="AJ426" s="21">
        <v>372</v>
      </c>
      <c r="AK426" s="39">
        <v>525</v>
      </c>
      <c r="AL426" s="39">
        <v>-425</v>
      </c>
      <c r="AM426" s="39">
        <v>2500</v>
      </c>
      <c r="AN426" s="50">
        <f t="shared" si="757"/>
        <v>1.4118164839768185E-3</v>
      </c>
      <c r="AO426" s="40">
        <f t="shared" si="729"/>
        <v>23.294505965676123</v>
      </c>
      <c r="AP426" s="41">
        <f t="shared" si="758"/>
        <v>58236.264914190309</v>
      </c>
      <c r="AQ426" s="39">
        <f t="shared" si="759"/>
        <v>-24750412.588530883</v>
      </c>
      <c r="AR426" s="39">
        <f t="shared" si="760"/>
        <v>30574039.079949912</v>
      </c>
      <c r="AS426" s="40">
        <f t="shared" si="730"/>
        <v>7499.3398292955662</v>
      </c>
      <c r="AT426" s="39">
        <f t="shared" si="761"/>
        <v>18748349.573238917</v>
      </c>
      <c r="AU426" s="39">
        <f t="shared" si="762"/>
        <v>-7968048568.6265392</v>
      </c>
      <c r="AV426" s="39">
        <f t="shared" si="763"/>
        <v>9842883525.9504318</v>
      </c>
      <c r="AW426" s="53">
        <f t="shared" si="764"/>
        <v>3386420641666.2793</v>
      </c>
      <c r="AX426" s="39">
        <f t="shared" si="765"/>
        <v>-4183225498528.9336</v>
      </c>
      <c r="AY426" s="39">
        <f t="shared" si="766"/>
        <v>5167513851123.9766</v>
      </c>
      <c r="BS426" s="21">
        <v>372</v>
      </c>
      <c r="BT426" s="39">
        <v>525</v>
      </c>
      <c r="BU426" s="39">
        <v>-425</v>
      </c>
      <c r="BV426" s="39">
        <v>2500</v>
      </c>
      <c r="BW426" s="50">
        <f t="shared" si="767"/>
        <v>1.5540194906244495E-3</v>
      </c>
      <c r="BX426" s="40">
        <f t="shared" si="731"/>
        <v>24.232021331014167</v>
      </c>
      <c r="BY426" s="41">
        <f t="shared" si="768"/>
        <v>60580.053327535417</v>
      </c>
      <c r="BZ426" s="39">
        <f t="shared" si="769"/>
        <v>-25746522.664202552</v>
      </c>
      <c r="CA426" s="39">
        <f t="shared" si="770"/>
        <v>31804527.996956095</v>
      </c>
      <c r="CB426" s="40">
        <f t="shared" si="732"/>
        <v>5686.2514945382682</v>
      </c>
      <c r="CC426" s="39">
        <f t="shared" si="771"/>
        <v>14215628.736345671</v>
      </c>
      <c r="CD426" s="39">
        <f t="shared" si="772"/>
        <v>-6041642212.9469099</v>
      </c>
      <c r="CE426" s="39">
        <f t="shared" si="773"/>
        <v>7463205086.5814772</v>
      </c>
      <c r="CF426" s="53">
        <f t="shared" si="774"/>
        <v>2567697940502.4365</v>
      </c>
      <c r="CG426" s="39">
        <f t="shared" si="775"/>
        <v>-3171862161797.1279</v>
      </c>
      <c r="CH426" s="39">
        <f t="shared" si="776"/>
        <v>3918182670455.2754</v>
      </c>
      <c r="DB426" s="21">
        <v>372</v>
      </c>
      <c r="DC426" s="39">
        <v>525</v>
      </c>
      <c r="DD426" s="39">
        <v>-425</v>
      </c>
      <c r="DE426" s="39">
        <v>2500</v>
      </c>
      <c r="DF426" s="50">
        <f t="shared" si="777"/>
        <v>1.5965109958624847E-3</v>
      </c>
      <c r="DG426" s="40">
        <f t="shared" si="733"/>
        <v>24.462128475068237</v>
      </c>
      <c r="DH426" s="41">
        <f t="shared" si="778"/>
        <v>61155.32118767059</v>
      </c>
      <c r="DI426" s="39">
        <f t="shared" si="779"/>
        <v>-25991011.504760001</v>
      </c>
      <c r="DJ426" s="39">
        <f t="shared" si="780"/>
        <v>32106543.623527061</v>
      </c>
      <c r="DK426" s="40">
        <f t="shared" si="734"/>
        <v>5144.4848027533217</v>
      </c>
      <c r="DL426" s="39">
        <f t="shared" si="781"/>
        <v>12861212.006883305</v>
      </c>
      <c r="DM426" s="39">
        <f t="shared" si="782"/>
        <v>-5466015102.9254045</v>
      </c>
      <c r="DN426" s="39">
        <f t="shared" si="783"/>
        <v>6752136303.6137352</v>
      </c>
      <c r="DO426" s="53">
        <f t="shared" si="784"/>
        <v>2323056418743.2969</v>
      </c>
      <c r="DP426" s="39">
        <f t="shared" si="785"/>
        <v>-2869657929035.8374</v>
      </c>
      <c r="DQ426" s="39">
        <f t="shared" si="786"/>
        <v>3544871559397.2109</v>
      </c>
      <c r="EK426" s="21">
        <v>372</v>
      </c>
      <c r="EL426" s="39">
        <v>525</v>
      </c>
      <c r="EM426" s="39">
        <v>-425</v>
      </c>
      <c r="EN426" s="39">
        <v>2500</v>
      </c>
      <c r="EO426" s="50">
        <f t="shared" si="787"/>
        <v>1.653050882403217E-3</v>
      </c>
      <c r="EP426" s="40">
        <f t="shared" si="735"/>
        <v>24.73261772496744</v>
      </c>
      <c r="EQ426" s="41">
        <f t="shared" si="788"/>
        <v>61831.544312418599</v>
      </c>
      <c r="ER426" s="39">
        <f t="shared" si="789"/>
        <v>-26278406.332777906</v>
      </c>
      <c r="ES426" s="39">
        <f t="shared" si="790"/>
        <v>32461560.764019765</v>
      </c>
      <c r="ET426" s="40">
        <f t="shared" si="736"/>
        <v>4423.6012493589824</v>
      </c>
      <c r="EU426" s="39">
        <f t="shared" si="791"/>
        <v>11059003.123397456</v>
      </c>
      <c r="EV426" s="39">
        <f t="shared" si="792"/>
        <v>-4700076327.4439192</v>
      </c>
      <c r="EW426" s="39">
        <f t="shared" si="793"/>
        <v>5805976639.7836647</v>
      </c>
      <c r="EX426" s="53">
        <f t="shared" si="794"/>
        <v>1997532439163.6658</v>
      </c>
      <c r="EY426" s="39">
        <f t="shared" si="795"/>
        <v>-2467540071908.0576</v>
      </c>
      <c r="EZ426" s="39">
        <f t="shared" si="796"/>
        <v>3048137735886.4238</v>
      </c>
      <c r="FT426" s="21">
        <v>372</v>
      </c>
      <c r="FU426" s="39">
        <v>525</v>
      </c>
      <c r="FV426" s="39">
        <v>-425</v>
      </c>
      <c r="FW426" s="39">
        <v>2500</v>
      </c>
      <c r="FX426" s="50">
        <f t="shared" si="797"/>
        <v>1.714291306457292E-3</v>
      </c>
      <c r="FY426" s="40">
        <f t="shared" si="737"/>
        <v>24.979612208017507</v>
      </c>
      <c r="FZ426" s="41">
        <f t="shared" si="798"/>
        <v>62449.030520043765</v>
      </c>
      <c r="GA426" s="39">
        <f t="shared" si="799"/>
        <v>-26540837.971018601</v>
      </c>
      <c r="GB426" s="39">
        <f t="shared" si="800"/>
        <v>32785741.023022976</v>
      </c>
      <c r="GC426" s="40">
        <f t="shared" si="738"/>
        <v>3642.785842669527</v>
      </c>
      <c r="GD426" s="39">
        <f t="shared" si="801"/>
        <v>9106964.6066738181</v>
      </c>
      <c r="GE426" s="39">
        <f t="shared" si="802"/>
        <v>-3870459957.8363729</v>
      </c>
      <c r="GF426" s="39">
        <f t="shared" si="803"/>
        <v>4781156418.5037546</v>
      </c>
      <c r="GG426" s="53">
        <f t="shared" si="804"/>
        <v>1644945482080.4585</v>
      </c>
      <c r="GH426" s="39">
        <f t="shared" si="805"/>
        <v>-2031991477864.0957</v>
      </c>
      <c r="GI426" s="39">
        <f t="shared" si="806"/>
        <v>2510107119714.4712</v>
      </c>
      <c r="HC426" s="21">
        <v>372</v>
      </c>
      <c r="HD426" s="39">
        <v>525</v>
      </c>
      <c r="HE426" s="39">
        <v>-425</v>
      </c>
      <c r="HF426" s="39">
        <v>2500</v>
      </c>
      <c r="HG426" s="50">
        <f t="shared" si="807"/>
        <v>1.7293603379665162E-3</v>
      </c>
      <c r="HH426" s="40">
        <f t="shared" si="739"/>
        <v>25.03305785500681</v>
      </c>
      <c r="HI426" s="41">
        <f t="shared" si="808"/>
        <v>62582.644637517027</v>
      </c>
      <c r="HJ426" s="39">
        <f t="shared" si="809"/>
        <v>-26597623.970944736</v>
      </c>
      <c r="HK426" s="39">
        <f t="shared" si="810"/>
        <v>32855888.43469644</v>
      </c>
      <c r="HL426" s="40">
        <f t="shared" si="740"/>
        <v>3450.6556909269198</v>
      </c>
      <c r="HM426" s="39">
        <f t="shared" si="811"/>
        <v>8626639.2273172997</v>
      </c>
      <c r="HN426" s="39">
        <f t="shared" si="812"/>
        <v>-3666321671.6098523</v>
      </c>
      <c r="HO426" s="39">
        <f t="shared" si="813"/>
        <v>4528985594.3415823</v>
      </c>
      <c r="HP426" s="53">
        <f t="shared" si="814"/>
        <v>1558186710434.1873</v>
      </c>
      <c r="HQ426" s="39">
        <f t="shared" si="815"/>
        <v>-1924818877595.1724</v>
      </c>
      <c r="HR426" s="39">
        <f t="shared" si="816"/>
        <v>2377717437029.3306</v>
      </c>
      <c r="IL426" s="21">
        <v>372</v>
      </c>
      <c r="IM426" s="39">
        <v>525</v>
      </c>
      <c r="IN426" s="39">
        <v>-425</v>
      </c>
      <c r="IO426" s="39">
        <v>2500</v>
      </c>
      <c r="IP426" s="50">
        <f t="shared" si="817"/>
        <v>1.7363927036623216E-3</v>
      </c>
      <c r="IQ426" s="40">
        <f t="shared" si="741"/>
        <v>25.05700885739931</v>
      </c>
      <c r="IR426" s="41">
        <f t="shared" si="818"/>
        <v>62642.522143498274</v>
      </c>
      <c r="IS426" s="39">
        <f t="shared" si="819"/>
        <v>-26623071.910986766</v>
      </c>
      <c r="IT426" s="39">
        <f t="shared" si="820"/>
        <v>32887324.125336595</v>
      </c>
      <c r="IU426" s="40">
        <f t="shared" si="742"/>
        <v>3360.9930283054014</v>
      </c>
      <c r="IV426" s="39">
        <f t="shared" si="821"/>
        <v>8402482.5707635041</v>
      </c>
      <c r="IW426" s="39">
        <f t="shared" si="822"/>
        <v>-3571055092.5744891</v>
      </c>
      <c r="IX426" s="39">
        <f t="shared" si="823"/>
        <v>4411303349.6508398</v>
      </c>
      <c r="IY426" s="53">
        <f t="shared" si="824"/>
        <v>1517698414344.158</v>
      </c>
      <c r="IZ426" s="39">
        <f t="shared" si="825"/>
        <v>-1874803923601.6069</v>
      </c>
      <c r="JA426" s="39">
        <f t="shared" si="826"/>
        <v>2315934258566.6909</v>
      </c>
      <c r="JU426" s="21">
        <v>372</v>
      </c>
      <c r="JV426" s="39">
        <v>525</v>
      </c>
      <c r="JW426" s="39">
        <v>-425</v>
      </c>
      <c r="JX426" s="39">
        <v>2500</v>
      </c>
      <c r="JY426" s="50">
        <f t="shared" si="827"/>
        <v>1.7364745592334933E-3</v>
      </c>
      <c r="JZ426" s="40">
        <f t="shared" si="743"/>
        <v>25.057283930688719</v>
      </c>
      <c r="KA426" s="41">
        <f t="shared" si="828"/>
        <v>62643.209826721795</v>
      </c>
      <c r="KB426" s="39">
        <f t="shared" si="829"/>
        <v>-26623364.176356763</v>
      </c>
      <c r="KC426" s="39">
        <f t="shared" si="830"/>
        <v>32887685.159028944</v>
      </c>
      <c r="KD426" s="40">
        <f t="shared" si="744"/>
        <v>3359.9493697729627</v>
      </c>
      <c r="KE426" s="39">
        <f t="shared" si="831"/>
        <v>8399873.4244324062</v>
      </c>
      <c r="KF426" s="39">
        <f t="shared" si="832"/>
        <v>-3569946205.3837729</v>
      </c>
      <c r="KG426" s="39">
        <f t="shared" si="833"/>
        <v>4409933547.827013</v>
      </c>
      <c r="KH426" s="53">
        <f t="shared" si="834"/>
        <v>1517227137288.1035</v>
      </c>
      <c r="KI426" s="39">
        <f t="shared" si="835"/>
        <v>-1874221757826.4805</v>
      </c>
      <c r="KJ426" s="39">
        <f t="shared" si="836"/>
        <v>2315215112609.1821</v>
      </c>
      <c r="LD426" s="21">
        <v>372</v>
      </c>
      <c r="LE426" s="39">
        <v>525</v>
      </c>
      <c r="LF426" s="39">
        <v>-425</v>
      </c>
      <c r="LG426" s="39">
        <v>2500</v>
      </c>
      <c r="LH426" s="50">
        <f t="shared" si="837"/>
        <v>1.7364745706242341E-3</v>
      </c>
      <c r="LI426" s="40">
        <f t="shared" si="745"/>
        <v>25.057283968961027</v>
      </c>
      <c r="LJ426" s="41">
        <f t="shared" si="838"/>
        <v>62643.209922402566</v>
      </c>
      <c r="LK426" s="39">
        <f t="shared" si="839"/>
        <v>-26623364.217021089</v>
      </c>
      <c r="LL426" s="39">
        <f t="shared" si="840"/>
        <v>32887685.209261347</v>
      </c>
      <c r="LM426" s="40">
        <f t="shared" si="746"/>
        <v>3359.9492245410174</v>
      </c>
      <c r="LN426" s="39">
        <f t="shared" si="841"/>
        <v>8399873.0613525435</v>
      </c>
      <c r="LO426" s="39">
        <f t="shared" si="842"/>
        <v>-3569946051.074831</v>
      </c>
      <c r="LP426" s="39">
        <f t="shared" si="843"/>
        <v>4409933357.2100849</v>
      </c>
      <c r="LQ426" s="53">
        <f t="shared" si="844"/>
        <v>1517227071706.8032</v>
      </c>
      <c r="LR426" s="39">
        <f t="shared" si="845"/>
        <v>-1874221676814.2861</v>
      </c>
      <c r="LS426" s="39">
        <f t="shared" si="846"/>
        <v>2315215012535.2949</v>
      </c>
    </row>
    <row r="427" spans="1:331" x14ac:dyDescent="0.25">
      <c r="A427" s="21">
        <v>373</v>
      </c>
      <c r="B427" s="39">
        <v>525</v>
      </c>
      <c r="C427" s="39">
        <v>-375</v>
      </c>
      <c r="D427" s="39">
        <v>2500</v>
      </c>
      <c r="E427" s="50">
        <f t="shared" si="747"/>
        <v>9.7000000000000005E-4</v>
      </c>
      <c r="F427" s="40">
        <f t="shared" si="727"/>
        <v>18.736762500000005</v>
      </c>
      <c r="G427" s="41">
        <f t="shared" si="748"/>
        <v>46841.906250000015</v>
      </c>
      <c r="H427" s="39">
        <f t="shared" si="749"/>
        <v>-17565714.843750004</v>
      </c>
      <c r="I427" s="39">
        <f t="shared" si="750"/>
        <v>24592000.781250007</v>
      </c>
      <c r="J427" s="40">
        <f t="shared" si="728"/>
        <v>13132.499999999998</v>
      </c>
      <c r="K427" s="39">
        <f t="shared" si="751"/>
        <v>32831249.999999996</v>
      </c>
      <c r="L427" s="39">
        <f t="shared" si="752"/>
        <v>-12311718749.999998</v>
      </c>
      <c r="M427" s="39">
        <f t="shared" si="753"/>
        <v>17236406249.999996</v>
      </c>
      <c r="N427" s="53">
        <f t="shared" si="754"/>
        <v>4616894531249.999</v>
      </c>
      <c r="O427" s="39">
        <f t="shared" si="755"/>
        <v>-6463652343749.999</v>
      </c>
      <c r="P427" s="39">
        <f t="shared" si="756"/>
        <v>9049113281249.998</v>
      </c>
      <c r="AJ427" s="21">
        <v>373</v>
      </c>
      <c r="AK427" s="39">
        <v>525</v>
      </c>
      <c r="AL427" s="39">
        <v>-375</v>
      </c>
      <c r="AM427" s="39">
        <v>2500</v>
      </c>
      <c r="AN427" s="50">
        <f t="shared" si="757"/>
        <v>1.4291297705667342E-3</v>
      </c>
      <c r="AO427" s="40">
        <f t="shared" si="729"/>
        <v>23.422433279810917</v>
      </c>
      <c r="AP427" s="41">
        <f t="shared" si="758"/>
        <v>58556.083199527297</v>
      </c>
      <c r="AQ427" s="39">
        <f t="shared" si="759"/>
        <v>-21958531.199822735</v>
      </c>
      <c r="AR427" s="39">
        <f t="shared" si="760"/>
        <v>30741943.679751832</v>
      </c>
      <c r="AS427" s="40">
        <f t="shared" si="730"/>
        <v>7278.5954252741376</v>
      </c>
      <c r="AT427" s="39">
        <f t="shared" si="761"/>
        <v>18196488.563185345</v>
      </c>
      <c r="AU427" s="39">
        <f t="shared" si="762"/>
        <v>-6823683211.1945047</v>
      </c>
      <c r="AV427" s="39">
        <f t="shared" si="763"/>
        <v>9553156495.6723061</v>
      </c>
      <c r="AW427" s="53">
        <f t="shared" si="764"/>
        <v>2558881204197.9395</v>
      </c>
      <c r="AX427" s="39">
        <f t="shared" si="765"/>
        <v>-3582433685877.1147</v>
      </c>
      <c r="AY427" s="39">
        <f t="shared" si="766"/>
        <v>5015407160227.9609</v>
      </c>
      <c r="BS427" s="21">
        <v>373</v>
      </c>
      <c r="BT427" s="39">
        <v>525</v>
      </c>
      <c r="BU427" s="39">
        <v>-375</v>
      </c>
      <c r="BV427" s="39">
        <v>2500</v>
      </c>
      <c r="BW427" s="50">
        <f t="shared" si="767"/>
        <v>1.5824367837365923E-3</v>
      </c>
      <c r="BX427" s="40">
        <f t="shared" si="731"/>
        <v>24.388461122701461</v>
      </c>
      <c r="BY427" s="41">
        <f t="shared" si="768"/>
        <v>60971.152806753649</v>
      </c>
      <c r="BZ427" s="39">
        <f t="shared" si="769"/>
        <v>-22864182.302532617</v>
      </c>
      <c r="CA427" s="39">
        <f t="shared" si="770"/>
        <v>32009855.223545667</v>
      </c>
      <c r="CB427" s="40">
        <f t="shared" si="732"/>
        <v>5323.9310073584493</v>
      </c>
      <c r="CC427" s="39">
        <f t="shared" si="771"/>
        <v>13309827.518396122</v>
      </c>
      <c r="CD427" s="39">
        <f t="shared" si="772"/>
        <v>-4991185319.3985462</v>
      </c>
      <c r="CE427" s="39">
        <f t="shared" si="773"/>
        <v>6987659447.1579647</v>
      </c>
      <c r="CF427" s="53">
        <f t="shared" si="774"/>
        <v>1871694494774.4548</v>
      </c>
      <c r="CG427" s="39">
        <f t="shared" si="775"/>
        <v>-2620372292684.2368</v>
      </c>
      <c r="CH427" s="39">
        <f t="shared" si="776"/>
        <v>3668521209757.9312</v>
      </c>
      <c r="DB427" s="21">
        <v>373</v>
      </c>
      <c r="DC427" s="39">
        <v>525</v>
      </c>
      <c r="DD427" s="39">
        <v>-375</v>
      </c>
      <c r="DE427" s="39">
        <v>2500</v>
      </c>
      <c r="DF427" s="50">
        <f t="shared" si="777"/>
        <v>1.6355433357650273E-3</v>
      </c>
      <c r="DG427" s="40">
        <f t="shared" si="733"/>
        <v>24.653217291828817</v>
      </c>
      <c r="DH427" s="41">
        <f t="shared" si="778"/>
        <v>61633.043229572046</v>
      </c>
      <c r="DI427" s="39">
        <f t="shared" si="779"/>
        <v>-23112391.211089518</v>
      </c>
      <c r="DJ427" s="39">
        <f t="shared" si="780"/>
        <v>32357347.695525326</v>
      </c>
      <c r="DK427" s="40">
        <f t="shared" si="734"/>
        <v>4646.8224689959015</v>
      </c>
      <c r="DL427" s="39">
        <f t="shared" si="781"/>
        <v>11617056.172489753</v>
      </c>
      <c r="DM427" s="39">
        <f t="shared" si="782"/>
        <v>-4356396064.6836576</v>
      </c>
      <c r="DN427" s="39">
        <f t="shared" si="783"/>
        <v>6098954490.5571203</v>
      </c>
      <c r="DO427" s="53">
        <f t="shared" si="784"/>
        <v>1633648524256.3716</v>
      </c>
      <c r="DP427" s="39">
        <f t="shared" si="785"/>
        <v>-2287107933958.9199</v>
      </c>
      <c r="DQ427" s="39">
        <f t="shared" si="786"/>
        <v>3201951107542.4883</v>
      </c>
      <c r="EK427" s="21">
        <v>373</v>
      </c>
      <c r="EL427" s="39">
        <v>525</v>
      </c>
      <c r="EM427" s="39">
        <v>-375</v>
      </c>
      <c r="EN427" s="39">
        <v>2500</v>
      </c>
      <c r="EO427" s="50">
        <f t="shared" si="787"/>
        <v>1.7146007480456668E-3</v>
      </c>
      <c r="EP427" s="40">
        <f t="shared" si="735"/>
        <v>24.980738827022407</v>
      </c>
      <c r="EQ427" s="41">
        <f t="shared" si="788"/>
        <v>62451.847067556017</v>
      </c>
      <c r="ER427" s="39">
        <f t="shared" si="789"/>
        <v>-23419442.650333505</v>
      </c>
      <c r="ES427" s="39">
        <f t="shared" si="790"/>
        <v>32787219.71046691</v>
      </c>
      <c r="ET427" s="40">
        <f t="shared" si="736"/>
        <v>3638.8404624177474</v>
      </c>
      <c r="EU427" s="39">
        <f t="shared" si="791"/>
        <v>9097101.1560443677</v>
      </c>
      <c r="EV427" s="39">
        <f t="shared" si="792"/>
        <v>-3411412933.5166378</v>
      </c>
      <c r="EW427" s="39">
        <f t="shared" si="793"/>
        <v>4775978106.9232931</v>
      </c>
      <c r="EX427" s="53">
        <f t="shared" si="794"/>
        <v>1279279850068.7393</v>
      </c>
      <c r="EY427" s="39">
        <f t="shared" si="795"/>
        <v>-1790991790096.2349</v>
      </c>
      <c r="EZ427" s="39">
        <f t="shared" si="796"/>
        <v>2507388506134.729</v>
      </c>
      <c r="FT427" s="21">
        <v>373</v>
      </c>
      <c r="FU427" s="39">
        <v>525</v>
      </c>
      <c r="FV427" s="39">
        <v>-375</v>
      </c>
      <c r="FW427" s="39">
        <v>2500</v>
      </c>
      <c r="FX427" s="50">
        <f t="shared" si="797"/>
        <v>1.7948494116918666E-3</v>
      </c>
      <c r="FY427" s="40">
        <f t="shared" si="737"/>
        <v>25.231696880244769</v>
      </c>
      <c r="FZ427" s="41">
        <f t="shared" si="798"/>
        <v>63079.242200611923</v>
      </c>
      <c r="GA427" s="39">
        <f t="shared" si="799"/>
        <v>-23654715.82522947</v>
      </c>
      <c r="GB427" s="39">
        <f t="shared" si="800"/>
        <v>33116602.155321259</v>
      </c>
      <c r="GC427" s="40">
        <f t="shared" si="738"/>
        <v>2615.6700009287019</v>
      </c>
      <c r="GD427" s="39">
        <f t="shared" si="801"/>
        <v>6539175.0023217546</v>
      </c>
      <c r="GE427" s="39">
        <f t="shared" si="802"/>
        <v>-2452190625.8706579</v>
      </c>
      <c r="GF427" s="39">
        <f t="shared" si="803"/>
        <v>3433066876.2189212</v>
      </c>
      <c r="GG427" s="53">
        <f t="shared" si="804"/>
        <v>919571484701.4967</v>
      </c>
      <c r="GH427" s="39">
        <f t="shared" si="805"/>
        <v>-1287400078582.0955</v>
      </c>
      <c r="GI427" s="39">
        <f t="shared" si="806"/>
        <v>1802360110014.9336</v>
      </c>
      <c r="HC427" s="21">
        <v>373</v>
      </c>
      <c r="HD427" s="39">
        <v>525</v>
      </c>
      <c r="HE427" s="39">
        <v>-375</v>
      </c>
      <c r="HF427" s="39">
        <v>2500</v>
      </c>
      <c r="HG427" s="50">
        <f t="shared" si="807"/>
        <v>1.816591369667738E-3</v>
      </c>
      <c r="HH427" s="40">
        <f t="shared" si="739"/>
        <v>25.285553123787725</v>
      </c>
      <c r="HI427" s="41">
        <f t="shared" si="808"/>
        <v>63213.882809469316</v>
      </c>
      <c r="HJ427" s="39">
        <f t="shared" si="809"/>
        <v>-23705206.053550992</v>
      </c>
      <c r="HK427" s="39">
        <f t="shared" si="810"/>
        <v>33187288.474971391</v>
      </c>
      <c r="HL427" s="40">
        <f t="shared" si="740"/>
        <v>2338.46003673634</v>
      </c>
      <c r="HM427" s="39">
        <f t="shared" si="811"/>
        <v>5846150.0918408502</v>
      </c>
      <c r="HN427" s="39">
        <f t="shared" si="812"/>
        <v>-2192306284.4403186</v>
      </c>
      <c r="HO427" s="39">
        <f t="shared" si="813"/>
        <v>3069228798.2164464</v>
      </c>
      <c r="HP427" s="53">
        <f t="shared" si="814"/>
        <v>822114856665.11951</v>
      </c>
      <c r="HQ427" s="39">
        <f t="shared" si="815"/>
        <v>-1150960799331.1675</v>
      </c>
      <c r="HR427" s="39">
        <f t="shared" si="816"/>
        <v>1611345119063.6343</v>
      </c>
      <c r="IL427" s="21">
        <v>373</v>
      </c>
      <c r="IM427" s="39">
        <v>525</v>
      </c>
      <c r="IN427" s="39">
        <v>-375</v>
      </c>
      <c r="IO427" s="39">
        <v>2500</v>
      </c>
      <c r="IP427" s="50">
        <f t="shared" si="817"/>
        <v>1.8248404876683177E-3</v>
      </c>
      <c r="IQ427" s="40">
        <f t="shared" si="741"/>
        <v>25.304409550903262</v>
      </c>
      <c r="IR427" s="41">
        <f t="shared" si="818"/>
        <v>63261.023877258158</v>
      </c>
      <c r="IS427" s="39">
        <f t="shared" si="819"/>
        <v>-23722883.953971811</v>
      </c>
      <c r="IT427" s="39">
        <f t="shared" si="820"/>
        <v>33212037.535560533</v>
      </c>
      <c r="IU427" s="40">
        <f t="shared" si="742"/>
        <v>2233.2837822289489</v>
      </c>
      <c r="IV427" s="39">
        <f t="shared" si="821"/>
        <v>5583209.4555723723</v>
      </c>
      <c r="IW427" s="39">
        <f t="shared" si="822"/>
        <v>-2093703545.8396397</v>
      </c>
      <c r="IX427" s="39">
        <f t="shared" si="823"/>
        <v>2931184964.1754956</v>
      </c>
      <c r="IY427" s="53">
        <f t="shared" si="824"/>
        <v>785138829689.86487</v>
      </c>
      <c r="IZ427" s="39">
        <f t="shared" si="825"/>
        <v>-1099194361565.8109</v>
      </c>
      <c r="JA427" s="39">
        <f t="shared" si="826"/>
        <v>1538872106192.135</v>
      </c>
      <c r="JU427" s="21">
        <v>373</v>
      </c>
      <c r="JV427" s="39">
        <v>525</v>
      </c>
      <c r="JW427" s="39">
        <v>-375</v>
      </c>
      <c r="JX427" s="39">
        <v>2500</v>
      </c>
      <c r="JY427" s="50">
        <f t="shared" si="827"/>
        <v>1.8249367243914016E-3</v>
      </c>
      <c r="JZ427" s="40">
        <f t="shared" si="743"/>
        <v>25.304624415774075</v>
      </c>
      <c r="KA427" s="41">
        <f t="shared" si="828"/>
        <v>63261.56103943519</v>
      </c>
      <c r="KB427" s="39">
        <f t="shared" si="829"/>
        <v>-23723085.389788195</v>
      </c>
      <c r="KC427" s="39">
        <f t="shared" si="830"/>
        <v>33212319.545703474</v>
      </c>
      <c r="KD427" s="40">
        <f t="shared" si="744"/>
        <v>2232.0567640096319</v>
      </c>
      <c r="KE427" s="39">
        <f t="shared" si="831"/>
        <v>5580141.9100240795</v>
      </c>
      <c r="KF427" s="39">
        <f t="shared" si="832"/>
        <v>-2092553216.2590299</v>
      </c>
      <c r="KG427" s="39">
        <f t="shared" si="833"/>
        <v>2929574502.7626419</v>
      </c>
      <c r="KH427" s="53">
        <f t="shared" si="834"/>
        <v>784707456097.13623</v>
      </c>
      <c r="KI427" s="39">
        <f t="shared" si="835"/>
        <v>-1098590438535.9907</v>
      </c>
      <c r="KJ427" s="39">
        <f t="shared" si="836"/>
        <v>1538026613950.387</v>
      </c>
      <c r="LD427" s="21">
        <v>373</v>
      </c>
      <c r="LE427" s="39">
        <v>525</v>
      </c>
      <c r="LF427" s="39">
        <v>-375</v>
      </c>
      <c r="LG427" s="39">
        <v>2500</v>
      </c>
      <c r="LH427" s="50">
        <f t="shared" si="837"/>
        <v>1.8249367379150423E-3</v>
      </c>
      <c r="LI427" s="40">
        <f t="shared" si="745"/>
        <v>25.304624445959604</v>
      </c>
      <c r="LJ427" s="41">
        <f t="shared" si="838"/>
        <v>63261.561114899006</v>
      </c>
      <c r="LK427" s="39">
        <f t="shared" si="839"/>
        <v>-23723085.418087129</v>
      </c>
      <c r="LL427" s="39">
        <f t="shared" si="840"/>
        <v>33212319.585321978</v>
      </c>
      <c r="LM427" s="40">
        <f t="shared" si="746"/>
        <v>2232.0565915832108</v>
      </c>
      <c r="LN427" s="39">
        <f t="shared" si="841"/>
        <v>5580141.4789580265</v>
      </c>
      <c r="LO427" s="39">
        <f t="shared" si="842"/>
        <v>-2092553054.6092598</v>
      </c>
      <c r="LP427" s="39">
        <f t="shared" si="843"/>
        <v>2929574276.4529638</v>
      </c>
      <c r="LQ427" s="53">
        <f t="shared" si="844"/>
        <v>784707395478.47241</v>
      </c>
      <c r="LR427" s="39">
        <f t="shared" si="845"/>
        <v>-1098590353669.8615</v>
      </c>
      <c r="LS427" s="39">
        <f t="shared" si="846"/>
        <v>1538026495137.8062</v>
      </c>
    </row>
    <row r="428" spans="1:331" x14ac:dyDescent="0.25">
      <c r="A428" s="21">
        <v>374</v>
      </c>
      <c r="B428" s="39">
        <v>533.33299999999997</v>
      </c>
      <c r="C428" s="39">
        <v>-333.33300000000003</v>
      </c>
      <c r="D428" s="39">
        <v>1250</v>
      </c>
      <c r="E428" s="50">
        <f t="shared" si="747"/>
        <v>9.7666669999999997E-4</v>
      </c>
      <c r="F428" s="40">
        <f t="shared" si="727"/>
        <v>18.824029601583327</v>
      </c>
      <c r="G428" s="41">
        <f t="shared" si="748"/>
        <v>23530.037001979159</v>
      </c>
      <c r="H428" s="39">
        <f t="shared" si="749"/>
        <v>-7843337.8239807198</v>
      </c>
      <c r="I428" s="39">
        <f t="shared" si="750"/>
        <v>12549345.22437655</v>
      </c>
      <c r="J428" s="40">
        <f t="shared" si="728"/>
        <v>13047.499575</v>
      </c>
      <c r="K428" s="39">
        <f t="shared" si="751"/>
        <v>16309374.46875</v>
      </c>
      <c r="L428" s="39">
        <f t="shared" si="752"/>
        <v>-5436452719.7918444</v>
      </c>
      <c r="M428" s="39">
        <f t="shared" si="753"/>
        <v>8698327613.5418434</v>
      </c>
      <c r="N428" s="53">
        <f t="shared" si="754"/>
        <v>1812149094446.375</v>
      </c>
      <c r="O428" s="39">
        <f t="shared" si="755"/>
        <v>-2899439638404.7437</v>
      </c>
      <c r="P428" s="39">
        <f t="shared" si="756"/>
        <v>4639105161113.1113</v>
      </c>
      <c r="AJ428" s="21">
        <v>374</v>
      </c>
      <c r="AK428" s="39">
        <v>533.33299999999997</v>
      </c>
      <c r="AL428" s="39">
        <v>-333.33300000000003</v>
      </c>
      <c r="AM428" s="39">
        <v>1250</v>
      </c>
      <c r="AN428" s="50">
        <f t="shared" si="757"/>
        <v>1.4445075438379133E-3</v>
      </c>
      <c r="AO428" s="40">
        <f t="shared" si="729"/>
        <v>23.532854336062201</v>
      </c>
      <c r="AP428" s="41">
        <f t="shared" si="758"/>
        <v>29416.067920077752</v>
      </c>
      <c r="AQ428" s="39">
        <f t="shared" si="759"/>
        <v>-9805346.1680032779</v>
      </c>
      <c r="AR428" s="39">
        <f t="shared" si="760"/>
        <v>15688559.752018826</v>
      </c>
      <c r="AS428" s="40">
        <f t="shared" si="730"/>
        <v>7082.528816066605</v>
      </c>
      <c r="AT428" s="39">
        <f t="shared" si="761"/>
        <v>8853161.0200832561</v>
      </c>
      <c r="AU428" s="39">
        <f t="shared" si="762"/>
        <v>-2951050722.3074121</v>
      </c>
      <c r="AV428" s="39">
        <f t="shared" si="763"/>
        <v>4721682926.3240633</v>
      </c>
      <c r="AW428" s="53">
        <f t="shared" si="764"/>
        <v>983682590418.89673</v>
      </c>
      <c r="AX428" s="39">
        <f t="shared" si="765"/>
        <v>-1573892734880.3792</v>
      </c>
      <c r="AY428" s="39">
        <f t="shared" si="766"/>
        <v>2518229320145.1909</v>
      </c>
      <c r="BS428" s="21">
        <v>374</v>
      </c>
      <c r="BT428" s="39">
        <v>533.33299999999997</v>
      </c>
      <c r="BU428" s="39">
        <v>-333.33300000000003</v>
      </c>
      <c r="BV428" s="39">
        <v>1250</v>
      </c>
      <c r="BW428" s="50">
        <f t="shared" si="767"/>
        <v>1.6076634096817454E-3</v>
      </c>
      <c r="BX428" s="40">
        <f t="shared" si="731"/>
        <v>24.518708999346217</v>
      </c>
      <c r="BY428" s="41">
        <f t="shared" si="768"/>
        <v>30648.386249182771</v>
      </c>
      <c r="BZ428" s="39">
        <f t="shared" si="769"/>
        <v>-10216118.533598842</v>
      </c>
      <c r="CA428" s="39">
        <f t="shared" si="770"/>
        <v>16345795.783435393</v>
      </c>
      <c r="CB428" s="40">
        <f t="shared" si="732"/>
        <v>5002.2915265577476</v>
      </c>
      <c r="CC428" s="39">
        <f t="shared" si="771"/>
        <v>6252864.4081971841</v>
      </c>
      <c r="CD428" s="39">
        <f t="shared" si="772"/>
        <v>-2084286051.7775922</v>
      </c>
      <c r="CE428" s="39">
        <f t="shared" si="773"/>
        <v>3334858933.4170284</v>
      </c>
      <c r="CF428" s="53">
        <f t="shared" si="774"/>
        <v>694761322497.18018</v>
      </c>
      <c r="CG428" s="39">
        <f t="shared" si="775"/>
        <v>-1111618532852.6985</v>
      </c>
      <c r="CH428" s="39">
        <f t="shared" si="776"/>
        <v>1778590319536.104</v>
      </c>
      <c r="DB428" s="21">
        <v>374</v>
      </c>
      <c r="DC428" s="39">
        <v>533.33299999999997</v>
      </c>
      <c r="DD428" s="39">
        <v>-333.33300000000003</v>
      </c>
      <c r="DE428" s="39">
        <v>1250</v>
      </c>
      <c r="DF428" s="50">
        <f t="shared" si="777"/>
        <v>1.6701892654908759E-3</v>
      </c>
      <c r="DG428" s="40">
        <f t="shared" si="733"/>
        <v>24.80655860619127</v>
      </c>
      <c r="DH428" s="41">
        <f t="shared" si="778"/>
        <v>31008.198257739088</v>
      </c>
      <c r="DI428" s="39">
        <f t="shared" si="779"/>
        <v>-10336055.749846945</v>
      </c>
      <c r="DJ428" s="39">
        <f t="shared" si="780"/>
        <v>16537695.40139476</v>
      </c>
      <c r="DK428" s="40">
        <f t="shared" si="734"/>
        <v>4205.0868649913327</v>
      </c>
      <c r="DL428" s="39">
        <f t="shared" si="781"/>
        <v>5256358.5812391657</v>
      </c>
      <c r="DM428" s="39">
        <f t="shared" si="782"/>
        <v>-1752117774.9601951</v>
      </c>
      <c r="DN428" s="39">
        <f t="shared" si="783"/>
        <v>2803389491.2080278</v>
      </c>
      <c r="DO428" s="53">
        <f t="shared" si="784"/>
        <v>584038674280.80676</v>
      </c>
      <c r="DP428" s="39">
        <f t="shared" si="785"/>
        <v>-934462229272.84558</v>
      </c>
      <c r="DQ428" s="39">
        <f t="shared" si="786"/>
        <v>1495140127514.4509</v>
      </c>
      <c r="EK428" s="21">
        <v>374</v>
      </c>
      <c r="EL428" s="39">
        <v>533.33299999999997</v>
      </c>
      <c r="EM428" s="39">
        <v>-333.33300000000003</v>
      </c>
      <c r="EN428" s="39">
        <v>1250</v>
      </c>
      <c r="EO428" s="50">
        <f t="shared" si="787"/>
        <v>1.7689223200764185E-3</v>
      </c>
      <c r="EP428" s="40">
        <f t="shared" si="735"/>
        <v>25.159594799737235</v>
      </c>
      <c r="EQ428" s="41">
        <f t="shared" si="788"/>
        <v>31449.493499671542</v>
      </c>
      <c r="ER428" s="39">
        <f t="shared" si="789"/>
        <v>-10483154.016726015</v>
      </c>
      <c r="ES428" s="39">
        <f t="shared" si="790"/>
        <v>16773052.716660321</v>
      </c>
      <c r="ET428" s="40">
        <f t="shared" si="736"/>
        <v>2946.240419025663</v>
      </c>
      <c r="EU428" s="39">
        <f t="shared" si="791"/>
        <v>3682800.5237820786</v>
      </c>
      <c r="EV428" s="39">
        <f t="shared" si="792"/>
        <v>-1227598946.9938517</v>
      </c>
      <c r="EW428" s="39">
        <f t="shared" si="793"/>
        <v>1964159051.7502673</v>
      </c>
      <c r="EX428" s="53">
        <f t="shared" si="794"/>
        <v>409199239798.30157</v>
      </c>
      <c r="EY428" s="39">
        <f t="shared" si="795"/>
        <v>-654719029197.0719</v>
      </c>
      <c r="EZ428" s="39">
        <f t="shared" si="796"/>
        <v>1047550839547.1251</v>
      </c>
      <c r="FT428" s="21">
        <v>374</v>
      </c>
      <c r="FU428" s="39">
        <v>533.33299999999997</v>
      </c>
      <c r="FV428" s="39">
        <v>-333.33300000000003</v>
      </c>
      <c r="FW428" s="39">
        <v>1250</v>
      </c>
      <c r="FX428" s="50">
        <f t="shared" si="797"/>
        <v>1.8656354506624959E-3</v>
      </c>
      <c r="FY428" s="40">
        <f t="shared" si="737"/>
        <v>25.384906820243476</v>
      </c>
      <c r="FZ428" s="41">
        <f t="shared" si="798"/>
        <v>31731.133525304343</v>
      </c>
      <c r="GA428" s="39">
        <f t="shared" si="799"/>
        <v>-10577033.931390274</v>
      </c>
      <c r="GB428" s="39">
        <f t="shared" si="800"/>
        <v>16923260.63645114</v>
      </c>
      <c r="GC428" s="40">
        <f t="shared" si="738"/>
        <v>1713.1480040531769</v>
      </c>
      <c r="GD428" s="39">
        <f t="shared" si="801"/>
        <v>2141435.0050664712</v>
      </c>
      <c r="GE428" s="39">
        <f t="shared" si="802"/>
        <v>-713810954.54382205</v>
      </c>
      <c r="GF428" s="39">
        <f t="shared" si="803"/>
        <v>1142097955.5571163</v>
      </c>
      <c r="GG428" s="53">
        <f t="shared" si="804"/>
        <v>237936746910.95584</v>
      </c>
      <c r="GH428" s="39">
        <f t="shared" si="805"/>
        <v>-380698937819.72028</v>
      </c>
      <c r="GI428" s="39">
        <f t="shared" si="806"/>
        <v>609118528931.14343</v>
      </c>
      <c r="HC428" s="21">
        <v>374</v>
      </c>
      <c r="HD428" s="39">
        <v>533.33299999999997</v>
      </c>
      <c r="HE428" s="39">
        <v>-333.33300000000003</v>
      </c>
      <c r="HF428" s="39">
        <v>1250</v>
      </c>
      <c r="HG428" s="50">
        <f t="shared" si="807"/>
        <v>1.8930345244287201E-3</v>
      </c>
      <c r="HH428" s="40">
        <f t="shared" si="739"/>
        <v>25.427059717353288</v>
      </c>
      <c r="HI428" s="41">
        <f t="shared" si="808"/>
        <v>31783.82464669161</v>
      </c>
      <c r="HJ428" s="39">
        <f t="shared" si="809"/>
        <v>-10594597.620955655</v>
      </c>
      <c r="HK428" s="39">
        <f t="shared" si="810"/>
        <v>16951362.550293975</v>
      </c>
      <c r="HL428" s="40">
        <f t="shared" si="740"/>
        <v>1363.8098135338187</v>
      </c>
      <c r="HM428" s="39">
        <f t="shared" si="811"/>
        <v>1704762.2669172734</v>
      </c>
      <c r="HN428" s="39">
        <f t="shared" si="812"/>
        <v>-568253520.71833551</v>
      </c>
      <c r="HO428" s="39">
        <f t="shared" si="813"/>
        <v>909205974.10179007</v>
      </c>
      <c r="HP428" s="53">
        <f t="shared" si="814"/>
        <v>189417650821.60495</v>
      </c>
      <c r="HQ428" s="39">
        <f t="shared" si="815"/>
        <v>-303068354965.27203</v>
      </c>
      <c r="HR428" s="39">
        <f t="shared" si="816"/>
        <v>484909549785.62994</v>
      </c>
      <c r="IL428" s="21">
        <v>374</v>
      </c>
      <c r="IM428" s="39">
        <v>533.33299999999997</v>
      </c>
      <c r="IN428" s="39">
        <v>-333.33300000000003</v>
      </c>
      <c r="IO428" s="39">
        <v>1250</v>
      </c>
      <c r="IP428" s="50">
        <f t="shared" si="817"/>
        <v>1.902362291470235E-3</v>
      </c>
      <c r="IQ428" s="40">
        <f t="shared" si="741"/>
        <v>25.439226346440737</v>
      </c>
      <c r="IR428" s="41">
        <f t="shared" si="818"/>
        <v>31799.032933050923</v>
      </c>
      <c r="IS428" s="39">
        <f t="shared" si="819"/>
        <v>-10599667.044672664</v>
      </c>
      <c r="IT428" s="39">
        <f t="shared" si="820"/>
        <v>16959473.631282847</v>
      </c>
      <c r="IU428" s="40">
        <f t="shared" si="742"/>
        <v>1244.8807837545044</v>
      </c>
      <c r="IV428" s="39">
        <f t="shared" si="821"/>
        <v>1556100.9796931304</v>
      </c>
      <c r="IW428" s="39">
        <f t="shared" si="822"/>
        <v>-518699807.86405027</v>
      </c>
      <c r="IX428" s="39">
        <f t="shared" si="823"/>
        <v>829920003.8026762</v>
      </c>
      <c r="IY428" s="53">
        <f t="shared" si="824"/>
        <v>172899763054.74747</v>
      </c>
      <c r="IZ428" s="39">
        <f t="shared" si="825"/>
        <v>-276639724627.5575</v>
      </c>
      <c r="JA428" s="39">
        <f t="shared" si="826"/>
        <v>442623725388.09265</v>
      </c>
      <c r="JU428" s="21">
        <v>374</v>
      </c>
      <c r="JV428" s="39">
        <v>533.33299999999997</v>
      </c>
      <c r="JW428" s="39">
        <v>-333.33300000000003</v>
      </c>
      <c r="JX428" s="39">
        <v>1250</v>
      </c>
      <c r="JY428" s="50">
        <f t="shared" si="827"/>
        <v>1.9024711965536718E-3</v>
      </c>
      <c r="JZ428" s="40">
        <f t="shared" si="743"/>
        <v>25.439361844676839</v>
      </c>
      <c r="KA428" s="41">
        <f t="shared" si="828"/>
        <v>31799.202305846047</v>
      </c>
      <c r="KB428" s="39">
        <f t="shared" si="829"/>
        <v>-10599723.502214581</v>
      </c>
      <c r="KC428" s="39">
        <f t="shared" si="830"/>
        <v>16959563.96338379</v>
      </c>
      <c r="KD428" s="40">
        <f t="shared" si="744"/>
        <v>1243.4922439406844</v>
      </c>
      <c r="KE428" s="39">
        <f t="shared" si="831"/>
        <v>1554365.3049258555</v>
      </c>
      <c r="KF428" s="39">
        <f t="shared" si="832"/>
        <v>-518121250.18685025</v>
      </c>
      <c r="KG428" s="39">
        <f t="shared" si="833"/>
        <v>828994311.17202127</v>
      </c>
      <c r="KH428" s="53">
        <f t="shared" si="834"/>
        <v>172706910688.53336</v>
      </c>
      <c r="KI428" s="39">
        <f t="shared" si="835"/>
        <v>-276331160725.90338</v>
      </c>
      <c r="KJ428" s="39">
        <f t="shared" si="836"/>
        <v>442130022960.30756</v>
      </c>
      <c r="LD428" s="21">
        <v>374</v>
      </c>
      <c r="LE428" s="39">
        <v>533.33299999999997</v>
      </c>
      <c r="LF428" s="39">
        <v>-333.33300000000003</v>
      </c>
      <c r="LG428" s="39">
        <v>1250</v>
      </c>
      <c r="LH428" s="50">
        <f t="shared" si="837"/>
        <v>1.9024712119483449E-3</v>
      </c>
      <c r="LI428" s="40">
        <f t="shared" si="745"/>
        <v>25.43936186381999</v>
      </c>
      <c r="LJ428" s="41">
        <f t="shared" si="838"/>
        <v>31799.202329774987</v>
      </c>
      <c r="LK428" s="39">
        <f t="shared" si="839"/>
        <v>-10599723.510190887</v>
      </c>
      <c r="LL428" s="39">
        <f t="shared" si="840"/>
        <v>16959563.976145882</v>
      </c>
      <c r="LM428" s="40">
        <f t="shared" si="746"/>
        <v>1243.4920476586026</v>
      </c>
      <c r="LN428" s="39">
        <f t="shared" si="841"/>
        <v>1554365.0595732532</v>
      </c>
      <c r="LO428" s="39">
        <f t="shared" si="842"/>
        <v>-518121168.40273124</v>
      </c>
      <c r="LP428" s="39">
        <f t="shared" si="843"/>
        <v>828994180.31738174</v>
      </c>
      <c r="LQ428" s="53">
        <f t="shared" si="844"/>
        <v>172706883427.18762</v>
      </c>
      <c r="LR428" s="39">
        <f t="shared" si="845"/>
        <v>-276331117107.73383</v>
      </c>
      <c r="LS428" s="39">
        <f t="shared" si="846"/>
        <v>442129953171.21014</v>
      </c>
    </row>
    <row r="429" spans="1:331" x14ac:dyDescent="0.25">
      <c r="A429" s="21">
        <v>375</v>
      </c>
      <c r="B429" s="39">
        <v>533.33299999999997</v>
      </c>
      <c r="C429" s="39">
        <v>333.33300000000003</v>
      </c>
      <c r="D429" s="39">
        <v>1250</v>
      </c>
      <c r="E429" s="50">
        <f t="shared" si="747"/>
        <v>1.0766666E-3</v>
      </c>
      <c r="F429" s="40">
        <f t="shared" si="727"/>
        <v>20.065028381833304</v>
      </c>
      <c r="G429" s="41">
        <f t="shared" si="748"/>
        <v>25081.285477291629</v>
      </c>
      <c r="H429" s="39">
        <f t="shared" si="749"/>
        <v>8360420.132002051</v>
      </c>
      <c r="I429" s="39">
        <f t="shared" si="750"/>
        <v>13376677.227460375</v>
      </c>
      <c r="J429" s="40">
        <f t="shared" si="728"/>
        <v>11772.50085</v>
      </c>
      <c r="K429" s="39">
        <f t="shared" si="751"/>
        <v>14715626.0625</v>
      </c>
      <c r="L429" s="39">
        <f t="shared" si="752"/>
        <v>4905203782.2913132</v>
      </c>
      <c r="M429" s="39">
        <f t="shared" si="753"/>
        <v>7848328994.7913122</v>
      </c>
      <c r="N429" s="53">
        <f t="shared" si="754"/>
        <v>1635066292362.5105</v>
      </c>
      <c r="O429" s="39">
        <f t="shared" si="755"/>
        <v>2616107048820.7725</v>
      </c>
      <c r="P429" s="39">
        <f t="shared" si="756"/>
        <v>4185772847779.0342</v>
      </c>
      <c r="AJ429" s="21">
        <v>375</v>
      </c>
      <c r="AK429" s="39">
        <v>533.33299999999997</v>
      </c>
      <c r="AL429" s="39">
        <v>333.33300000000003</v>
      </c>
      <c r="AM429" s="39">
        <v>1250</v>
      </c>
      <c r="AN429" s="50">
        <f t="shared" si="757"/>
        <v>1.6753511341929704E-3</v>
      </c>
      <c r="AO429" s="40">
        <f t="shared" si="729"/>
        <v>24.828094851305085</v>
      </c>
      <c r="AP429" s="41">
        <f t="shared" si="758"/>
        <v>31035.118564131357</v>
      </c>
      <c r="AQ429" s="39">
        <f t="shared" si="759"/>
        <v>10345029.176337598</v>
      </c>
      <c r="AR429" s="39">
        <f t="shared" si="760"/>
        <v>16552052.889163869</v>
      </c>
      <c r="AS429" s="40">
        <f t="shared" si="730"/>
        <v>4139.2730390396282</v>
      </c>
      <c r="AT429" s="39">
        <f t="shared" si="761"/>
        <v>5174091.2987995353</v>
      </c>
      <c r="AU429" s="39">
        <f t="shared" si="762"/>
        <v>1724695374.9027457</v>
      </c>
      <c r="AV429" s="39">
        <f t="shared" si="763"/>
        <v>2759513634.6626525</v>
      </c>
      <c r="AW429" s="53">
        <f t="shared" si="764"/>
        <v>574897883402.45703</v>
      </c>
      <c r="AX429" s="39">
        <f t="shared" si="765"/>
        <v>919836958383.00598</v>
      </c>
      <c r="AY429" s="39">
        <f t="shared" si="766"/>
        <v>1471739685315.5361</v>
      </c>
      <c r="BS429" s="21">
        <v>375</v>
      </c>
      <c r="BT429" s="39">
        <v>533.33299999999997</v>
      </c>
      <c r="BU429" s="39">
        <v>333.33300000000003</v>
      </c>
      <c r="BV429" s="39">
        <v>1250</v>
      </c>
      <c r="BW429" s="50">
        <f t="shared" si="767"/>
        <v>1.9865602722797431E-3</v>
      </c>
      <c r="BX429" s="40">
        <f t="shared" si="731"/>
        <v>25.498848507457382</v>
      </c>
      <c r="BY429" s="41">
        <f t="shared" si="768"/>
        <v>31873.560634321726</v>
      </c>
      <c r="BZ429" s="39">
        <f t="shared" si="769"/>
        <v>10624509.586920364</v>
      </c>
      <c r="CA429" s="39">
        <f t="shared" si="770"/>
        <v>16999221.71378471</v>
      </c>
      <c r="CB429" s="40">
        <f t="shared" si="732"/>
        <v>171.35652843327577</v>
      </c>
      <c r="CC429" s="39">
        <f t="shared" si="771"/>
        <v>214195.6605415947</v>
      </c>
      <c r="CD429" s="39">
        <f t="shared" si="772"/>
        <v>71398482.115311384</v>
      </c>
      <c r="CE429" s="39">
        <f t="shared" si="773"/>
        <v>114237614.22363032</v>
      </c>
      <c r="CF429" s="53">
        <f t="shared" si="774"/>
        <v>23799470238.943092</v>
      </c>
      <c r="CG429" s="39">
        <f t="shared" si="775"/>
        <v>38079166662.005371</v>
      </c>
      <c r="CH429" s="39">
        <f t="shared" si="776"/>
        <v>60926689506.731422</v>
      </c>
      <c r="DB429" s="21">
        <v>375</v>
      </c>
      <c r="DC429" s="39">
        <v>533.33299999999997</v>
      </c>
      <c r="DD429" s="39">
        <v>333.33300000000003</v>
      </c>
      <c r="DE429" s="39">
        <v>1250</v>
      </c>
      <c r="DF429" s="50">
        <f t="shared" si="777"/>
        <v>2.1906199437602436E-3</v>
      </c>
      <c r="DG429" s="40">
        <f t="shared" si="733"/>
        <v>25.5</v>
      </c>
      <c r="DH429" s="41">
        <f t="shared" si="778"/>
        <v>31875</v>
      </c>
      <c r="DI429" s="39">
        <f t="shared" si="779"/>
        <v>10624989.375</v>
      </c>
      <c r="DJ429" s="39">
        <f t="shared" si="780"/>
        <v>16999989.375</v>
      </c>
      <c r="DK429" s="40">
        <f t="shared" si="734"/>
        <v>0</v>
      </c>
      <c r="DL429" s="39">
        <f t="shared" si="781"/>
        <v>0</v>
      </c>
      <c r="DM429" s="39">
        <f t="shared" si="782"/>
        <v>0</v>
      </c>
      <c r="DN429" s="39">
        <f t="shared" si="783"/>
        <v>0</v>
      </c>
      <c r="DO429" s="53">
        <f t="shared" si="784"/>
        <v>0</v>
      </c>
      <c r="DP429" s="39">
        <f t="shared" si="785"/>
        <v>0</v>
      </c>
      <c r="DQ429" s="39">
        <f t="shared" si="786"/>
        <v>0</v>
      </c>
      <c r="EK429" s="21">
        <v>375</v>
      </c>
      <c r="EL429" s="39">
        <v>533.33299999999997</v>
      </c>
      <c r="EM429" s="39">
        <v>333.33300000000003</v>
      </c>
      <c r="EN429" s="39">
        <v>1250</v>
      </c>
      <c r="EO429" s="50">
        <f t="shared" si="787"/>
        <v>2.5895863746442107E-3</v>
      </c>
      <c r="EP429" s="40">
        <f t="shared" si="735"/>
        <v>25.5</v>
      </c>
      <c r="EQ429" s="41">
        <f t="shared" si="788"/>
        <v>31875</v>
      </c>
      <c r="ER429" s="39">
        <f t="shared" si="789"/>
        <v>10624989.375</v>
      </c>
      <c r="ES429" s="39">
        <f t="shared" si="790"/>
        <v>16999989.375</v>
      </c>
      <c r="ET429" s="40">
        <f t="shared" si="736"/>
        <v>0</v>
      </c>
      <c r="EU429" s="39">
        <f t="shared" si="791"/>
        <v>0</v>
      </c>
      <c r="EV429" s="39">
        <f t="shared" si="792"/>
        <v>0</v>
      </c>
      <c r="EW429" s="39">
        <f t="shared" si="793"/>
        <v>0</v>
      </c>
      <c r="EX429" s="53">
        <f t="shared" si="794"/>
        <v>0</v>
      </c>
      <c r="EY429" s="39">
        <f t="shared" si="795"/>
        <v>0</v>
      </c>
      <c r="EZ429" s="39">
        <f t="shared" si="796"/>
        <v>0</v>
      </c>
      <c r="FT429" s="21">
        <v>375</v>
      </c>
      <c r="FU429" s="39">
        <v>533.33299999999997</v>
      </c>
      <c r="FV429" s="39">
        <v>333.33300000000003</v>
      </c>
      <c r="FW429" s="39">
        <v>1250</v>
      </c>
      <c r="FX429" s="50">
        <f t="shared" si="797"/>
        <v>2.9397424463487565E-3</v>
      </c>
      <c r="FY429" s="40">
        <f t="shared" si="737"/>
        <v>25.5</v>
      </c>
      <c r="FZ429" s="41">
        <f t="shared" si="798"/>
        <v>31875</v>
      </c>
      <c r="GA429" s="39">
        <f t="shared" si="799"/>
        <v>10624989.375</v>
      </c>
      <c r="GB429" s="39">
        <f t="shared" si="800"/>
        <v>16999989.375</v>
      </c>
      <c r="GC429" s="40">
        <f t="shared" si="738"/>
        <v>0</v>
      </c>
      <c r="GD429" s="39">
        <f t="shared" si="801"/>
        <v>0</v>
      </c>
      <c r="GE429" s="39">
        <f t="shared" si="802"/>
        <v>0</v>
      </c>
      <c r="GF429" s="39">
        <f t="shared" si="803"/>
        <v>0</v>
      </c>
      <c r="GG429" s="53">
        <f t="shared" si="804"/>
        <v>0</v>
      </c>
      <c r="GH429" s="39">
        <f t="shared" si="805"/>
        <v>0</v>
      </c>
      <c r="GI429" s="39">
        <f t="shared" si="806"/>
        <v>0</v>
      </c>
      <c r="HC429" s="21">
        <v>375</v>
      </c>
      <c r="HD429" s="39">
        <v>533.33299999999997</v>
      </c>
      <c r="HE429" s="39">
        <v>333.33300000000003</v>
      </c>
      <c r="HF429" s="39">
        <v>1250</v>
      </c>
      <c r="HG429" s="50">
        <f t="shared" si="807"/>
        <v>3.0561137840312558E-3</v>
      </c>
      <c r="HH429" s="40">
        <f t="shared" si="739"/>
        <v>25.5</v>
      </c>
      <c r="HI429" s="41">
        <f t="shared" si="808"/>
        <v>31875</v>
      </c>
      <c r="HJ429" s="39">
        <f t="shared" si="809"/>
        <v>10624989.375</v>
      </c>
      <c r="HK429" s="39">
        <f t="shared" si="810"/>
        <v>16999989.375</v>
      </c>
      <c r="HL429" s="40">
        <f t="shared" si="740"/>
        <v>0</v>
      </c>
      <c r="HM429" s="39">
        <f t="shared" si="811"/>
        <v>0</v>
      </c>
      <c r="HN429" s="39">
        <f t="shared" si="812"/>
        <v>0</v>
      </c>
      <c r="HO429" s="39">
        <f t="shared" si="813"/>
        <v>0</v>
      </c>
      <c r="HP429" s="53">
        <f t="shared" si="814"/>
        <v>0</v>
      </c>
      <c r="HQ429" s="39">
        <f t="shared" si="815"/>
        <v>0</v>
      </c>
      <c r="HR429" s="39">
        <f t="shared" si="816"/>
        <v>0</v>
      </c>
      <c r="IL429" s="21">
        <v>375</v>
      </c>
      <c r="IM429" s="39">
        <v>533.33299999999997</v>
      </c>
      <c r="IN429" s="39">
        <v>333.33300000000003</v>
      </c>
      <c r="IO429" s="39">
        <v>1250</v>
      </c>
      <c r="IP429" s="50">
        <f t="shared" si="817"/>
        <v>3.0816648989130595E-3</v>
      </c>
      <c r="IQ429" s="40">
        <f t="shared" si="741"/>
        <v>25.5</v>
      </c>
      <c r="IR429" s="41">
        <f t="shared" si="818"/>
        <v>31875</v>
      </c>
      <c r="IS429" s="39">
        <f t="shared" si="819"/>
        <v>10624989.375</v>
      </c>
      <c r="IT429" s="39">
        <f t="shared" si="820"/>
        <v>16999989.375</v>
      </c>
      <c r="IU429" s="40">
        <f t="shared" si="742"/>
        <v>0</v>
      </c>
      <c r="IV429" s="39">
        <f t="shared" si="821"/>
        <v>0</v>
      </c>
      <c r="IW429" s="39">
        <f t="shared" si="822"/>
        <v>0</v>
      </c>
      <c r="IX429" s="39">
        <f t="shared" si="823"/>
        <v>0</v>
      </c>
      <c r="IY429" s="53">
        <f t="shared" si="824"/>
        <v>0</v>
      </c>
      <c r="IZ429" s="39">
        <f t="shared" si="825"/>
        <v>0</v>
      </c>
      <c r="JA429" s="39">
        <f t="shared" si="826"/>
        <v>0</v>
      </c>
      <c r="JU429" s="21">
        <v>375</v>
      </c>
      <c r="JV429" s="39">
        <v>533.33299999999997</v>
      </c>
      <c r="JW429" s="39">
        <v>333.33300000000003</v>
      </c>
      <c r="JX429" s="39">
        <v>1250</v>
      </c>
      <c r="JY429" s="50">
        <f t="shared" si="827"/>
        <v>3.0819655524969131E-3</v>
      </c>
      <c r="JZ429" s="40">
        <f t="shared" si="743"/>
        <v>25.5</v>
      </c>
      <c r="KA429" s="41">
        <f t="shared" si="828"/>
        <v>31875</v>
      </c>
      <c r="KB429" s="39">
        <f t="shared" si="829"/>
        <v>10624989.375</v>
      </c>
      <c r="KC429" s="39">
        <f t="shared" si="830"/>
        <v>16999989.375</v>
      </c>
      <c r="KD429" s="40">
        <f t="shared" si="744"/>
        <v>0</v>
      </c>
      <c r="KE429" s="39">
        <f t="shared" si="831"/>
        <v>0</v>
      </c>
      <c r="KF429" s="39">
        <f t="shared" si="832"/>
        <v>0</v>
      </c>
      <c r="KG429" s="39">
        <f t="shared" si="833"/>
        <v>0</v>
      </c>
      <c r="KH429" s="53">
        <f t="shared" si="834"/>
        <v>0</v>
      </c>
      <c r="KI429" s="39">
        <f t="shared" si="835"/>
        <v>0</v>
      </c>
      <c r="KJ429" s="39">
        <f t="shared" si="836"/>
        <v>0</v>
      </c>
      <c r="LD429" s="21">
        <v>375</v>
      </c>
      <c r="LE429" s="39">
        <v>533.33299999999997</v>
      </c>
      <c r="LF429" s="39">
        <v>333.33300000000003</v>
      </c>
      <c r="LG429" s="39">
        <v>1250</v>
      </c>
      <c r="LH429" s="50">
        <f t="shared" si="837"/>
        <v>3.0819655963302251E-3</v>
      </c>
      <c r="LI429" s="40">
        <f t="shared" si="745"/>
        <v>25.5</v>
      </c>
      <c r="LJ429" s="41">
        <f t="shared" si="838"/>
        <v>31875</v>
      </c>
      <c r="LK429" s="39">
        <f t="shared" si="839"/>
        <v>10624989.375</v>
      </c>
      <c r="LL429" s="39">
        <f t="shared" si="840"/>
        <v>16999989.375</v>
      </c>
      <c r="LM429" s="40">
        <f t="shared" si="746"/>
        <v>0</v>
      </c>
      <c r="LN429" s="39">
        <f t="shared" si="841"/>
        <v>0</v>
      </c>
      <c r="LO429" s="39">
        <f t="shared" si="842"/>
        <v>0</v>
      </c>
      <c r="LP429" s="39">
        <f t="shared" si="843"/>
        <v>0</v>
      </c>
      <c r="LQ429" s="53">
        <f t="shared" si="844"/>
        <v>0</v>
      </c>
      <c r="LR429" s="39">
        <f t="shared" si="845"/>
        <v>0</v>
      </c>
      <c r="LS429" s="39">
        <f t="shared" si="846"/>
        <v>0</v>
      </c>
    </row>
    <row r="430" spans="1:331" x14ac:dyDescent="0.25">
      <c r="A430" s="21">
        <v>376</v>
      </c>
      <c r="B430" s="39">
        <v>525</v>
      </c>
      <c r="C430" s="39">
        <v>375</v>
      </c>
      <c r="D430" s="39">
        <v>2500</v>
      </c>
      <c r="E430" s="50">
        <f t="shared" si="747"/>
        <v>1.0825000000000001E-3</v>
      </c>
      <c r="F430" s="40">
        <f t="shared" si="727"/>
        <v>20.133485156250003</v>
      </c>
      <c r="G430" s="41">
        <f t="shared" si="748"/>
        <v>50333.712890625007</v>
      </c>
      <c r="H430" s="39">
        <f t="shared" si="749"/>
        <v>18875142.333984379</v>
      </c>
      <c r="I430" s="39">
        <f t="shared" si="750"/>
        <v>26425199.267578129</v>
      </c>
      <c r="J430" s="40">
        <f t="shared" si="728"/>
        <v>11698.125</v>
      </c>
      <c r="K430" s="39">
        <f t="shared" si="751"/>
        <v>29245312.5</v>
      </c>
      <c r="L430" s="39">
        <f t="shared" si="752"/>
        <v>10966992187.5</v>
      </c>
      <c r="M430" s="39">
        <f t="shared" si="753"/>
        <v>15353789062.5</v>
      </c>
      <c r="N430" s="53">
        <f t="shared" si="754"/>
        <v>4112622070312.5</v>
      </c>
      <c r="O430" s="39">
        <f t="shared" si="755"/>
        <v>5757670898437.5</v>
      </c>
      <c r="P430" s="39">
        <f t="shared" si="756"/>
        <v>8060739257812.5</v>
      </c>
      <c r="AJ430" s="21">
        <v>376</v>
      </c>
      <c r="AK430" s="39">
        <v>525</v>
      </c>
      <c r="AL430" s="39">
        <v>375</v>
      </c>
      <c r="AM430" s="39">
        <v>2500</v>
      </c>
      <c r="AN430" s="50">
        <f t="shared" si="757"/>
        <v>1.6888290694154725E-3</v>
      </c>
      <c r="AO430" s="40">
        <f t="shared" si="729"/>
        <v>24.882725656239639</v>
      </c>
      <c r="AP430" s="41">
        <f t="shared" si="758"/>
        <v>62206.814140599097</v>
      </c>
      <c r="AQ430" s="39">
        <f t="shared" si="759"/>
        <v>23327555.302724663</v>
      </c>
      <c r="AR430" s="39">
        <f t="shared" si="760"/>
        <v>32658577.423814528</v>
      </c>
      <c r="AS430" s="40">
        <f t="shared" si="730"/>
        <v>3967.4293649527272</v>
      </c>
      <c r="AT430" s="39">
        <f t="shared" si="761"/>
        <v>9918573.4123818185</v>
      </c>
      <c r="AU430" s="39">
        <f t="shared" si="762"/>
        <v>3719465029.6431818</v>
      </c>
      <c r="AV430" s="39">
        <f t="shared" si="763"/>
        <v>5207251041.5004549</v>
      </c>
      <c r="AW430" s="53">
        <f t="shared" si="764"/>
        <v>1394799386116.1931</v>
      </c>
      <c r="AX430" s="39">
        <f t="shared" si="765"/>
        <v>1952719140562.6707</v>
      </c>
      <c r="AY430" s="39">
        <f t="shared" si="766"/>
        <v>2733806796787.7388</v>
      </c>
      <c r="BS430" s="21">
        <v>376</v>
      </c>
      <c r="BT430" s="39">
        <v>525</v>
      </c>
      <c r="BU430" s="39">
        <v>375</v>
      </c>
      <c r="BV430" s="39">
        <v>2500</v>
      </c>
      <c r="BW430" s="50">
        <f t="shared" si="767"/>
        <v>2.0086961804187372E-3</v>
      </c>
      <c r="BX430" s="40">
        <f t="shared" si="731"/>
        <v>25.5</v>
      </c>
      <c r="BY430" s="41">
        <f t="shared" si="768"/>
        <v>63750</v>
      </c>
      <c r="BZ430" s="39">
        <f t="shared" si="769"/>
        <v>23906250</v>
      </c>
      <c r="CA430" s="39">
        <f t="shared" si="770"/>
        <v>33468750</v>
      </c>
      <c r="CB430" s="40">
        <f t="shared" si="732"/>
        <v>0</v>
      </c>
      <c r="CC430" s="39">
        <f t="shared" si="771"/>
        <v>0</v>
      </c>
      <c r="CD430" s="39">
        <f t="shared" si="772"/>
        <v>0</v>
      </c>
      <c r="CE430" s="39">
        <f t="shared" si="773"/>
        <v>0</v>
      </c>
      <c r="CF430" s="53">
        <f t="shared" si="774"/>
        <v>0</v>
      </c>
      <c r="CG430" s="39">
        <f t="shared" si="775"/>
        <v>0</v>
      </c>
      <c r="CH430" s="39">
        <f t="shared" si="776"/>
        <v>0</v>
      </c>
      <c r="DB430" s="21">
        <v>376</v>
      </c>
      <c r="DC430" s="39">
        <v>525</v>
      </c>
      <c r="DD430" s="39">
        <v>375</v>
      </c>
      <c r="DE430" s="39">
        <v>2500</v>
      </c>
      <c r="DF430" s="50">
        <f t="shared" si="777"/>
        <v>2.2210284343031641E-3</v>
      </c>
      <c r="DG430" s="40">
        <f t="shared" si="733"/>
        <v>25.5</v>
      </c>
      <c r="DH430" s="41">
        <f t="shared" si="778"/>
        <v>63750</v>
      </c>
      <c r="DI430" s="39">
        <f t="shared" si="779"/>
        <v>23906250</v>
      </c>
      <c r="DJ430" s="39">
        <f t="shared" si="780"/>
        <v>33468750</v>
      </c>
      <c r="DK430" s="40">
        <f t="shared" si="734"/>
        <v>0</v>
      </c>
      <c r="DL430" s="39">
        <f t="shared" si="781"/>
        <v>0</v>
      </c>
      <c r="DM430" s="39">
        <f t="shared" si="782"/>
        <v>0</v>
      </c>
      <c r="DN430" s="39">
        <f t="shared" si="783"/>
        <v>0</v>
      </c>
      <c r="DO430" s="53">
        <f t="shared" si="784"/>
        <v>0</v>
      </c>
      <c r="DP430" s="39">
        <f t="shared" si="785"/>
        <v>0</v>
      </c>
      <c r="DQ430" s="39">
        <f t="shared" si="786"/>
        <v>0</v>
      </c>
      <c r="EK430" s="21">
        <v>376</v>
      </c>
      <c r="EL430" s="39">
        <v>525</v>
      </c>
      <c r="EM430" s="39">
        <v>375</v>
      </c>
      <c r="EN430" s="39">
        <v>2500</v>
      </c>
      <c r="EO430" s="50">
        <f t="shared" si="787"/>
        <v>2.6378487326824177E-3</v>
      </c>
      <c r="EP430" s="40">
        <f t="shared" si="735"/>
        <v>25.5</v>
      </c>
      <c r="EQ430" s="41">
        <f t="shared" si="788"/>
        <v>63750</v>
      </c>
      <c r="ER430" s="39">
        <f t="shared" si="789"/>
        <v>23906250</v>
      </c>
      <c r="ES430" s="39">
        <f t="shared" si="790"/>
        <v>33468750</v>
      </c>
      <c r="ET430" s="40">
        <f t="shared" si="736"/>
        <v>0</v>
      </c>
      <c r="EU430" s="39">
        <f t="shared" si="791"/>
        <v>0</v>
      </c>
      <c r="EV430" s="39">
        <f t="shared" si="792"/>
        <v>0</v>
      </c>
      <c r="EW430" s="39">
        <f t="shared" si="793"/>
        <v>0</v>
      </c>
      <c r="EX430" s="53">
        <f t="shared" si="794"/>
        <v>0</v>
      </c>
      <c r="EY430" s="39">
        <f t="shared" si="795"/>
        <v>0</v>
      </c>
      <c r="EZ430" s="39">
        <f t="shared" si="796"/>
        <v>0</v>
      </c>
      <c r="FT430" s="21">
        <v>376</v>
      </c>
      <c r="FU430" s="39">
        <v>525</v>
      </c>
      <c r="FV430" s="39">
        <v>375</v>
      </c>
      <c r="FW430" s="39">
        <v>2500</v>
      </c>
      <c r="FX430" s="50">
        <f t="shared" si="797"/>
        <v>3.0032209902104883E-3</v>
      </c>
      <c r="FY430" s="40">
        <f t="shared" si="737"/>
        <v>25.5</v>
      </c>
      <c r="FZ430" s="41">
        <f t="shared" si="798"/>
        <v>63750</v>
      </c>
      <c r="GA430" s="39">
        <f t="shared" si="799"/>
        <v>23906250</v>
      </c>
      <c r="GB430" s="39">
        <f t="shared" si="800"/>
        <v>33468750</v>
      </c>
      <c r="GC430" s="40">
        <f t="shared" si="738"/>
        <v>0</v>
      </c>
      <c r="GD430" s="39">
        <f t="shared" si="801"/>
        <v>0</v>
      </c>
      <c r="GE430" s="39">
        <f t="shared" si="802"/>
        <v>0</v>
      </c>
      <c r="GF430" s="39">
        <f t="shared" si="803"/>
        <v>0</v>
      </c>
      <c r="GG430" s="53">
        <f t="shared" si="804"/>
        <v>0</v>
      </c>
      <c r="GH430" s="39">
        <f t="shared" si="805"/>
        <v>0</v>
      </c>
      <c r="GI430" s="39">
        <f t="shared" si="806"/>
        <v>0</v>
      </c>
      <c r="HC430" s="21">
        <v>376</v>
      </c>
      <c r="HD430" s="39">
        <v>525</v>
      </c>
      <c r="HE430" s="39">
        <v>375</v>
      </c>
      <c r="HF430" s="39">
        <v>2500</v>
      </c>
      <c r="HG430" s="50">
        <f t="shared" si="807"/>
        <v>3.1250568451860663E-3</v>
      </c>
      <c r="HH430" s="40">
        <f t="shared" si="739"/>
        <v>25.5</v>
      </c>
      <c r="HI430" s="41">
        <f t="shared" si="808"/>
        <v>63750</v>
      </c>
      <c r="HJ430" s="39">
        <f t="shared" si="809"/>
        <v>23906250</v>
      </c>
      <c r="HK430" s="39">
        <f t="shared" si="810"/>
        <v>33468750</v>
      </c>
      <c r="HL430" s="40">
        <f t="shared" si="740"/>
        <v>0</v>
      </c>
      <c r="HM430" s="39">
        <f t="shared" si="811"/>
        <v>0</v>
      </c>
      <c r="HN430" s="39">
        <f t="shared" si="812"/>
        <v>0</v>
      </c>
      <c r="HO430" s="39">
        <f t="shared" si="813"/>
        <v>0</v>
      </c>
      <c r="HP430" s="53">
        <f t="shared" si="814"/>
        <v>0</v>
      </c>
      <c r="HQ430" s="39">
        <f t="shared" si="815"/>
        <v>0</v>
      </c>
      <c r="HR430" s="39">
        <f t="shared" si="816"/>
        <v>0</v>
      </c>
      <c r="IL430" s="21">
        <v>376</v>
      </c>
      <c r="IM430" s="39">
        <v>525</v>
      </c>
      <c r="IN430" s="39">
        <v>375</v>
      </c>
      <c r="IO430" s="39">
        <v>2500</v>
      </c>
      <c r="IP430" s="50">
        <f t="shared" si="817"/>
        <v>3.151557247758255E-3</v>
      </c>
      <c r="IQ430" s="40">
        <f t="shared" si="741"/>
        <v>25.5</v>
      </c>
      <c r="IR430" s="41">
        <f t="shared" si="818"/>
        <v>63750</v>
      </c>
      <c r="IS430" s="39">
        <f t="shared" si="819"/>
        <v>23906250</v>
      </c>
      <c r="IT430" s="39">
        <f t="shared" si="820"/>
        <v>33468750</v>
      </c>
      <c r="IU430" s="40">
        <f t="shared" si="742"/>
        <v>0</v>
      </c>
      <c r="IV430" s="39">
        <f t="shared" si="821"/>
        <v>0</v>
      </c>
      <c r="IW430" s="39">
        <f t="shared" si="822"/>
        <v>0</v>
      </c>
      <c r="IX430" s="39">
        <f t="shared" si="823"/>
        <v>0</v>
      </c>
      <c r="IY430" s="53">
        <f t="shared" si="824"/>
        <v>0</v>
      </c>
      <c r="IZ430" s="39">
        <f t="shared" si="825"/>
        <v>0</v>
      </c>
      <c r="JA430" s="39">
        <f t="shared" si="826"/>
        <v>0</v>
      </c>
      <c r="JU430" s="21">
        <v>376</v>
      </c>
      <c r="JV430" s="39">
        <v>525</v>
      </c>
      <c r="JW430" s="39">
        <v>375</v>
      </c>
      <c r="JX430" s="39">
        <v>2500</v>
      </c>
      <c r="JY430" s="50">
        <f t="shared" si="827"/>
        <v>3.1518692017600256E-3</v>
      </c>
      <c r="JZ430" s="40">
        <f t="shared" si="743"/>
        <v>25.5</v>
      </c>
      <c r="KA430" s="41">
        <f t="shared" si="828"/>
        <v>63750</v>
      </c>
      <c r="KB430" s="39">
        <f t="shared" si="829"/>
        <v>23906250</v>
      </c>
      <c r="KC430" s="39">
        <f t="shared" si="830"/>
        <v>33468750</v>
      </c>
      <c r="KD430" s="40">
        <f t="shared" si="744"/>
        <v>0</v>
      </c>
      <c r="KE430" s="39">
        <f t="shared" si="831"/>
        <v>0</v>
      </c>
      <c r="KF430" s="39">
        <f t="shared" si="832"/>
        <v>0</v>
      </c>
      <c r="KG430" s="39">
        <f t="shared" si="833"/>
        <v>0</v>
      </c>
      <c r="KH430" s="53">
        <f t="shared" si="834"/>
        <v>0</v>
      </c>
      <c r="KI430" s="39">
        <f t="shared" si="835"/>
        <v>0</v>
      </c>
      <c r="KJ430" s="39">
        <f t="shared" si="836"/>
        <v>0</v>
      </c>
      <c r="LD430" s="21">
        <v>376</v>
      </c>
      <c r="LE430" s="39">
        <v>525</v>
      </c>
      <c r="LF430" s="39">
        <v>375</v>
      </c>
      <c r="LG430" s="39">
        <v>2500</v>
      </c>
      <c r="LH430" s="50">
        <f t="shared" si="837"/>
        <v>3.1518692472771665E-3</v>
      </c>
      <c r="LI430" s="40">
        <f t="shared" si="745"/>
        <v>25.5</v>
      </c>
      <c r="LJ430" s="41">
        <f t="shared" si="838"/>
        <v>63750</v>
      </c>
      <c r="LK430" s="39">
        <f t="shared" si="839"/>
        <v>23906250</v>
      </c>
      <c r="LL430" s="39">
        <f t="shared" si="840"/>
        <v>33468750</v>
      </c>
      <c r="LM430" s="40">
        <f t="shared" si="746"/>
        <v>0</v>
      </c>
      <c r="LN430" s="39">
        <f t="shared" si="841"/>
        <v>0</v>
      </c>
      <c r="LO430" s="39">
        <f t="shared" si="842"/>
        <v>0</v>
      </c>
      <c r="LP430" s="39">
        <f t="shared" si="843"/>
        <v>0</v>
      </c>
      <c r="LQ430" s="53">
        <f t="shared" si="844"/>
        <v>0</v>
      </c>
      <c r="LR430" s="39">
        <f t="shared" si="845"/>
        <v>0</v>
      </c>
      <c r="LS430" s="39">
        <f t="shared" si="846"/>
        <v>0</v>
      </c>
    </row>
    <row r="431" spans="1:331" x14ac:dyDescent="0.25">
      <c r="A431" s="21">
        <v>377</v>
      </c>
      <c r="B431" s="39">
        <v>525</v>
      </c>
      <c r="C431" s="39">
        <v>425</v>
      </c>
      <c r="D431" s="39">
        <v>2500</v>
      </c>
      <c r="E431" s="50">
        <f t="shared" si="747"/>
        <v>1.09E-3</v>
      </c>
      <c r="F431" s="40">
        <f t="shared" si="727"/>
        <v>20.220862499999999</v>
      </c>
      <c r="G431" s="41">
        <f t="shared" si="748"/>
        <v>50552.15625</v>
      </c>
      <c r="H431" s="39">
        <f t="shared" si="749"/>
        <v>21484666.40625</v>
      </c>
      <c r="I431" s="39">
        <f t="shared" si="750"/>
        <v>26539882.03125</v>
      </c>
      <c r="J431" s="40">
        <f t="shared" si="728"/>
        <v>11602.499999999998</v>
      </c>
      <c r="K431" s="39">
        <f t="shared" si="751"/>
        <v>29006249.999999996</v>
      </c>
      <c r="L431" s="39">
        <f t="shared" si="752"/>
        <v>12327656249.999998</v>
      </c>
      <c r="M431" s="39">
        <f t="shared" si="753"/>
        <v>15228281249.999998</v>
      </c>
      <c r="N431" s="53">
        <f t="shared" si="754"/>
        <v>5239253906249.999</v>
      </c>
      <c r="O431" s="39">
        <f t="shared" si="755"/>
        <v>6472019531249.999</v>
      </c>
      <c r="P431" s="39">
        <f t="shared" si="756"/>
        <v>7994847656249.999</v>
      </c>
      <c r="AJ431" s="21">
        <v>377</v>
      </c>
      <c r="AK431" s="39">
        <v>525</v>
      </c>
      <c r="AL431" s="39">
        <v>425</v>
      </c>
      <c r="AM431" s="39">
        <v>2500</v>
      </c>
      <c r="AN431" s="50">
        <f t="shared" si="757"/>
        <v>1.7061423560053883E-3</v>
      </c>
      <c r="AO431" s="40">
        <f t="shared" si="729"/>
        <v>24.949503992295341</v>
      </c>
      <c r="AP431" s="41">
        <f t="shared" si="758"/>
        <v>62373.759980738352</v>
      </c>
      <c r="AQ431" s="39">
        <f t="shared" si="759"/>
        <v>26508847.991813801</v>
      </c>
      <c r="AR431" s="39">
        <f t="shared" si="760"/>
        <v>32746223.989887636</v>
      </c>
      <c r="AS431" s="40">
        <f t="shared" si="730"/>
        <v>3746.684960931299</v>
      </c>
      <c r="AT431" s="39">
        <f t="shared" si="761"/>
        <v>9366712.4023282472</v>
      </c>
      <c r="AU431" s="39">
        <f t="shared" si="762"/>
        <v>3980852770.9895053</v>
      </c>
      <c r="AV431" s="39">
        <f t="shared" si="763"/>
        <v>4917524011.2223301</v>
      </c>
      <c r="AW431" s="53">
        <f t="shared" si="764"/>
        <v>1691862427670.5398</v>
      </c>
      <c r="AX431" s="39">
        <f t="shared" si="765"/>
        <v>2089947704769.4902</v>
      </c>
      <c r="AY431" s="39">
        <f t="shared" si="766"/>
        <v>2581700105891.7231</v>
      </c>
      <c r="BS431" s="21">
        <v>377</v>
      </c>
      <c r="BT431" s="39">
        <v>525</v>
      </c>
      <c r="BU431" s="39">
        <v>425</v>
      </c>
      <c r="BV431" s="39">
        <v>2500</v>
      </c>
      <c r="BW431" s="50">
        <f t="shared" si="767"/>
        <v>2.03711347353088E-3</v>
      </c>
      <c r="BX431" s="40">
        <f t="shared" si="731"/>
        <v>25.5</v>
      </c>
      <c r="BY431" s="41">
        <f t="shared" si="768"/>
        <v>63750</v>
      </c>
      <c r="BZ431" s="39">
        <f t="shared" si="769"/>
        <v>27093750</v>
      </c>
      <c r="CA431" s="39">
        <f t="shared" si="770"/>
        <v>33468750</v>
      </c>
      <c r="CB431" s="40">
        <f t="shared" si="732"/>
        <v>0</v>
      </c>
      <c r="CC431" s="39">
        <f t="shared" si="771"/>
        <v>0</v>
      </c>
      <c r="CD431" s="39">
        <f t="shared" si="772"/>
        <v>0</v>
      </c>
      <c r="CE431" s="39">
        <f t="shared" si="773"/>
        <v>0</v>
      </c>
      <c r="CF431" s="53">
        <f t="shared" si="774"/>
        <v>0</v>
      </c>
      <c r="CG431" s="39">
        <f t="shared" si="775"/>
        <v>0</v>
      </c>
      <c r="CH431" s="39">
        <f t="shared" si="776"/>
        <v>0</v>
      </c>
      <c r="DB431" s="21">
        <v>377</v>
      </c>
      <c r="DC431" s="39">
        <v>525</v>
      </c>
      <c r="DD431" s="39">
        <v>425</v>
      </c>
      <c r="DE431" s="39">
        <v>2500</v>
      </c>
      <c r="DF431" s="50">
        <f t="shared" si="777"/>
        <v>2.2600607742057069E-3</v>
      </c>
      <c r="DG431" s="40">
        <f t="shared" si="733"/>
        <v>25.5</v>
      </c>
      <c r="DH431" s="41">
        <f t="shared" si="778"/>
        <v>63750</v>
      </c>
      <c r="DI431" s="39">
        <f t="shared" si="779"/>
        <v>27093750</v>
      </c>
      <c r="DJ431" s="39">
        <f t="shared" si="780"/>
        <v>33468750</v>
      </c>
      <c r="DK431" s="40">
        <f t="shared" si="734"/>
        <v>0</v>
      </c>
      <c r="DL431" s="39">
        <f t="shared" si="781"/>
        <v>0</v>
      </c>
      <c r="DM431" s="39">
        <f t="shared" si="782"/>
        <v>0</v>
      </c>
      <c r="DN431" s="39">
        <f t="shared" si="783"/>
        <v>0</v>
      </c>
      <c r="DO431" s="53">
        <f t="shared" si="784"/>
        <v>0</v>
      </c>
      <c r="DP431" s="39">
        <f t="shared" si="785"/>
        <v>0</v>
      </c>
      <c r="DQ431" s="39">
        <f t="shared" si="786"/>
        <v>0</v>
      </c>
      <c r="EK431" s="21">
        <v>377</v>
      </c>
      <c r="EL431" s="39">
        <v>525</v>
      </c>
      <c r="EM431" s="39">
        <v>425</v>
      </c>
      <c r="EN431" s="39">
        <v>2500</v>
      </c>
      <c r="EO431" s="50">
        <f t="shared" si="787"/>
        <v>2.6993985983248675E-3</v>
      </c>
      <c r="EP431" s="40">
        <f t="shared" si="735"/>
        <v>25.5</v>
      </c>
      <c r="EQ431" s="41">
        <f t="shared" si="788"/>
        <v>63750</v>
      </c>
      <c r="ER431" s="39">
        <f t="shared" si="789"/>
        <v>27093750</v>
      </c>
      <c r="ES431" s="39">
        <f t="shared" si="790"/>
        <v>33468750</v>
      </c>
      <c r="ET431" s="40">
        <f t="shared" si="736"/>
        <v>0</v>
      </c>
      <c r="EU431" s="39">
        <f t="shared" si="791"/>
        <v>0</v>
      </c>
      <c r="EV431" s="39">
        <f t="shared" si="792"/>
        <v>0</v>
      </c>
      <c r="EW431" s="39">
        <f t="shared" si="793"/>
        <v>0</v>
      </c>
      <c r="EX431" s="53">
        <f t="shared" si="794"/>
        <v>0</v>
      </c>
      <c r="EY431" s="39">
        <f t="shared" si="795"/>
        <v>0</v>
      </c>
      <c r="EZ431" s="39">
        <f t="shared" si="796"/>
        <v>0</v>
      </c>
      <c r="FT431" s="21">
        <v>377</v>
      </c>
      <c r="FU431" s="39">
        <v>525</v>
      </c>
      <c r="FV431" s="39">
        <v>425</v>
      </c>
      <c r="FW431" s="39">
        <v>2500</v>
      </c>
      <c r="FX431" s="50">
        <f t="shared" si="797"/>
        <v>3.0837790954450629E-3</v>
      </c>
      <c r="FY431" s="40">
        <f t="shared" si="737"/>
        <v>25.5</v>
      </c>
      <c r="FZ431" s="41">
        <f t="shared" si="798"/>
        <v>63750</v>
      </c>
      <c r="GA431" s="39">
        <f t="shared" si="799"/>
        <v>27093750</v>
      </c>
      <c r="GB431" s="39">
        <f t="shared" si="800"/>
        <v>33468750</v>
      </c>
      <c r="GC431" s="40">
        <f t="shared" si="738"/>
        <v>0</v>
      </c>
      <c r="GD431" s="39">
        <f t="shared" si="801"/>
        <v>0</v>
      </c>
      <c r="GE431" s="39">
        <f t="shared" si="802"/>
        <v>0</v>
      </c>
      <c r="GF431" s="39">
        <f t="shared" si="803"/>
        <v>0</v>
      </c>
      <c r="GG431" s="53">
        <f t="shared" si="804"/>
        <v>0</v>
      </c>
      <c r="GH431" s="39">
        <f t="shared" si="805"/>
        <v>0</v>
      </c>
      <c r="GI431" s="39">
        <f t="shared" si="806"/>
        <v>0</v>
      </c>
      <c r="HC431" s="21">
        <v>377</v>
      </c>
      <c r="HD431" s="39">
        <v>525</v>
      </c>
      <c r="HE431" s="39">
        <v>425</v>
      </c>
      <c r="HF431" s="39">
        <v>2500</v>
      </c>
      <c r="HG431" s="50">
        <f t="shared" si="807"/>
        <v>3.2122878768872883E-3</v>
      </c>
      <c r="HH431" s="40">
        <f t="shared" si="739"/>
        <v>25.5</v>
      </c>
      <c r="HI431" s="41">
        <f t="shared" si="808"/>
        <v>63750</v>
      </c>
      <c r="HJ431" s="39">
        <f t="shared" si="809"/>
        <v>27093750</v>
      </c>
      <c r="HK431" s="39">
        <f t="shared" si="810"/>
        <v>33468750</v>
      </c>
      <c r="HL431" s="40">
        <f t="shared" si="740"/>
        <v>0</v>
      </c>
      <c r="HM431" s="39">
        <f t="shared" si="811"/>
        <v>0</v>
      </c>
      <c r="HN431" s="39">
        <f t="shared" si="812"/>
        <v>0</v>
      </c>
      <c r="HO431" s="39">
        <f t="shared" si="813"/>
        <v>0</v>
      </c>
      <c r="HP431" s="53">
        <f t="shared" si="814"/>
        <v>0</v>
      </c>
      <c r="HQ431" s="39">
        <f t="shared" si="815"/>
        <v>0</v>
      </c>
      <c r="HR431" s="39">
        <f t="shared" si="816"/>
        <v>0</v>
      </c>
      <c r="IL431" s="21">
        <v>377</v>
      </c>
      <c r="IM431" s="39">
        <v>525</v>
      </c>
      <c r="IN431" s="39">
        <v>425</v>
      </c>
      <c r="IO431" s="39">
        <v>2500</v>
      </c>
      <c r="IP431" s="50">
        <f t="shared" si="817"/>
        <v>3.2400050317642512E-3</v>
      </c>
      <c r="IQ431" s="40">
        <f t="shared" si="741"/>
        <v>25.5</v>
      </c>
      <c r="IR431" s="41">
        <f t="shared" si="818"/>
        <v>63750</v>
      </c>
      <c r="IS431" s="39">
        <f t="shared" si="819"/>
        <v>27093750</v>
      </c>
      <c r="IT431" s="39">
        <f t="shared" si="820"/>
        <v>33468750</v>
      </c>
      <c r="IU431" s="40">
        <f t="shared" si="742"/>
        <v>0</v>
      </c>
      <c r="IV431" s="39">
        <f t="shared" si="821"/>
        <v>0</v>
      </c>
      <c r="IW431" s="39">
        <f t="shared" si="822"/>
        <v>0</v>
      </c>
      <c r="IX431" s="39">
        <f t="shared" si="823"/>
        <v>0</v>
      </c>
      <c r="IY431" s="53">
        <f t="shared" si="824"/>
        <v>0</v>
      </c>
      <c r="IZ431" s="39">
        <f t="shared" si="825"/>
        <v>0</v>
      </c>
      <c r="JA431" s="39">
        <f t="shared" si="826"/>
        <v>0</v>
      </c>
      <c r="JU431" s="21">
        <v>377</v>
      </c>
      <c r="JV431" s="39">
        <v>525</v>
      </c>
      <c r="JW431" s="39">
        <v>425</v>
      </c>
      <c r="JX431" s="39">
        <v>2500</v>
      </c>
      <c r="JY431" s="50">
        <f t="shared" si="827"/>
        <v>3.2403313669179339E-3</v>
      </c>
      <c r="JZ431" s="40">
        <f t="shared" si="743"/>
        <v>25.5</v>
      </c>
      <c r="KA431" s="41">
        <f t="shared" si="828"/>
        <v>63750</v>
      </c>
      <c r="KB431" s="39">
        <f t="shared" si="829"/>
        <v>27093750</v>
      </c>
      <c r="KC431" s="39">
        <f t="shared" si="830"/>
        <v>33468750</v>
      </c>
      <c r="KD431" s="40">
        <f t="shared" si="744"/>
        <v>0</v>
      </c>
      <c r="KE431" s="39">
        <f t="shared" si="831"/>
        <v>0</v>
      </c>
      <c r="KF431" s="39">
        <f t="shared" si="832"/>
        <v>0</v>
      </c>
      <c r="KG431" s="39">
        <f t="shared" si="833"/>
        <v>0</v>
      </c>
      <c r="KH431" s="53">
        <f t="shared" si="834"/>
        <v>0</v>
      </c>
      <c r="KI431" s="39">
        <f t="shared" si="835"/>
        <v>0</v>
      </c>
      <c r="KJ431" s="39">
        <f t="shared" si="836"/>
        <v>0</v>
      </c>
      <c r="LD431" s="21">
        <v>377</v>
      </c>
      <c r="LE431" s="39">
        <v>525</v>
      </c>
      <c r="LF431" s="39">
        <v>425</v>
      </c>
      <c r="LG431" s="39">
        <v>2500</v>
      </c>
      <c r="LH431" s="50">
        <f t="shared" si="837"/>
        <v>3.2403314145679749E-3</v>
      </c>
      <c r="LI431" s="40">
        <f t="shared" si="745"/>
        <v>25.5</v>
      </c>
      <c r="LJ431" s="41">
        <f t="shared" si="838"/>
        <v>63750</v>
      </c>
      <c r="LK431" s="39">
        <f t="shared" si="839"/>
        <v>27093750</v>
      </c>
      <c r="LL431" s="39">
        <f t="shared" si="840"/>
        <v>33468750</v>
      </c>
      <c r="LM431" s="40">
        <f t="shared" si="746"/>
        <v>0</v>
      </c>
      <c r="LN431" s="39">
        <f t="shared" si="841"/>
        <v>0</v>
      </c>
      <c r="LO431" s="39">
        <f t="shared" si="842"/>
        <v>0</v>
      </c>
      <c r="LP431" s="39">
        <f t="shared" si="843"/>
        <v>0</v>
      </c>
      <c r="LQ431" s="53">
        <f t="shared" si="844"/>
        <v>0</v>
      </c>
      <c r="LR431" s="39">
        <f t="shared" si="845"/>
        <v>0</v>
      </c>
      <c r="LS431" s="39">
        <f t="shared" si="846"/>
        <v>0</v>
      </c>
    </row>
    <row r="432" spans="1:331" x14ac:dyDescent="0.25">
      <c r="A432" s="21">
        <v>378</v>
      </c>
      <c r="B432" s="39">
        <v>525</v>
      </c>
      <c r="C432" s="39">
        <v>475</v>
      </c>
      <c r="D432" s="39">
        <v>2500</v>
      </c>
      <c r="E432" s="50">
        <f t="shared" si="747"/>
        <v>1.0975E-3</v>
      </c>
      <c r="F432" s="40">
        <f t="shared" si="727"/>
        <v>20.307522656250001</v>
      </c>
      <c r="G432" s="41">
        <f t="shared" si="748"/>
        <v>50768.806640625</v>
      </c>
      <c r="H432" s="39">
        <f t="shared" si="749"/>
        <v>24115183.154296875</v>
      </c>
      <c r="I432" s="39">
        <f t="shared" si="750"/>
        <v>26653623.486328125</v>
      </c>
      <c r="J432" s="40">
        <f t="shared" si="728"/>
        <v>11506.875000000002</v>
      </c>
      <c r="K432" s="39">
        <f t="shared" si="751"/>
        <v>28767187.500000004</v>
      </c>
      <c r="L432" s="39">
        <f t="shared" si="752"/>
        <v>13664414062.500002</v>
      </c>
      <c r="M432" s="39">
        <f t="shared" si="753"/>
        <v>15102773437.500002</v>
      </c>
      <c r="N432" s="53">
        <f t="shared" si="754"/>
        <v>6490596679687.501</v>
      </c>
      <c r="O432" s="39">
        <f t="shared" si="755"/>
        <v>7173817382812.501</v>
      </c>
      <c r="P432" s="39">
        <f t="shared" si="756"/>
        <v>7928956054687.501</v>
      </c>
      <c r="AJ432" s="21">
        <v>378</v>
      </c>
      <c r="AK432" s="39">
        <v>525</v>
      </c>
      <c r="AL432" s="39">
        <v>475</v>
      </c>
      <c r="AM432" s="39">
        <v>2500</v>
      </c>
      <c r="AN432" s="50">
        <f t="shared" si="757"/>
        <v>1.7234556425953043E-3</v>
      </c>
      <c r="AO432" s="40">
        <f t="shared" si="729"/>
        <v>25.012460517221101</v>
      </c>
      <c r="AP432" s="41">
        <f t="shared" si="758"/>
        <v>62531.151293052753</v>
      </c>
      <c r="AQ432" s="39">
        <f t="shared" si="759"/>
        <v>29702296.864200059</v>
      </c>
      <c r="AR432" s="39">
        <f t="shared" si="760"/>
        <v>32828854.428852696</v>
      </c>
      <c r="AS432" s="40">
        <f t="shared" si="730"/>
        <v>3525.9405569098708</v>
      </c>
      <c r="AT432" s="39">
        <f t="shared" si="761"/>
        <v>8814851.3922746778</v>
      </c>
      <c r="AU432" s="39">
        <f t="shared" si="762"/>
        <v>4187054411.330472</v>
      </c>
      <c r="AV432" s="39">
        <f t="shared" si="763"/>
        <v>4627796980.9442062</v>
      </c>
      <c r="AW432" s="53">
        <f t="shared" si="764"/>
        <v>1988850845381.9741</v>
      </c>
      <c r="AX432" s="39">
        <f t="shared" si="765"/>
        <v>2198203565948.498</v>
      </c>
      <c r="AY432" s="39">
        <f t="shared" si="766"/>
        <v>2429593414995.708</v>
      </c>
      <c r="BS432" s="21">
        <v>378</v>
      </c>
      <c r="BT432" s="39">
        <v>525</v>
      </c>
      <c r="BU432" s="39">
        <v>475</v>
      </c>
      <c r="BV432" s="39">
        <v>2500</v>
      </c>
      <c r="BW432" s="50">
        <f t="shared" si="767"/>
        <v>2.0655307666430228E-3</v>
      </c>
      <c r="BX432" s="40">
        <f t="shared" si="731"/>
        <v>25.5</v>
      </c>
      <c r="BY432" s="41">
        <f t="shared" si="768"/>
        <v>63750</v>
      </c>
      <c r="BZ432" s="39">
        <f t="shared" si="769"/>
        <v>30281250</v>
      </c>
      <c r="CA432" s="39">
        <f t="shared" si="770"/>
        <v>33468750</v>
      </c>
      <c r="CB432" s="40">
        <f t="shared" si="732"/>
        <v>0</v>
      </c>
      <c r="CC432" s="39">
        <f t="shared" si="771"/>
        <v>0</v>
      </c>
      <c r="CD432" s="39">
        <f t="shared" si="772"/>
        <v>0</v>
      </c>
      <c r="CE432" s="39">
        <f t="shared" si="773"/>
        <v>0</v>
      </c>
      <c r="CF432" s="53">
        <f t="shared" si="774"/>
        <v>0</v>
      </c>
      <c r="CG432" s="39">
        <f t="shared" si="775"/>
        <v>0</v>
      </c>
      <c r="CH432" s="39">
        <f t="shared" si="776"/>
        <v>0</v>
      </c>
      <c r="DB432" s="21">
        <v>378</v>
      </c>
      <c r="DC432" s="39">
        <v>525</v>
      </c>
      <c r="DD432" s="39">
        <v>475</v>
      </c>
      <c r="DE432" s="39">
        <v>2500</v>
      </c>
      <c r="DF432" s="50">
        <f t="shared" si="777"/>
        <v>2.2990931141082492E-3</v>
      </c>
      <c r="DG432" s="40">
        <f t="shared" si="733"/>
        <v>25.5</v>
      </c>
      <c r="DH432" s="41">
        <f t="shared" si="778"/>
        <v>63750</v>
      </c>
      <c r="DI432" s="39">
        <f t="shared" si="779"/>
        <v>30281250</v>
      </c>
      <c r="DJ432" s="39">
        <f t="shared" si="780"/>
        <v>33468750</v>
      </c>
      <c r="DK432" s="40">
        <f t="shared" si="734"/>
        <v>0</v>
      </c>
      <c r="DL432" s="39">
        <f t="shared" si="781"/>
        <v>0</v>
      </c>
      <c r="DM432" s="39">
        <f t="shared" si="782"/>
        <v>0</v>
      </c>
      <c r="DN432" s="39">
        <f t="shared" si="783"/>
        <v>0</v>
      </c>
      <c r="DO432" s="53">
        <f t="shared" si="784"/>
        <v>0</v>
      </c>
      <c r="DP432" s="39">
        <f t="shared" si="785"/>
        <v>0</v>
      </c>
      <c r="DQ432" s="39">
        <f t="shared" si="786"/>
        <v>0</v>
      </c>
      <c r="EK432" s="21">
        <v>378</v>
      </c>
      <c r="EL432" s="39">
        <v>525</v>
      </c>
      <c r="EM432" s="39">
        <v>475</v>
      </c>
      <c r="EN432" s="39">
        <v>2500</v>
      </c>
      <c r="EO432" s="50">
        <f t="shared" si="787"/>
        <v>2.7609484639673177E-3</v>
      </c>
      <c r="EP432" s="40">
        <f t="shared" si="735"/>
        <v>25.5</v>
      </c>
      <c r="EQ432" s="41">
        <f t="shared" si="788"/>
        <v>63750</v>
      </c>
      <c r="ER432" s="39">
        <f t="shared" si="789"/>
        <v>30281250</v>
      </c>
      <c r="ES432" s="39">
        <f t="shared" si="790"/>
        <v>33468750</v>
      </c>
      <c r="ET432" s="40">
        <f t="shared" si="736"/>
        <v>0</v>
      </c>
      <c r="EU432" s="39">
        <f t="shared" si="791"/>
        <v>0</v>
      </c>
      <c r="EV432" s="39">
        <f t="shared" si="792"/>
        <v>0</v>
      </c>
      <c r="EW432" s="39">
        <f t="shared" si="793"/>
        <v>0</v>
      </c>
      <c r="EX432" s="53">
        <f t="shared" si="794"/>
        <v>0</v>
      </c>
      <c r="EY432" s="39">
        <f t="shared" si="795"/>
        <v>0</v>
      </c>
      <c r="EZ432" s="39">
        <f t="shared" si="796"/>
        <v>0</v>
      </c>
      <c r="FT432" s="21">
        <v>378</v>
      </c>
      <c r="FU432" s="39">
        <v>525</v>
      </c>
      <c r="FV432" s="39">
        <v>475</v>
      </c>
      <c r="FW432" s="39">
        <v>2500</v>
      </c>
      <c r="FX432" s="50">
        <f t="shared" si="797"/>
        <v>3.1643372006796375E-3</v>
      </c>
      <c r="FY432" s="40">
        <f t="shared" si="737"/>
        <v>25.5</v>
      </c>
      <c r="FZ432" s="41">
        <f t="shared" si="798"/>
        <v>63750</v>
      </c>
      <c r="GA432" s="39">
        <f t="shared" si="799"/>
        <v>30281250</v>
      </c>
      <c r="GB432" s="39">
        <f t="shared" si="800"/>
        <v>33468750</v>
      </c>
      <c r="GC432" s="40">
        <f t="shared" si="738"/>
        <v>0</v>
      </c>
      <c r="GD432" s="39">
        <f t="shared" si="801"/>
        <v>0</v>
      </c>
      <c r="GE432" s="39">
        <f t="shared" si="802"/>
        <v>0</v>
      </c>
      <c r="GF432" s="39">
        <f t="shared" si="803"/>
        <v>0</v>
      </c>
      <c r="GG432" s="53">
        <f t="shared" si="804"/>
        <v>0</v>
      </c>
      <c r="GH432" s="39">
        <f t="shared" si="805"/>
        <v>0</v>
      </c>
      <c r="GI432" s="39">
        <f t="shared" si="806"/>
        <v>0</v>
      </c>
      <c r="HC432" s="21">
        <v>378</v>
      </c>
      <c r="HD432" s="39">
        <v>525</v>
      </c>
      <c r="HE432" s="39">
        <v>475</v>
      </c>
      <c r="HF432" s="39">
        <v>2500</v>
      </c>
      <c r="HG432" s="50">
        <f t="shared" si="807"/>
        <v>3.2995189085885104E-3</v>
      </c>
      <c r="HH432" s="40">
        <f t="shared" si="739"/>
        <v>25.5</v>
      </c>
      <c r="HI432" s="41">
        <f t="shared" si="808"/>
        <v>63750</v>
      </c>
      <c r="HJ432" s="39">
        <f t="shared" si="809"/>
        <v>30281250</v>
      </c>
      <c r="HK432" s="39">
        <f t="shared" si="810"/>
        <v>33468750</v>
      </c>
      <c r="HL432" s="40">
        <f t="shared" si="740"/>
        <v>0</v>
      </c>
      <c r="HM432" s="39">
        <f t="shared" si="811"/>
        <v>0</v>
      </c>
      <c r="HN432" s="39">
        <f t="shared" si="812"/>
        <v>0</v>
      </c>
      <c r="HO432" s="39">
        <f t="shared" si="813"/>
        <v>0</v>
      </c>
      <c r="HP432" s="53">
        <f t="shared" si="814"/>
        <v>0</v>
      </c>
      <c r="HQ432" s="39">
        <f t="shared" si="815"/>
        <v>0</v>
      </c>
      <c r="HR432" s="39">
        <f t="shared" si="816"/>
        <v>0</v>
      </c>
      <c r="IL432" s="21">
        <v>378</v>
      </c>
      <c r="IM432" s="39">
        <v>525</v>
      </c>
      <c r="IN432" s="39">
        <v>475</v>
      </c>
      <c r="IO432" s="39">
        <v>2500</v>
      </c>
      <c r="IP432" s="50">
        <f t="shared" si="817"/>
        <v>3.3284528157702469E-3</v>
      </c>
      <c r="IQ432" s="40">
        <f t="shared" si="741"/>
        <v>25.5</v>
      </c>
      <c r="IR432" s="41">
        <f t="shared" si="818"/>
        <v>63750</v>
      </c>
      <c r="IS432" s="39">
        <f t="shared" si="819"/>
        <v>30281250</v>
      </c>
      <c r="IT432" s="39">
        <f t="shared" si="820"/>
        <v>33468750</v>
      </c>
      <c r="IU432" s="40">
        <f t="shared" si="742"/>
        <v>0</v>
      </c>
      <c r="IV432" s="39">
        <f t="shared" si="821"/>
        <v>0</v>
      </c>
      <c r="IW432" s="39">
        <f t="shared" si="822"/>
        <v>0</v>
      </c>
      <c r="IX432" s="39">
        <f t="shared" si="823"/>
        <v>0</v>
      </c>
      <c r="IY432" s="53">
        <f t="shared" si="824"/>
        <v>0</v>
      </c>
      <c r="IZ432" s="39">
        <f t="shared" si="825"/>
        <v>0</v>
      </c>
      <c r="JA432" s="39">
        <f t="shared" si="826"/>
        <v>0</v>
      </c>
      <c r="JU432" s="21">
        <v>378</v>
      </c>
      <c r="JV432" s="39">
        <v>525</v>
      </c>
      <c r="JW432" s="39">
        <v>475</v>
      </c>
      <c r="JX432" s="39">
        <v>2500</v>
      </c>
      <c r="JY432" s="50">
        <f t="shared" si="827"/>
        <v>3.3287935320758422E-3</v>
      </c>
      <c r="JZ432" s="40">
        <f t="shared" si="743"/>
        <v>25.5</v>
      </c>
      <c r="KA432" s="41">
        <f t="shared" si="828"/>
        <v>63750</v>
      </c>
      <c r="KB432" s="39">
        <f t="shared" si="829"/>
        <v>30281250</v>
      </c>
      <c r="KC432" s="39">
        <f t="shared" si="830"/>
        <v>33468750</v>
      </c>
      <c r="KD432" s="40">
        <f t="shared" si="744"/>
        <v>0</v>
      </c>
      <c r="KE432" s="39">
        <f t="shared" si="831"/>
        <v>0</v>
      </c>
      <c r="KF432" s="39">
        <f t="shared" si="832"/>
        <v>0</v>
      </c>
      <c r="KG432" s="39">
        <f t="shared" si="833"/>
        <v>0</v>
      </c>
      <c r="KH432" s="53">
        <f t="shared" si="834"/>
        <v>0</v>
      </c>
      <c r="KI432" s="39">
        <f t="shared" si="835"/>
        <v>0</v>
      </c>
      <c r="KJ432" s="39">
        <f t="shared" si="836"/>
        <v>0</v>
      </c>
      <c r="LD432" s="21">
        <v>378</v>
      </c>
      <c r="LE432" s="39">
        <v>525</v>
      </c>
      <c r="LF432" s="39">
        <v>475</v>
      </c>
      <c r="LG432" s="39">
        <v>2500</v>
      </c>
      <c r="LH432" s="50">
        <f t="shared" si="837"/>
        <v>3.3287935818587834E-3</v>
      </c>
      <c r="LI432" s="40">
        <f t="shared" si="745"/>
        <v>25.5</v>
      </c>
      <c r="LJ432" s="41">
        <f t="shared" si="838"/>
        <v>63750</v>
      </c>
      <c r="LK432" s="39">
        <f t="shared" si="839"/>
        <v>30281250</v>
      </c>
      <c r="LL432" s="39">
        <f t="shared" si="840"/>
        <v>33468750</v>
      </c>
      <c r="LM432" s="40">
        <f t="shared" si="746"/>
        <v>0</v>
      </c>
      <c r="LN432" s="39">
        <f t="shared" si="841"/>
        <v>0</v>
      </c>
      <c r="LO432" s="39">
        <f t="shared" si="842"/>
        <v>0</v>
      </c>
      <c r="LP432" s="39">
        <f t="shared" si="843"/>
        <v>0</v>
      </c>
      <c r="LQ432" s="53">
        <f t="shared" si="844"/>
        <v>0</v>
      </c>
      <c r="LR432" s="39">
        <f t="shared" si="845"/>
        <v>0</v>
      </c>
      <c r="LS432" s="39">
        <f t="shared" si="846"/>
        <v>0</v>
      </c>
    </row>
    <row r="433" spans="1:331" x14ac:dyDescent="0.25">
      <c r="A433" s="21">
        <v>379</v>
      </c>
      <c r="B433" s="39">
        <v>525</v>
      </c>
      <c r="C433" s="39">
        <v>525</v>
      </c>
      <c r="D433" s="39">
        <v>2500</v>
      </c>
      <c r="E433" s="50">
        <f t="shared" si="747"/>
        <v>1.1050000000000001E-3</v>
      </c>
      <c r="F433" s="40">
        <f t="shared" si="727"/>
        <v>20.393465624999997</v>
      </c>
      <c r="G433" s="41">
        <f t="shared" si="748"/>
        <v>50983.664062499993</v>
      </c>
      <c r="H433" s="39">
        <f t="shared" si="749"/>
        <v>26766423.632812496</v>
      </c>
      <c r="I433" s="39">
        <f t="shared" si="750"/>
        <v>26766423.632812496</v>
      </c>
      <c r="J433" s="40">
        <f t="shared" si="728"/>
        <v>11411.25</v>
      </c>
      <c r="K433" s="39">
        <f t="shared" si="751"/>
        <v>28528125</v>
      </c>
      <c r="L433" s="39">
        <f t="shared" si="752"/>
        <v>14977265625</v>
      </c>
      <c r="M433" s="39">
        <f t="shared" si="753"/>
        <v>14977265625</v>
      </c>
      <c r="N433" s="53">
        <f t="shared" si="754"/>
        <v>7863064453125</v>
      </c>
      <c r="O433" s="39">
        <f t="shared" si="755"/>
        <v>7863064453125</v>
      </c>
      <c r="P433" s="39">
        <f t="shared" si="756"/>
        <v>7863064453125</v>
      </c>
      <c r="AJ433" s="21">
        <v>379</v>
      </c>
      <c r="AK433" s="39">
        <v>525</v>
      </c>
      <c r="AL433" s="39">
        <v>525</v>
      </c>
      <c r="AM433" s="39">
        <v>2500</v>
      </c>
      <c r="AN433" s="50">
        <f t="shared" si="757"/>
        <v>1.74076892918522E-3</v>
      </c>
      <c r="AO433" s="40">
        <f t="shared" si="729"/>
        <v>25.071595231016918</v>
      </c>
      <c r="AP433" s="41">
        <f t="shared" si="758"/>
        <v>62678.988077542293</v>
      </c>
      <c r="AQ433" s="39">
        <f t="shared" si="759"/>
        <v>32906468.740709703</v>
      </c>
      <c r="AR433" s="39">
        <f t="shared" si="760"/>
        <v>32906468.740709703</v>
      </c>
      <c r="AS433" s="40">
        <f t="shared" si="730"/>
        <v>3305.1961528884453</v>
      </c>
      <c r="AT433" s="39">
        <f t="shared" si="761"/>
        <v>8262990.382221113</v>
      </c>
      <c r="AU433" s="39">
        <f t="shared" si="762"/>
        <v>4338069950.6660843</v>
      </c>
      <c r="AV433" s="39">
        <f t="shared" si="763"/>
        <v>4338069950.6660843</v>
      </c>
      <c r="AW433" s="53">
        <f t="shared" si="764"/>
        <v>2277486724099.6943</v>
      </c>
      <c r="AX433" s="39">
        <f t="shared" si="765"/>
        <v>2277486724099.6943</v>
      </c>
      <c r="AY433" s="39">
        <f t="shared" si="766"/>
        <v>2277486724099.6943</v>
      </c>
      <c r="BS433" s="21">
        <v>379</v>
      </c>
      <c r="BT433" s="39">
        <v>525</v>
      </c>
      <c r="BU433" s="39">
        <v>525</v>
      </c>
      <c r="BV433" s="39">
        <v>2500</v>
      </c>
      <c r="BW433" s="50">
        <f t="shared" si="767"/>
        <v>2.0939480597551656E-3</v>
      </c>
      <c r="BX433" s="40">
        <f t="shared" si="731"/>
        <v>25.5</v>
      </c>
      <c r="BY433" s="41">
        <f t="shared" si="768"/>
        <v>63750</v>
      </c>
      <c r="BZ433" s="39">
        <f t="shared" si="769"/>
        <v>33468750</v>
      </c>
      <c r="CA433" s="39">
        <f t="shared" si="770"/>
        <v>33468750</v>
      </c>
      <c r="CB433" s="40">
        <f t="shared" si="732"/>
        <v>0</v>
      </c>
      <c r="CC433" s="39">
        <f t="shared" si="771"/>
        <v>0</v>
      </c>
      <c r="CD433" s="39">
        <f t="shared" si="772"/>
        <v>0</v>
      </c>
      <c r="CE433" s="39">
        <f t="shared" si="773"/>
        <v>0</v>
      </c>
      <c r="CF433" s="53">
        <f t="shared" si="774"/>
        <v>0</v>
      </c>
      <c r="CG433" s="39">
        <f t="shared" si="775"/>
        <v>0</v>
      </c>
      <c r="CH433" s="39">
        <f t="shared" si="776"/>
        <v>0</v>
      </c>
      <c r="DB433" s="21">
        <v>379</v>
      </c>
      <c r="DC433" s="39">
        <v>525</v>
      </c>
      <c r="DD433" s="39">
        <v>525</v>
      </c>
      <c r="DE433" s="39">
        <v>2500</v>
      </c>
      <c r="DF433" s="50">
        <f t="shared" si="777"/>
        <v>2.3381254540107916E-3</v>
      </c>
      <c r="DG433" s="40">
        <f t="shared" si="733"/>
        <v>25.5</v>
      </c>
      <c r="DH433" s="41">
        <f t="shared" si="778"/>
        <v>63750</v>
      </c>
      <c r="DI433" s="39">
        <f t="shared" si="779"/>
        <v>33468750</v>
      </c>
      <c r="DJ433" s="39">
        <f t="shared" si="780"/>
        <v>33468750</v>
      </c>
      <c r="DK433" s="40">
        <f t="shared" si="734"/>
        <v>0</v>
      </c>
      <c r="DL433" s="39">
        <f t="shared" si="781"/>
        <v>0</v>
      </c>
      <c r="DM433" s="39">
        <f t="shared" si="782"/>
        <v>0</v>
      </c>
      <c r="DN433" s="39">
        <f t="shared" si="783"/>
        <v>0</v>
      </c>
      <c r="DO433" s="53">
        <f t="shared" si="784"/>
        <v>0</v>
      </c>
      <c r="DP433" s="39">
        <f t="shared" si="785"/>
        <v>0</v>
      </c>
      <c r="DQ433" s="39">
        <f t="shared" si="786"/>
        <v>0</v>
      </c>
      <c r="EK433" s="21">
        <v>379</v>
      </c>
      <c r="EL433" s="39">
        <v>525</v>
      </c>
      <c r="EM433" s="39">
        <v>525</v>
      </c>
      <c r="EN433" s="39">
        <v>2500</v>
      </c>
      <c r="EO433" s="50">
        <f t="shared" si="787"/>
        <v>2.8224983296097675E-3</v>
      </c>
      <c r="EP433" s="40">
        <f t="shared" si="735"/>
        <v>25.5</v>
      </c>
      <c r="EQ433" s="41">
        <f t="shared" si="788"/>
        <v>63750</v>
      </c>
      <c r="ER433" s="39">
        <f t="shared" si="789"/>
        <v>33468750</v>
      </c>
      <c r="ES433" s="39">
        <f t="shared" si="790"/>
        <v>33468750</v>
      </c>
      <c r="ET433" s="40">
        <f t="shared" si="736"/>
        <v>0</v>
      </c>
      <c r="EU433" s="39">
        <f t="shared" si="791"/>
        <v>0</v>
      </c>
      <c r="EV433" s="39">
        <f t="shared" si="792"/>
        <v>0</v>
      </c>
      <c r="EW433" s="39">
        <f t="shared" si="793"/>
        <v>0</v>
      </c>
      <c r="EX433" s="53">
        <f t="shared" si="794"/>
        <v>0</v>
      </c>
      <c r="EY433" s="39">
        <f t="shared" si="795"/>
        <v>0</v>
      </c>
      <c r="EZ433" s="39">
        <f t="shared" si="796"/>
        <v>0</v>
      </c>
      <c r="FT433" s="21">
        <v>379</v>
      </c>
      <c r="FU433" s="39">
        <v>525</v>
      </c>
      <c r="FV433" s="39">
        <v>525</v>
      </c>
      <c r="FW433" s="39">
        <v>2500</v>
      </c>
      <c r="FX433" s="50">
        <f t="shared" si="797"/>
        <v>3.2448953059142126E-3</v>
      </c>
      <c r="FY433" s="40">
        <f t="shared" si="737"/>
        <v>25.5</v>
      </c>
      <c r="FZ433" s="41">
        <f t="shared" si="798"/>
        <v>63750</v>
      </c>
      <c r="GA433" s="39">
        <f t="shared" si="799"/>
        <v>33468750</v>
      </c>
      <c r="GB433" s="39">
        <f t="shared" si="800"/>
        <v>33468750</v>
      </c>
      <c r="GC433" s="40">
        <f t="shared" si="738"/>
        <v>0</v>
      </c>
      <c r="GD433" s="39">
        <f t="shared" si="801"/>
        <v>0</v>
      </c>
      <c r="GE433" s="39">
        <f t="shared" si="802"/>
        <v>0</v>
      </c>
      <c r="GF433" s="39">
        <f t="shared" si="803"/>
        <v>0</v>
      </c>
      <c r="GG433" s="53">
        <f t="shared" si="804"/>
        <v>0</v>
      </c>
      <c r="GH433" s="39">
        <f t="shared" si="805"/>
        <v>0</v>
      </c>
      <c r="GI433" s="39">
        <f t="shared" si="806"/>
        <v>0</v>
      </c>
      <c r="HC433" s="21">
        <v>379</v>
      </c>
      <c r="HD433" s="39">
        <v>525</v>
      </c>
      <c r="HE433" s="39">
        <v>525</v>
      </c>
      <c r="HF433" s="39">
        <v>2500</v>
      </c>
      <c r="HG433" s="50">
        <f t="shared" si="807"/>
        <v>3.386749940289732E-3</v>
      </c>
      <c r="HH433" s="40">
        <f t="shared" si="739"/>
        <v>25.5</v>
      </c>
      <c r="HI433" s="41">
        <f t="shared" si="808"/>
        <v>63750</v>
      </c>
      <c r="HJ433" s="39">
        <f t="shared" si="809"/>
        <v>33468750</v>
      </c>
      <c r="HK433" s="39">
        <f t="shared" si="810"/>
        <v>33468750</v>
      </c>
      <c r="HL433" s="40">
        <f t="shared" si="740"/>
        <v>0</v>
      </c>
      <c r="HM433" s="39">
        <f t="shared" si="811"/>
        <v>0</v>
      </c>
      <c r="HN433" s="39">
        <f t="shared" si="812"/>
        <v>0</v>
      </c>
      <c r="HO433" s="39">
        <f t="shared" si="813"/>
        <v>0</v>
      </c>
      <c r="HP433" s="53">
        <f t="shared" si="814"/>
        <v>0</v>
      </c>
      <c r="HQ433" s="39">
        <f t="shared" si="815"/>
        <v>0</v>
      </c>
      <c r="HR433" s="39">
        <f t="shared" si="816"/>
        <v>0</v>
      </c>
      <c r="IL433" s="21">
        <v>379</v>
      </c>
      <c r="IM433" s="39">
        <v>525</v>
      </c>
      <c r="IN433" s="39">
        <v>525</v>
      </c>
      <c r="IO433" s="39">
        <v>2500</v>
      </c>
      <c r="IP433" s="50">
        <f t="shared" si="817"/>
        <v>3.4169005997762426E-3</v>
      </c>
      <c r="IQ433" s="40">
        <f t="shared" si="741"/>
        <v>25.5</v>
      </c>
      <c r="IR433" s="41">
        <f t="shared" si="818"/>
        <v>63750</v>
      </c>
      <c r="IS433" s="39">
        <f t="shared" si="819"/>
        <v>33468750</v>
      </c>
      <c r="IT433" s="39">
        <f t="shared" si="820"/>
        <v>33468750</v>
      </c>
      <c r="IU433" s="40">
        <f t="shared" si="742"/>
        <v>0</v>
      </c>
      <c r="IV433" s="39">
        <f t="shared" si="821"/>
        <v>0</v>
      </c>
      <c r="IW433" s="39">
        <f t="shared" si="822"/>
        <v>0</v>
      </c>
      <c r="IX433" s="39">
        <f t="shared" si="823"/>
        <v>0</v>
      </c>
      <c r="IY433" s="53">
        <f t="shared" si="824"/>
        <v>0</v>
      </c>
      <c r="IZ433" s="39">
        <f t="shared" si="825"/>
        <v>0</v>
      </c>
      <c r="JA433" s="39">
        <f t="shared" si="826"/>
        <v>0</v>
      </c>
      <c r="JU433" s="21">
        <v>379</v>
      </c>
      <c r="JV433" s="39">
        <v>525</v>
      </c>
      <c r="JW433" s="39">
        <v>525</v>
      </c>
      <c r="JX433" s="39">
        <v>2500</v>
      </c>
      <c r="JY433" s="50">
        <f t="shared" si="827"/>
        <v>3.4172556972337505E-3</v>
      </c>
      <c r="JZ433" s="40">
        <f t="shared" si="743"/>
        <v>25.5</v>
      </c>
      <c r="KA433" s="41">
        <f t="shared" si="828"/>
        <v>63750</v>
      </c>
      <c r="KB433" s="39">
        <f t="shared" si="829"/>
        <v>33468750</v>
      </c>
      <c r="KC433" s="39">
        <f t="shared" si="830"/>
        <v>33468750</v>
      </c>
      <c r="KD433" s="40">
        <f t="shared" si="744"/>
        <v>0</v>
      </c>
      <c r="KE433" s="39">
        <f t="shared" si="831"/>
        <v>0</v>
      </c>
      <c r="KF433" s="39">
        <f t="shared" si="832"/>
        <v>0</v>
      </c>
      <c r="KG433" s="39">
        <f t="shared" si="833"/>
        <v>0</v>
      </c>
      <c r="KH433" s="53">
        <f t="shared" si="834"/>
        <v>0</v>
      </c>
      <c r="KI433" s="39">
        <f t="shared" si="835"/>
        <v>0</v>
      </c>
      <c r="KJ433" s="39">
        <f t="shared" si="836"/>
        <v>0</v>
      </c>
      <c r="LD433" s="21">
        <v>379</v>
      </c>
      <c r="LE433" s="39">
        <v>525</v>
      </c>
      <c r="LF433" s="39">
        <v>525</v>
      </c>
      <c r="LG433" s="39">
        <v>2500</v>
      </c>
      <c r="LH433" s="50">
        <f t="shared" si="837"/>
        <v>3.4172557491495914E-3</v>
      </c>
      <c r="LI433" s="40">
        <f t="shared" si="745"/>
        <v>25.5</v>
      </c>
      <c r="LJ433" s="41">
        <f t="shared" si="838"/>
        <v>63750</v>
      </c>
      <c r="LK433" s="39">
        <f t="shared" si="839"/>
        <v>33468750</v>
      </c>
      <c r="LL433" s="39">
        <f t="shared" si="840"/>
        <v>33468750</v>
      </c>
      <c r="LM433" s="40">
        <f t="shared" si="746"/>
        <v>0</v>
      </c>
      <c r="LN433" s="39">
        <f t="shared" si="841"/>
        <v>0</v>
      </c>
      <c r="LO433" s="39">
        <f t="shared" si="842"/>
        <v>0</v>
      </c>
      <c r="LP433" s="39">
        <f t="shared" si="843"/>
        <v>0</v>
      </c>
      <c r="LQ433" s="53">
        <f t="shared" si="844"/>
        <v>0</v>
      </c>
      <c r="LR433" s="39">
        <f t="shared" si="845"/>
        <v>0</v>
      </c>
      <c r="LS433" s="39">
        <f t="shared" si="846"/>
        <v>0</v>
      </c>
    </row>
    <row r="434" spans="1:331" x14ac:dyDescent="0.25">
      <c r="A434" s="21">
        <v>380</v>
      </c>
      <c r="B434" s="39">
        <v>525</v>
      </c>
      <c r="C434" s="39">
        <v>575</v>
      </c>
      <c r="D434" s="39">
        <v>2500</v>
      </c>
      <c r="E434" s="50">
        <f t="shared" si="747"/>
        <v>1.1125E-3</v>
      </c>
      <c r="F434" s="40">
        <f t="shared" si="727"/>
        <v>20.47869140625</v>
      </c>
      <c r="G434" s="41">
        <f t="shared" si="748"/>
        <v>51196.728515625</v>
      </c>
      <c r="H434" s="39">
        <f t="shared" si="749"/>
        <v>29438118.896484375</v>
      </c>
      <c r="I434" s="39">
        <f t="shared" si="750"/>
        <v>26878282.470703125</v>
      </c>
      <c r="J434" s="40">
        <f t="shared" si="728"/>
        <v>11315.625</v>
      </c>
      <c r="K434" s="39">
        <f t="shared" si="751"/>
        <v>28289062.5</v>
      </c>
      <c r="L434" s="39">
        <f t="shared" si="752"/>
        <v>16266210937.5</v>
      </c>
      <c r="M434" s="39">
        <f t="shared" si="753"/>
        <v>14851757812.5</v>
      </c>
      <c r="N434" s="53">
        <f t="shared" si="754"/>
        <v>9353071289062.5</v>
      </c>
      <c r="O434" s="39">
        <f t="shared" si="755"/>
        <v>8539760742187.5</v>
      </c>
      <c r="P434" s="39">
        <f t="shared" si="756"/>
        <v>7797172851562.5</v>
      </c>
      <c r="AJ434" s="21">
        <v>380</v>
      </c>
      <c r="AK434" s="39">
        <v>525</v>
      </c>
      <c r="AL434" s="39">
        <v>575</v>
      </c>
      <c r="AM434" s="39">
        <v>2500</v>
      </c>
      <c r="AN434" s="50">
        <f t="shared" si="757"/>
        <v>1.758082215775136E-3</v>
      </c>
      <c r="AO434" s="40">
        <f t="shared" si="729"/>
        <v>25.12690813368279</v>
      </c>
      <c r="AP434" s="41">
        <f t="shared" si="758"/>
        <v>62817.270334206973</v>
      </c>
      <c r="AQ434" s="39">
        <f t="shared" si="759"/>
        <v>36119930.442169011</v>
      </c>
      <c r="AR434" s="39">
        <f t="shared" si="760"/>
        <v>32979066.925458662</v>
      </c>
      <c r="AS434" s="40">
        <f t="shared" si="730"/>
        <v>3084.4517488670172</v>
      </c>
      <c r="AT434" s="39">
        <f t="shared" si="761"/>
        <v>7711129.3721675426</v>
      </c>
      <c r="AU434" s="39">
        <f t="shared" si="762"/>
        <v>4433899388.9963369</v>
      </c>
      <c r="AV434" s="39">
        <f t="shared" si="763"/>
        <v>4048342920.38796</v>
      </c>
      <c r="AW434" s="53">
        <f t="shared" si="764"/>
        <v>2549492148672.8936</v>
      </c>
      <c r="AX434" s="39">
        <f t="shared" si="765"/>
        <v>2327797179223.0771</v>
      </c>
      <c r="AY434" s="39">
        <f t="shared" si="766"/>
        <v>2125380033203.679</v>
      </c>
      <c r="BS434" s="21">
        <v>380</v>
      </c>
      <c r="BT434" s="39">
        <v>525</v>
      </c>
      <c r="BU434" s="39">
        <v>575</v>
      </c>
      <c r="BV434" s="39">
        <v>2500</v>
      </c>
      <c r="BW434" s="50">
        <f t="shared" si="767"/>
        <v>2.1223653528673089E-3</v>
      </c>
      <c r="BX434" s="40">
        <f t="shared" si="731"/>
        <v>25.5</v>
      </c>
      <c r="BY434" s="41">
        <f t="shared" si="768"/>
        <v>63750</v>
      </c>
      <c r="BZ434" s="39">
        <f t="shared" si="769"/>
        <v>36656250</v>
      </c>
      <c r="CA434" s="39">
        <f t="shared" si="770"/>
        <v>33468750</v>
      </c>
      <c r="CB434" s="40">
        <f t="shared" si="732"/>
        <v>0</v>
      </c>
      <c r="CC434" s="39">
        <f t="shared" si="771"/>
        <v>0</v>
      </c>
      <c r="CD434" s="39">
        <f t="shared" si="772"/>
        <v>0</v>
      </c>
      <c r="CE434" s="39">
        <f t="shared" si="773"/>
        <v>0</v>
      </c>
      <c r="CF434" s="53">
        <f t="shared" si="774"/>
        <v>0</v>
      </c>
      <c r="CG434" s="39">
        <f t="shared" si="775"/>
        <v>0</v>
      </c>
      <c r="CH434" s="39">
        <f t="shared" si="776"/>
        <v>0</v>
      </c>
      <c r="DB434" s="21">
        <v>380</v>
      </c>
      <c r="DC434" s="39">
        <v>525</v>
      </c>
      <c r="DD434" s="39">
        <v>575</v>
      </c>
      <c r="DE434" s="39">
        <v>2500</v>
      </c>
      <c r="DF434" s="50">
        <f t="shared" si="777"/>
        <v>2.3771577939133343E-3</v>
      </c>
      <c r="DG434" s="40">
        <f t="shared" si="733"/>
        <v>25.5</v>
      </c>
      <c r="DH434" s="41">
        <f t="shared" si="778"/>
        <v>63750</v>
      </c>
      <c r="DI434" s="39">
        <f t="shared" si="779"/>
        <v>36656250</v>
      </c>
      <c r="DJ434" s="39">
        <f t="shared" si="780"/>
        <v>33468750</v>
      </c>
      <c r="DK434" s="40">
        <f t="shared" si="734"/>
        <v>0</v>
      </c>
      <c r="DL434" s="39">
        <f t="shared" si="781"/>
        <v>0</v>
      </c>
      <c r="DM434" s="39">
        <f t="shared" si="782"/>
        <v>0</v>
      </c>
      <c r="DN434" s="39">
        <f t="shared" si="783"/>
        <v>0</v>
      </c>
      <c r="DO434" s="53">
        <f t="shared" si="784"/>
        <v>0</v>
      </c>
      <c r="DP434" s="39">
        <f t="shared" si="785"/>
        <v>0</v>
      </c>
      <c r="DQ434" s="39">
        <f t="shared" si="786"/>
        <v>0</v>
      </c>
      <c r="EK434" s="21">
        <v>380</v>
      </c>
      <c r="EL434" s="39">
        <v>525</v>
      </c>
      <c r="EM434" s="39">
        <v>575</v>
      </c>
      <c r="EN434" s="39">
        <v>2500</v>
      </c>
      <c r="EO434" s="50">
        <f t="shared" si="787"/>
        <v>2.8840481952522178E-3</v>
      </c>
      <c r="EP434" s="40">
        <f t="shared" si="735"/>
        <v>25.5</v>
      </c>
      <c r="EQ434" s="41">
        <f t="shared" si="788"/>
        <v>63750</v>
      </c>
      <c r="ER434" s="39">
        <f t="shared" si="789"/>
        <v>36656250</v>
      </c>
      <c r="ES434" s="39">
        <f t="shared" si="790"/>
        <v>33468750</v>
      </c>
      <c r="ET434" s="40">
        <f t="shared" si="736"/>
        <v>0</v>
      </c>
      <c r="EU434" s="39">
        <f t="shared" si="791"/>
        <v>0</v>
      </c>
      <c r="EV434" s="39">
        <f t="shared" si="792"/>
        <v>0</v>
      </c>
      <c r="EW434" s="39">
        <f t="shared" si="793"/>
        <v>0</v>
      </c>
      <c r="EX434" s="53">
        <f t="shared" si="794"/>
        <v>0</v>
      </c>
      <c r="EY434" s="39">
        <f t="shared" si="795"/>
        <v>0</v>
      </c>
      <c r="EZ434" s="39">
        <f t="shared" si="796"/>
        <v>0</v>
      </c>
      <c r="FT434" s="21">
        <v>380</v>
      </c>
      <c r="FU434" s="39">
        <v>525</v>
      </c>
      <c r="FV434" s="39">
        <v>575</v>
      </c>
      <c r="FW434" s="39">
        <v>2500</v>
      </c>
      <c r="FX434" s="50">
        <f t="shared" si="797"/>
        <v>3.3254534111487872E-3</v>
      </c>
      <c r="FY434" s="40">
        <f t="shared" si="737"/>
        <v>25.5</v>
      </c>
      <c r="FZ434" s="41">
        <f t="shared" si="798"/>
        <v>63750</v>
      </c>
      <c r="GA434" s="39">
        <f t="shared" si="799"/>
        <v>36656250</v>
      </c>
      <c r="GB434" s="39">
        <f t="shared" si="800"/>
        <v>33468750</v>
      </c>
      <c r="GC434" s="40">
        <f t="shared" si="738"/>
        <v>0</v>
      </c>
      <c r="GD434" s="39">
        <f t="shared" si="801"/>
        <v>0</v>
      </c>
      <c r="GE434" s="39">
        <f t="shared" si="802"/>
        <v>0</v>
      </c>
      <c r="GF434" s="39">
        <f t="shared" si="803"/>
        <v>0</v>
      </c>
      <c r="GG434" s="53">
        <f t="shared" si="804"/>
        <v>0</v>
      </c>
      <c r="GH434" s="39">
        <f t="shared" si="805"/>
        <v>0</v>
      </c>
      <c r="GI434" s="39">
        <f t="shared" si="806"/>
        <v>0</v>
      </c>
      <c r="HC434" s="21">
        <v>380</v>
      </c>
      <c r="HD434" s="39">
        <v>525</v>
      </c>
      <c r="HE434" s="39">
        <v>575</v>
      </c>
      <c r="HF434" s="39">
        <v>2500</v>
      </c>
      <c r="HG434" s="50">
        <f t="shared" si="807"/>
        <v>3.4739809719909541E-3</v>
      </c>
      <c r="HH434" s="40">
        <f t="shared" si="739"/>
        <v>25.5</v>
      </c>
      <c r="HI434" s="41">
        <f t="shared" si="808"/>
        <v>63750</v>
      </c>
      <c r="HJ434" s="39">
        <f t="shared" si="809"/>
        <v>36656250</v>
      </c>
      <c r="HK434" s="39">
        <f t="shared" si="810"/>
        <v>33468750</v>
      </c>
      <c r="HL434" s="40">
        <f t="shared" si="740"/>
        <v>0</v>
      </c>
      <c r="HM434" s="39">
        <f t="shared" si="811"/>
        <v>0</v>
      </c>
      <c r="HN434" s="39">
        <f t="shared" si="812"/>
        <v>0</v>
      </c>
      <c r="HO434" s="39">
        <f t="shared" si="813"/>
        <v>0</v>
      </c>
      <c r="HP434" s="53">
        <f t="shared" si="814"/>
        <v>0</v>
      </c>
      <c r="HQ434" s="39">
        <f t="shared" si="815"/>
        <v>0</v>
      </c>
      <c r="HR434" s="39">
        <f t="shared" si="816"/>
        <v>0</v>
      </c>
      <c r="IL434" s="21">
        <v>380</v>
      </c>
      <c r="IM434" s="39">
        <v>525</v>
      </c>
      <c r="IN434" s="39">
        <v>575</v>
      </c>
      <c r="IO434" s="39">
        <v>2500</v>
      </c>
      <c r="IP434" s="50">
        <f t="shared" si="817"/>
        <v>3.5053483837822388E-3</v>
      </c>
      <c r="IQ434" s="40">
        <f t="shared" si="741"/>
        <v>25.5</v>
      </c>
      <c r="IR434" s="41">
        <f t="shared" si="818"/>
        <v>63750</v>
      </c>
      <c r="IS434" s="39">
        <f t="shared" si="819"/>
        <v>36656250</v>
      </c>
      <c r="IT434" s="39">
        <f t="shared" si="820"/>
        <v>33468750</v>
      </c>
      <c r="IU434" s="40">
        <f t="shared" si="742"/>
        <v>0</v>
      </c>
      <c r="IV434" s="39">
        <f t="shared" si="821"/>
        <v>0</v>
      </c>
      <c r="IW434" s="39">
        <f t="shared" si="822"/>
        <v>0</v>
      </c>
      <c r="IX434" s="39">
        <f t="shared" si="823"/>
        <v>0</v>
      </c>
      <c r="IY434" s="53">
        <f t="shared" si="824"/>
        <v>0</v>
      </c>
      <c r="IZ434" s="39">
        <f t="shared" si="825"/>
        <v>0</v>
      </c>
      <c r="JA434" s="39">
        <f t="shared" si="826"/>
        <v>0</v>
      </c>
      <c r="JU434" s="21">
        <v>380</v>
      </c>
      <c r="JV434" s="39">
        <v>525</v>
      </c>
      <c r="JW434" s="39">
        <v>575</v>
      </c>
      <c r="JX434" s="39">
        <v>2500</v>
      </c>
      <c r="JY434" s="50">
        <f t="shared" si="827"/>
        <v>3.5057178623916587E-3</v>
      </c>
      <c r="JZ434" s="40">
        <f t="shared" si="743"/>
        <v>25.5</v>
      </c>
      <c r="KA434" s="41">
        <f t="shared" si="828"/>
        <v>63750</v>
      </c>
      <c r="KB434" s="39">
        <f t="shared" si="829"/>
        <v>36656250</v>
      </c>
      <c r="KC434" s="39">
        <f t="shared" si="830"/>
        <v>33468750</v>
      </c>
      <c r="KD434" s="40">
        <f t="shared" si="744"/>
        <v>0</v>
      </c>
      <c r="KE434" s="39">
        <f t="shared" si="831"/>
        <v>0</v>
      </c>
      <c r="KF434" s="39">
        <f t="shared" si="832"/>
        <v>0</v>
      </c>
      <c r="KG434" s="39">
        <f t="shared" si="833"/>
        <v>0</v>
      </c>
      <c r="KH434" s="53">
        <f t="shared" si="834"/>
        <v>0</v>
      </c>
      <c r="KI434" s="39">
        <f t="shared" si="835"/>
        <v>0</v>
      </c>
      <c r="KJ434" s="39">
        <f t="shared" si="836"/>
        <v>0</v>
      </c>
      <c r="LD434" s="21">
        <v>380</v>
      </c>
      <c r="LE434" s="39">
        <v>525</v>
      </c>
      <c r="LF434" s="39">
        <v>575</v>
      </c>
      <c r="LG434" s="39">
        <v>2500</v>
      </c>
      <c r="LH434" s="50">
        <f t="shared" si="837"/>
        <v>3.5057179164403999E-3</v>
      </c>
      <c r="LI434" s="40">
        <f t="shared" si="745"/>
        <v>25.5</v>
      </c>
      <c r="LJ434" s="41">
        <f t="shared" si="838"/>
        <v>63750</v>
      </c>
      <c r="LK434" s="39">
        <f t="shared" si="839"/>
        <v>36656250</v>
      </c>
      <c r="LL434" s="39">
        <f t="shared" si="840"/>
        <v>33468750</v>
      </c>
      <c r="LM434" s="40">
        <f t="shared" si="746"/>
        <v>0</v>
      </c>
      <c r="LN434" s="39">
        <f t="shared" si="841"/>
        <v>0</v>
      </c>
      <c r="LO434" s="39">
        <f t="shared" si="842"/>
        <v>0</v>
      </c>
      <c r="LP434" s="39">
        <f t="shared" si="843"/>
        <v>0</v>
      </c>
      <c r="LQ434" s="53">
        <f t="shared" si="844"/>
        <v>0</v>
      </c>
      <c r="LR434" s="39">
        <f t="shared" si="845"/>
        <v>0</v>
      </c>
      <c r="LS434" s="39">
        <f t="shared" si="846"/>
        <v>0</v>
      </c>
    </row>
    <row r="435" spans="1:331" x14ac:dyDescent="0.25">
      <c r="A435" s="21">
        <v>381</v>
      </c>
      <c r="B435" s="39">
        <v>566.66700000000003</v>
      </c>
      <c r="C435" s="39">
        <v>-566.66700000000003</v>
      </c>
      <c r="D435" s="39">
        <v>1250</v>
      </c>
      <c r="E435" s="50">
        <f t="shared" si="747"/>
        <v>9.4333329999999997E-4</v>
      </c>
      <c r="F435" s="40">
        <f t="shared" si="727"/>
        <v>18.382028717583324</v>
      </c>
      <c r="G435" s="41">
        <f t="shared" si="748"/>
        <v>22977.535896979156</v>
      </c>
      <c r="H435" s="39">
        <f t="shared" si="749"/>
        <v>-13020611.334133487</v>
      </c>
      <c r="I435" s="39">
        <f t="shared" si="750"/>
        <v>13020611.334133487</v>
      </c>
      <c r="J435" s="40">
        <f t="shared" si="728"/>
        <v>13472.500425</v>
      </c>
      <c r="K435" s="39">
        <f t="shared" si="751"/>
        <v>16840625.53125</v>
      </c>
      <c r="L435" s="39">
        <f t="shared" si="752"/>
        <v>-9543026747.9168434</v>
      </c>
      <c r="M435" s="39">
        <f t="shared" si="753"/>
        <v>9543026747.9168434</v>
      </c>
      <c r="N435" s="53">
        <f t="shared" si="754"/>
        <v>5407718338161.7939</v>
      </c>
      <c r="O435" s="39">
        <f t="shared" si="755"/>
        <v>-5407718338161.7939</v>
      </c>
      <c r="P435" s="39">
        <f t="shared" si="756"/>
        <v>5407718338161.7949</v>
      </c>
      <c r="AJ435" s="21">
        <v>381</v>
      </c>
      <c r="AK435" s="39">
        <v>566.66700000000003</v>
      </c>
      <c r="AL435" s="39">
        <v>-566.66700000000003</v>
      </c>
      <c r="AM435" s="39">
        <v>1250</v>
      </c>
      <c r="AN435" s="50">
        <f t="shared" si="757"/>
        <v>1.3675118796615245E-3</v>
      </c>
      <c r="AO435" s="40">
        <f t="shared" si="729"/>
        <v>22.949737207395728</v>
      </c>
      <c r="AP435" s="41">
        <f t="shared" si="758"/>
        <v>28687.171509244661</v>
      </c>
      <c r="AQ435" s="39">
        <f t="shared" si="759"/>
        <v>-16256073.417629145</v>
      </c>
      <c r="AR435" s="39">
        <f t="shared" si="760"/>
        <v>16256073.417629145</v>
      </c>
      <c r="AS435" s="40">
        <f t="shared" si="730"/>
        <v>8064.2235343155635</v>
      </c>
      <c r="AT435" s="39">
        <f t="shared" si="761"/>
        <v>10080279.417894455</v>
      </c>
      <c r="AU435" s="39">
        <f t="shared" si="762"/>
        <v>-5712161696.8999977</v>
      </c>
      <c r="AV435" s="39">
        <f t="shared" si="763"/>
        <v>5712161696.8999977</v>
      </c>
      <c r="AW435" s="53">
        <f t="shared" si="764"/>
        <v>3236893532297.231</v>
      </c>
      <c r="AX435" s="39">
        <f t="shared" si="765"/>
        <v>-3236893532297.231</v>
      </c>
      <c r="AY435" s="39">
        <f t="shared" si="766"/>
        <v>3236893532297.231</v>
      </c>
      <c r="BS435" s="21">
        <v>381</v>
      </c>
      <c r="BT435" s="39">
        <v>566.66700000000003</v>
      </c>
      <c r="BU435" s="39">
        <v>-566.66700000000003</v>
      </c>
      <c r="BV435" s="39">
        <v>1250</v>
      </c>
      <c r="BW435" s="50">
        <f t="shared" si="767"/>
        <v>1.4812308027744613E-3</v>
      </c>
      <c r="BX435" s="40">
        <f t="shared" si="731"/>
        <v>23.784350565063558</v>
      </c>
      <c r="BY435" s="41">
        <f t="shared" si="768"/>
        <v>29730.438206329447</v>
      </c>
      <c r="BZ435" s="39">
        <f t="shared" si="769"/>
        <v>-16847258.227066088</v>
      </c>
      <c r="CA435" s="39">
        <f t="shared" si="770"/>
        <v>16847258.227066088</v>
      </c>
      <c r="CB435" s="40">
        <f t="shared" si="732"/>
        <v>6614.3072646256169</v>
      </c>
      <c r="CC435" s="39">
        <f t="shared" si="771"/>
        <v>8267884.0807820214</v>
      </c>
      <c r="CD435" s="39">
        <f t="shared" si="772"/>
        <v>-4685137068.4045057</v>
      </c>
      <c r="CE435" s="39">
        <f t="shared" si="773"/>
        <v>4685137068.4045057</v>
      </c>
      <c r="CF435" s="53">
        <f t="shared" si="774"/>
        <v>2654912567141.5762</v>
      </c>
      <c r="CG435" s="39">
        <f t="shared" si="775"/>
        <v>-2654912567141.5762</v>
      </c>
      <c r="CH435" s="39">
        <f t="shared" si="776"/>
        <v>2654912567141.5762</v>
      </c>
      <c r="DB435" s="21">
        <v>381</v>
      </c>
      <c r="DC435" s="39">
        <v>566.66700000000003</v>
      </c>
      <c r="DD435" s="39">
        <v>-566.66700000000003</v>
      </c>
      <c r="DE435" s="39">
        <v>1250</v>
      </c>
      <c r="DF435" s="50">
        <f t="shared" si="777"/>
        <v>1.4965132123933779E-3</v>
      </c>
      <c r="DG435" s="40">
        <f t="shared" si="733"/>
        <v>23.883944223747974</v>
      </c>
      <c r="DH435" s="41">
        <f t="shared" si="778"/>
        <v>29854.93027968497</v>
      </c>
      <c r="DI435" s="39">
        <f t="shared" si="779"/>
        <v>-16917803.776798245</v>
      </c>
      <c r="DJ435" s="39">
        <f t="shared" si="780"/>
        <v>16917803.776798245</v>
      </c>
      <c r="DK435" s="40">
        <f t="shared" si="734"/>
        <v>6419.4565419844312</v>
      </c>
      <c r="DL435" s="39">
        <f t="shared" si="781"/>
        <v>8024320.6774805393</v>
      </c>
      <c r="DM435" s="39">
        <f t="shared" si="782"/>
        <v>-4547117725.3458652</v>
      </c>
      <c r="DN435" s="39">
        <f t="shared" si="783"/>
        <v>4547117725.3458652</v>
      </c>
      <c r="DO435" s="53">
        <f t="shared" si="784"/>
        <v>2576701560068.5654</v>
      </c>
      <c r="DP435" s="39">
        <f t="shared" si="785"/>
        <v>-2576701560068.5654</v>
      </c>
      <c r="DQ435" s="39">
        <f t="shared" si="786"/>
        <v>2576701560068.5654</v>
      </c>
      <c r="EK435" s="21">
        <v>381</v>
      </c>
      <c r="EL435" s="39">
        <v>566.66700000000003</v>
      </c>
      <c r="EM435" s="39">
        <v>-566.66700000000003</v>
      </c>
      <c r="EN435" s="39">
        <v>1250</v>
      </c>
      <c r="EO435" s="50">
        <f t="shared" si="787"/>
        <v>1.4938079481999641E-3</v>
      </c>
      <c r="EP435" s="40">
        <f t="shared" si="735"/>
        <v>23.866531242677244</v>
      </c>
      <c r="EQ435" s="41">
        <f t="shared" si="788"/>
        <v>29833.164053346554</v>
      </c>
      <c r="ER435" s="39">
        <f t="shared" si="789"/>
        <v>-16905469.574617732</v>
      </c>
      <c r="ES435" s="39">
        <f t="shared" si="790"/>
        <v>16905469.574617732</v>
      </c>
      <c r="ET435" s="40">
        <f t="shared" si="736"/>
        <v>6453.9486604504591</v>
      </c>
      <c r="EU435" s="39">
        <f t="shared" si="791"/>
        <v>8067435.8255630741</v>
      </c>
      <c r="EV435" s="39">
        <f t="shared" si="792"/>
        <v>-4571549656.9643507</v>
      </c>
      <c r="EW435" s="39">
        <f t="shared" si="793"/>
        <v>4571549656.9643507</v>
      </c>
      <c r="EX435" s="53">
        <f t="shared" si="794"/>
        <v>2590546329463.0181</v>
      </c>
      <c r="EY435" s="39">
        <f t="shared" si="795"/>
        <v>-2590546329463.0181</v>
      </c>
      <c r="EZ435" s="39">
        <f t="shared" si="796"/>
        <v>2590546329463.0181</v>
      </c>
      <c r="FT435" s="21">
        <v>381</v>
      </c>
      <c r="FU435" s="39">
        <v>566.66700000000003</v>
      </c>
      <c r="FV435" s="39">
        <v>-566.66700000000003</v>
      </c>
      <c r="FW435" s="39">
        <v>1250</v>
      </c>
      <c r="FX435" s="50">
        <f t="shared" si="797"/>
        <v>1.5043124192786954E-3</v>
      </c>
      <c r="FY435" s="40">
        <f t="shared" si="737"/>
        <v>23.933623117281456</v>
      </c>
      <c r="FZ435" s="41">
        <f t="shared" si="798"/>
        <v>29917.02889660182</v>
      </c>
      <c r="GA435" s="39">
        <f t="shared" si="799"/>
        <v>-16952993.013750665</v>
      </c>
      <c r="GB435" s="39">
        <f t="shared" si="800"/>
        <v>16952993.013750665</v>
      </c>
      <c r="GC435" s="40">
        <f t="shared" si="738"/>
        <v>6320.0166541966337</v>
      </c>
      <c r="GD435" s="39">
        <f t="shared" si="801"/>
        <v>7900020.8177457917</v>
      </c>
      <c r="GE435" s="39">
        <f t="shared" si="802"/>
        <v>-4476681096.7295551</v>
      </c>
      <c r="GF435" s="39">
        <f t="shared" si="803"/>
        <v>4476681096.7295551</v>
      </c>
      <c r="GG435" s="53">
        <f t="shared" si="804"/>
        <v>2536787447040.4468</v>
      </c>
      <c r="GH435" s="39">
        <f t="shared" si="805"/>
        <v>-2536787447040.4468</v>
      </c>
      <c r="GI435" s="39">
        <f t="shared" si="806"/>
        <v>2536787447040.4468</v>
      </c>
      <c r="HC435" s="21">
        <v>381</v>
      </c>
      <c r="HD435" s="39">
        <v>566.66700000000003</v>
      </c>
      <c r="HE435" s="39">
        <v>-566.66700000000003</v>
      </c>
      <c r="HF435" s="39">
        <v>1250</v>
      </c>
      <c r="HG435" s="50">
        <f t="shared" si="807"/>
        <v>1.5009563006688396E-3</v>
      </c>
      <c r="HH435" s="40">
        <f t="shared" si="739"/>
        <v>23.912340586756422</v>
      </c>
      <c r="HI435" s="41">
        <f t="shared" si="808"/>
        <v>29890.425733445529</v>
      </c>
      <c r="HJ435" s="39">
        <f t="shared" si="809"/>
        <v>-16937917.879094377</v>
      </c>
      <c r="HK435" s="39">
        <f t="shared" si="810"/>
        <v>16937917.879094377</v>
      </c>
      <c r="HL435" s="40">
        <f t="shared" si="740"/>
        <v>6362.8071664722956</v>
      </c>
      <c r="HM435" s="39">
        <f t="shared" si="811"/>
        <v>7953508.9580903696</v>
      </c>
      <c r="HN435" s="39">
        <f t="shared" si="812"/>
        <v>-4506991060.7541962</v>
      </c>
      <c r="HO435" s="39">
        <f t="shared" si="813"/>
        <v>4506991060.7541962</v>
      </c>
      <c r="HP435" s="53">
        <f t="shared" si="814"/>
        <v>2553963103424.3984</v>
      </c>
      <c r="HQ435" s="39">
        <f t="shared" si="815"/>
        <v>-2553963103424.3984</v>
      </c>
      <c r="HR435" s="39">
        <f t="shared" si="816"/>
        <v>2553963103424.3979</v>
      </c>
      <c r="IL435" s="21">
        <v>381</v>
      </c>
      <c r="IM435" s="39">
        <v>566.66700000000003</v>
      </c>
      <c r="IN435" s="39">
        <v>-566.66700000000003</v>
      </c>
      <c r="IO435" s="39">
        <v>1250</v>
      </c>
      <c r="IP435" s="50">
        <f t="shared" si="817"/>
        <v>1.5048646122897951E-3</v>
      </c>
      <c r="IQ435" s="40">
        <f t="shared" si="741"/>
        <v>23.937111042461289</v>
      </c>
      <c r="IR435" s="41">
        <f t="shared" si="818"/>
        <v>29921.38880307661</v>
      </c>
      <c r="IS435" s="39">
        <f t="shared" si="819"/>
        <v>-16955463.628873013</v>
      </c>
      <c r="IT435" s="39">
        <f t="shared" si="820"/>
        <v>16955463.628873013</v>
      </c>
      <c r="IU435" s="40">
        <f t="shared" si="742"/>
        <v>6312.9761933051132</v>
      </c>
      <c r="IV435" s="39">
        <f t="shared" si="821"/>
        <v>7891220.2416313915</v>
      </c>
      <c r="IW435" s="39">
        <f t="shared" si="822"/>
        <v>-4471694100.6645355</v>
      </c>
      <c r="IX435" s="39">
        <f t="shared" si="823"/>
        <v>4471694100.6645355</v>
      </c>
      <c r="IY435" s="53">
        <f t="shared" si="824"/>
        <v>2533961480941.2705</v>
      </c>
      <c r="IZ435" s="39">
        <f t="shared" si="825"/>
        <v>-2533961480941.2705</v>
      </c>
      <c r="JA435" s="39">
        <f t="shared" si="826"/>
        <v>2533961480941.2705</v>
      </c>
      <c r="JU435" s="21">
        <v>381</v>
      </c>
      <c r="JV435" s="39">
        <v>566.66700000000003</v>
      </c>
      <c r="JW435" s="39">
        <v>-566.66700000000003</v>
      </c>
      <c r="JX435" s="39">
        <v>1250</v>
      </c>
      <c r="JY435" s="50">
        <f t="shared" si="827"/>
        <v>1.5049091411882579E-3</v>
      </c>
      <c r="JZ435" s="40">
        <f t="shared" si="743"/>
        <v>23.937392139696701</v>
      </c>
      <c r="KA435" s="41">
        <f t="shared" si="828"/>
        <v>29921.740174620878</v>
      </c>
      <c r="KB435" s="39">
        <f t="shared" si="829"/>
        <v>-16955662.73953189</v>
      </c>
      <c r="KC435" s="39">
        <f t="shared" si="830"/>
        <v>16955662.73953189</v>
      </c>
      <c r="KD435" s="40">
        <f t="shared" si="744"/>
        <v>6312.4084498497132</v>
      </c>
      <c r="KE435" s="39">
        <f t="shared" si="831"/>
        <v>7890510.5623121411</v>
      </c>
      <c r="KF435" s="39">
        <f t="shared" si="832"/>
        <v>-4471291948.8137341</v>
      </c>
      <c r="KG435" s="39">
        <f t="shared" si="833"/>
        <v>4471291948.8137341</v>
      </c>
      <c r="KH435" s="53">
        <f t="shared" si="834"/>
        <v>2533733594758.4321</v>
      </c>
      <c r="KI435" s="39">
        <f t="shared" si="835"/>
        <v>-2533733594758.4321</v>
      </c>
      <c r="KJ435" s="39">
        <f t="shared" si="836"/>
        <v>2533733594758.4326</v>
      </c>
      <c r="LD435" s="21">
        <v>381</v>
      </c>
      <c r="LE435" s="39">
        <v>566.66700000000003</v>
      </c>
      <c r="LF435" s="39">
        <v>-566.66700000000003</v>
      </c>
      <c r="LG435" s="39">
        <v>1250</v>
      </c>
      <c r="LH435" s="50">
        <f t="shared" si="837"/>
        <v>1.504909147003798E-3</v>
      </c>
      <c r="LI435" s="40">
        <f t="shared" si="745"/>
        <v>23.937392176406767</v>
      </c>
      <c r="LJ435" s="41">
        <f t="shared" si="838"/>
        <v>29921.740220508458</v>
      </c>
      <c r="LK435" s="39">
        <f t="shared" si="839"/>
        <v>-16955662.765534867</v>
      </c>
      <c r="LL435" s="39">
        <f t="shared" si="840"/>
        <v>16955662.765534867</v>
      </c>
      <c r="LM435" s="40">
        <f t="shared" si="746"/>
        <v>6312.4083757015742</v>
      </c>
      <c r="LN435" s="39">
        <f t="shared" si="841"/>
        <v>7890510.4696269678</v>
      </c>
      <c r="LO435" s="39">
        <f t="shared" si="842"/>
        <v>-4471291896.2921047</v>
      </c>
      <c r="LP435" s="39">
        <f t="shared" si="843"/>
        <v>4471291896.2921047</v>
      </c>
      <c r="LQ435" s="53">
        <f t="shared" si="844"/>
        <v>2533733564996.1582</v>
      </c>
      <c r="LR435" s="39">
        <f t="shared" si="845"/>
        <v>-2533733564996.1582</v>
      </c>
      <c r="LS435" s="39">
        <f t="shared" si="846"/>
        <v>2533733564996.1587</v>
      </c>
    </row>
    <row r="436" spans="1:331" x14ac:dyDescent="0.25">
      <c r="A436" s="21">
        <v>382</v>
      </c>
      <c r="B436" s="39">
        <v>575</v>
      </c>
      <c r="C436" s="39">
        <v>-525</v>
      </c>
      <c r="D436" s="39">
        <v>2500</v>
      </c>
      <c r="E436" s="50">
        <f t="shared" si="747"/>
        <v>9.5E-4</v>
      </c>
      <c r="F436" s="40">
        <f t="shared" si="727"/>
        <v>18.471562500000001</v>
      </c>
      <c r="G436" s="41">
        <f t="shared" si="748"/>
        <v>46178.90625</v>
      </c>
      <c r="H436" s="39">
        <f t="shared" si="749"/>
        <v>-24243925.78125</v>
      </c>
      <c r="I436" s="39">
        <f t="shared" si="750"/>
        <v>26552871.09375</v>
      </c>
      <c r="J436" s="40">
        <f t="shared" si="728"/>
        <v>13387.5</v>
      </c>
      <c r="K436" s="39">
        <f t="shared" si="751"/>
        <v>33468750</v>
      </c>
      <c r="L436" s="39">
        <f t="shared" si="752"/>
        <v>-17571093750</v>
      </c>
      <c r="M436" s="39">
        <f t="shared" si="753"/>
        <v>19244531250</v>
      </c>
      <c r="N436" s="53">
        <f t="shared" si="754"/>
        <v>9224824218750</v>
      </c>
      <c r="O436" s="39">
        <f t="shared" si="755"/>
        <v>-10103378906250</v>
      </c>
      <c r="P436" s="39">
        <f t="shared" si="756"/>
        <v>11065605468750</v>
      </c>
      <c r="AJ436" s="21">
        <v>382</v>
      </c>
      <c r="AK436" s="39">
        <v>575</v>
      </c>
      <c r="AL436" s="39">
        <v>-525</v>
      </c>
      <c r="AM436" s="39">
        <v>2500</v>
      </c>
      <c r="AN436" s="50">
        <f t="shared" si="757"/>
        <v>1.3828896529327036E-3</v>
      </c>
      <c r="AO436" s="40">
        <f t="shared" si="729"/>
        <v>23.072239474583313</v>
      </c>
      <c r="AP436" s="41">
        <f t="shared" si="758"/>
        <v>57680.598686458281</v>
      </c>
      <c r="AQ436" s="39">
        <f t="shared" si="759"/>
        <v>-30282314.310390599</v>
      </c>
      <c r="AR436" s="39">
        <f t="shared" si="760"/>
        <v>33166344.244713511</v>
      </c>
      <c r="AS436" s="40">
        <f t="shared" si="730"/>
        <v>7868.15692510803</v>
      </c>
      <c r="AT436" s="39">
        <f t="shared" si="761"/>
        <v>19670392.312770076</v>
      </c>
      <c r="AU436" s="39">
        <f t="shared" si="762"/>
        <v>-10326955964.20429</v>
      </c>
      <c r="AV436" s="39">
        <f t="shared" si="763"/>
        <v>11310475579.842794</v>
      </c>
      <c r="AW436" s="53">
        <f t="shared" si="764"/>
        <v>5421651881207.2529</v>
      </c>
      <c r="AX436" s="39">
        <f t="shared" si="765"/>
        <v>-5937999679417.4668</v>
      </c>
      <c r="AY436" s="39">
        <f t="shared" si="766"/>
        <v>6503523458409.6064</v>
      </c>
      <c r="BS436" s="21">
        <v>382</v>
      </c>
      <c r="BT436" s="39">
        <v>575</v>
      </c>
      <c r="BU436" s="39">
        <v>-525</v>
      </c>
      <c r="BV436" s="39">
        <v>2500</v>
      </c>
      <c r="BW436" s="50">
        <f t="shared" si="767"/>
        <v>1.5064574287196142E-3</v>
      </c>
      <c r="BX436" s="40">
        <f t="shared" si="731"/>
        <v>23.947150280878901</v>
      </c>
      <c r="BY436" s="41">
        <f t="shared" si="768"/>
        <v>59867.875702197256</v>
      </c>
      <c r="BZ436" s="39">
        <f t="shared" si="769"/>
        <v>-31430634.743653558</v>
      </c>
      <c r="CA436" s="39">
        <f t="shared" si="770"/>
        <v>34424028.528763421</v>
      </c>
      <c r="CB436" s="40">
        <f t="shared" si="732"/>
        <v>6292.6677838249188</v>
      </c>
      <c r="CC436" s="39">
        <f t="shared" si="771"/>
        <v>15731669.459562298</v>
      </c>
      <c r="CD436" s="39">
        <f t="shared" si="772"/>
        <v>-8259126466.2702065</v>
      </c>
      <c r="CE436" s="39">
        <f t="shared" si="773"/>
        <v>9045709939.2483215</v>
      </c>
      <c r="CF436" s="53">
        <f t="shared" si="774"/>
        <v>4336041394791.8584</v>
      </c>
      <c r="CG436" s="39">
        <f t="shared" si="775"/>
        <v>-4748997718105.3691</v>
      </c>
      <c r="CH436" s="39">
        <f t="shared" si="776"/>
        <v>5201283215067.7852</v>
      </c>
      <c r="DB436" s="21">
        <v>382</v>
      </c>
      <c r="DC436" s="39">
        <v>575</v>
      </c>
      <c r="DD436" s="39">
        <v>-525</v>
      </c>
      <c r="DE436" s="39">
        <v>2500</v>
      </c>
      <c r="DF436" s="50">
        <f t="shared" si="777"/>
        <v>1.5311591421192266E-3</v>
      </c>
      <c r="DG436" s="40">
        <f t="shared" si="733"/>
        <v>24.098700093632825</v>
      </c>
      <c r="DH436" s="41">
        <f t="shared" si="778"/>
        <v>60246.750234082065</v>
      </c>
      <c r="DI436" s="39">
        <f t="shared" si="779"/>
        <v>-31629543.872893084</v>
      </c>
      <c r="DJ436" s="39">
        <f t="shared" si="780"/>
        <v>34641881.38459719</v>
      </c>
      <c r="DK436" s="40">
        <f t="shared" si="734"/>
        <v>5977.7209379798614</v>
      </c>
      <c r="DL436" s="39">
        <f t="shared" si="781"/>
        <v>14944302.344949653</v>
      </c>
      <c r="DM436" s="39">
        <f t="shared" si="782"/>
        <v>-7845758731.098568</v>
      </c>
      <c r="DN436" s="39">
        <f t="shared" si="783"/>
        <v>8592973848.3460503</v>
      </c>
      <c r="DO436" s="53">
        <f t="shared" si="784"/>
        <v>4119023333826.748</v>
      </c>
      <c r="DP436" s="39">
        <f t="shared" si="785"/>
        <v>-4511311270381.6768</v>
      </c>
      <c r="DQ436" s="39">
        <f t="shared" si="786"/>
        <v>4940959962798.9795</v>
      </c>
      <c r="EK436" s="21">
        <v>382</v>
      </c>
      <c r="EL436" s="39">
        <v>575</v>
      </c>
      <c r="EM436" s="39">
        <v>-525</v>
      </c>
      <c r="EN436" s="39">
        <v>2500</v>
      </c>
      <c r="EO436" s="50">
        <f t="shared" si="787"/>
        <v>1.5481295202307158E-3</v>
      </c>
      <c r="EP436" s="40">
        <f t="shared" si="735"/>
        <v>24.198308318145862</v>
      </c>
      <c r="EQ436" s="41">
        <f t="shared" si="788"/>
        <v>60495.770795364653</v>
      </c>
      <c r="ER436" s="39">
        <f t="shared" si="789"/>
        <v>-31760279.667566445</v>
      </c>
      <c r="ES436" s="39">
        <f t="shared" si="790"/>
        <v>34785068.207334675</v>
      </c>
      <c r="ET436" s="40">
        <f t="shared" si="736"/>
        <v>5761.3486170583747</v>
      </c>
      <c r="EU436" s="39">
        <f t="shared" si="791"/>
        <v>14403371.542645937</v>
      </c>
      <c r="EV436" s="39">
        <f t="shared" si="792"/>
        <v>-7561770059.8891172</v>
      </c>
      <c r="EW436" s="39">
        <f t="shared" si="793"/>
        <v>8281938637.0214138</v>
      </c>
      <c r="EX436" s="53">
        <f t="shared" si="794"/>
        <v>3969929281441.7866</v>
      </c>
      <c r="EY436" s="39">
        <f t="shared" si="795"/>
        <v>-4348017784436.2422</v>
      </c>
      <c r="EZ436" s="39">
        <f t="shared" si="796"/>
        <v>4762114716287.3125</v>
      </c>
      <c r="FT436" s="21">
        <v>382</v>
      </c>
      <c r="FU436" s="39">
        <v>575</v>
      </c>
      <c r="FV436" s="39">
        <v>-525</v>
      </c>
      <c r="FW436" s="39">
        <v>2500</v>
      </c>
      <c r="FX436" s="50">
        <f t="shared" si="797"/>
        <v>1.5750984582493244E-3</v>
      </c>
      <c r="FY436" s="40">
        <f t="shared" si="737"/>
        <v>24.349049083839105</v>
      </c>
      <c r="FZ436" s="41">
        <f t="shared" si="798"/>
        <v>60872.622709597767</v>
      </c>
      <c r="GA436" s="39">
        <f t="shared" si="799"/>
        <v>-31958126.922538828</v>
      </c>
      <c r="GB436" s="39">
        <f t="shared" si="800"/>
        <v>35001758.058018714</v>
      </c>
      <c r="GC436" s="40">
        <f t="shared" si="738"/>
        <v>5417.4946573211146</v>
      </c>
      <c r="GD436" s="39">
        <f t="shared" si="801"/>
        <v>13543736.643302787</v>
      </c>
      <c r="GE436" s="39">
        <f t="shared" si="802"/>
        <v>-7110461737.733963</v>
      </c>
      <c r="GF436" s="39">
        <f t="shared" si="803"/>
        <v>7787648569.8991022</v>
      </c>
      <c r="GG436" s="53">
        <f t="shared" si="804"/>
        <v>3732992412310.3306</v>
      </c>
      <c r="GH436" s="39">
        <f t="shared" si="805"/>
        <v>-4088515499197.0288</v>
      </c>
      <c r="GI436" s="39">
        <f t="shared" si="806"/>
        <v>4477897927691.9844</v>
      </c>
      <c r="HC436" s="21">
        <v>382</v>
      </c>
      <c r="HD436" s="39">
        <v>575</v>
      </c>
      <c r="HE436" s="39">
        <v>-525</v>
      </c>
      <c r="HF436" s="39">
        <v>2500</v>
      </c>
      <c r="HG436" s="50">
        <f t="shared" si="807"/>
        <v>1.5773994554298218E-3</v>
      </c>
      <c r="HH436" s="40">
        <f t="shared" si="739"/>
        <v>24.361480970772305</v>
      </c>
      <c r="HI436" s="41">
        <f t="shared" si="808"/>
        <v>60903.702426930766</v>
      </c>
      <c r="HJ436" s="39">
        <f t="shared" si="809"/>
        <v>-31974443.774138652</v>
      </c>
      <c r="HK436" s="39">
        <f t="shared" si="810"/>
        <v>35019628.895485193</v>
      </c>
      <c r="HL436" s="40">
        <f t="shared" si="740"/>
        <v>5388.1569432697715</v>
      </c>
      <c r="HM436" s="39">
        <f t="shared" si="811"/>
        <v>13470392.358174428</v>
      </c>
      <c r="HN436" s="39">
        <f t="shared" si="812"/>
        <v>-7071955988.0415745</v>
      </c>
      <c r="HO436" s="39">
        <f t="shared" si="813"/>
        <v>7745475605.9502964</v>
      </c>
      <c r="HP436" s="53">
        <f t="shared" si="814"/>
        <v>3712776893721.8267</v>
      </c>
      <c r="HQ436" s="39">
        <f t="shared" si="815"/>
        <v>-4066374693123.9058</v>
      </c>
      <c r="HR436" s="39">
        <f t="shared" si="816"/>
        <v>4453648473421.4199</v>
      </c>
      <c r="IL436" s="21">
        <v>382</v>
      </c>
      <c r="IM436" s="39">
        <v>575</v>
      </c>
      <c r="IN436" s="39">
        <v>-525</v>
      </c>
      <c r="IO436" s="39">
        <v>2500</v>
      </c>
      <c r="IP436" s="50">
        <f t="shared" si="817"/>
        <v>1.5823864160917126E-3</v>
      </c>
      <c r="IQ436" s="40">
        <f t="shared" si="741"/>
        <v>24.388192952662383</v>
      </c>
      <c r="IR436" s="41">
        <f t="shared" si="818"/>
        <v>60970.482381655958</v>
      </c>
      <c r="IS436" s="39">
        <f t="shared" si="819"/>
        <v>-32009503.250369377</v>
      </c>
      <c r="IT436" s="39">
        <f t="shared" si="820"/>
        <v>35058027.369452178</v>
      </c>
      <c r="IU436" s="40">
        <f t="shared" si="742"/>
        <v>5324.5731948306657</v>
      </c>
      <c r="IV436" s="39">
        <f t="shared" si="821"/>
        <v>13311432.987076664</v>
      </c>
      <c r="IW436" s="39">
        <f t="shared" si="822"/>
        <v>-6988502318.2152491</v>
      </c>
      <c r="IX436" s="39">
        <f t="shared" si="823"/>
        <v>7654073967.5690823</v>
      </c>
      <c r="IY436" s="53">
        <f t="shared" si="824"/>
        <v>3668963717063.0059</v>
      </c>
      <c r="IZ436" s="39">
        <f t="shared" si="825"/>
        <v>-4018388832973.7681</v>
      </c>
      <c r="JA436" s="39">
        <f t="shared" si="826"/>
        <v>4401092531352.2217</v>
      </c>
      <c r="JU436" s="21">
        <v>382</v>
      </c>
      <c r="JV436" s="39">
        <v>575</v>
      </c>
      <c r="JW436" s="39">
        <v>-525</v>
      </c>
      <c r="JX436" s="39">
        <v>2500</v>
      </c>
      <c r="JY436" s="50">
        <f t="shared" si="827"/>
        <v>1.5824436133505281E-3</v>
      </c>
      <c r="JZ436" s="40">
        <f t="shared" si="743"/>
        <v>24.388497482797508</v>
      </c>
      <c r="KA436" s="41">
        <f t="shared" si="828"/>
        <v>60971.243706993773</v>
      </c>
      <c r="KB436" s="39">
        <f t="shared" si="829"/>
        <v>-32009902.946171731</v>
      </c>
      <c r="KC436" s="39">
        <f t="shared" si="830"/>
        <v>35058465.131521419</v>
      </c>
      <c r="KD436" s="40">
        <f t="shared" si="744"/>
        <v>5323.8439297807654</v>
      </c>
      <c r="KE436" s="39">
        <f t="shared" si="831"/>
        <v>13309609.824451914</v>
      </c>
      <c r="KF436" s="39">
        <f t="shared" si="832"/>
        <v>-6987545157.8372545</v>
      </c>
      <c r="KG436" s="39">
        <f t="shared" si="833"/>
        <v>7653025649.0598507</v>
      </c>
      <c r="KH436" s="53">
        <f t="shared" si="834"/>
        <v>3668461207864.5586</v>
      </c>
      <c r="KI436" s="39">
        <f t="shared" si="835"/>
        <v>-4017838465756.4214</v>
      </c>
      <c r="KJ436" s="39">
        <f t="shared" si="836"/>
        <v>4400489748209.4141</v>
      </c>
      <c r="LD436" s="21">
        <v>382</v>
      </c>
      <c r="LE436" s="39">
        <v>575</v>
      </c>
      <c r="LF436" s="39">
        <v>-525</v>
      </c>
      <c r="LG436" s="39">
        <v>2500</v>
      </c>
      <c r="LH436" s="50">
        <f t="shared" si="837"/>
        <v>1.5824436210371007E-3</v>
      </c>
      <c r="LI436" s="40">
        <f t="shared" si="745"/>
        <v>24.388497523719622</v>
      </c>
      <c r="LJ436" s="41">
        <f t="shared" si="838"/>
        <v>60971.243809299056</v>
      </c>
      <c r="LK436" s="39">
        <f t="shared" si="839"/>
        <v>-32009902.999882005</v>
      </c>
      <c r="LL436" s="39">
        <f t="shared" si="840"/>
        <v>35058465.190346956</v>
      </c>
      <c r="LM436" s="40">
        <f t="shared" si="746"/>
        <v>5323.843831776966</v>
      </c>
      <c r="LN436" s="39">
        <f t="shared" si="841"/>
        <v>13309609.579442415</v>
      </c>
      <c r="LO436" s="39">
        <f t="shared" si="842"/>
        <v>-6987545029.2072678</v>
      </c>
      <c r="LP436" s="39">
        <f t="shared" si="843"/>
        <v>7653025508.179389</v>
      </c>
      <c r="LQ436" s="53">
        <f t="shared" si="844"/>
        <v>3668461140333.8154</v>
      </c>
      <c r="LR436" s="39">
        <f t="shared" si="845"/>
        <v>-4017838391794.1792</v>
      </c>
      <c r="LS436" s="39">
        <f t="shared" si="846"/>
        <v>4400489667203.1484</v>
      </c>
    </row>
    <row r="437" spans="1:331" x14ac:dyDescent="0.25">
      <c r="A437" s="21">
        <v>383</v>
      </c>
      <c r="B437" s="39">
        <v>575</v>
      </c>
      <c r="C437" s="39">
        <v>-475</v>
      </c>
      <c r="D437" s="39">
        <v>2500</v>
      </c>
      <c r="E437" s="50">
        <f t="shared" si="747"/>
        <v>9.5750000000000002E-4</v>
      </c>
      <c r="F437" s="40">
        <f t="shared" si="727"/>
        <v>18.571610156250003</v>
      </c>
      <c r="G437" s="41">
        <f t="shared" si="748"/>
        <v>46429.025390625007</v>
      </c>
      <c r="H437" s="39">
        <f t="shared" si="749"/>
        <v>-22053787.060546879</v>
      </c>
      <c r="I437" s="39">
        <f t="shared" si="750"/>
        <v>26696689.599609379</v>
      </c>
      <c r="J437" s="40">
        <f t="shared" si="728"/>
        <v>13291.875</v>
      </c>
      <c r="K437" s="39">
        <f t="shared" si="751"/>
        <v>33229687.5</v>
      </c>
      <c r="L437" s="39">
        <f t="shared" si="752"/>
        <v>-15784101562.5</v>
      </c>
      <c r="M437" s="39">
        <f t="shared" si="753"/>
        <v>19107070312.5</v>
      </c>
      <c r="N437" s="53">
        <f t="shared" si="754"/>
        <v>7497448242187.5</v>
      </c>
      <c r="O437" s="39">
        <f t="shared" si="755"/>
        <v>-9075858398437.5</v>
      </c>
      <c r="P437" s="39">
        <f t="shared" si="756"/>
        <v>10986565429687.5</v>
      </c>
      <c r="AJ437" s="21">
        <v>383</v>
      </c>
      <c r="AK437" s="39">
        <v>575</v>
      </c>
      <c r="AL437" s="39">
        <v>-475</v>
      </c>
      <c r="AM437" s="39">
        <v>2500</v>
      </c>
      <c r="AN437" s="50">
        <f t="shared" si="757"/>
        <v>1.4002029395226193E-3</v>
      </c>
      <c r="AO437" s="40">
        <f t="shared" si="729"/>
        <v>23.206552224797168</v>
      </c>
      <c r="AP437" s="41">
        <f t="shared" si="758"/>
        <v>58016.380561992919</v>
      </c>
      <c r="AQ437" s="39">
        <f t="shared" si="759"/>
        <v>-27557780.766946636</v>
      </c>
      <c r="AR437" s="39">
        <f t="shared" si="760"/>
        <v>33359418.82314593</v>
      </c>
      <c r="AS437" s="40">
        <f t="shared" si="730"/>
        <v>7647.412521086605</v>
      </c>
      <c r="AT437" s="39">
        <f t="shared" si="761"/>
        <v>19118531.302716512</v>
      </c>
      <c r="AU437" s="39">
        <f t="shared" si="762"/>
        <v>-9081302368.7903442</v>
      </c>
      <c r="AV437" s="39">
        <f t="shared" si="763"/>
        <v>10993155499.061995</v>
      </c>
      <c r="AW437" s="53">
        <f t="shared" si="764"/>
        <v>4313618625175.4136</v>
      </c>
      <c r="AX437" s="39">
        <f t="shared" si="765"/>
        <v>-5221748862054.4473</v>
      </c>
      <c r="AY437" s="39">
        <f t="shared" si="766"/>
        <v>6321064411960.6465</v>
      </c>
      <c r="BS437" s="21">
        <v>383</v>
      </c>
      <c r="BT437" s="39">
        <v>575</v>
      </c>
      <c r="BU437" s="39">
        <v>-475</v>
      </c>
      <c r="BV437" s="39">
        <v>2500</v>
      </c>
      <c r="BW437" s="50">
        <f t="shared" si="767"/>
        <v>1.5348747218317572E-3</v>
      </c>
      <c r="BX437" s="40">
        <f t="shared" si="731"/>
        <v>24.120822782006829</v>
      </c>
      <c r="BY437" s="41">
        <f t="shared" si="768"/>
        <v>60302.056955017077</v>
      </c>
      <c r="BZ437" s="39">
        <f t="shared" si="769"/>
        <v>-28643477.053633112</v>
      </c>
      <c r="CA437" s="39">
        <f t="shared" si="770"/>
        <v>34673682.749134816</v>
      </c>
      <c r="CB437" s="40">
        <f t="shared" si="732"/>
        <v>5930.3472966450972</v>
      </c>
      <c r="CC437" s="39">
        <f t="shared" si="771"/>
        <v>14825868.241612744</v>
      </c>
      <c r="CD437" s="39">
        <f t="shared" si="772"/>
        <v>-7042287414.7660532</v>
      </c>
      <c r="CE437" s="39">
        <f t="shared" si="773"/>
        <v>8524874238.9273272</v>
      </c>
      <c r="CF437" s="53">
        <f t="shared" si="774"/>
        <v>3345086522013.8755</v>
      </c>
      <c r="CG437" s="39">
        <f t="shared" si="775"/>
        <v>-4049315263490.4805</v>
      </c>
      <c r="CH437" s="39">
        <f t="shared" si="776"/>
        <v>4901802687383.2129</v>
      </c>
      <c r="DB437" s="21">
        <v>383</v>
      </c>
      <c r="DC437" s="39">
        <v>575</v>
      </c>
      <c r="DD437" s="39">
        <v>-475</v>
      </c>
      <c r="DE437" s="39">
        <v>2500</v>
      </c>
      <c r="DF437" s="50">
        <f t="shared" si="777"/>
        <v>1.5701914820217691E-3</v>
      </c>
      <c r="DG437" s="40">
        <f t="shared" si="733"/>
        <v>24.322312066442649</v>
      </c>
      <c r="DH437" s="41">
        <f t="shared" si="778"/>
        <v>60805.780166106619</v>
      </c>
      <c r="DI437" s="39">
        <f t="shared" si="779"/>
        <v>-28882745.578900643</v>
      </c>
      <c r="DJ437" s="39">
        <f t="shared" si="780"/>
        <v>34963323.595511302</v>
      </c>
      <c r="DK437" s="40">
        <f t="shared" si="734"/>
        <v>5480.058604222445</v>
      </c>
      <c r="DL437" s="39">
        <f t="shared" si="781"/>
        <v>13700146.510556113</v>
      </c>
      <c r="DM437" s="39">
        <f t="shared" si="782"/>
        <v>-6507569592.5141535</v>
      </c>
      <c r="DN437" s="39">
        <f t="shared" si="783"/>
        <v>7877584243.5697651</v>
      </c>
      <c r="DO437" s="53">
        <f t="shared" si="784"/>
        <v>3091095556444.2231</v>
      </c>
      <c r="DP437" s="39">
        <f t="shared" si="785"/>
        <v>-3741852515695.6382</v>
      </c>
      <c r="DQ437" s="39">
        <f t="shared" si="786"/>
        <v>4529610940052.6152</v>
      </c>
      <c r="EK437" s="21">
        <v>383</v>
      </c>
      <c r="EL437" s="39">
        <v>575</v>
      </c>
      <c r="EM437" s="39">
        <v>-475</v>
      </c>
      <c r="EN437" s="39">
        <v>2500</v>
      </c>
      <c r="EO437" s="50">
        <f t="shared" si="787"/>
        <v>1.6096793858731658E-3</v>
      </c>
      <c r="EP437" s="40">
        <f t="shared" si="735"/>
        <v>24.528767590946273</v>
      </c>
      <c r="EQ437" s="41">
        <f t="shared" si="788"/>
        <v>61321.918977365684</v>
      </c>
      <c r="ER437" s="39">
        <f t="shared" si="789"/>
        <v>-29127911.514248699</v>
      </c>
      <c r="ES437" s="39">
        <f t="shared" si="790"/>
        <v>35260103.411985271</v>
      </c>
      <c r="ET437" s="40">
        <f t="shared" si="736"/>
        <v>4976.5878301171369</v>
      </c>
      <c r="EU437" s="39">
        <f t="shared" si="791"/>
        <v>12441469.575292842</v>
      </c>
      <c r="EV437" s="39">
        <f t="shared" si="792"/>
        <v>-5909698048.2641001</v>
      </c>
      <c r="EW437" s="39">
        <f t="shared" si="793"/>
        <v>7153845005.7933846</v>
      </c>
      <c r="EX437" s="53">
        <f t="shared" si="794"/>
        <v>2807106572925.4478</v>
      </c>
      <c r="EY437" s="39">
        <f t="shared" si="795"/>
        <v>-3398076377751.8574</v>
      </c>
      <c r="EZ437" s="39">
        <f t="shared" si="796"/>
        <v>4113460878331.1958</v>
      </c>
      <c r="FT437" s="21">
        <v>383</v>
      </c>
      <c r="FU437" s="39">
        <v>575</v>
      </c>
      <c r="FV437" s="39">
        <v>-475</v>
      </c>
      <c r="FW437" s="39">
        <v>2500</v>
      </c>
      <c r="FX437" s="50">
        <f t="shared" si="797"/>
        <v>1.6556565634838994E-3</v>
      </c>
      <c r="FY437" s="40">
        <f t="shared" si="737"/>
        <v>24.744100935517796</v>
      </c>
      <c r="FZ437" s="41">
        <f t="shared" si="798"/>
        <v>61860.252338794489</v>
      </c>
      <c r="GA437" s="39">
        <f t="shared" si="799"/>
        <v>-29383619.860927381</v>
      </c>
      <c r="GB437" s="39">
        <f t="shared" si="800"/>
        <v>35569645.094806835</v>
      </c>
      <c r="GC437" s="40">
        <f t="shared" si="738"/>
        <v>4390.3788155802831</v>
      </c>
      <c r="GD437" s="39">
        <f t="shared" si="801"/>
        <v>10975947.038950708</v>
      </c>
      <c r="GE437" s="39">
        <f t="shared" si="802"/>
        <v>-5213574843.501586</v>
      </c>
      <c r="GF437" s="39">
        <f t="shared" si="803"/>
        <v>6311169547.396657</v>
      </c>
      <c r="GG437" s="53">
        <f t="shared" si="804"/>
        <v>2476448050663.2534</v>
      </c>
      <c r="GH437" s="39">
        <f t="shared" si="805"/>
        <v>-2997805535013.4121</v>
      </c>
      <c r="GI437" s="39">
        <f t="shared" si="806"/>
        <v>3628922489753.0776</v>
      </c>
      <c r="HC437" s="21">
        <v>383</v>
      </c>
      <c r="HD437" s="39">
        <v>575</v>
      </c>
      <c r="HE437" s="39">
        <v>-475</v>
      </c>
      <c r="HF437" s="39">
        <v>2500</v>
      </c>
      <c r="HG437" s="50">
        <f t="shared" si="807"/>
        <v>1.6646304871310435E-3</v>
      </c>
      <c r="HH437" s="40">
        <f t="shared" si="739"/>
        <v>24.782986472717496</v>
      </c>
      <c r="HI437" s="41">
        <f t="shared" si="808"/>
        <v>61957.466181793738</v>
      </c>
      <c r="HJ437" s="39">
        <f t="shared" si="809"/>
        <v>-29429796.436352026</v>
      </c>
      <c r="HK437" s="39">
        <f t="shared" si="810"/>
        <v>35625543.054531395</v>
      </c>
      <c r="HL437" s="40">
        <f t="shared" si="740"/>
        <v>4275.9612890791977</v>
      </c>
      <c r="HM437" s="39">
        <f t="shared" si="811"/>
        <v>10689903.222697994</v>
      </c>
      <c r="HN437" s="39">
        <f t="shared" si="812"/>
        <v>-5077704030.7815466</v>
      </c>
      <c r="HO437" s="39">
        <f t="shared" si="813"/>
        <v>6146694353.0513468</v>
      </c>
      <c r="HP437" s="53">
        <f t="shared" si="814"/>
        <v>2411909414621.2349</v>
      </c>
      <c r="HQ437" s="39">
        <f t="shared" si="815"/>
        <v>-2919679817699.3896</v>
      </c>
      <c r="HR437" s="39">
        <f t="shared" si="816"/>
        <v>3534349253004.5244</v>
      </c>
      <c r="IL437" s="21">
        <v>383</v>
      </c>
      <c r="IM437" s="39">
        <v>575</v>
      </c>
      <c r="IN437" s="39">
        <v>-475</v>
      </c>
      <c r="IO437" s="39">
        <v>2500</v>
      </c>
      <c r="IP437" s="50">
        <f t="shared" si="817"/>
        <v>1.6708342000977083E-3</v>
      </c>
      <c r="IQ437" s="40">
        <f t="shared" si="741"/>
        <v>24.809267960613614</v>
      </c>
      <c r="IR437" s="41">
        <f t="shared" si="818"/>
        <v>62023.169901534035</v>
      </c>
      <c r="IS437" s="39">
        <f t="shared" si="819"/>
        <v>-29461005.703228667</v>
      </c>
      <c r="IT437" s="39">
        <f t="shared" si="820"/>
        <v>35663322.693382069</v>
      </c>
      <c r="IU437" s="40">
        <f t="shared" si="742"/>
        <v>4196.8639487542187</v>
      </c>
      <c r="IV437" s="39">
        <f t="shared" si="821"/>
        <v>10492159.871885547</v>
      </c>
      <c r="IW437" s="39">
        <f t="shared" si="822"/>
        <v>-4983775939.1456347</v>
      </c>
      <c r="IX437" s="39">
        <f t="shared" si="823"/>
        <v>6032991926.3341894</v>
      </c>
      <c r="IY437" s="53">
        <f t="shared" si="824"/>
        <v>2367293571094.1763</v>
      </c>
      <c r="IZ437" s="39">
        <f t="shared" si="825"/>
        <v>-2865671165008.7397</v>
      </c>
      <c r="JA437" s="39">
        <f t="shared" si="826"/>
        <v>3468970357642.1592</v>
      </c>
      <c r="JU437" s="21">
        <v>383</v>
      </c>
      <c r="JV437" s="39">
        <v>575</v>
      </c>
      <c r="JW437" s="39">
        <v>-475</v>
      </c>
      <c r="JX437" s="39">
        <v>2500</v>
      </c>
      <c r="JY437" s="50">
        <f t="shared" si="827"/>
        <v>1.6709057785084364E-3</v>
      </c>
      <c r="JZ437" s="40">
        <f t="shared" si="743"/>
        <v>24.809568332802993</v>
      </c>
      <c r="KA437" s="41">
        <f t="shared" si="828"/>
        <v>62023.920832007483</v>
      </c>
      <c r="KB437" s="39">
        <f t="shared" si="829"/>
        <v>-29461362.395203553</v>
      </c>
      <c r="KC437" s="39">
        <f t="shared" si="830"/>
        <v>35663754.478404306</v>
      </c>
      <c r="KD437" s="40">
        <f t="shared" si="744"/>
        <v>4195.9513240174347</v>
      </c>
      <c r="KE437" s="39">
        <f t="shared" si="831"/>
        <v>10489878.310043586</v>
      </c>
      <c r="KF437" s="39">
        <f t="shared" si="832"/>
        <v>-4982692197.2707033</v>
      </c>
      <c r="KG437" s="39">
        <f t="shared" si="833"/>
        <v>6031680028.2750626</v>
      </c>
      <c r="KH437" s="53">
        <f t="shared" si="834"/>
        <v>2366778793703.584</v>
      </c>
      <c r="KI437" s="39">
        <f t="shared" si="835"/>
        <v>-2865048013430.6548</v>
      </c>
      <c r="KJ437" s="39">
        <f t="shared" si="836"/>
        <v>3468216016258.1606</v>
      </c>
      <c r="LD437" s="21">
        <v>383</v>
      </c>
      <c r="LE437" s="39">
        <v>575</v>
      </c>
      <c r="LF437" s="39">
        <v>-475</v>
      </c>
      <c r="LG437" s="39">
        <v>2500</v>
      </c>
      <c r="LH437" s="50">
        <f t="shared" si="837"/>
        <v>1.6709057883279089E-3</v>
      </c>
      <c r="LI437" s="40">
        <f t="shared" si="745"/>
        <v>24.809568374005021</v>
      </c>
      <c r="LJ437" s="41">
        <f t="shared" si="838"/>
        <v>62023.920935012553</v>
      </c>
      <c r="LK437" s="39">
        <f t="shared" si="839"/>
        <v>-29461362.444130961</v>
      </c>
      <c r="LL437" s="39">
        <f t="shared" si="840"/>
        <v>35663754.537632219</v>
      </c>
      <c r="LM437" s="40">
        <f t="shared" si="746"/>
        <v>4195.9511988191625</v>
      </c>
      <c r="LN437" s="39">
        <f t="shared" si="841"/>
        <v>10489877.997047907</v>
      </c>
      <c r="LO437" s="39">
        <f t="shared" si="842"/>
        <v>-4982692048.5977554</v>
      </c>
      <c r="LP437" s="39">
        <f t="shared" si="843"/>
        <v>6031679848.3025465</v>
      </c>
      <c r="LQ437" s="53">
        <f t="shared" si="844"/>
        <v>2366778723083.9336</v>
      </c>
      <c r="LR437" s="39">
        <f t="shared" si="845"/>
        <v>-2865047927943.7095</v>
      </c>
      <c r="LS437" s="39">
        <f t="shared" si="846"/>
        <v>3468215912773.9644</v>
      </c>
    </row>
    <row r="438" spans="1:331" x14ac:dyDescent="0.25">
      <c r="A438" s="21">
        <v>384</v>
      </c>
      <c r="B438" s="39">
        <v>575</v>
      </c>
      <c r="C438" s="39">
        <v>-425</v>
      </c>
      <c r="D438" s="39">
        <v>2500</v>
      </c>
      <c r="E438" s="50">
        <f t="shared" si="747"/>
        <v>9.6500000000000004E-4</v>
      </c>
      <c r="F438" s="40">
        <f t="shared" si="727"/>
        <v>18.670940625</v>
      </c>
      <c r="G438" s="41">
        <f t="shared" si="748"/>
        <v>46677.3515625</v>
      </c>
      <c r="H438" s="39">
        <f t="shared" si="749"/>
        <v>-19837874.4140625</v>
      </c>
      <c r="I438" s="39">
        <f t="shared" si="750"/>
        <v>26839477.1484375</v>
      </c>
      <c r="J438" s="40">
        <f t="shared" si="728"/>
        <v>13196.250000000002</v>
      </c>
      <c r="K438" s="39">
        <f t="shared" si="751"/>
        <v>32990625.000000004</v>
      </c>
      <c r="L438" s="39">
        <f t="shared" si="752"/>
        <v>-14021015625.000002</v>
      </c>
      <c r="M438" s="39">
        <f t="shared" si="753"/>
        <v>18969609375.000004</v>
      </c>
      <c r="N438" s="53">
        <f t="shared" si="754"/>
        <v>5958931640625.001</v>
      </c>
      <c r="O438" s="39">
        <f t="shared" si="755"/>
        <v>-8062083984375.002</v>
      </c>
      <c r="P438" s="39">
        <f t="shared" si="756"/>
        <v>10907525390625.002</v>
      </c>
      <c r="AJ438" s="21">
        <v>384</v>
      </c>
      <c r="AK438" s="39">
        <v>575</v>
      </c>
      <c r="AL438" s="39">
        <v>-425</v>
      </c>
      <c r="AM438" s="39">
        <v>2500</v>
      </c>
      <c r="AN438" s="50">
        <f t="shared" si="757"/>
        <v>1.4175162261125353E-3</v>
      </c>
      <c r="AO438" s="40">
        <f t="shared" si="729"/>
        <v>23.337043163881084</v>
      </c>
      <c r="AP438" s="41">
        <f t="shared" si="758"/>
        <v>58342.60790970271</v>
      </c>
      <c r="AQ438" s="39">
        <f t="shared" si="759"/>
        <v>-24795608.361623652</v>
      </c>
      <c r="AR438" s="39">
        <f t="shared" si="760"/>
        <v>33546999.548079059</v>
      </c>
      <c r="AS438" s="40">
        <f t="shared" si="730"/>
        <v>7426.6681170651746</v>
      </c>
      <c r="AT438" s="39">
        <f t="shared" si="761"/>
        <v>18566670.292662937</v>
      </c>
      <c r="AU438" s="39">
        <f t="shared" si="762"/>
        <v>-7890834874.3817482</v>
      </c>
      <c r="AV438" s="39">
        <f t="shared" si="763"/>
        <v>10675835418.281189</v>
      </c>
      <c r="AW438" s="53">
        <f t="shared" si="764"/>
        <v>3353604821612.2432</v>
      </c>
      <c r="AX438" s="39">
        <f t="shared" si="765"/>
        <v>-4537230052769.5049</v>
      </c>
      <c r="AY438" s="39">
        <f t="shared" si="766"/>
        <v>6138605365511.6836</v>
      </c>
      <c r="BS438" s="21">
        <v>384</v>
      </c>
      <c r="BT438" s="39">
        <v>575</v>
      </c>
      <c r="BU438" s="39">
        <v>-425</v>
      </c>
      <c r="BV438" s="39">
        <v>2500</v>
      </c>
      <c r="BW438" s="50">
        <f t="shared" si="767"/>
        <v>1.5632920149439003E-3</v>
      </c>
      <c r="BX438" s="40">
        <f t="shared" si="731"/>
        <v>24.28419911565004</v>
      </c>
      <c r="BY438" s="41">
        <f t="shared" si="768"/>
        <v>60710.497789125096</v>
      </c>
      <c r="BZ438" s="39">
        <f t="shared" si="769"/>
        <v>-25801961.560378168</v>
      </c>
      <c r="CA438" s="39">
        <f t="shared" si="770"/>
        <v>34908536.228746928</v>
      </c>
      <c r="CB438" s="40">
        <f t="shared" si="732"/>
        <v>5568.026809465272</v>
      </c>
      <c r="CC438" s="39">
        <f t="shared" si="771"/>
        <v>13920067.02366318</v>
      </c>
      <c r="CD438" s="39">
        <f t="shared" si="772"/>
        <v>-5916028485.0568514</v>
      </c>
      <c r="CE438" s="39">
        <f t="shared" si="773"/>
        <v>8004038538.606328</v>
      </c>
      <c r="CF438" s="53">
        <f t="shared" si="774"/>
        <v>2514312106149.1616</v>
      </c>
      <c r="CG438" s="39">
        <f t="shared" si="775"/>
        <v>-3401716378907.6895</v>
      </c>
      <c r="CH438" s="39">
        <f t="shared" si="776"/>
        <v>4602322159698.6387</v>
      </c>
      <c r="DB438" s="21">
        <v>384</v>
      </c>
      <c r="DC438" s="39">
        <v>575</v>
      </c>
      <c r="DD438" s="39">
        <v>-425</v>
      </c>
      <c r="DE438" s="39">
        <v>2500</v>
      </c>
      <c r="DF438" s="50">
        <f t="shared" si="777"/>
        <v>1.6092238219243115E-3</v>
      </c>
      <c r="DG438" s="40">
        <f t="shared" si="733"/>
        <v>24.526499113884555</v>
      </c>
      <c r="DH438" s="41">
        <f t="shared" si="778"/>
        <v>61316.247784711384</v>
      </c>
      <c r="DI438" s="39">
        <f t="shared" si="779"/>
        <v>-26059405.308502339</v>
      </c>
      <c r="DJ438" s="39">
        <f t="shared" si="780"/>
        <v>35256842.476209044</v>
      </c>
      <c r="DK438" s="40">
        <f t="shared" si="734"/>
        <v>4982.3962704650276</v>
      </c>
      <c r="DL438" s="39">
        <f t="shared" si="781"/>
        <v>12455990.676162569</v>
      </c>
      <c r="DM438" s="39">
        <f t="shared" si="782"/>
        <v>-5293796037.369092</v>
      </c>
      <c r="DN438" s="39">
        <f t="shared" si="783"/>
        <v>7162194638.7934771</v>
      </c>
      <c r="DO438" s="53">
        <f t="shared" si="784"/>
        <v>2249863315881.8643</v>
      </c>
      <c r="DP438" s="39">
        <f t="shared" si="785"/>
        <v>-3043932721487.2275</v>
      </c>
      <c r="DQ438" s="39">
        <f t="shared" si="786"/>
        <v>4118261917306.2495</v>
      </c>
      <c r="EK438" s="21">
        <v>384</v>
      </c>
      <c r="EL438" s="39">
        <v>575</v>
      </c>
      <c r="EM438" s="39">
        <v>-425</v>
      </c>
      <c r="EN438" s="39">
        <v>2500</v>
      </c>
      <c r="EO438" s="50">
        <f t="shared" si="787"/>
        <v>1.671229251515616E-3</v>
      </c>
      <c r="EP438" s="40">
        <f t="shared" si="735"/>
        <v>24.810924942748986</v>
      </c>
      <c r="EQ438" s="41">
        <f t="shared" si="788"/>
        <v>62027.31235687247</v>
      </c>
      <c r="ER438" s="39">
        <f t="shared" si="789"/>
        <v>-26361607.7516708</v>
      </c>
      <c r="ES438" s="39">
        <f t="shared" si="790"/>
        <v>35665704.605201669</v>
      </c>
      <c r="ET438" s="40">
        <f t="shared" si="736"/>
        <v>4191.8270431758965</v>
      </c>
      <c r="EU438" s="39">
        <f t="shared" si="791"/>
        <v>10479567.607939741</v>
      </c>
      <c r="EV438" s="39">
        <f t="shared" si="792"/>
        <v>-4453816233.3743896</v>
      </c>
      <c r="EW438" s="39">
        <f t="shared" si="793"/>
        <v>6025751374.5653505</v>
      </c>
      <c r="EX438" s="53">
        <f t="shared" si="794"/>
        <v>1892871899184.1157</v>
      </c>
      <c r="EY438" s="39">
        <f t="shared" si="795"/>
        <v>-2560944334190.2739</v>
      </c>
      <c r="EZ438" s="39">
        <f t="shared" si="796"/>
        <v>3464807040375.0767</v>
      </c>
      <c r="FT438" s="21">
        <v>384</v>
      </c>
      <c r="FU438" s="39">
        <v>575</v>
      </c>
      <c r="FV438" s="39">
        <v>-425</v>
      </c>
      <c r="FW438" s="39">
        <v>2500</v>
      </c>
      <c r="FX438" s="50">
        <f t="shared" si="797"/>
        <v>1.7362146687184741E-3</v>
      </c>
      <c r="FY438" s="40">
        <f t="shared" si="737"/>
        <v>25.056410281129434</v>
      </c>
      <c r="FZ438" s="41">
        <f t="shared" si="798"/>
        <v>62641.025702823586</v>
      </c>
      <c r="GA438" s="39">
        <f t="shared" si="799"/>
        <v>-26622435.923700023</v>
      </c>
      <c r="GB438" s="39">
        <f t="shared" si="800"/>
        <v>36018589.77912356</v>
      </c>
      <c r="GC438" s="40">
        <f t="shared" si="738"/>
        <v>3363.2629738394558</v>
      </c>
      <c r="GD438" s="39">
        <f t="shared" si="801"/>
        <v>8408157.4345986396</v>
      </c>
      <c r="GE438" s="39">
        <f t="shared" si="802"/>
        <v>-3573466909.704422</v>
      </c>
      <c r="GF438" s="39">
        <f t="shared" si="803"/>
        <v>4834690524.8942175</v>
      </c>
      <c r="GG438" s="53">
        <f t="shared" si="804"/>
        <v>1518723436624.3794</v>
      </c>
      <c r="GH438" s="39">
        <f t="shared" si="805"/>
        <v>-2054743473080.0425</v>
      </c>
      <c r="GI438" s="39">
        <f t="shared" si="806"/>
        <v>2779947051814.1753</v>
      </c>
      <c r="HC438" s="21">
        <v>384</v>
      </c>
      <c r="HD438" s="39">
        <v>575</v>
      </c>
      <c r="HE438" s="39">
        <v>-425</v>
      </c>
      <c r="HF438" s="39">
        <v>2500</v>
      </c>
      <c r="HG438" s="50">
        <f t="shared" si="807"/>
        <v>1.7518615188322655E-3</v>
      </c>
      <c r="HH438" s="40">
        <f t="shared" si="739"/>
        <v>25.10747400029403</v>
      </c>
      <c r="HI438" s="41">
        <f t="shared" si="808"/>
        <v>62768.685000735073</v>
      </c>
      <c r="HJ438" s="39">
        <f t="shared" si="809"/>
        <v>-26676691.125312407</v>
      </c>
      <c r="HK438" s="39">
        <f t="shared" si="810"/>
        <v>36091993.875422664</v>
      </c>
      <c r="HL438" s="40">
        <f t="shared" si="740"/>
        <v>3163.7656348886148</v>
      </c>
      <c r="HM438" s="39">
        <f t="shared" si="811"/>
        <v>7909414.0872215368</v>
      </c>
      <c r="HN438" s="39">
        <f t="shared" si="812"/>
        <v>-3361500987.0691533</v>
      </c>
      <c r="HO438" s="39">
        <f t="shared" si="813"/>
        <v>4547913100.1523838</v>
      </c>
      <c r="HP438" s="53">
        <f t="shared" si="814"/>
        <v>1428637919504.3901</v>
      </c>
      <c r="HQ438" s="39">
        <f t="shared" si="815"/>
        <v>-1932863067564.7632</v>
      </c>
      <c r="HR438" s="39">
        <f t="shared" si="816"/>
        <v>2615050032587.6206</v>
      </c>
      <c r="IL438" s="21">
        <v>384</v>
      </c>
      <c r="IM438" s="39">
        <v>575</v>
      </c>
      <c r="IN438" s="39">
        <v>-425</v>
      </c>
      <c r="IO438" s="39">
        <v>2500</v>
      </c>
      <c r="IP438" s="50">
        <f t="shared" si="817"/>
        <v>1.759281984103704E-3</v>
      </c>
      <c r="IQ438" s="40">
        <f t="shared" si="741"/>
        <v>25.13059958474631</v>
      </c>
      <c r="IR438" s="41">
        <f t="shared" si="818"/>
        <v>62826.498961865778</v>
      </c>
      <c r="IS438" s="39">
        <f t="shared" si="819"/>
        <v>-26701262.058792956</v>
      </c>
      <c r="IT438" s="39">
        <f t="shared" si="820"/>
        <v>36125236.903072819</v>
      </c>
      <c r="IU438" s="40">
        <f t="shared" si="742"/>
        <v>3069.1547026777744</v>
      </c>
      <c r="IV438" s="39">
        <f t="shared" si="821"/>
        <v>7672886.7566944361</v>
      </c>
      <c r="IW438" s="39">
        <f t="shared" si="822"/>
        <v>-3260976871.5951352</v>
      </c>
      <c r="IX438" s="39">
        <f t="shared" si="823"/>
        <v>4411909885.0993004</v>
      </c>
      <c r="IY438" s="53">
        <f t="shared" si="824"/>
        <v>1385915170427.9324</v>
      </c>
      <c r="IZ438" s="39">
        <f t="shared" si="825"/>
        <v>-1875061701167.2026</v>
      </c>
      <c r="JA438" s="39">
        <f t="shared" si="826"/>
        <v>2536848183932.0981</v>
      </c>
      <c r="JU438" s="21">
        <v>384</v>
      </c>
      <c r="JV438" s="39">
        <v>575</v>
      </c>
      <c r="JW438" s="39">
        <v>-425</v>
      </c>
      <c r="JX438" s="39">
        <v>2500</v>
      </c>
      <c r="JY438" s="50">
        <f t="shared" si="827"/>
        <v>1.7593679436663447E-3</v>
      </c>
      <c r="JZ438" s="40">
        <f t="shared" si="743"/>
        <v>25.130863360837054</v>
      </c>
      <c r="KA438" s="41">
        <f t="shared" si="828"/>
        <v>62827.158402092638</v>
      </c>
      <c r="KB438" s="39">
        <f t="shared" si="829"/>
        <v>-26701542.320889372</v>
      </c>
      <c r="KC438" s="39">
        <f t="shared" si="830"/>
        <v>36125616.081203267</v>
      </c>
      <c r="KD438" s="40">
        <f t="shared" si="744"/>
        <v>3068.0587182541044</v>
      </c>
      <c r="KE438" s="39">
        <f t="shared" si="831"/>
        <v>7670146.7956352606</v>
      </c>
      <c r="KF438" s="39">
        <f t="shared" si="832"/>
        <v>-3259812388.1449857</v>
      </c>
      <c r="KG438" s="39">
        <f t="shared" si="833"/>
        <v>4410334407.4902744</v>
      </c>
      <c r="KH438" s="53">
        <f t="shared" si="834"/>
        <v>1385420264961.6189</v>
      </c>
      <c r="KI438" s="39">
        <f t="shared" si="835"/>
        <v>-1874392123183.3667</v>
      </c>
      <c r="KJ438" s="39">
        <f t="shared" si="836"/>
        <v>2535942284306.9082</v>
      </c>
      <c r="LD438" s="21">
        <v>384</v>
      </c>
      <c r="LE438" s="39">
        <v>575</v>
      </c>
      <c r="LF438" s="39">
        <v>-425</v>
      </c>
      <c r="LG438" s="39">
        <v>2500</v>
      </c>
      <c r="LH438" s="50">
        <f t="shared" si="837"/>
        <v>1.7593679556187174E-3</v>
      </c>
      <c r="LI438" s="40">
        <f t="shared" si="745"/>
        <v>25.130863397507639</v>
      </c>
      <c r="LJ438" s="41">
        <f t="shared" si="838"/>
        <v>62827.1584937691</v>
      </c>
      <c r="LK438" s="39">
        <f t="shared" si="839"/>
        <v>-26701542.359851867</v>
      </c>
      <c r="LL438" s="39">
        <f t="shared" si="840"/>
        <v>36125616.133917235</v>
      </c>
      <c r="LM438" s="40">
        <f t="shared" si="746"/>
        <v>3068.0585658613531</v>
      </c>
      <c r="LN438" s="39">
        <f t="shared" si="841"/>
        <v>7670146.4146533832</v>
      </c>
      <c r="LO438" s="39">
        <f t="shared" si="842"/>
        <v>-3259812226.2276878</v>
      </c>
      <c r="LP438" s="39">
        <f t="shared" si="843"/>
        <v>4410334188.4256954</v>
      </c>
      <c r="LQ438" s="53">
        <f t="shared" si="844"/>
        <v>1385420196146.7673</v>
      </c>
      <c r="LR438" s="39">
        <f t="shared" si="845"/>
        <v>-1874392030080.9207</v>
      </c>
      <c r="LS438" s="39">
        <f t="shared" si="846"/>
        <v>2535942158344.7749</v>
      </c>
    </row>
    <row r="439" spans="1:331" x14ac:dyDescent="0.25">
      <c r="A439" s="21">
        <v>385</v>
      </c>
      <c r="B439" s="39">
        <v>575</v>
      </c>
      <c r="C439" s="39">
        <v>-375</v>
      </c>
      <c r="D439" s="39">
        <v>2500</v>
      </c>
      <c r="E439" s="50">
        <f t="shared" si="747"/>
        <v>9.7250000000000006E-4</v>
      </c>
      <c r="F439" s="40">
        <f t="shared" ref="F439:F502" si="847">+IF(E439&gt;=0,IF(E439&lt;=eco,1-(1-E439/eco)^n,1),0)*0.85*fck</f>
        <v>18.76955390625</v>
      </c>
      <c r="G439" s="41">
        <f t="shared" si="748"/>
        <v>46923.884765625</v>
      </c>
      <c r="H439" s="39">
        <f t="shared" si="749"/>
        <v>-17596456.787109375</v>
      </c>
      <c r="I439" s="39">
        <f t="shared" si="750"/>
        <v>26981233.740234375</v>
      </c>
      <c r="J439" s="40">
        <f t="shared" ref="J439:J502" si="848">IF(AND(E439&gt;0,E439&lt;eco),0.85*fck*n/eco*(1-E439/eco)^(n-1),0)</f>
        <v>13100.624999999998</v>
      </c>
      <c r="K439" s="39">
        <f t="shared" si="751"/>
        <v>32751562.499999996</v>
      </c>
      <c r="L439" s="39">
        <f t="shared" si="752"/>
        <v>-12281835937.499998</v>
      </c>
      <c r="M439" s="39">
        <f t="shared" si="753"/>
        <v>18832148437.499996</v>
      </c>
      <c r="N439" s="53">
        <f t="shared" si="754"/>
        <v>4605688476562.499</v>
      </c>
      <c r="O439" s="39">
        <f t="shared" si="755"/>
        <v>-7062055664062.499</v>
      </c>
      <c r="P439" s="39">
        <f t="shared" si="756"/>
        <v>10828485351562.498</v>
      </c>
      <c r="AJ439" s="21">
        <v>385</v>
      </c>
      <c r="AK439" s="39">
        <v>575</v>
      </c>
      <c r="AL439" s="39">
        <v>-375</v>
      </c>
      <c r="AM439" s="39">
        <v>2500</v>
      </c>
      <c r="AN439" s="50">
        <f t="shared" si="757"/>
        <v>1.4348295127024511E-3</v>
      </c>
      <c r="AO439" s="40">
        <f t="shared" ref="AO439:AO502" si="849">+IF(AN439&gt;=0,IF(AN439&lt;=eco,1-(1-AN439/eco)^n,1),0)*0.85*fck</f>
        <v>23.463712291835051</v>
      </c>
      <c r="AP439" s="41">
        <f t="shared" si="758"/>
        <v>58659.280729587626</v>
      </c>
      <c r="AQ439" s="39">
        <f t="shared" si="759"/>
        <v>-21997230.273595359</v>
      </c>
      <c r="AR439" s="39">
        <f t="shared" si="760"/>
        <v>33729086.419512883</v>
      </c>
      <c r="AS439" s="40">
        <f t="shared" ref="AS439:AS502" si="850">IF(AND(AN439&gt;0,AN439&lt;eco),0.85*fck*n/eco*(1-AN439/eco)^(n-1),0)</f>
        <v>7205.9237130437486</v>
      </c>
      <c r="AT439" s="39">
        <f t="shared" si="761"/>
        <v>18014809.282609373</v>
      </c>
      <c r="AU439" s="39">
        <f t="shared" si="762"/>
        <v>-6755553480.9785147</v>
      </c>
      <c r="AV439" s="39">
        <f t="shared" si="763"/>
        <v>10358515337.500389</v>
      </c>
      <c r="AW439" s="53">
        <f t="shared" si="764"/>
        <v>2533332555366.9429</v>
      </c>
      <c r="AX439" s="39">
        <f t="shared" si="765"/>
        <v>-3884443251562.646</v>
      </c>
      <c r="AY439" s="39">
        <f t="shared" si="766"/>
        <v>5956146319062.7236</v>
      </c>
      <c r="BS439" s="21">
        <v>385</v>
      </c>
      <c r="BT439" s="39">
        <v>575</v>
      </c>
      <c r="BU439" s="39">
        <v>-375</v>
      </c>
      <c r="BV439" s="39">
        <v>2500</v>
      </c>
      <c r="BW439" s="50">
        <f t="shared" si="767"/>
        <v>1.5917093080560431E-3</v>
      </c>
      <c r="BX439" s="40">
        <f t="shared" ref="BX439:BX502" si="851">+IF(BW439&gt;=0,IF(BW439&lt;=eco,1-(1-BW439/eco)^n,1),0)*0.85*fck</f>
        <v>24.437279281808522</v>
      </c>
      <c r="BY439" s="41">
        <f t="shared" si="768"/>
        <v>61093.198204521301</v>
      </c>
      <c r="BZ439" s="39">
        <f t="shared" si="769"/>
        <v>-22909949.326695487</v>
      </c>
      <c r="CA439" s="39">
        <f t="shared" si="770"/>
        <v>35128588.96759975</v>
      </c>
      <c r="CB439" s="40">
        <f t="shared" ref="CB439:CB502" si="852">IF(AND(BW439&gt;0,BW439&lt;eco),0.85*fck*n/eco*(1-BW439/eco)^(n-1),0)</f>
        <v>5205.7063222854495</v>
      </c>
      <c r="CC439" s="39">
        <f t="shared" si="771"/>
        <v>13014265.805713624</v>
      </c>
      <c r="CD439" s="39">
        <f t="shared" si="772"/>
        <v>-4880349677.1426086</v>
      </c>
      <c r="CE439" s="39">
        <f t="shared" si="773"/>
        <v>7483202838.2853336</v>
      </c>
      <c r="CF439" s="53">
        <f t="shared" si="774"/>
        <v>1830131128928.4783</v>
      </c>
      <c r="CG439" s="39">
        <f t="shared" si="775"/>
        <v>-2806201064357</v>
      </c>
      <c r="CH439" s="39">
        <f t="shared" si="776"/>
        <v>4302841632014.0669</v>
      </c>
      <c r="DB439" s="21">
        <v>385</v>
      </c>
      <c r="DC439" s="39">
        <v>575</v>
      </c>
      <c r="DD439" s="39">
        <v>-375</v>
      </c>
      <c r="DE439" s="39">
        <v>2500</v>
      </c>
      <c r="DF439" s="50">
        <f t="shared" si="777"/>
        <v>1.6482561618268541E-3</v>
      </c>
      <c r="DG439" s="40">
        <f t="shared" ref="DG439:DG502" si="853">+IF(DF439&gt;=0,IF(DF439&lt;=eco,1-(1-DF439/eco)^n,1),0)*0.85*fck</f>
        <v>24.711261235958553</v>
      </c>
      <c r="DH439" s="41">
        <f t="shared" si="778"/>
        <v>61778.153089896383</v>
      </c>
      <c r="DI439" s="39">
        <f t="shared" si="779"/>
        <v>-23166807.408711143</v>
      </c>
      <c r="DJ439" s="39">
        <f t="shared" si="780"/>
        <v>35522438.026690423</v>
      </c>
      <c r="DK439" s="40">
        <f t="shared" ref="DK439:DK502" si="854">IF(AND(DF439&gt;0,DF439&lt;eco),0.85*fck*n/eco*(1-DF439/eco)^(n-1),0)</f>
        <v>4484.7339367076102</v>
      </c>
      <c r="DL439" s="39">
        <f t="shared" si="781"/>
        <v>11211834.841769025</v>
      </c>
      <c r="DM439" s="39">
        <f t="shared" si="782"/>
        <v>-4204438065.6633844</v>
      </c>
      <c r="DN439" s="39">
        <f t="shared" si="783"/>
        <v>6446805034.017189</v>
      </c>
      <c r="DO439" s="53">
        <f t="shared" si="784"/>
        <v>1576664274623.769</v>
      </c>
      <c r="DP439" s="39">
        <f t="shared" si="785"/>
        <v>-2417551887756.4458</v>
      </c>
      <c r="DQ439" s="39">
        <f t="shared" si="786"/>
        <v>3706912894559.8838</v>
      </c>
      <c r="EK439" s="21">
        <v>385</v>
      </c>
      <c r="EL439" s="39">
        <v>575</v>
      </c>
      <c r="EM439" s="39">
        <v>-375</v>
      </c>
      <c r="EN439" s="39">
        <v>2500</v>
      </c>
      <c r="EO439" s="50">
        <f t="shared" si="787"/>
        <v>1.7327791171580658E-3</v>
      </c>
      <c r="EP439" s="40">
        <f t="shared" ref="EP439:EP502" si="855">+IF(EO439&gt;=0,IF(EO439&lt;=eco,1-(1-EO439/eco)^n,1),0)*0.85*fck</f>
        <v>25.044780373554005</v>
      </c>
      <c r="EQ439" s="41">
        <f t="shared" si="788"/>
        <v>62611.950933885011</v>
      </c>
      <c r="ER439" s="39">
        <f t="shared" si="789"/>
        <v>-23479481.600206878</v>
      </c>
      <c r="ES439" s="39">
        <f t="shared" si="790"/>
        <v>36001871.786983885</v>
      </c>
      <c r="ET439" s="40">
        <f t="shared" ref="ET439:ET502" si="856">IF(AND(EO439&gt;0,EO439&lt;eco),0.85*fck*n/eco*(1-EO439/eco)^(n-1),0)</f>
        <v>3407.0662562346615</v>
      </c>
      <c r="EU439" s="39">
        <f t="shared" si="791"/>
        <v>8517665.6405866537</v>
      </c>
      <c r="EV439" s="39">
        <f t="shared" si="792"/>
        <v>-3194124615.219995</v>
      </c>
      <c r="EW439" s="39">
        <f t="shared" si="793"/>
        <v>4897657743.337326</v>
      </c>
      <c r="EX439" s="53">
        <f t="shared" si="794"/>
        <v>1197796730707.498</v>
      </c>
      <c r="EY439" s="39">
        <f t="shared" si="795"/>
        <v>-1836621653751.4973</v>
      </c>
      <c r="EZ439" s="39">
        <f t="shared" si="796"/>
        <v>2816153202418.9624</v>
      </c>
      <c r="FT439" s="21">
        <v>385</v>
      </c>
      <c r="FU439" s="39">
        <v>575</v>
      </c>
      <c r="FV439" s="39">
        <v>-375</v>
      </c>
      <c r="FW439" s="39">
        <v>2500</v>
      </c>
      <c r="FX439" s="50">
        <f t="shared" si="797"/>
        <v>1.8167727739530487E-3</v>
      </c>
      <c r="FY439" s="40">
        <f t="shared" ref="FY439:FY502" si="857">+IF(FX439&gt;=0,IF(FX439&lt;=eco,1-(1-FX439/eco)^n,1),0)*0.85*fck</f>
        <v>25.285977120674012</v>
      </c>
      <c r="FZ439" s="41">
        <f t="shared" si="798"/>
        <v>63214.942801685029</v>
      </c>
      <c r="GA439" s="39">
        <f t="shared" si="799"/>
        <v>-23705603.550631884</v>
      </c>
      <c r="GB439" s="39">
        <f t="shared" si="800"/>
        <v>36348592.110968895</v>
      </c>
      <c r="GC439" s="40">
        <f t="shared" ref="GC439:GC502" si="858">IF(AND(FX439&gt;0,FX439&lt;eco),0.85*fck*n/eco*(1-FX439/eco)^(n-1),0)</f>
        <v>2336.1471320986307</v>
      </c>
      <c r="GD439" s="39">
        <f t="shared" si="801"/>
        <v>5840367.830246577</v>
      </c>
      <c r="GE439" s="39">
        <f t="shared" si="802"/>
        <v>-2190137936.3424664</v>
      </c>
      <c r="GF439" s="39">
        <f t="shared" si="803"/>
        <v>3358211502.3917818</v>
      </c>
      <c r="GG439" s="53">
        <f t="shared" si="804"/>
        <v>821301726128.42493</v>
      </c>
      <c r="GH439" s="39">
        <f t="shared" si="805"/>
        <v>-1259329313396.9182</v>
      </c>
      <c r="GI439" s="39">
        <f t="shared" si="806"/>
        <v>1930971613875.2744</v>
      </c>
      <c r="HC439" s="21">
        <v>385</v>
      </c>
      <c r="HD439" s="39">
        <v>575</v>
      </c>
      <c r="HE439" s="39">
        <v>-375</v>
      </c>
      <c r="HF439" s="39">
        <v>2500</v>
      </c>
      <c r="HG439" s="50">
        <f t="shared" si="807"/>
        <v>1.8390925505334874E-3</v>
      </c>
      <c r="HH439" s="40">
        <f t="shared" ref="HH439:HH502" si="859">+IF(HG439&gt;=0,IF(HG439&lt;=eco,1-(1-HG439/eco)^n,1),0)*0.85*fck</f>
        <v>25.334943553501908</v>
      </c>
      <c r="HI439" s="41">
        <f t="shared" si="808"/>
        <v>63337.358883754772</v>
      </c>
      <c r="HJ439" s="39">
        <f t="shared" si="809"/>
        <v>-23751509.581408039</v>
      </c>
      <c r="HK439" s="39">
        <f t="shared" si="810"/>
        <v>36418981.358158991</v>
      </c>
      <c r="HL439" s="40">
        <f t="shared" ref="HL439:HL502" si="860">IF(AND(HG439&gt;0,HG439&lt;eco),0.85*fck*n/eco*(1-HG439/eco)^(n-1),0)</f>
        <v>2051.5699806980356</v>
      </c>
      <c r="HM439" s="39">
        <f t="shared" si="811"/>
        <v>5128924.9517450891</v>
      </c>
      <c r="HN439" s="39">
        <f t="shared" si="812"/>
        <v>-1923346856.9044085</v>
      </c>
      <c r="HO439" s="39">
        <f t="shared" si="813"/>
        <v>2949131847.2534261</v>
      </c>
      <c r="HP439" s="53">
        <f t="shared" si="814"/>
        <v>721255071339.1532</v>
      </c>
      <c r="HQ439" s="39">
        <f t="shared" si="815"/>
        <v>-1105924442720.0347</v>
      </c>
      <c r="HR439" s="39">
        <f t="shared" si="816"/>
        <v>1695750812170.7202</v>
      </c>
      <c r="IL439" s="21">
        <v>385</v>
      </c>
      <c r="IM439" s="39">
        <v>575</v>
      </c>
      <c r="IN439" s="39">
        <v>-375</v>
      </c>
      <c r="IO439" s="39">
        <v>2500</v>
      </c>
      <c r="IP439" s="50">
        <f t="shared" si="817"/>
        <v>1.8477297681097002E-3</v>
      </c>
      <c r="IQ439" s="40">
        <f t="shared" ref="IQ439:IQ502" si="861">+IF(IP439&gt;=0,IF(IP439&lt;=eco,1-(1-IP439/eco)^n,1),0)*0.85*fck</f>
        <v>25.352187825060472</v>
      </c>
      <c r="IR439" s="41">
        <f t="shared" si="818"/>
        <v>63380.469562651182</v>
      </c>
      <c r="IS439" s="39">
        <f t="shared" si="819"/>
        <v>-23767676.085994191</v>
      </c>
      <c r="IT439" s="39">
        <f t="shared" si="820"/>
        <v>36443769.998524427</v>
      </c>
      <c r="IU439" s="40">
        <f t="shared" ref="IU439:IU502" si="862">IF(AND(IP439&gt;0,IP439&lt;eco),0.85*fck*n/eco*(1-IP439/eco)^(n-1),0)</f>
        <v>1941.4454566013219</v>
      </c>
      <c r="IV439" s="39">
        <f t="shared" si="821"/>
        <v>4853613.6415033052</v>
      </c>
      <c r="IW439" s="39">
        <f t="shared" si="822"/>
        <v>-1820105115.5637395</v>
      </c>
      <c r="IX439" s="39">
        <f t="shared" si="823"/>
        <v>2790827843.8644004</v>
      </c>
      <c r="IY439" s="53">
        <f t="shared" si="824"/>
        <v>682539418336.40234</v>
      </c>
      <c r="IZ439" s="39">
        <f t="shared" si="825"/>
        <v>-1046560441449.1501</v>
      </c>
      <c r="JA439" s="39">
        <f t="shared" si="826"/>
        <v>1604726010222.0303</v>
      </c>
      <c r="JU439" s="21">
        <v>385</v>
      </c>
      <c r="JV439" s="39">
        <v>575</v>
      </c>
      <c r="JW439" s="39">
        <v>-375</v>
      </c>
      <c r="JX439" s="39">
        <v>2500</v>
      </c>
      <c r="JY439" s="50">
        <f t="shared" si="827"/>
        <v>1.847830108824253E-3</v>
      </c>
      <c r="JZ439" s="40">
        <f t="shared" ref="JZ439:JZ502" si="863">+IF(JY439&gt;=0,IF(JY439&lt;=eco,1-(1-JY439/eco)^n,1),0)*0.85*fck</f>
        <v>25.352382566899703</v>
      </c>
      <c r="KA439" s="41">
        <f t="shared" si="828"/>
        <v>63380.956417249254</v>
      </c>
      <c r="KB439" s="39">
        <f t="shared" si="829"/>
        <v>-23767858.65646847</v>
      </c>
      <c r="KC439" s="39">
        <f t="shared" si="830"/>
        <v>36444049.939918324</v>
      </c>
      <c r="KD439" s="40">
        <f t="shared" ref="KD439:KD502" si="864">IF(AND(JY439&gt;0,JY439&lt;eco),0.85*fck*n/eco*(1-JY439/eco)^(n-1),0)</f>
        <v>1940.1661124907766</v>
      </c>
      <c r="KE439" s="39">
        <f t="shared" si="831"/>
        <v>4850415.2812269414</v>
      </c>
      <c r="KF439" s="39">
        <f t="shared" si="832"/>
        <v>-1818905730.460103</v>
      </c>
      <c r="KG439" s="39">
        <f t="shared" si="833"/>
        <v>2788988786.7054911</v>
      </c>
      <c r="KH439" s="53">
        <f t="shared" si="834"/>
        <v>682089648922.5387</v>
      </c>
      <c r="KI439" s="39">
        <f t="shared" si="835"/>
        <v>-1045870795014.5592</v>
      </c>
      <c r="KJ439" s="39">
        <f t="shared" si="836"/>
        <v>1603668552355.6575</v>
      </c>
      <c r="LD439" s="21">
        <v>385</v>
      </c>
      <c r="LE439" s="39">
        <v>575</v>
      </c>
      <c r="LF439" s="39">
        <v>-375</v>
      </c>
      <c r="LG439" s="39">
        <v>2500</v>
      </c>
      <c r="LH439" s="50">
        <f t="shared" si="837"/>
        <v>1.8478301229095256E-3</v>
      </c>
      <c r="LI439" s="40">
        <f t="shared" ref="LI439:LI502" si="865">+IF(LH439&gt;=0,IF(LH439&lt;=eco,1-(1-LH439/eco)^n,1),0)*0.85*fck</f>
        <v>25.352382594227471</v>
      </c>
      <c r="LJ439" s="41">
        <f t="shared" si="838"/>
        <v>63380.956485568677</v>
      </c>
      <c r="LK439" s="39">
        <f t="shared" si="839"/>
        <v>-23767858.682088252</v>
      </c>
      <c r="LL439" s="39">
        <f t="shared" si="840"/>
        <v>36444049.979201987</v>
      </c>
      <c r="LM439" s="40">
        <f t="shared" ref="LM439:LM502" si="866">IF(AND(LH439&gt;0,LH439&lt;eco),0.85*fck*n/eco*(1-LH439/eco)^(n-1),0)</f>
        <v>1940.1659329035494</v>
      </c>
      <c r="LN439" s="39">
        <f t="shared" si="841"/>
        <v>4850414.8322588736</v>
      </c>
      <c r="LO439" s="39">
        <f t="shared" si="842"/>
        <v>-1818905562.0970776</v>
      </c>
      <c r="LP439" s="39">
        <f t="shared" si="843"/>
        <v>2788988528.5488524</v>
      </c>
      <c r="LQ439" s="53">
        <f t="shared" si="844"/>
        <v>682089585786.40405</v>
      </c>
      <c r="LR439" s="39">
        <f t="shared" si="845"/>
        <v>-1045870698205.8197</v>
      </c>
      <c r="LS439" s="39">
        <f t="shared" si="846"/>
        <v>1603668403915.5901</v>
      </c>
    </row>
    <row r="440" spans="1:331" x14ac:dyDescent="0.25">
      <c r="A440" s="21">
        <v>386</v>
      </c>
      <c r="B440" s="39">
        <v>575</v>
      </c>
      <c r="C440" s="39">
        <v>-325</v>
      </c>
      <c r="D440" s="39">
        <v>2500</v>
      </c>
      <c r="E440" s="50">
        <f t="shared" ref="E440:E503" si="867">B$47+B$48*C440+B$49*B440</f>
        <v>9.7999999999999997E-4</v>
      </c>
      <c r="F440" s="40">
        <f t="shared" si="847"/>
        <v>18.867450000000002</v>
      </c>
      <c r="G440" s="41">
        <f t="shared" ref="G440:G503" si="868">+F440*D440</f>
        <v>47168.625000000007</v>
      </c>
      <c r="H440" s="39">
        <f t="shared" ref="H440:H503" si="869">+G440*C440</f>
        <v>-15329803.125000002</v>
      </c>
      <c r="I440" s="39">
        <f t="shared" ref="I440:I503" si="870">+G440*B440</f>
        <v>27121959.375000004</v>
      </c>
      <c r="J440" s="40">
        <f t="shared" si="848"/>
        <v>13005</v>
      </c>
      <c r="K440" s="39">
        <f t="shared" ref="K440:K503" si="871">+J440*D440</f>
        <v>32512500</v>
      </c>
      <c r="L440" s="39">
        <f t="shared" ref="L440:L503" si="872">+K440*C440</f>
        <v>-10566562500</v>
      </c>
      <c r="M440" s="39">
        <f t="shared" ref="M440:M503" si="873">+K440*B440</f>
        <v>18694687500</v>
      </c>
      <c r="N440" s="53">
        <f t="shared" ref="N440:N503" si="874">+K440*C440*C440</f>
        <v>3434132812500</v>
      </c>
      <c r="O440" s="39">
        <f t="shared" ref="O440:O503" si="875">+K440*B440*C440</f>
        <v>-6075773437500</v>
      </c>
      <c r="P440" s="39">
        <f t="shared" ref="P440:P503" si="876">+K440*B440^2</f>
        <v>10749445312500</v>
      </c>
      <c r="AJ440" s="21">
        <v>386</v>
      </c>
      <c r="AK440" s="39">
        <v>575</v>
      </c>
      <c r="AL440" s="39">
        <v>-325</v>
      </c>
      <c r="AM440" s="39">
        <v>2500</v>
      </c>
      <c r="AN440" s="50">
        <f t="shared" ref="AN440:AN503" si="877">AK$47+AK$48*AL440+AK$49*AK440</f>
        <v>1.4521427992923671E-3</v>
      </c>
      <c r="AO440" s="40">
        <f t="shared" si="849"/>
        <v>23.586559608659076</v>
      </c>
      <c r="AP440" s="41">
        <f t="shared" ref="AP440:AP503" si="878">+AO440*AM440</f>
        <v>58966.399021647689</v>
      </c>
      <c r="AQ440" s="39">
        <f t="shared" ref="AQ440:AQ503" si="879">+AP440*AL440</f>
        <v>-19164079.682035498</v>
      </c>
      <c r="AR440" s="39">
        <f t="shared" ref="AR440:AR503" si="880">+AP440*AK440</f>
        <v>33905679.437447421</v>
      </c>
      <c r="AS440" s="40">
        <f t="shared" si="850"/>
        <v>6985.1793090223209</v>
      </c>
      <c r="AT440" s="39">
        <f t="shared" ref="AT440:AT503" si="881">+AS440*AM440</f>
        <v>17462948.272555802</v>
      </c>
      <c r="AU440" s="39">
        <f t="shared" ref="AU440:AU503" si="882">+AT440*AL440</f>
        <v>-5675458188.580636</v>
      </c>
      <c r="AV440" s="39">
        <f t="shared" ref="AV440:AV503" si="883">+AT440*AK440</f>
        <v>10041195256.719585</v>
      </c>
      <c r="AW440" s="53">
        <f t="shared" ref="AW440:AW503" si="884">+AT440*AL440*AL440</f>
        <v>1844523911288.7068</v>
      </c>
      <c r="AX440" s="39">
        <f t="shared" ref="AX440:AX503" si="885">+AT440*AK440*AL440</f>
        <v>-3263388458433.8652</v>
      </c>
      <c r="AY440" s="39">
        <f t="shared" ref="AY440:AY503" si="886">+AT440*AK440^2</f>
        <v>5773687272613.7617</v>
      </c>
      <c r="BS440" s="21">
        <v>386</v>
      </c>
      <c r="BT440" s="39">
        <v>575</v>
      </c>
      <c r="BU440" s="39">
        <v>-325</v>
      </c>
      <c r="BV440" s="39">
        <v>2500</v>
      </c>
      <c r="BW440" s="50">
        <f t="shared" ref="BW440:BW503" si="887">BT$47+BT$48*BU440+BT$49*BT440</f>
        <v>1.6201266011681861E-3</v>
      </c>
      <c r="BX440" s="40">
        <f t="shared" si="851"/>
        <v>24.580063280482278</v>
      </c>
      <c r="BY440" s="41">
        <f t="shared" ref="BY440:BY503" si="888">+BX440*BV440</f>
        <v>61450.158201205697</v>
      </c>
      <c r="BZ440" s="39">
        <f t="shared" ref="BZ440:BZ503" si="889">+BY440*BU440</f>
        <v>-19971301.415391851</v>
      </c>
      <c r="CA440" s="39">
        <f t="shared" ref="CA440:CA503" si="890">+BY440*BT440</f>
        <v>35333840.965693273</v>
      </c>
      <c r="CB440" s="40">
        <f t="shared" si="852"/>
        <v>4843.3858351056278</v>
      </c>
      <c r="CC440" s="39">
        <f t="shared" ref="CC440:CC503" si="891">+CB440*BV440</f>
        <v>12108464.587764069</v>
      </c>
      <c r="CD440" s="39">
        <f t="shared" ref="CD440:CD503" si="892">+CC440*BU440</f>
        <v>-3935250991.0233226</v>
      </c>
      <c r="CE440" s="39">
        <f t="shared" ref="CE440:CE503" si="893">+CC440*BT440</f>
        <v>6962367137.9643402</v>
      </c>
      <c r="CF440" s="53">
        <f t="shared" ref="CF440:CF503" si="894">+CC440*BU440*BU440</f>
        <v>1278956572082.5798</v>
      </c>
      <c r="CG440" s="39">
        <f t="shared" ref="CG440:CG503" si="895">+CC440*BT440*BU440</f>
        <v>-2262769319838.4106</v>
      </c>
      <c r="CH440" s="39">
        <f t="shared" ref="CH440:CH503" si="896">+CC440*BT440^2</f>
        <v>4003361104329.4956</v>
      </c>
      <c r="DB440" s="21">
        <v>386</v>
      </c>
      <c r="DC440" s="39">
        <v>575</v>
      </c>
      <c r="DD440" s="39">
        <v>-325</v>
      </c>
      <c r="DE440" s="39">
        <v>2500</v>
      </c>
      <c r="DF440" s="50">
        <f t="shared" ref="DF440:DF503" si="897">DC$47+DC$48*DD440+DC$49*DC440</f>
        <v>1.6872885017293966E-3</v>
      </c>
      <c r="DG440" s="40">
        <f t="shared" si="853"/>
        <v>24.876598432664633</v>
      </c>
      <c r="DH440" s="41">
        <f t="shared" ref="DH440:DH503" si="898">+DG440*DE440</f>
        <v>62191.496081661579</v>
      </c>
      <c r="DI440" s="39">
        <f t="shared" ref="DI440:DI503" si="899">+DH440*DD440</f>
        <v>-20212236.226540014</v>
      </c>
      <c r="DJ440" s="39">
        <f t="shared" ref="DJ440:DJ503" si="900">+DH440*DC440</f>
        <v>35760110.24695541</v>
      </c>
      <c r="DK440" s="40">
        <f t="shared" si="854"/>
        <v>3987.0716029501932</v>
      </c>
      <c r="DL440" s="39">
        <f t="shared" ref="DL440:DL503" si="901">+DK440*DE440</f>
        <v>9967679.0073754825</v>
      </c>
      <c r="DM440" s="39">
        <f t="shared" ref="DM440:DM503" si="902">+DL440*DD440</f>
        <v>-3239495677.3970318</v>
      </c>
      <c r="DN440" s="39">
        <f t="shared" ref="DN440:DN503" si="903">+DL440*DC440</f>
        <v>5731415429.2409019</v>
      </c>
      <c r="DO440" s="53">
        <f t="shared" ref="DO440:DO503" si="904">+DL440*DD440*DD440</f>
        <v>1052836095154.0353</v>
      </c>
      <c r="DP440" s="39">
        <f t="shared" ref="DP440:DP503" si="905">+DL440*DC440*DD440</f>
        <v>-1862710014503.2932</v>
      </c>
      <c r="DQ440" s="39">
        <f t="shared" ref="DQ440:DQ503" si="906">+DL440*DC440^2</f>
        <v>3295563871813.519</v>
      </c>
      <c r="EK440" s="21">
        <v>386</v>
      </c>
      <c r="EL440" s="39">
        <v>575</v>
      </c>
      <c r="EM440" s="39">
        <v>-325</v>
      </c>
      <c r="EN440" s="39">
        <v>2500</v>
      </c>
      <c r="EO440" s="50">
        <f t="shared" ref="EO440:EO503" si="907">EL$47+EL$48*EM440+EL$49*EL440</f>
        <v>1.7943289828005161E-3</v>
      </c>
      <c r="EP440" s="40">
        <f t="shared" si="855"/>
        <v>25.230333883361329</v>
      </c>
      <c r="EQ440" s="41">
        <f t="shared" ref="EQ440:EQ503" si="908">+EP440*EN440</f>
        <v>63075.834708403323</v>
      </c>
      <c r="ER440" s="39">
        <f t="shared" ref="ER440:ER503" si="909">+EQ440*EM440</f>
        <v>-20499646.280231081</v>
      </c>
      <c r="ES440" s="39">
        <f t="shared" ref="ES440:ES503" si="910">+EQ440*EL440</f>
        <v>36268604.957331911</v>
      </c>
      <c r="ET440" s="40">
        <f t="shared" si="856"/>
        <v>2622.3054692934211</v>
      </c>
      <c r="EU440" s="39">
        <f t="shared" ref="EU440:EU503" si="911">+ET440*EN440</f>
        <v>6555763.6732335528</v>
      </c>
      <c r="EV440" s="39">
        <f t="shared" ref="EV440:EV503" si="912">+EU440*EM440</f>
        <v>-2130623193.8009048</v>
      </c>
      <c r="EW440" s="39">
        <f t="shared" ref="EW440:EW503" si="913">+EU440*EL440</f>
        <v>3769564112.109293</v>
      </c>
      <c r="EX440" s="53">
        <f t="shared" ref="EX440:EX503" si="914">+EU440*EM440*EM440</f>
        <v>692452537985.29407</v>
      </c>
      <c r="EY440" s="39">
        <f t="shared" ref="EY440:EY503" si="915">+EU440*EL440*EM440</f>
        <v>-1225108336435.5203</v>
      </c>
      <c r="EZ440" s="39">
        <f t="shared" ref="EZ440:EZ503" si="916">+EU440*EL440^2</f>
        <v>2167499364462.8435</v>
      </c>
      <c r="FT440" s="21">
        <v>386</v>
      </c>
      <c r="FU440" s="39">
        <v>575</v>
      </c>
      <c r="FV440" s="39">
        <v>-325</v>
      </c>
      <c r="FW440" s="39">
        <v>2500</v>
      </c>
      <c r="FX440" s="50">
        <f t="shared" ref="FX440:FX503" si="917">FU$47+FU$48*FV440+FU$49*FU440</f>
        <v>1.8973308791876238E-3</v>
      </c>
      <c r="FY440" s="40">
        <f t="shared" si="857"/>
        <v>25.432801454151537</v>
      </c>
      <c r="FZ440" s="41">
        <f t="shared" ref="FZ440:FZ503" si="918">+FY440*FW440</f>
        <v>63582.003635378846</v>
      </c>
      <c r="GA440" s="39">
        <f t="shared" ref="GA440:GA503" si="919">+FZ440*FV440</f>
        <v>-20664151.181498125</v>
      </c>
      <c r="GB440" s="39">
        <f t="shared" ref="GB440:GB503" si="920">+FZ440*FU440</f>
        <v>36559652.090342835</v>
      </c>
      <c r="GC440" s="40">
        <f t="shared" si="858"/>
        <v>1309.0312903577969</v>
      </c>
      <c r="GD440" s="39">
        <f t="shared" ref="GD440:GD503" si="921">+GC440*FW440</f>
        <v>3272578.2258944921</v>
      </c>
      <c r="GE440" s="39">
        <f t="shared" ref="GE440:GE503" si="922">+GD440*FV440</f>
        <v>-1063587923.41571</v>
      </c>
      <c r="GF440" s="39">
        <f t="shared" ref="GF440:GF503" si="923">+GD440*FU440</f>
        <v>1881732479.889333</v>
      </c>
      <c r="GG440" s="53">
        <f t="shared" ref="GG440:GG503" si="924">+GD440*FV440*FV440</f>
        <v>345666075110.10571</v>
      </c>
      <c r="GH440" s="39">
        <f t="shared" ref="GH440:GH503" si="925">+GD440*FU440*FV440</f>
        <v>-611563055964.0332</v>
      </c>
      <c r="GI440" s="39">
        <f t="shared" ref="GI440:GI503" si="926">+GD440*FU440^2</f>
        <v>1081996175936.3665</v>
      </c>
      <c r="HC440" s="21">
        <v>386</v>
      </c>
      <c r="HD440" s="39">
        <v>575</v>
      </c>
      <c r="HE440" s="39">
        <v>-325</v>
      </c>
      <c r="HF440" s="39">
        <v>2500</v>
      </c>
      <c r="HG440" s="50">
        <f t="shared" ref="HG440:HG503" si="927">HD$47+HD$48*HE440+HD$49*HD440</f>
        <v>1.9263235822347092E-3</v>
      </c>
      <c r="HH440" s="40">
        <f t="shared" si="859"/>
        <v>25.465395132341122</v>
      </c>
      <c r="HI440" s="41">
        <f t="shared" ref="HI440:HI503" si="928">+HH440*HF440</f>
        <v>63663.487830852806</v>
      </c>
      <c r="HJ440" s="39">
        <f t="shared" ref="HJ440:HJ503" si="929">+HI440*HE440</f>
        <v>-20690633.545027163</v>
      </c>
      <c r="HK440" s="39">
        <f t="shared" ref="HK440:HK503" si="930">+HI440*HD440</f>
        <v>36606505.502740361</v>
      </c>
      <c r="HL440" s="40">
        <f t="shared" si="860"/>
        <v>939.3743265074587</v>
      </c>
      <c r="HM440" s="39">
        <f t="shared" ref="HM440:HM503" si="931">+HL440*HF440</f>
        <v>2348435.8162686466</v>
      </c>
      <c r="HN440" s="39">
        <f t="shared" ref="HN440:HN503" si="932">+HM440*HE440</f>
        <v>-763241640.28731012</v>
      </c>
      <c r="HO440" s="39">
        <f t="shared" ref="HO440:HO503" si="933">+HM440*HD440</f>
        <v>1350350594.3544719</v>
      </c>
      <c r="HP440" s="53">
        <f t="shared" ref="HP440:HP503" si="934">+HM440*HE440*HE440</f>
        <v>248053533093.37579</v>
      </c>
      <c r="HQ440" s="39">
        <f t="shared" ref="HQ440:HQ503" si="935">+HM440*HD440*HE440</f>
        <v>-438863943165.20337</v>
      </c>
      <c r="HR440" s="39">
        <f t="shared" ref="HR440:HR503" si="936">+HM440*HD440^2</f>
        <v>776451591753.82129</v>
      </c>
      <c r="IL440" s="21">
        <v>386</v>
      </c>
      <c r="IM440" s="39">
        <v>575</v>
      </c>
      <c r="IN440" s="39">
        <v>-325</v>
      </c>
      <c r="IO440" s="39">
        <v>2500</v>
      </c>
      <c r="IP440" s="50">
        <f t="shared" ref="IP440:IP503" si="937">IM$47+IM$48*IN440+IM$49*IM440</f>
        <v>1.9361775521156959E-3</v>
      </c>
      <c r="IQ440" s="40">
        <f t="shared" si="861"/>
        <v>25.4740326815561</v>
      </c>
      <c r="IR440" s="41">
        <f t="shared" ref="IR440:IR503" si="938">+IQ440*IO440</f>
        <v>63685.081703890246</v>
      </c>
      <c r="IS440" s="39">
        <f t="shared" ref="IS440:IS503" si="939">+IR440*IN440</f>
        <v>-20697651.553764328</v>
      </c>
      <c r="IT440" s="39">
        <f t="shared" ref="IT440:IT503" si="940">+IR440*IM440</f>
        <v>36618921.979736894</v>
      </c>
      <c r="IU440" s="40">
        <f t="shared" si="862"/>
        <v>813.73621052487772</v>
      </c>
      <c r="IV440" s="39">
        <f t="shared" ref="IV440:IV503" si="941">+IU440*IO440</f>
        <v>2034340.5263121943</v>
      </c>
      <c r="IW440" s="39">
        <f t="shared" ref="IW440:IW503" si="942">+IV440*IN440</f>
        <v>-661160671.05146313</v>
      </c>
      <c r="IX440" s="39">
        <f t="shared" ref="IX440:IX503" si="943">+IV440*IM440</f>
        <v>1169745802.6295118</v>
      </c>
      <c r="IY440" s="53">
        <f t="shared" ref="IY440:IY503" si="944">+IV440*IN440*IN440</f>
        <v>214877218091.72552</v>
      </c>
      <c r="IZ440" s="39">
        <f t="shared" ref="IZ440:IZ503" si="945">+IV440*IM440*IN440</f>
        <v>-380167385854.59137</v>
      </c>
      <c r="JA440" s="39">
        <f t="shared" ref="JA440:JA503" si="946">+IV440*IM440^2</f>
        <v>672603836511.96924</v>
      </c>
      <c r="JU440" s="21">
        <v>386</v>
      </c>
      <c r="JV440" s="39">
        <v>575</v>
      </c>
      <c r="JW440" s="39">
        <v>-325</v>
      </c>
      <c r="JX440" s="39">
        <v>2500</v>
      </c>
      <c r="JY440" s="50">
        <f t="shared" ref="JY440:JY503" si="947">JV$47+JV$48*JW440+JV$49*JV440</f>
        <v>1.936292273982161E-3</v>
      </c>
      <c r="JZ440" s="40">
        <f t="shared" si="863"/>
        <v>25.474125950990928</v>
      </c>
      <c r="KA440" s="41">
        <f t="shared" ref="KA440:KA503" si="948">+JZ440*JX440</f>
        <v>63685.314877477322</v>
      </c>
      <c r="KB440" s="39">
        <f t="shared" ref="KB440:KB503" si="949">+KA440*JW440</f>
        <v>-20697727.33518013</v>
      </c>
      <c r="KC440" s="39">
        <f t="shared" ref="KC440:KC503" si="950">+KA440*JV440</f>
        <v>36619056.054549463</v>
      </c>
      <c r="KD440" s="40">
        <f t="shared" si="864"/>
        <v>812.27350672744899</v>
      </c>
      <c r="KE440" s="39">
        <f t="shared" ref="KE440:KE503" si="951">+KD440*JX440</f>
        <v>2030683.7668186224</v>
      </c>
      <c r="KF440" s="39">
        <f t="shared" ref="KF440:KF503" si="952">+KE440*JW440</f>
        <v>-659972224.21605229</v>
      </c>
      <c r="KG440" s="39">
        <f t="shared" ref="KG440:KG503" si="953">+KE440*JV440</f>
        <v>1167643165.9207079</v>
      </c>
      <c r="KH440" s="53">
        <f t="shared" ref="KH440:KH503" si="954">+KE440*JW440*JW440</f>
        <v>214490972870.21701</v>
      </c>
      <c r="KI440" s="39">
        <f t="shared" ref="KI440:KI503" si="955">+KE440*JV440*JW440</f>
        <v>-379484028924.2301</v>
      </c>
      <c r="KJ440" s="39">
        <f t="shared" ref="KJ440:KJ503" si="956">+KE440*JV440^2</f>
        <v>671394820404.40698</v>
      </c>
      <c r="LD440" s="21">
        <v>386</v>
      </c>
      <c r="LE440" s="39">
        <v>575</v>
      </c>
      <c r="LF440" s="39">
        <v>-325</v>
      </c>
      <c r="LG440" s="39">
        <v>2500</v>
      </c>
      <c r="LH440" s="50">
        <f t="shared" ref="LH440:LH503" si="957">LE$47+LE$48*LF440+LE$49*LE440</f>
        <v>1.9362922902003339E-3</v>
      </c>
      <c r="LI440" s="40">
        <f t="shared" si="865"/>
        <v>25.474125964164521</v>
      </c>
      <c r="LJ440" s="41">
        <f t="shared" ref="LJ440:LJ503" si="958">+LI440*LG440</f>
        <v>63685.314910411304</v>
      </c>
      <c r="LK440" s="39">
        <f t="shared" ref="LK440:LK503" si="959">+LJ440*LF440</f>
        <v>-20697727.345883675</v>
      </c>
      <c r="LL440" s="39">
        <f t="shared" ref="LL440:LL503" si="960">+LJ440*LE440</f>
        <v>36619056.073486499</v>
      </c>
      <c r="LM440" s="40">
        <f t="shared" si="866"/>
        <v>812.27329994574291</v>
      </c>
      <c r="LN440" s="39">
        <f t="shared" ref="LN440:LN503" si="961">+LM440*LG440</f>
        <v>2030683.2498643573</v>
      </c>
      <c r="LO440" s="39">
        <f t="shared" ref="LO440:LO503" si="962">+LN440*LF440</f>
        <v>-659972056.20591617</v>
      </c>
      <c r="LP440" s="39">
        <f t="shared" ref="LP440:LP503" si="963">+LN440*LE440</f>
        <v>1167642868.6720054</v>
      </c>
      <c r="LQ440" s="53">
        <f t="shared" ref="LQ440:LQ503" si="964">+LN440*LF440*LF440</f>
        <v>214490918266.92276</v>
      </c>
      <c r="LR440" s="39">
        <f t="shared" ref="LR440:LR503" si="965">+LN440*LE440*LF440</f>
        <v>-379483932318.40173</v>
      </c>
      <c r="LS440" s="39">
        <f t="shared" ref="LS440:LS503" si="966">+LN440*LE440^2</f>
        <v>671394649486.40308</v>
      </c>
    </row>
    <row r="441" spans="1:331" x14ac:dyDescent="0.25">
      <c r="A441" s="21">
        <v>387</v>
      </c>
      <c r="B441" s="39">
        <v>575</v>
      </c>
      <c r="C441" s="39">
        <v>-275</v>
      </c>
      <c r="D441" s="39">
        <v>2500</v>
      </c>
      <c r="E441" s="50">
        <f t="shared" si="867"/>
        <v>9.8749999999999988E-4</v>
      </c>
      <c r="F441" s="40">
        <f t="shared" si="847"/>
        <v>18.964628906249999</v>
      </c>
      <c r="G441" s="41">
        <f t="shared" si="868"/>
        <v>47411.572265625</v>
      </c>
      <c r="H441" s="39">
        <f t="shared" si="869"/>
        <v>-13038182.373046875</v>
      </c>
      <c r="I441" s="39">
        <f t="shared" si="870"/>
        <v>27261654.052734375</v>
      </c>
      <c r="J441" s="40">
        <f t="shared" si="848"/>
        <v>12909.375000000002</v>
      </c>
      <c r="K441" s="39">
        <f t="shared" si="871"/>
        <v>32273437.500000004</v>
      </c>
      <c r="L441" s="39">
        <f t="shared" si="872"/>
        <v>-8875195312.5000019</v>
      </c>
      <c r="M441" s="39">
        <f t="shared" si="873"/>
        <v>18557226562.500004</v>
      </c>
      <c r="N441" s="53">
        <f t="shared" si="874"/>
        <v>2440678710937.5005</v>
      </c>
      <c r="O441" s="39">
        <f t="shared" si="875"/>
        <v>-5103237304687.501</v>
      </c>
      <c r="P441" s="39">
        <f t="shared" si="876"/>
        <v>10670405273437.502</v>
      </c>
      <c r="AJ441" s="21">
        <v>387</v>
      </c>
      <c r="AK441" s="39">
        <v>575</v>
      </c>
      <c r="AL441" s="39">
        <v>-275</v>
      </c>
      <c r="AM441" s="39">
        <v>2500</v>
      </c>
      <c r="AN441" s="50">
        <f t="shared" si="877"/>
        <v>1.4694560858822829E-3</v>
      </c>
      <c r="AO441" s="40">
        <f t="shared" si="849"/>
        <v>23.705585114353159</v>
      </c>
      <c r="AP441" s="41">
        <f t="shared" si="878"/>
        <v>59263.962785882897</v>
      </c>
      <c r="AQ441" s="39">
        <f t="shared" si="879"/>
        <v>-16297589.766117796</v>
      </c>
      <c r="AR441" s="39">
        <f t="shared" si="880"/>
        <v>34076778.601882666</v>
      </c>
      <c r="AS441" s="40">
        <f t="shared" si="850"/>
        <v>6764.4349050008923</v>
      </c>
      <c r="AT441" s="39">
        <f t="shared" si="881"/>
        <v>16911087.262502231</v>
      </c>
      <c r="AU441" s="39">
        <f t="shared" si="882"/>
        <v>-4650548997.1881132</v>
      </c>
      <c r="AV441" s="39">
        <f t="shared" si="883"/>
        <v>9723875175.9387817</v>
      </c>
      <c r="AW441" s="53">
        <f t="shared" si="884"/>
        <v>1278900974226.7312</v>
      </c>
      <c r="AX441" s="39">
        <f t="shared" si="885"/>
        <v>-2674065673383.165</v>
      </c>
      <c r="AY441" s="39">
        <f t="shared" si="886"/>
        <v>5591228226164.7998</v>
      </c>
      <c r="BS441" s="21">
        <v>387</v>
      </c>
      <c r="BT441" s="39">
        <v>575</v>
      </c>
      <c r="BU441" s="39">
        <v>-275</v>
      </c>
      <c r="BV441" s="39">
        <v>2500</v>
      </c>
      <c r="BW441" s="50">
        <f t="shared" si="887"/>
        <v>1.648543894280329E-3</v>
      </c>
      <c r="BX441" s="40">
        <f t="shared" si="851"/>
        <v>24.712551111671317</v>
      </c>
      <c r="BY441" s="41">
        <f t="shared" si="888"/>
        <v>61781.377779178292</v>
      </c>
      <c r="BZ441" s="39">
        <f t="shared" si="889"/>
        <v>-16989878.889274031</v>
      </c>
      <c r="CA441" s="39">
        <f t="shared" si="890"/>
        <v>35524292.22302752</v>
      </c>
      <c r="CB441" s="40">
        <f t="shared" si="852"/>
        <v>4481.0653479258053</v>
      </c>
      <c r="CC441" s="39">
        <f t="shared" si="891"/>
        <v>11202663.369814513</v>
      </c>
      <c r="CD441" s="39">
        <f t="shared" si="892"/>
        <v>-3080732426.6989913</v>
      </c>
      <c r="CE441" s="39">
        <f t="shared" si="893"/>
        <v>6441531437.6433449</v>
      </c>
      <c r="CF441" s="53">
        <f t="shared" si="894"/>
        <v>847201417342.22266</v>
      </c>
      <c r="CG441" s="39">
        <f t="shared" si="895"/>
        <v>-1771421145351.9199</v>
      </c>
      <c r="CH441" s="39">
        <f t="shared" si="896"/>
        <v>3703880576644.9233</v>
      </c>
      <c r="DB441" s="21">
        <v>387</v>
      </c>
      <c r="DC441" s="39">
        <v>575</v>
      </c>
      <c r="DD441" s="39">
        <v>-275</v>
      </c>
      <c r="DE441" s="39">
        <v>2500</v>
      </c>
      <c r="DF441" s="50">
        <f t="shared" si="897"/>
        <v>1.726320841631939E-3</v>
      </c>
      <c r="DG441" s="40">
        <f t="shared" si="853"/>
        <v>25.022510704002801</v>
      </c>
      <c r="DH441" s="41">
        <f t="shared" si="898"/>
        <v>62556.276760007</v>
      </c>
      <c r="DI441" s="39">
        <f t="shared" si="899"/>
        <v>-17202976.109001923</v>
      </c>
      <c r="DJ441" s="39">
        <f t="shared" si="900"/>
        <v>35969859.137004025</v>
      </c>
      <c r="DK441" s="40">
        <f t="shared" si="854"/>
        <v>3489.409269192779</v>
      </c>
      <c r="DL441" s="39">
        <f t="shared" si="901"/>
        <v>8723523.1729819477</v>
      </c>
      <c r="DM441" s="39">
        <f t="shared" si="902"/>
        <v>-2398968872.5700355</v>
      </c>
      <c r="DN441" s="39">
        <f t="shared" si="903"/>
        <v>5016025824.4646196</v>
      </c>
      <c r="DO441" s="53">
        <f t="shared" si="904"/>
        <v>659716439956.75977</v>
      </c>
      <c r="DP441" s="39">
        <f t="shared" si="905"/>
        <v>-1379407101727.7705</v>
      </c>
      <c r="DQ441" s="39">
        <f t="shared" si="906"/>
        <v>2884214849067.1563</v>
      </c>
      <c r="EK441" s="21">
        <v>387</v>
      </c>
      <c r="EL441" s="39">
        <v>575</v>
      </c>
      <c r="EM441" s="39">
        <v>-275</v>
      </c>
      <c r="EN441" s="39">
        <v>2500</v>
      </c>
      <c r="EO441" s="50">
        <f t="shared" si="907"/>
        <v>1.8558788484429661E-3</v>
      </c>
      <c r="EP441" s="40">
        <f t="shared" si="855"/>
        <v>25.367585472170948</v>
      </c>
      <c r="EQ441" s="41">
        <f t="shared" si="908"/>
        <v>63418.963680427369</v>
      </c>
      <c r="ER441" s="39">
        <f t="shared" si="909"/>
        <v>-17440215.012117527</v>
      </c>
      <c r="ES441" s="39">
        <f t="shared" si="910"/>
        <v>36465904.116245739</v>
      </c>
      <c r="ET441" s="40">
        <f t="shared" si="856"/>
        <v>1837.5446823521831</v>
      </c>
      <c r="EU441" s="39">
        <f t="shared" si="911"/>
        <v>4593861.7058804575</v>
      </c>
      <c r="EV441" s="39">
        <f t="shared" si="912"/>
        <v>-1263311969.1171257</v>
      </c>
      <c r="EW441" s="39">
        <f t="shared" si="913"/>
        <v>2641470480.8812633</v>
      </c>
      <c r="EX441" s="53">
        <f t="shared" si="914"/>
        <v>347410791507.20959</v>
      </c>
      <c r="EY441" s="39">
        <f t="shared" si="915"/>
        <v>-726404382242.34741</v>
      </c>
      <c r="EZ441" s="39">
        <f t="shared" si="916"/>
        <v>1518845526506.7263</v>
      </c>
      <c r="FT441" s="21">
        <v>387</v>
      </c>
      <c r="FU441" s="39">
        <v>575</v>
      </c>
      <c r="FV441" s="39">
        <v>-275</v>
      </c>
      <c r="FW441" s="39">
        <v>2500</v>
      </c>
      <c r="FX441" s="50">
        <f t="shared" si="917"/>
        <v>1.9778889844221984E-3</v>
      </c>
      <c r="FY441" s="40">
        <f t="shared" si="857"/>
        <v>25.496883281562003</v>
      </c>
      <c r="FZ441" s="41">
        <f t="shared" si="918"/>
        <v>63742.208203905007</v>
      </c>
      <c r="GA441" s="39">
        <f t="shared" si="919"/>
        <v>-17529107.256073877</v>
      </c>
      <c r="GB441" s="39">
        <f t="shared" si="920"/>
        <v>36651769.717245378</v>
      </c>
      <c r="GC441" s="40">
        <f t="shared" si="858"/>
        <v>281.91544861697179</v>
      </c>
      <c r="GD441" s="39">
        <f t="shared" si="921"/>
        <v>704788.62154242944</v>
      </c>
      <c r="GE441" s="39">
        <f t="shared" si="922"/>
        <v>-193816870.92416808</v>
      </c>
      <c r="GF441" s="39">
        <f t="shared" si="923"/>
        <v>405253457.38689691</v>
      </c>
      <c r="GG441" s="53">
        <f t="shared" si="924"/>
        <v>53299639504.146225</v>
      </c>
      <c r="GH441" s="39">
        <f t="shared" si="925"/>
        <v>-111444700781.39665</v>
      </c>
      <c r="GI441" s="39">
        <f t="shared" si="926"/>
        <v>233020737997.46573</v>
      </c>
      <c r="HC441" s="21">
        <v>387</v>
      </c>
      <c r="HD441" s="39">
        <v>575</v>
      </c>
      <c r="HE441" s="39">
        <v>-275</v>
      </c>
      <c r="HF441" s="39">
        <v>2500</v>
      </c>
      <c r="HG441" s="50">
        <f t="shared" si="927"/>
        <v>2.013554613935931E-3</v>
      </c>
      <c r="HH441" s="40">
        <f t="shared" si="859"/>
        <v>25.5</v>
      </c>
      <c r="HI441" s="41">
        <f t="shared" si="928"/>
        <v>63750</v>
      </c>
      <c r="HJ441" s="39">
        <f t="shared" si="929"/>
        <v>-17531250</v>
      </c>
      <c r="HK441" s="39">
        <f t="shared" si="930"/>
        <v>36656250</v>
      </c>
      <c r="HL441" s="40">
        <f t="shared" si="860"/>
        <v>0</v>
      </c>
      <c r="HM441" s="39">
        <f t="shared" si="931"/>
        <v>0</v>
      </c>
      <c r="HN441" s="39">
        <f t="shared" si="932"/>
        <v>0</v>
      </c>
      <c r="HO441" s="39">
        <f t="shared" si="933"/>
        <v>0</v>
      </c>
      <c r="HP441" s="53">
        <f t="shared" si="934"/>
        <v>0</v>
      </c>
      <c r="HQ441" s="39">
        <f t="shared" si="935"/>
        <v>0</v>
      </c>
      <c r="HR441" s="39">
        <f t="shared" si="936"/>
        <v>0</v>
      </c>
      <c r="IL441" s="21">
        <v>387</v>
      </c>
      <c r="IM441" s="39">
        <v>575</v>
      </c>
      <c r="IN441" s="39">
        <v>-275</v>
      </c>
      <c r="IO441" s="39">
        <v>2500</v>
      </c>
      <c r="IP441" s="50">
        <f t="shared" si="937"/>
        <v>2.0246253361216916E-3</v>
      </c>
      <c r="IQ441" s="40">
        <f t="shared" si="861"/>
        <v>25.5</v>
      </c>
      <c r="IR441" s="41">
        <f t="shared" si="938"/>
        <v>63750</v>
      </c>
      <c r="IS441" s="39">
        <f t="shared" si="939"/>
        <v>-17531250</v>
      </c>
      <c r="IT441" s="39">
        <f t="shared" si="940"/>
        <v>36656250</v>
      </c>
      <c r="IU441" s="40">
        <f t="shared" si="862"/>
        <v>0</v>
      </c>
      <c r="IV441" s="39">
        <f t="shared" si="941"/>
        <v>0</v>
      </c>
      <c r="IW441" s="39">
        <f t="shared" si="942"/>
        <v>0</v>
      </c>
      <c r="IX441" s="39">
        <f t="shared" si="943"/>
        <v>0</v>
      </c>
      <c r="IY441" s="53">
        <f t="shared" si="944"/>
        <v>0</v>
      </c>
      <c r="IZ441" s="39">
        <f t="shared" si="945"/>
        <v>0</v>
      </c>
      <c r="JA441" s="39">
        <f t="shared" si="946"/>
        <v>0</v>
      </c>
      <c r="JU441" s="21">
        <v>387</v>
      </c>
      <c r="JV441" s="39">
        <v>575</v>
      </c>
      <c r="JW441" s="39">
        <v>-275</v>
      </c>
      <c r="JX441" s="39">
        <v>2500</v>
      </c>
      <c r="JY441" s="50">
        <f t="shared" si="947"/>
        <v>2.0247544391400695E-3</v>
      </c>
      <c r="JZ441" s="40">
        <f t="shared" si="863"/>
        <v>25.5</v>
      </c>
      <c r="KA441" s="41">
        <f t="shared" si="948"/>
        <v>63750</v>
      </c>
      <c r="KB441" s="39">
        <f t="shared" si="949"/>
        <v>-17531250</v>
      </c>
      <c r="KC441" s="39">
        <f t="shared" si="950"/>
        <v>36656250</v>
      </c>
      <c r="KD441" s="40">
        <f t="shared" si="864"/>
        <v>0</v>
      </c>
      <c r="KE441" s="39">
        <f t="shared" si="951"/>
        <v>0</v>
      </c>
      <c r="KF441" s="39">
        <f t="shared" si="952"/>
        <v>0</v>
      </c>
      <c r="KG441" s="39">
        <f t="shared" si="953"/>
        <v>0</v>
      </c>
      <c r="KH441" s="53">
        <f t="shared" si="954"/>
        <v>0</v>
      </c>
      <c r="KI441" s="39">
        <f t="shared" si="955"/>
        <v>0</v>
      </c>
      <c r="KJ441" s="39">
        <f t="shared" si="956"/>
        <v>0</v>
      </c>
      <c r="LD441" s="21">
        <v>387</v>
      </c>
      <c r="LE441" s="39">
        <v>575</v>
      </c>
      <c r="LF441" s="39">
        <v>-275</v>
      </c>
      <c r="LG441" s="39">
        <v>2500</v>
      </c>
      <c r="LH441" s="50">
        <f t="shared" si="957"/>
        <v>2.0247544574911419E-3</v>
      </c>
      <c r="LI441" s="40">
        <f t="shared" si="865"/>
        <v>25.5</v>
      </c>
      <c r="LJ441" s="41">
        <f t="shared" si="958"/>
        <v>63750</v>
      </c>
      <c r="LK441" s="39">
        <f t="shared" si="959"/>
        <v>-17531250</v>
      </c>
      <c r="LL441" s="39">
        <f t="shared" si="960"/>
        <v>36656250</v>
      </c>
      <c r="LM441" s="40">
        <f t="shared" si="866"/>
        <v>0</v>
      </c>
      <c r="LN441" s="39">
        <f t="shared" si="961"/>
        <v>0</v>
      </c>
      <c r="LO441" s="39">
        <f t="shared" si="962"/>
        <v>0</v>
      </c>
      <c r="LP441" s="39">
        <f t="shared" si="963"/>
        <v>0</v>
      </c>
      <c r="LQ441" s="53">
        <f t="shared" si="964"/>
        <v>0</v>
      </c>
      <c r="LR441" s="39">
        <f t="shared" si="965"/>
        <v>0</v>
      </c>
      <c r="LS441" s="39">
        <f t="shared" si="966"/>
        <v>0</v>
      </c>
    </row>
    <row r="442" spans="1:331" x14ac:dyDescent="0.25">
      <c r="A442" s="21">
        <v>388</v>
      </c>
      <c r="B442" s="39">
        <v>575</v>
      </c>
      <c r="C442" s="39">
        <v>-225</v>
      </c>
      <c r="D442" s="39">
        <v>2500</v>
      </c>
      <c r="E442" s="50">
        <f t="shared" si="867"/>
        <v>9.9500000000000001E-4</v>
      </c>
      <c r="F442" s="40">
        <f t="shared" si="847"/>
        <v>19.061090624999999</v>
      </c>
      <c r="G442" s="41">
        <f t="shared" si="868"/>
        <v>47652.726562499993</v>
      </c>
      <c r="H442" s="39">
        <f t="shared" si="869"/>
        <v>-10721863.476562498</v>
      </c>
      <c r="I442" s="39">
        <f t="shared" si="870"/>
        <v>27400317.773437496</v>
      </c>
      <c r="J442" s="40">
        <f t="shared" si="848"/>
        <v>12813.749999999998</v>
      </c>
      <c r="K442" s="39">
        <f t="shared" si="871"/>
        <v>32034374.999999996</v>
      </c>
      <c r="L442" s="39">
        <f t="shared" si="872"/>
        <v>-7207734374.999999</v>
      </c>
      <c r="M442" s="39">
        <f t="shared" si="873"/>
        <v>18419765624.999996</v>
      </c>
      <c r="N442" s="53">
        <f t="shared" si="874"/>
        <v>1621740234374.9998</v>
      </c>
      <c r="O442" s="39">
        <f t="shared" si="875"/>
        <v>-4144447265624.999</v>
      </c>
      <c r="P442" s="39">
        <f t="shared" si="876"/>
        <v>10591365234374.998</v>
      </c>
      <c r="AJ442" s="21">
        <v>388</v>
      </c>
      <c r="AK442" s="39">
        <v>575</v>
      </c>
      <c r="AL442" s="39">
        <v>-225</v>
      </c>
      <c r="AM442" s="39">
        <v>2500</v>
      </c>
      <c r="AN442" s="50">
        <f t="shared" si="877"/>
        <v>1.4867693724721989E-3</v>
      </c>
      <c r="AO442" s="40">
        <f t="shared" si="849"/>
        <v>23.820788808917296</v>
      </c>
      <c r="AP442" s="41">
        <f t="shared" si="878"/>
        <v>59551.972022293237</v>
      </c>
      <c r="AQ442" s="39">
        <f t="shared" si="879"/>
        <v>-13399193.705015978</v>
      </c>
      <c r="AR442" s="39">
        <f t="shared" si="880"/>
        <v>34242383.912818611</v>
      </c>
      <c r="AS442" s="40">
        <f t="shared" si="850"/>
        <v>6543.6905009794646</v>
      </c>
      <c r="AT442" s="39">
        <f t="shared" si="881"/>
        <v>16359226.252448661</v>
      </c>
      <c r="AU442" s="39">
        <f t="shared" si="882"/>
        <v>-3680825906.8009486</v>
      </c>
      <c r="AV442" s="39">
        <f t="shared" si="883"/>
        <v>9406555095.15798</v>
      </c>
      <c r="AW442" s="53">
        <f t="shared" si="884"/>
        <v>828185829030.21338</v>
      </c>
      <c r="AX442" s="39">
        <f t="shared" si="885"/>
        <v>-2116474896410.5454</v>
      </c>
      <c r="AY442" s="39">
        <f t="shared" si="886"/>
        <v>5408769179715.8389</v>
      </c>
      <c r="BS442" s="21">
        <v>388</v>
      </c>
      <c r="BT442" s="39">
        <v>575</v>
      </c>
      <c r="BU442" s="39">
        <v>-225</v>
      </c>
      <c r="BV442" s="39">
        <v>2500</v>
      </c>
      <c r="BW442" s="50">
        <f t="shared" si="887"/>
        <v>1.676961187392472E-3</v>
      </c>
      <c r="BX442" s="40">
        <f t="shared" si="851"/>
        <v>24.834742775375631</v>
      </c>
      <c r="BY442" s="41">
        <f t="shared" si="888"/>
        <v>62086.856938439079</v>
      </c>
      <c r="BZ442" s="39">
        <f t="shared" si="889"/>
        <v>-13969542.811148793</v>
      </c>
      <c r="CA442" s="39">
        <f t="shared" si="890"/>
        <v>35699942.739602469</v>
      </c>
      <c r="CB442" s="40">
        <f t="shared" si="852"/>
        <v>4118.7448607459828</v>
      </c>
      <c r="CC442" s="39">
        <f t="shared" si="891"/>
        <v>10296862.151864957</v>
      </c>
      <c r="CD442" s="39">
        <f t="shared" si="892"/>
        <v>-2316793984.1696153</v>
      </c>
      <c r="CE442" s="39">
        <f t="shared" si="893"/>
        <v>5920695737.3223505</v>
      </c>
      <c r="CF442" s="53">
        <f t="shared" si="894"/>
        <v>521278646438.16345</v>
      </c>
      <c r="CG442" s="39">
        <f t="shared" si="895"/>
        <v>-1332156540897.5288</v>
      </c>
      <c r="CH442" s="39">
        <f t="shared" si="896"/>
        <v>3404400048960.3516</v>
      </c>
      <c r="DB442" s="21">
        <v>388</v>
      </c>
      <c r="DC442" s="39">
        <v>575</v>
      </c>
      <c r="DD442" s="39">
        <v>-225</v>
      </c>
      <c r="DE442" s="39">
        <v>2500</v>
      </c>
      <c r="DF442" s="50">
        <f t="shared" si="897"/>
        <v>1.7653531815344813E-3</v>
      </c>
      <c r="DG442" s="40">
        <f t="shared" si="853"/>
        <v>25.148998049973066</v>
      </c>
      <c r="DH442" s="41">
        <f t="shared" si="898"/>
        <v>62872.495124932662</v>
      </c>
      <c r="DI442" s="39">
        <f t="shared" si="899"/>
        <v>-14146311.403109848</v>
      </c>
      <c r="DJ442" s="39">
        <f t="shared" si="900"/>
        <v>36151684.696836278</v>
      </c>
      <c r="DK442" s="40">
        <f t="shared" si="854"/>
        <v>2991.746935435362</v>
      </c>
      <c r="DL442" s="39">
        <f t="shared" si="901"/>
        <v>7479367.3385884054</v>
      </c>
      <c r="DM442" s="39">
        <f t="shared" si="902"/>
        <v>-1682857651.1823912</v>
      </c>
      <c r="DN442" s="39">
        <f t="shared" si="903"/>
        <v>4300636219.6883335</v>
      </c>
      <c r="DO442" s="53">
        <f t="shared" si="904"/>
        <v>378642971516.03802</v>
      </c>
      <c r="DP442" s="39">
        <f t="shared" si="905"/>
        <v>-967643149429.875</v>
      </c>
      <c r="DQ442" s="39">
        <f t="shared" si="906"/>
        <v>2472865826320.7915</v>
      </c>
      <c r="EK442" s="21">
        <v>388</v>
      </c>
      <c r="EL442" s="39">
        <v>575</v>
      </c>
      <c r="EM442" s="39">
        <v>-225</v>
      </c>
      <c r="EN442" s="39">
        <v>2500</v>
      </c>
      <c r="EO442" s="50">
        <f t="shared" si="907"/>
        <v>1.9174287140854161E-3</v>
      </c>
      <c r="EP442" s="40">
        <f t="shared" si="855"/>
        <v>25.456535139982879</v>
      </c>
      <c r="EQ442" s="41">
        <f t="shared" si="908"/>
        <v>63641.337849957199</v>
      </c>
      <c r="ER442" s="39">
        <f t="shared" si="909"/>
        <v>-14319301.01624037</v>
      </c>
      <c r="ES442" s="39">
        <f t="shared" si="910"/>
        <v>36593769.263725393</v>
      </c>
      <c r="ET442" s="40">
        <f t="shared" si="856"/>
        <v>1052.7838954109454</v>
      </c>
      <c r="EU442" s="39">
        <f t="shared" si="911"/>
        <v>2631959.7385273636</v>
      </c>
      <c r="EV442" s="39">
        <f t="shared" si="912"/>
        <v>-592190941.16865683</v>
      </c>
      <c r="EW442" s="39">
        <f t="shared" si="913"/>
        <v>1513376849.653234</v>
      </c>
      <c r="EX442" s="53">
        <f t="shared" si="914"/>
        <v>133242961762.94778</v>
      </c>
      <c r="EY442" s="39">
        <f t="shared" si="915"/>
        <v>-340509791171.97766</v>
      </c>
      <c r="EZ442" s="39">
        <f t="shared" si="916"/>
        <v>870191688550.60962</v>
      </c>
      <c r="FT442" s="21">
        <v>388</v>
      </c>
      <c r="FU442" s="39">
        <v>575</v>
      </c>
      <c r="FV442" s="39">
        <v>-225</v>
      </c>
      <c r="FW442" s="39">
        <v>2500</v>
      </c>
      <c r="FX442" s="50">
        <f t="shared" si="917"/>
        <v>2.058447089656773E-3</v>
      </c>
      <c r="FY442" s="40">
        <f t="shared" si="857"/>
        <v>25.5</v>
      </c>
      <c r="FZ442" s="41">
        <f t="shared" si="918"/>
        <v>63750</v>
      </c>
      <c r="GA442" s="39">
        <f t="shared" si="919"/>
        <v>-14343750</v>
      </c>
      <c r="GB442" s="39">
        <f t="shared" si="920"/>
        <v>36656250</v>
      </c>
      <c r="GC442" s="40">
        <f t="shared" si="858"/>
        <v>0</v>
      </c>
      <c r="GD442" s="39">
        <f t="shared" si="921"/>
        <v>0</v>
      </c>
      <c r="GE442" s="39">
        <f t="shared" si="922"/>
        <v>0</v>
      </c>
      <c r="GF442" s="39">
        <f t="shared" si="923"/>
        <v>0</v>
      </c>
      <c r="GG442" s="53">
        <f t="shared" si="924"/>
        <v>0</v>
      </c>
      <c r="GH442" s="39">
        <f t="shared" si="925"/>
        <v>0</v>
      </c>
      <c r="GI442" s="39">
        <f t="shared" si="926"/>
        <v>0</v>
      </c>
      <c r="HC442" s="21">
        <v>388</v>
      </c>
      <c r="HD442" s="39">
        <v>575</v>
      </c>
      <c r="HE442" s="39">
        <v>-225</v>
      </c>
      <c r="HF442" s="39">
        <v>2500</v>
      </c>
      <c r="HG442" s="50">
        <f t="shared" si="927"/>
        <v>2.1007856456371531E-3</v>
      </c>
      <c r="HH442" s="40">
        <f t="shared" si="859"/>
        <v>25.5</v>
      </c>
      <c r="HI442" s="41">
        <f t="shared" si="928"/>
        <v>63750</v>
      </c>
      <c r="HJ442" s="39">
        <f t="shared" si="929"/>
        <v>-14343750</v>
      </c>
      <c r="HK442" s="39">
        <f t="shared" si="930"/>
        <v>36656250</v>
      </c>
      <c r="HL442" s="40">
        <f t="shared" si="860"/>
        <v>0</v>
      </c>
      <c r="HM442" s="39">
        <f t="shared" si="931"/>
        <v>0</v>
      </c>
      <c r="HN442" s="39">
        <f t="shared" si="932"/>
        <v>0</v>
      </c>
      <c r="HO442" s="39">
        <f t="shared" si="933"/>
        <v>0</v>
      </c>
      <c r="HP442" s="53">
        <f t="shared" si="934"/>
        <v>0</v>
      </c>
      <c r="HQ442" s="39">
        <f t="shared" si="935"/>
        <v>0</v>
      </c>
      <c r="HR442" s="39">
        <f t="shared" si="936"/>
        <v>0</v>
      </c>
      <c r="IL442" s="21">
        <v>388</v>
      </c>
      <c r="IM442" s="39">
        <v>575</v>
      </c>
      <c r="IN442" s="39">
        <v>-225</v>
      </c>
      <c r="IO442" s="39">
        <v>2500</v>
      </c>
      <c r="IP442" s="50">
        <f t="shared" si="937"/>
        <v>2.1130731201276873E-3</v>
      </c>
      <c r="IQ442" s="40">
        <f t="shared" si="861"/>
        <v>25.5</v>
      </c>
      <c r="IR442" s="41">
        <f t="shared" si="938"/>
        <v>63750</v>
      </c>
      <c r="IS442" s="39">
        <f t="shared" si="939"/>
        <v>-14343750</v>
      </c>
      <c r="IT442" s="39">
        <f t="shared" si="940"/>
        <v>36656250</v>
      </c>
      <c r="IU442" s="40">
        <f t="shared" si="862"/>
        <v>0</v>
      </c>
      <c r="IV442" s="39">
        <f t="shared" si="941"/>
        <v>0</v>
      </c>
      <c r="IW442" s="39">
        <f t="shared" si="942"/>
        <v>0</v>
      </c>
      <c r="IX442" s="39">
        <f t="shared" si="943"/>
        <v>0</v>
      </c>
      <c r="IY442" s="53">
        <f t="shared" si="944"/>
        <v>0</v>
      </c>
      <c r="IZ442" s="39">
        <f t="shared" si="945"/>
        <v>0</v>
      </c>
      <c r="JA442" s="39">
        <f t="shared" si="946"/>
        <v>0</v>
      </c>
      <c r="JU442" s="21">
        <v>388</v>
      </c>
      <c r="JV442" s="39">
        <v>575</v>
      </c>
      <c r="JW442" s="39">
        <v>-225</v>
      </c>
      <c r="JX442" s="39">
        <v>2500</v>
      </c>
      <c r="JY442" s="50">
        <f t="shared" si="947"/>
        <v>2.1132166042979778E-3</v>
      </c>
      <c r="JZ442" s="40">
        <f t="shared" si="863"/>
        <v>25.5</v>
      </c>
      <c r="KA442" s="41">
        <f t="shared" si="948"/>
        <v>63750</v>
      </c>
      <c r="KB442" s="39">
        <f t="shared" si="949"/>
        <v>-14343750</v>
      </c>
      <c r="KC442" s="39">
        <f t="shared" si="950"/>
        <v>36656250</v>
      </c>
      <c r="KD442" s="40">
        <f t="shared" si="864"/>
        <v>0</v>
      </c>
      <c r="KE442" s="39">
        <f t="shared" si="951"/>
        <v>0</v>
      </c>
      <c r="KF442" s="39">
        <f t="shared" si="952"/>
        <v>0</v>
      </c>
      <c r="KG442" s="39">
        <f t="shared" si="953"/>
        <v>0</v>
      </c>
      <c r="KH442" s="53">
        <f t="shared" si="954"/>
        <v>0</v>
      </c>
      <c r="KI442" s="39">
        <f t="shared" si="955"/>
        <v>0</v>
      </c>
      <c r="KJ442" s="39">
        <f t="shared" si="956"/>
        <v>0</v>
      </c>
      <c r="LD442" s="21">
        <v>388</v>
      </c>
      <c r="LE442" s="39">
        <v>575</v>
      </c>
      <c r="LF442" s="39">
        <v>-225</v>
      </c>
      <c r="LG442" s="39">
        <v>2500</v>
      </c>
      <c r="LH442" s="50">
        <f t="shared" si="957"/>
        <v>2.1132166247819504E-3</v>
      </c>
      <c r="LI442" s="40">
        <f t="shared" si="865"/>
        <v>25.5</v>
      </c>
      <c r="LJ442" s="41">
        <f t="shared" si="958"/>
        <v>63750</v>
      </c>
      <c r="LK442" s="39">
        <f t="shared" si="959"/>
        <v>-14343750</v>
      </c>
      <c r="LL442" s="39">
        <f t="shared" si="960"/>
        <v>36656250</v>
      </c>
      <c r="LM442" s="40">
        <f t="shared" si="866"/>
        <v>0</v>
      </c>
      <c r="LN442" s="39">
        <f t="shared" si="961"/>
        <v>0</v>
      </c>
      <c r="LO442" s="39">
        <f t="shared" si="962"/>
        <v>0</v>
      </c>
      <c r="LP442" s="39">
        <f t="shared" si="963"/>
        <v>0</v>
      </c>
      <c r="LQ442" s="53">
        <f t="shared" si="964"/>
        <v>0</v>
      </c>
      <c r="LR442" s="39">
        <f t="shared" si="965"/>
        <v>0</v>
      </c>
      <c r="LS442" s="39">
        <f t="shared" si="966"/>
        <v>0</v>
      </c>
    </row>
    <row r="443" spans="1:331" x14ac:dyDescent="0.25">
      <c r="A443" s="21">
        <v>389</v>
      </c>
      <c r="B443" s="39">
        <v>575</v>
      </c>
      <c r="C443" s="39">
        <v>-175</v>
      </c>
      <c r="D443" s="39">
        <v>2500</v>
      </c>
      <c r="E443" s="50">
        <f t="shared" si="867"/>
        <v>1.0024999999999999E-3</v>
      </c>
      <c r="F443" s="40">
        <f t="shared" si="847"/>
        <v>19.156835156249997</v>
      </c>
      <c r="G443" s="41">
        <f t="shared" si="868"/>
        <v>47892.087890624993</v>
      </c>
      <c r="H443" s="39">
        <f t="shared" si="869"/>
        <v>-8381115.3808593741</v>
      </c>
      <c r="I443" s="39">
        <f t="shared" si="870"/>
        <v>27537950.537109371</v>
      </c>
      <c r="J443" s="40">
        <f t="shared" si="848"/>
        <v>12718.125</v>
      </c>
      <c r="K443" s="39">
        <f t="shared" si="871"/>
        <v>31795312.5</v>
      </c>
      <c r="L443" s="39">
        <f t="shared" si="872"/>
        <v>-5564179687.5</v>
      </c>
      <c r="M443" s="39">
        <f t="shared" si="873"/>
        <v>18282304687.5</v>
      </c>
      <c r="N443" s="53">
        <f t="shared" si="874"/>
        <v>973731445312.5</v>
      </c>
      <c r="O443" s="39">
        <f t="shared" si="875"/>
        <v>-3199403320312.5</v>
      </c>
      <c r="P443" s="39">
        <f t="shared" si="876"/>
        <v>10512325195312.5</v>
      </c>
      <c r="AJ443" s="21">
        <v>389</v>
      </c>
      <c r="AK443" s="39">
        <v>575</v>
      </c>
      <c r="AL443" s="39">
        <v>-175</v>
      </c>
      <c r="AM443" s="39">
        <v>2500</v>
      </c>
      <c r="AN443" s="50">
        <f t="shared" si="877"/>
        <v>1.5040826590621147E-3</v>
      </c>
      <c r="AO443" s="40">
        <f t="shared" si="849"/>
        <v>23.932170692351491</v>
      </c>
      <c r="AP443" s="41">
        <f t="shared" si="878"/>
        <v>59830.426730878724</v>
      </c>
      <c r="AQ443" s="39">
        <f t="shared" si="879"/>
        <v>-10470324.677903777</v>
      </c>
      <c r="AR443" s="39">
        <f t="shared" si="880"/>
        <v>34402495.370255269</v>
      </c>
      <c r="AS443" s="40">
        <f t="shared" si="850"/>
        <v>6322.9460969580396</v>
      </c>
      <c r="AT443" s="39">
        <f t="shared" si="881"/>
        <v>15807365.242395099</v>
      </c>
      <c r="AU443" s="39">
        <f t="shared" si="882"/>
        <v>-2766288917.4191422</v>
      </c>
      <c r="AV443" s="39">
        <f t="shared" si="883"/>
        <v>9089235014.377182</v>
      </c>
      <c r="AW443" s="53">
        <f t="shared" si="884"/>
        <v>484100560548.34991</v>
      </c>
      <c r="AX443" s="39">
        <f t="shared" si="885"/>
        <v>-1590616127516.0068</v>
      </c>
      <c r="AY443" s="39">
        <f t="shared" si="886"/>
        <v>5226310133266.8799</v>
      </c>
      <c r="BS443" s="21">
        <v>389</v>
      </c>
      <c r="BT443" s="39">
        <v>575</v>
      </c>
      <c r="BU443" s="39">
        <v>-175</v>
      </c>
      <c r="BV443" s="39">
        <v>2500</v>
      </c>
      <c r="BW443" s="50">
        <f t="shared" si="887"/>
        <v>1.7053784805046151E-3</v>
      </c>
      <c r="BX443" s="40">
        <f t="shared" si="851"/>
        <v>24.946638271595216</v>
      </c>
      <c r="BY443" s="41">
        <f t="shared" si="888"/>
        <v>62366.595678988037</v>
      </c>
      <c r="BZ443" s="39">
        <f t="shared" si="889"/>
        <v>-10914154.243822906</v>
      </c>
      <c r="CA443" s="39">
        <f t="shared" si="890"/>
        <v>35860792.51541812</v>
      </c>
      <c r="CB443" s="40">
        <f t="shared" si="852"/>
        <v>3756.424373566158</v>
      </c>
      <c r="CC443" s="39">
        <f t="shared" si="891"/>
        <v>9391060.9339153953</v>
      </c>
      <c r="CD443" s="39">
        <f t="shared" si="892"/>
        <v>-1643435663.4351943</v>
      </c>
      <c r="CE443" s="39">
        <f t="shared" si="893"/>
        <v>5399860037.0013523</v>
      </c>
      <c r="CF443" s="53">
        <f t="shared" si="894"/>
        <v>287601241101.159</v>
      </c>
      <c r="CG443" s="39">
        <f t="shared" si="895"/>
        <v>-944975506475.23669</v>
      </c>
      <c r="CH443" s="39">
        <f t="shared" si="896"/>
        <v>3104919521275.7773</v>
      </c>
      <c r="DB443" s="21">
        <v>389</v>
      </c>
      <c r="DC443" s="39">
        <v>575</v>
      </c>
      <c r="DD443" s="39">
        <v>-175</v>
      </c>
      <c r="DE443" s="39">
        <v>2500</v>
      </c>
      <c r="DF443" s="50">
        <f t="shared" si="897"/>
        <v>1.8043855214370239E-3</v>
      </c>
      <c r="DG443" s="40">
        <f t="shared" si="853"/>
        <v>25.256060470575409</v>
      </c>
      <c r="DH443" s="41">
        <f t="shared" si="898"/>
        <v>63140.151176438521</v>
      </c>
      <c r="DI443" s="39">
        <f t="shared" si="899"/>
        <v>-11049526.455876742</v>
      </c>
      <c r="DJ443" s="39">
        <f t="shared" si="900"/>
        <v>36305586.926452152</v>
      </c>
      <c r="DK443" s="40">
        <f t="shared" si="854"/>
        <v>2494.0846016779451</v>
      </c>
      <c r="DL443" s="39">
        <f t="shared" si="901"/>
        <v>6235211.5041948631</v>
      </c>
      <c r="DM443" s="39">
        <f t="shared" si="902"/>
        <v>-1091162013.2341011</v>
      </c>
      <c r="DN443" s="39">
        <f t="shared" si="903"/>
        <v>3585246614.9120464</v>
      </c>
      <c r="DO443" s="53">
        <f t="shared" si="904"/>
        <v>190953352315.96768</v>
      </c>
      <c r="DP443" s="39">
        <f t="shared" si="905"/>
        <v>-627418157609.60815</v>
      </c>
      <c r="DQ443" s="39">
        <f t="shared" si="906"/>
        <v>2061516803574.4265</v>
      </c>
      <c r="EK443" s="21">
        <v>389</v>
      </c>
      <c r="EL443" s="39">
        <v>575</v>
      </c>
      <c r="EM443" s="39">
        <v>-175</v>
      </c>
      <c r="EN443" s="39">
        <v>2500</v>
      </c>
      <c r="EO443" s="50">
        <f t="shared" si="907"/>
        <v>1.9789785797278661E-3</v>
      </c>
      <c r="EP443" s="40">
        <f t="shared" si="855"/>
        <v>25.497182886797106</v>
      </c>
      <c r="EQ443" s="41">
        <f t="shared" si="908"/>
        <v>63742.957216992763</v>
      </c>
      <c r="ER443" s="39">
        <f t="shared" si="909"/>
        <v>-11155017.512973733</v>
      </c>
      <c r="ES443" s="39">
        <f t="shared" si="910"/>
        <v>36652200.399770841</v>
      </c>
      <c r="ET443" s="40">
        <f t="shared" si="856"/>
        <v>268.02310846970772</v>
      </c>
      <c r="EU443" s="39">
        <f t="shared" si="911"/>
        <v>670057.77117426926</v>
      </c>
      <c r="EV443" s="39">
        <f t="shared" si="912"/>
        <v>-117260109.95549712</v>
      </c>
      <c r="EW443" s="39">
        <f t="shared" si="913"/>
        <v>385283218.42520481</v>
      </c>
      <c r="EX443" s="53">
        <f t="shared" si="914"/>
        <v>20520519242.211994</v>
      </c>
      <c r="EY443" s="39">
        <f t="shared" si="915"/>
        <v>-67424563224.410843</v>
      </c>
      <c r="EZ443" s="39">
        <f t="shared" si="916"/>
        <v>221537850594.49277</v>
      </c>
      <c r="FT443" s="21">
        <v>389</v>
      </c>
      <c r="FU443" s="39">
        <v>575</v>
      </c>
      <c r="FV443" s="39">
        <v>-175</v>
      </c>
      <c r="FW443" s="39">
        <v>2500</v>
      </c>
      <c r="FX443" s="50">
        <f t="shared" si="917"/>
        <v>2.1390051948913477E-3</v>
      </c>
      <c r="FY443" s="40">
        <f t="shared" si="857"/>
        <v>25.5</v>
      </c>
      <c r="FZ443" s="41">
        <f t="shared" si="918"/>
        <v>63750</v>
      </c>
      <c r="GA443" s="39">
        <f t="shared" si="919"/>
        <v>-11156250</v>
      </c>
      <c r="GB443" s="39">
        <f t="shared" si="920"/>
        <v>36656250</v>
      </c>
      <c r="GC443" s="40">
        <f t="shared" si="858"/>
        <v>0</v>
      </c>
      <c r="GD443" s="39">
        <f t="shared" si="921"/>
        <v>0</v>
      </c>
      <c r="GE443" s="39">
        <f t="shared" si="922"/>
        <v>0</v>
      </c>
      <c r="GF443" s="39">
        <f t="shared" si="923"/>
        <v>0</v>
      </c>
      <c r="GG443" s="53">
        <f t="shared" si="924"/>
        <v>0</v>
      </c>
      <c r="GH443" s="39">
        <f t="shared" si="925"/>
        <v>0</v>
      </c>
      <c r="GI443" s="39">
        <f t="shared" si="926"/>
        <v>0</v>
      </c>
      <c r="HC443" s="21">
        <v>389</v>
      </c>
      <c r="HD443" s="39">
        <v>575</v>
      </c>
      <c r="HE443" s="39">
        <v>-175</v>
      </c>
      <c r="HF443" s="39">
        <v>2500</v>
      </c>
      <c r="HG443" s="50">
        <f t="shared" si="927"/>
        <v>2.1880166773383747E-3</v>
      </c>
      <c r="HH443" s="40">
        <f t="shared" si="859"/>
        <v>25.5</v>
      </c>
      <c r="HI443" s="41">
        <f t="shared" si="928"/>
        <v>63750</v>
      </c>
      <c r="HJ443" s="39">
        <f t="shared" si="929"/>
        <v>-11156250</v>
      </c>
      <c r="HK443" s="39">
        <f t="shared" si="930"/>
        <v>36656250</v>
      </c>
      <c r="HL443" s="40">
        <f t="shared" si="860"/>
        <v>0</v>
      </c>
      <c r="HM443" s="39">
        <f t="shared" si="931"/>
        <v>0</v>
      </c>
      <c r="HN443" s="39">
        <f t="shared" si="932"/>
        <v>0</v>
      </c>
      <c r="HO443" s="39">
        <f t="shared" si="933"/>
        <v>0</v>
      </c>
      <c r="HP443" s="53">
        <f t="shared" si="934"/>
        <v>0</v>
      </c>
      <c r="HQ443" s="39">
        <f t="shared" si="935"/>
        <v>0</v>
      </c>
      <c r="HR443" s="39">
        <f t="shared" si="936"/>
        <v>0</v>
      </c>
      <c r="IL443" s="21">
        <v>389</v>
      </c>
      <c r="IM443" s="39">
        <v>575</v>
      </c>
      <c r="IN443" s="39">
        <v>-175</v>
      </c>
      <c r="IO443" s="39">
        <v>2500</v>
      </c>
      <c r="IP443" s="50">
        <f t="shared" si="937"/>
        <v>2.2015209041336835E-3</v>
      </c>
      <c r="IQ443" s="40">
        <f t="shared" si="861"/>
        <v>25.5</v>
      </c>
      <c r="IR443" s="41">
        <f t="shared" si="938"/>
        <v>63750</v>
      </c>
      <c r="IS443" s="39">
        <f t="shared" si="939"/>
        <v>-11156250</v>
      </c>
      <c r="IT443" s="39">
        <f t="shared" si="940"/>
        <v>36656250</v>
      </c>
      <c r="IU443" s="40">
        <f t="shared" si="862"/>
        <v>0</v>
      </c>
      <c r="IV443" s="39">
        <f t="shared" si="941"/>
        <v>0</v>
      </c>
      <c r="IW443" s="39">
        <f t="shared" si="942"/>
        <v>0</v>
      </c>
      <c r="IX443" s="39">
        <f t="shared" si="943"/>
        <v>0</v>
      </c>
      <c r="IY443" s="53">
        <f t="shared" si="944"/>
        <v>0</v>
      </c>
      <c r="IZ443" s="39">
        <f t="shared" si="945"/>
        <v>0</v>
      </c>
      <c r="JA443" s="39">
        <f t="shared" si="946"/>
        <v>0</v>
      </c>
      <c r="JU443" s="21">
        <v>389</v>
      </c>
      <c r="JV443" s="39">
        <v>575</v>
      </c>
      <c r="JW443" s="39">
        <v>-175</v>
      </c>
      <c r="JX443" s="39">
        <v>2500</v>
      </c>
      <c r="JY443" s="50">
        <f t="shared" si="947"/>
        <v>2.201678769455886E-3</v>
      </c>
      <c r="JZ443" s="40">
        <f t="shared" si="863"/>
        <v>25.5</v>
      </c>
      <c r="KA443" s="41">
        <f t="shared" si="948"/>
        <v>63750</v>
      </c>
      <c r="KB443" s="39">
        <f t="shared" si="949"/>
        <v>-11156250</v>
      </c>
      <c r="KC443" s="39">
        <f t="shared" si="950"/>
        <v>36656250</v>
      </c>
      <c r="KD443" s="40">
        <f t="shared" si="864"/>
        <v>0</v>
      </c>
      <c r="KE443" s="39">
        <f t="shared" si="951"/>
        <v>0</v>
      </c>
      <c r="KF443" s="39">
        <f t="shared" si="952"/>
        <v>0</v>
      </c>
      <c r="KG443" s="39">
        <f t="shared" si="953"/>
        <v>0</v>
      </c>
      <c r="KH443" s="53">
        <f t="shared" si="954"/>
        <v>0</v>
      </c>
      <c r="KI443" s="39">
        <f t="shared" si="955"/>
        <v>0</v>
      </c>
      <c r="KJ443" s="39">
        <f t="shared" si="956"/>
        <v>0</v>
      </c>
      <c r="LD443" s="21">
        <v>389</v>
      </c>
      <c r="LE443" s="39">
        <v>575</v>
      </c>
      <c r="LF443" s="39">
        <v>-175</v>
      </c>
      <c r="LG443" s="39">
        <v>2500</v>
      </c>
      <c r="LH443" s="50">
        <f t="shared" si="957"/>
        <v>2.2016787920727588E-3</v>
      </c>
      <c r="LI443" s="40">
        <f t="shared" si="865"/>
        <v>25.5</v>
      </c>
      <c r="LJ443" s="41">
        <f t="shared" si="958"/>
        <v>63750</v>
      </c>
      <c r="LK443" s="39">
        <f t="shared" si="959"/>
        <v>-11156250</v>
      </c>
      <c r="LL443" s="39">
        <f t="shared" si="960"/>
        <v>36656250</v>
      </c>
      <c r="LM443" s="40">
        <f t="shared" si="866"/>
        <v>0</v>
      </c>
      <c r="LN443" s="39">
        <f t="shared" si="961"/>
        <v>0</v>
      </c>
      <c r="LO443" s="39">
        <f t="shared" si="962"/>
        <v>0</v>
      </c>
      <c r="LP443" s="39">
        <f t="shared" si="963"/>
        <v>0</v>
      </c>
      <c r="LQ443" s="53">
        <f t="shared" si="964"/>
        <v>0</v>
      </c>
      <c r="LR443" s="39">
        <f t="shared" si="965"/>
        <v>0</v>
      </c>
      <c r="LS443" s="39">
        <f t="shared" si="966"/>
        <v>0</v>
      </c>
    </row>
    <row r="444" spans="1:331" x14ac:dyDescent="0.25">
      <c r="A444" s="21">
        <v>390</v>
      </c>
      <c r="B444" s="39">
        <v>575</v>
      </c>
      <c r="C444" s="39">
        <v>-125</v>
      </c>
      <c r="D444" s="39">
        <v>2500</v>
      </c>
      <c r="E444" s="50">
        <f t="shared" si="867"/>
        <v>1.0099999999999998E-3</v>
      </c>
      <c r="F444" s="40">
        <f t="shared" si="847"/>
        <v>19.251862499999998</v>
      </c>
      <c r="G444" s="41">
        <f t="shared" si="868"/>
        <v>48129.656249999993</v>
      </c>
      <c r="H444" s="39">
        <f t="shared" si="869"/>
        <v>-6016207.0312499991</v>
      </c>
      <c r="I444" s="39">
        <f t="shared" si="870"/>
        <v>27674552.343749996</v>
      </c>
      <c r="J444" s="40">
        <f t="shared" si="848"/>
        <v>12622.500000000002</v>
      </c>
      <c r="K444" s="39">
        <f t="shared" si="871"/>
        <v>31556250.000000004</v>
      </c>
      <c r="L444" s="39">
        <f t="shared" si="872"/>
        <v>-3944531250.0000005</v>
      </c>
      <c r="M444" s="39">
        <f t="shared" si="873"/>
        <v>18144843750.000004</v>
      </c>
      <c r="N444" s="53">
        <f t="shared" si="874"/>
        <v>493066406250.00006</v>
      </c>
      <c r="O444" s="39">
        <f t="shared" si="875"/>
        <v>-2268105468750.0005</v>
      </c>
      <c r="P444" s="39">
        <f t="shared" si="876"/>
        <v>10433285156250.002</v>
      </c>
      <c r="AJ444" s="21">
        <v>390</v>
      </c>
      <c r="AK444" s="39">
        <v>575</v>
      </c>
      <c r="AL444" s="39">
        <v>-125</v>
      </c>
      <c r="AM444" s="39">
        <v>2500</v>
      </c>
      <c r="AN444" s="50">
        <f t="shared" si="877"/>
        <v>1.5213959456520305E-3</v>
      </c>
      <c r="AO444" s="40">
        <f t="shared" si="849"/>
        <v>24.039730764655744</v>
      </c>
      <c r="AP444" s="41">
        <f t="shared" si="878"/>
        <v>60099.326911639357</v>
      </c>
      <c r="AQ444" s="39">
        <f t="shared" si="879"/>
        <v>-7512415.8639549194</v>
      </c>
      <c r="AR444" s="39">
        <f t="shared" si="880"/>
        <v>34557112.974192627</v>
      </c>
      <c r="AS444" s="40">
        <f t="shared" si="850"/>
        <v>6102.2016929366109</v>
      </c>
      <c r="AT444" s="39">
        <f t="shared" si="881"/>
        <v>15255504.232341528</v>
      </c>
      <c r="AU444" s="39">
        <f t="shared" si="882"/>
        <v>-1906938029.042691</v>
      </c>
      <c r="AV444" s="39">
        <f t="shared" si="883"/>
        <v>8771914933.5963783</v>
      </c>
      <c r="AW444" s="53">
        <f t="shared" si="884"/>
        <v>238367253630.33636</v>
      </c>
      <c r="AX444" s="39">
        <f t="shared" si="885"/>
        <v>-1096489366699.5472</v>
      </c>
      <c r="AY444" s="39">
        <f t="shared" si="886"/>
        <v>5043851086817.918</v>
      </c>
      <c r="BS444" s="21">
        <v>390</v>
      </c>
      <c r="BT444" s="39">
        <v>575</v>
      </c>
      <c r="BU444" s="39">
        <v>-125</v>
      </c>
      <c r="BV444" s="39">
        <v>2500</v>
      </c>
      <c r="BW444" s="50">
        <f t="shared" si="887"/>
        <v>1.7337957736167579E-3</v>
      </c>
      <c r="BX444" s="40">
        <f t="shared" si="851"/>
        <v>25.048237600330086</v>
      </c>
      <c r="BY444" s="41">
        <f t="shared" si="888"/>
        <v>62620.594000825215</v>
      </c>
      <c r="BZ444" s="39">
        <f t="shared" si="889"/>
        <v>-7827574.2501031514</v>
      </c>
      <c r="CA444" s="39">
        <f t="shared" si="890"/>
        <v>36006841.550474495</v>
      </c>
      <c r="CB444" s="40">
        <f t="shared" si="852"/>
        <v>3394.1038863863359</v>
      </c>
      <c r="CC444" s="39">
        <f t="shared" si="891"/>
        <v>8485259.7159658391</v>
      </c>
      <c r="CD444" s="39">
        <f t="shared" si="892"/>
        <v>-1060657464.4957299</v>
      </c>
      <c r="CE444" s="39">
        <f t="shared" si="893"/>
        <v>4879024336.6803579</v>
      </c>
      <c r="CF444" s="53">
        <f t="shared" si="894"/>
        <v>132582183061.96625</v>
      </c>
      <c r="CG444" s="39">
        <f t="shared" si="895"/>
        <v>-609878042085.0448</v>
      </c>
      <c r="CH444" s="39">
        <f t="shared" si="896"/>
        <v>2805438993591.2056</v>
      </c>
      <c r="DB444" s="21">
        <v>390</v>
      </c>
      <c r="DC444" s="39">
        <v>575</v>
      </c>
      <c r="DD444" s="39">
        <v>-125</v>
      </c>
      <c r="DE444" s="39">
        <v>2500</v>
      </c>
      <c r="DF444" s="50">
        <f t="shared" si="897"/>
        <v>1.8434178613395665E-3</v>
      </c>
      <c r="DG444" s="40">
        <f t="shared" si="853"/>
        <v>25.343697965809845</v>
      </c>
      <c r="DH444" s="41">
        <f t="shared" si="898"/>
        <v>63359.244914524614</v>
      </c>
      <c r="DI444" s="39">
        <f t="shared" si="899"/>
        <v>-7919905.6143155769</v>
      </c>
      <c r="DJ444" s="39">
        <f t="shared" si="900"/>
        <v>36431565.825851656</v>
      </c>
      <c r="DK444" s="40">
        <f t="shared" si="854"/>
        <v>1996.4222679205282</v>
      </c>
      <c r="DL444" s="39">
        <f t="shared" si="901"/>
        <v>4991055.6698013199</v>
      </c>
      <c r="DM444" s="39">
        <f t="shared" si="902"/>
        <v>-623881958.72516501</v>
      </c>
      <c r="DN444" s="39">
        <f t="shared" si="903"/>
        <v>2869857010.1357589</v>
      </c>
      <c r="DO444" s="53">
        <f t="shared" si="904"/>
        <v>77985244840.64563</v>
      </c>
      <c r="DP444" s="39">
        <f t="shared" si="905"/>
        <v>-358732126266.96985</v>
      </c>
      <c r="DQ444" s="39">
        <f t="shared" si="906"/>
        <v>1650167780828.0615</v>
      </c>
      <c r="EK444" s="21">
        <v>390</v>
      </c>
      <c r="EL444" s="39">
        <v>575</v>
      </c>
      <c r="EM444" s="39">
        <v>-125</v>
      </c>
      <c r="EN444" s="39">
        <v>2500</v>
      </c>
      <c r="EO444" s="50">
        <f t="shared" si="907"/>
        <v>2.0405284453703159E-3</v>
      </c>
      <c r="EP444" s="40">
        <f t="shared" si="855"/>
        <v>25.5</v>
      </c>
      <c r="EQ444" s="41">
        <f t="shared" si="908"/>
        <v>63750</v>
      </c>
      <c r="ER444" s="39">
        <f t="shared" si="909"/>
        <v>-7968750</v>
      </c>
      <c r="ES444" s="39">
        <f t="shared" si="910"/>
        <v>36656250</v>
      </c>
      <c r="ET444" s="40">
        <f t="shared" si="856"/>
        <v>0</v>
      </c>
      <c r="EU444" s="39">
        <f t="shared" si="911"/>
        <v>0</v>
      </c>
      <c r="EV444" s="39">
        <f t="shared" si="912"/>
        <v>0</v>
      </c>
      <c r="EW444" s="39">
        <f t="shared" si="913"/>
        <v>0</v>
      </c>
      <c r="EX444" s="53">
        <f t="shared" si="914"/>
        <v>0</v>
      </c>
      <c r="EY444" s="39">
        <f t="shared" si="915"/>
        <v>0</v>
      </c>
      <c r="EZ444" s="39">
        <f t="shared" si="916"/>
        <v>0</v>
      </c>
      <c r="FT444" s="21">
        <v>390</v>
      </c>
      <c r="FU444" s="39">
        <v>575</v>
      </c>
      <c r="FV444" s="39">
        <v>-125</v>
      </c>
      <c r="FW444" s="39">
        <v>2500</v>
      </c>
      <c r="FX444" s="50">
        <f t="shared" si="917"/>
        <v>2.2195633001259227E-3</v>
      </c>
      <c r="FY444" s="40">
        <f t="shared" si="857"/>
        <v>25.5</v>
      </c>
      <c r="FZ444" s="41">
        <f t="shared" si="918"/>
        <v>63750</v>
      </c>
      <c r="GA444" s="39">
        <f t="shared" si="919"/>
        <v>-7968750</v>
      </c>
      <c r="GB444" s="39">
        <f t="shared" si="920"/>
        <v>36656250</v>
      </c>
      <c r="GC444" s="40">
        <f t="shared" si="858"/>
        <v>0</v>
      </c>
      <c r="GD444" s="39">
        <f t="shared" si="921"/>
        <v>0</v>
      </c>
      <c r="GE444" s="39">
        <f t="shared" si="922"/>
        <v>0</v>
      </c>
      <c r="GF444" s="39">
        <f t="shared" si="923"/>
        <v>0</v>
      </c>
      <c r="GG444" s="53">
        <f t="shared" si="924"/>
        <v>0</v>
      </c>
      <c r="GH444" s="39">
        <f t="shared" si="925"/>
        <v>0</v>
      </c>
      <c r="GI444" s="39">
        <f t="shared" si="926"/>
        <v>0</v>
      </c>
      <c r="HC444" s="21">
        <v>390</v>
      </c>
      <c r="HD444" s="39">
        <v>575</v>
      </c>
      <c r="HE444" s="39">
        <v>-125</v>
      </c>
      <c r="HF444" s="39">
        <v>2500</v>
      </c>
      <c r="HG444" s="50">
        <f t="shared" si="927"/>
        <v>2.2752477090395963E-3</v>
      </c>
      <c r="HH444" s="40">
        <f t="shared" si="859"/>
        <v>25.5</v>
      </c>
      <c r="HI444" s="41">
        <f t="shared" si="928"/>
        <v>63750</v>
      </c>
      <c r="HJ444" s="39">
        <f t="shared" si="929"/>
        <v>-7968750</v>
      </c>
      <c r="HK444" s="39">
        <f t="shared" si="930"/>
        <v>36656250</v>
      </c>
      <c r="HL444" s="40">
        <f t="shared" si="860"/>
        <v>0</v>
      </c>
      <c r="HM444" s="39">
        <f t="shared" si="931"/>
        <v>0</v>
      </c>
      <c r="HN444" s="39">
        <f t="shared" si="932"/>
        <v>0</v>
      </c>
      <c r="HO444" s="39">
        <f t="shared" si="933"/>
        <v>0</v>
      </c>
      <c r="HP444" s="53">
        <f t="shared" si="934"/>
        <v>0</v>
      </c>
      <c r="HQ444" s="39">
        <f t="shared" si="935"/>
        <v>0</v>
      </c>
      <c r="HR444" s="39">
        <f t="shared" si="936"/>
        <v>0</v>
      </c>
      <c r="IL444" s="21">
        <v>390</v>
      </c>
      <c r="IM444" s="39">
        <v>575</v>
      </c>
      <c r="IN444" s="39">
        <v>-125</v>
      </c>
      <c r="IO444" s="39">
        <v>2500</v>
      </c>
      <c r="IP444" s="50">
        <f t="shared" si="937"/>
        <v>2.2899686881396792E-3</v>
      </c>
      <c r="IQ444" s="40">
        <f t="shared" si="861"/>
        <v>25.5</v>
      </c>
      <c r="IR444" s="41">
        <f t="shared" si="938"/>
        <v>63750</v>
      </c>
      <c r="IS444" s="39">
        <f t="shared" si="939"/>
        <v>-7968750</v>
      </c>
      <c r="IT444" s="39">
        <f t="shared" si="940"/>
        <v>36656250</v>
      </c>
      <c r="IU444" s="40">
        <f t="shared" si="862"/>
        <v>0</v>
      </c>
      <c r="IV444" s="39">
        <f t="shared" si="941"/>
        <v>0</v>
      </c>
      <c r="IW444" s="39">
        <f t="shared" si="942"/>
        <v>0</v>
      </c>
      <c r="IX444" s="39">
        <f t="shared" si="943"/>
        <v>0</v>
      </c>
      <c r="IY444" s="53">
        <f t="shared" si="944"/>
        <v>0</v>
      </c>
      <c r="IZ444" s="39">
        <f t="shared" si="945"/>
        <v>0</v>
      </c>
      <c r="JA444" s="39">
        <f t="shared" si="946"/>
        <v>0</v>
      </c>
      <c r="JU444" s="21">
        <v>390</v>
      </c>
      <c r="JV444" s="39">
        <v>575</v>
      </c>
      <c r="JW444" s="39">
        <v>-125</v>
      </c>
      <c r="JX444" s="39">
        <v>2500</v>
      </c>
      <c r="JY444" s="50">
        <f t="shared" si="947"/>
        <v>2.2901409346137943E-3</v>
      </c>
      <c r="JZ444" s="40">
        <f t="shared" si="863"/>
        <v>25.5</v>
      </c>
      <c r="KA444" s="41">
        <f t="shared" si="948"/>
        <v>63750</v>
      </c>
      <c r="KB444" s="39">
        <f t="shared" si="949"/>
        <v>-7968750</v>
      </c>
      <c r="KC444" s="39">
        <f t="shared" si="950"/>
        <v>36656250</v>
      </c>
      <c r="KD444" s="40">
        <f t="shared" si="864"/>
        <v>0</v>
      </c>
      <c r="KE444" s="39">
        <f t="shared" si="951"/>
        <v>0</v>
      </c>
      <c r="KF444" s="39">
        <f t="shared" si="952"/>
        <v>0</v>
      </c>
      <c r="KG444" s="39">
        <f t="shared" si="953"/>
        <v>0</v>
      </c>
      <c r="KH444" s="53">
        <f t="shared" si="954"/>
        <v>0</v>
      </c>
      <c r="KI444" s="39">
        <f t="shared" si="955"/>
        <v>0</v>
      </c>
      <c r="KJ444" s="39">
        <f t="shared" si="956"/>
        <v>0</v>
      </c>
      <c r="LD444" s="21">
        <v>390</v>
      </c>
      <c r="LE444" s="39">
        <v>575</v>
      </c>
      <c r="LF444" s="39">
        <v>-125</v>
      </c>
      <c r="LG444" s="39">
        <v>2500</v>
      </c>
      <c r="LH444" s="50">
        <f t="shared" si="957"/>
        <v>2.2901409593635669E-3</v>
      </c>
      <c r="LI444" s="40">
        <f t="shared" si="865"/>
        <v>25.5</v>
      </c>
      <c r="LJ444" s="41">
        <f t="shared" si="958"/>
        <v>63750</v>
      </c>
      <c r="LK444" s="39">
        <f t="shared" si="959"/>
        <v>-7968750</v>
      </c>
      <c r="LL444" s="39">
        <f t="shared" si="960"/>
        <v>36656250</v>
      </c>
      <c r="LM444" s="40">
        <f t="shared" si="866"/>
        <v>0</v>
      </c>
      <c r="LN444" s="39">
        <f t="shared" si="961"/>
        <v>0</v>
      </c>
      <c r="LO444" s="39">
        <f t="shared" si="962"/>
        <v>0</v>
      </c>
      <c r="LP444" s="39">
        <f t="shared" si="963"/>
        <v>0</v>
      </c>
      <c r="LQ444" s="53">
        <f t="shared" si="964"/>
        <v>0</v>
      </c>
      <c r="LR444" s="39">
        <f t="shared" si="965"/>
        <v>0</v>
      </c>
      <c r="LS444" s="39">
        <f t="shared" si="966"/>
        <v>0</v>
      </c>
    </row>
    <row r="445" spans="1:331" x14ac:dyDescent="0.25">
      <c r="A445" s="21">
        <v>391</v>
      </c>
      <c r="B445" s="39">
        <v>575</v>
      </c>
      <c r="C445" s="39">
        <v>-75</v>
      </c>
      <c r="D445" s="39">
        <v>2500</v>
      </c>
      <c r="E445" s="50">
        <f t="shared" si="867"/>
        <v>1.0175E-3</v>
      </c>
      <c r="F445" s="40">
        <f t="shared" si="847"/>
        <v>19.346172656249998</v>
      </c>
      <c r="G445" s="41">
        <f t="shared" si="868"/>
        <v>48365.431640624993</v>
      </c>
      <c r="H445" s="39">
        <f t="shared" si="869"/>
        <v>-3627407.3730468745</v>
      </c>
      <c r="I445" s="39">
        <f t="shared" si="870"/>
        <v>27810123.193359371</v>
      </c>
      <c r="J445" s="40">
        <f t="shared" si="848"/>
        <v>12526.875000000002</v>
      </c>
      <c r="K445" s="39">
        <f t="shared" si="871"/>
        <v>31317187.500000004</v>
      </c>
      <c r="L445" s="39">
        <f t="shared" si="872"/>
        <v>-2348789062.5000005</v>
      </c>
      <c r="M445" s="39">
        <f t="shared" si="873"/>
        <v>18007382812.500004</v>
      </c>
      <c r="N445" s="53">
        <f t="shared" si="874"/>
        <v>176159179687.50003</v>
      </c>
      <c r="O445" s="39">
        <f t="shared" si="875"/>
        <v>-1350553710937.5002</v>
      </c>
      <c r="P445" s="39">
        <f t="shared" si="876"/>
        <v>10354245117187.502</v>
      </c>
      <c r="AJ445" s="21">
        <v>391</v>
      </c>
      <c r="AK445" s="39">
        <v>575</v>
      </c>
      <c r="AL445" s="39">
        <v>-75</v>
      </c>
      <c r="AM445" s="39">
        <v>2500</v>
      </c>
      <c r="AN445" s="50">
        <f t="shared" si="877"/>
        <v>1.5387092322419465E-3</v>
      </c>
      <c r="AO445" s="40">
        <f t="shared" si="849"/>
        <v>24.143469025830058</v>
      </c>
      <c r="AP445" s="41">
        <f t="shared" si="878"/>
        <v>60358.672564575143</v>
      </c>
      <c r="AQ445" s="39">
        <f t="shared" si="879"/>
        <v>-4526900.4423431354</v>
      </c>
      <c r="AR445" s="39">
        <f t="shared" si="880"/>
        <v>34706236.724630706</v>
      </c>
      <c r="AS445" s="40">
        <f t="shared" si="850"/>
        <v>5881.4572889151832</v>
      </c>
      <c r="AT445" s="39">
        <f t="shared" si="881"/>
        <v>14703643.222287958</v>
      </c>
      <c r="AU445" s="39">
        <f t="shared" si="882"/>
        <v>-1102773241.671597</v>
      </c>
      <c r="AV445" s="39">
        <f t="shared" si="883"/>
        <v>8454594852.8155766</v>
      </c>
      <c r="AW445" s="53">
        <f t="shared" si="884"/>
        <v>82707993125.369781</v>
      </c>
      <c r="AX445" s="39">
        <f t="shared" si="885"/>
        <v>-634094613961.16821</v>
      </c>
      <c r="AY445" s="39">
        <f t="shared" si="886"/>
        <v>4861392040368.9561</v>
      </c>
      <c r="BS445" s="21">
        <v>391</v>
      </c>
      <c r="BT445" s="39">
        <v>575</v>
      </c>
      <c r="BU445" s="39">
        <v>-75</v>
      </c>
      <c r="BV445" s="39">
        <v>2500</v>
      </c>
      <c r="BW445" s="50">
        <f t="shared" si="887"/>
        <v>1.7622130667289009E-3</v>
      </c>
      <c r="BX445" s="40">
        <f t="shared" si="851"/>
        <v>25.139540761580228</v>
      </c>
      <c r="BY445" s="41">
        <f t="shared" si="888"/>
        <v>62848.85190395057</v>
      </c>
      <c r="BZ445" s="39">
        <f t="shared" si="889"/>
        <v>-4713663.8927962929</v>
      </c>
      <c r="CA445" s="39">
        <f t="shared" si="890"/>
        <v>36138089.844771579</v>
      </c>
      <c r="CB445" s="40">
        <f t="shared" si="852"/>
        <v>3031.7833992065139</v>
      </c>
      <c r="CC445" s="39">
        <f t="shared" si="891"/>
        <v>7579458.4980162848</v>
      </c>
      <c r="CD445" s="39">
        <f t="shared" si="892"/>
        <v>-568459387.35122132</v>
      </c>
      <c r="CE445" s="39">
        <f t="shared" si="893"/>
        <v>4358188636.3593636</v>
      </c>
      <c r="CF445" s="53">
        <f t="shared" si="894"/>
        <v>42634454051.341599</v>
      </c>
      <c r="CG445" s="39">
        <f t="shared" si="895"/>
        <v>-326864147726.95227</v>
      </c>
      <c r="CH445" s="39">
        <f t="shared" si="896"/>
        <v>2505958465906.6343</v>
      </c>
      <c r="DB445" s="21">
        <v>391</v>
      </c>
      <c r="DC445" s="39">
        <v>575</v>
      </c>
      <c r="DD445" s="39">
        <v>-75</v>
      </c>
      <c r="DE445" s="39">
        <v>2500</v>
      </c>
      <c r="DF445" s="50">
        <f t="shared" si="897"/>
        <v>1.8824502012421088E-3</v>
      </c>
      <c r="DG445" s="40">
        <f t="shared" si="853"/>
        <v>25.411910535676366</v>
      </c>
      <c r="DH445" s="41">
        <f t="shared" si="898"/>
        <v>63529.776339190917</v>
      </c>
      <c r="DI445" s="39">
        <f t="shared" si="899"/>
        <v>-4764733.2254393185</v>
      </c>
      <c r="DJ445" s="39">
        <f t="shared" si="900"/>
        <v>36529621.395034775</v>
      </c>
      <c r="DK445" s="40">
        <f t="shared" si="854"/>
        <v>1498.7599341631139</v>
      </c>
      <c r="DL445" s="39">
        <f t="shared" si="901"/>
        <v>3746899.8354077847</v>
      </c>
      <c r="DM445" s="39">
        <f t="shared" si="902"/>
        <v>-281017487.65558386</v>
      </c>
      <c r="DN445" s="39">
        <f t="shared" si="903"/>
        <v>2154467405.3594761</v>
      </c>
      <c r="DO445" s="53">
        <f t="shared" si="904"/>
        <v>21076311574.168789</v>
      </c>
      <c r="DP445" s="39">
        <f t="shared" si="905"/>
        <v>-161585055401.96069</v>
      </c>
      <c r="DQ445" s="39">
        <f t="shared" si="906"/>
        <v>1238818758081.6987</v>
      </c>
      <c r="EK445" s="21">
        <v>391</v>
      </c>
      <c r="EL445" s="39">
        <v>575</v>
      </c>
      <c r="EM445" s="39">
        <v>-75</v>
      </c>
      <c r="EN445" s="39">
        <v>2500</v>
      </c>
      <c r="EO445" s="50">
        <f t="shared" si="907"/>
        <v>2.1020783110127662E-3</v>
      </c>
      <c r="EP445" s="40">
        <f t="shared" si="855"/>
        <v>25.5</v>
      </c>
      <c r="EQ445" s="41">
        <f t="shared" si="908"/>
        <v>63750</v>
      </c>
      <c r="ER445" s="39">
        <f t="shared" si="909"/>
        <v>-4781250</v>
      </c>
      <c r="ES445" s="39">
        <f t="shared" si="910"/>
        <v>36656250</v>
      </c>
      <c r="ET445" s="40">
        <f t="shared" si="856"/>
        <v>0</v>
      </c>
      <c r="EU445" s="39">
        <f t="shared" si="911"/>
        <v>0</v>
      </c>
      <c r="EV445" s="39">
        <f t="shared" si="912"/>
        <v>0</v>
      </c>
      <c r="EW445" s="39">
        <f t="shared" si="913"/>
        <v>0</v>
      </c>
      <c r="EX445" s="53">
        <f t="shared" si="914"/>
        <v>0</v>
      </c>
      <c r="EY445" s="39">
        <f t="shared" si="915"/>
        <v>0</v>
      </c>
      <c r="EZ445" s="39">
        <f t="shared" si="916"/>
        <v>0</v>
      </c>
      <c r="FT445" s="21">
        <v>391</v>
      </c>
      <c r="FU445" s="39">
        <v>575</v>
      </c>
      <c r="FV445" s="39">
        <v>-75</v>
      </c>
      <c r="FW445" s="39">
        <v>2500</v>
      </c>
      <c r="FX445" s="50">
        <f t="shared" si="917"/>
        <v>2.3001214053604974E-3</v>
      </c>
      <c r="FY445" s="40">
        <f t="shared" si="857"/>
        <v>25.5</v>
      </c>
      <c r="FZ445" s="41">
        <f t="shared" si="918"/>
        <v>63750</v>
      </c>
      <c r="GA445" s="39">
        <f t="shared" si="919"/>
        <v>-4781250</v>
      </c>
      <c r="GB445" s="39">
        <f t="shared" si="920"/>
        <v>36656250</v>
      </c>
      <c r="GC445" s="40">
        <f t="shared" si="858"/>
        <v>0</v>
      </c>
      <c r="GD445" s="39">
        <f t="shared" si="921"/>
        <v>0</v>
      </c>
      <c r="GE445" s="39">
        <f t="shared" si="922"/>
        <v>0</v>
      </c>
      <c r="GF445" s="39">
        <f t="shared" si="923"/>
        <v>0</v>
      </c>
      <c r="GG445" s="53">
        <f t="shared" si="924"/>
        <v>0</v>
      </c>
      <c r="GH445" s="39">
        <f t="shared" si="925"/>
        <v>0</v>
      </c>
      <c r="GI445" s="39">
        <f t="shared" si="926"/>
        <v>0</v>
      </c>
      <c r="HC445" s="21">
        <v>391</v>
      </c>
      <c r="HD445" s="39">
        <v>575</v>
      </c>
      <c r="HE445" s="39">
        <v>-75</v>
      </c>
      <c r="HF445" s="39">
        <v>2500</v>
      </c>
      <c r="HG445" s="50">
        <f t="shared" si="927"/>
        <v>2.3624787407408184E-3</v>
      </c>
      <c r="HH445" s="40">
        <f t="shared" si="859"/>
        <v>25.5</v>
      </c>
      <c r="HI445" s="41">
        <f t="shared" si="928"/>
        <v>63750</v>
      </c>
      <c r="HJ445" s="39">
        <f t="shared" si="929"/>
        <v>-4781250</v>
      </c>
      <c r="HK445" s="39">
        <f t="shared" si="930"/>
        <v>36656250</v>
      </c>
      <c r="HL445" s="40">
        <f t="shared" si="860"/>
        <v>0</v>
      </c>
      <c r="HM445" s="39">
        <f t="shared" si="931"/>
        <v>0</v>
      </c>
      <c r="HN445" s="39">
        <f t="shared" si="932"/>
        <v>0</v>
      </c>
      <c r="HO445" s="39">
        <f t="shared" si="933"/>
        <v>0</v>
      </c>
      <c r="HP445" s="53">
        <f t="shared" si="934"/>
        <v>0</v>
      </c>
      <c r="HQ445" s="39">
        <f t="shared" si="935"/>
        <v>0</v>
      </c>
      <c r="HR445" s="39">
        <f t="shared" si="936"/>
        <v>0</v>
      </c>
      <c r="IL445" s="21">
        <v>391</v>
      </c>
      <c r="IM445" s="39">
        <v>575</v>
      </c>
      <c r="IN445" s="39">
        <v>-75</v>
      </c>
      <c r="IO445" s="39">
        <v>2500</v>
      </c>
      <c r="IP445" s="50">
        <f t="shared" si="937"/>
        <v>2.3784164721456754E-3</v>
      </c>
      <c r="IQ445" s="40">
        <f t="shared" si="861"/>
        <v>25.5</v>
      </c>
      <c r="IR445" s="41">
        <f t="shared" si="938"/>
        <v>63750</v>
      </c>
      <c r="IS445" s="39">
        <f t="shared" si="939"/>
        <v>-4781250</v>
      </c>
      <c r="IT445" s="39">
        <f t="shared" si="940"/>
        <v>36656250</v>
      </c>
      <c r="IU445" s="40">
        <f t="shared" si="862"/>
        <v>0</v>
      </c>
      <c r="IV445" s="39">
        <f t="shared" si="941"/>
        <v>0</v>
      </c>
      <c r="IW445" s="39">
        <f t="shared" si="942"/>
        <v>0</v>
      </c>
      <c r="IX445" s="39">
        <f t="shared" si="943"/>
        <v>0</v>
      </c>
      <c r="IY445" s="53">
        <f t="shared" si="944"/>
        <v>0</v>
      </c>
      <c r="IZ445" s="39">
        <f t="shared" si="945"/>
        <v>0</v>
      </c>
      <c r="JA445" s="39">
        <f t="shared" si="946"/>
        <v>0</v>
      </c>
      <c r="JU445" s="21">
        <v>391</v>
      </c>
      <c r="JV445" s="39">
        <v>575</v>
      </c>
      <c r="JW445" s="39">
        <v>-75</v>
      </c>
      <c r="JX445" s="39">
        <v>2500</v>
      </c>
      <c r="JY445" s="50">
        <f t="shared" si="947"/>
        <v>2.3786030997717026E-3</v>
      </c>
      <c r="JZ445" s="40">
        <f t="shared" si="863"/>
        <v>25.5</v>
      </c>
      <c r="KA445" s="41">
        <f t="shared" si="948"/>
        <v>63750</v>
      </c>
      <c r="KB445" s="39">
        <f t="shared" si="949"/>
        <v>-4781250</v>
      </c>
      <c r="KC445" s="39">
        <f t="shared" si="950"/>
        <v>36656250</v>
      </c>
      <c r="KD445" s="40">
        <f t="shared" si="864"/>
        <v>0</v>
      </c>
      <c r="KE445" s="39">
        <f t="shared" si="951"/>
        <v>0</v>
      </c>
      <c r="KF445" s="39">
        <f t="shared" si="952"/>
        <v>0</v>
      </c>
      <c r="KG445" s="39">
        <f t="shared" si="953"/>
        <v>0</v>
      </c>
      <c r="KH445" s="53">
        <f t="shared" si="954"/>
        <v>0</v>
      </c>
      <c r="KI445" s="39">
        <f t="shared" si="955"/>
        <v>0</v>
      </c>
      <c r="KJ445" s="39">
        <f t="shared" si="956"/>
        <v>0</v>
      </c>
      <c r="LD445" s="21">
        <v>391</v>
      </c>
      <c r="LE445" s="39">
        <v>575</v>
      </c>
      <c r="LF445" s="39">
        <v>-75</v>
      </c>
      <c r="LG445" s="39">
        <v>2500</v>
      </c>
      <c r="LH445" s="50">
        <f t="shared" si="957"/>
        <v>2.3786031266543753E-3</v>
      </c>
      <c r="LI445" s="40">
        <f t="shared" si="865"/>
        <v>25.5</v>
      </c>
      <c r="LJ445" s="41">
        <f t="shared" si="958"/>
        <v>63750</v>
      </c>
      <c r="LK445" s="39">
        <f t="shared" si="959"/>
        <v>-4781250</v>
      </c>
      <c r="LL445" s="39">
        <f t="shared" si="960"/>
        <v>36656250</v>
      </c>
      <c r="LM445" s="40">
        <f t="shared" si="866"/>
        <v>0</v>
      </c>
      <c r="LN445" s="39">
        <f t="shared" si="961"/>
        <v>0</v>
      </c>
      <c r="LO445" s="39">
        <f t="shared" si="962"/>
        <v>0</v>
      </c>
      <c r="LP445" s="39">
        <f t="shared" si="963"/>
        <v>0</v>
      </c>
      <c r="LQ445" s="53">
        <f t="shared" si="964"/>
        <v>0</v>
      </c>
      <c r="LR445" s="39">
        <f t="shared" si="965"/>
        <v>0</v>
      </c>
      <c r="LS445" s="39">
        <f t="shared" si="966"/>
        <v>0</v>
      </c>
    </row>
    <row r="446" spans="1:331" x14ac:dyDescent="0.25">
      <c r="A446" s="21">
        <v>392</v>
      </c>
      <c r="B446" s="39">
        <v>575</v>
      </c>
      <c r="C446" s="39">
        <v>-25</v>
      </c>
      <c r="D446" s="39">
        <v>2500</v>
      </c>
      <c r="E446" s="50">
        <f t="shared" si="867"/>
        <v>1.0249999999999999E-3</v>
      </c>
      <c r="F446" s="40">
        <f t="shared" si="847"/>
        <v>19.439765625</v>
      </c>
      <c r="G446" s="41">
        <f t="shared" si="868"/>
        <v>48599.4140625</v>
      </c>
      <c r="H446" s="39">
        <f t="shared" si="869"/>
        <v>-1214985.3515625</v>
      </c>
      <c r="I446" s="39">
        <f t="shared" si="870"/>
        <v>27944663.0859375</v>
      </c>
      <c r="J446" s="40">
        <f t="shared" si="848"/>
        <v>12431.250000000002</v>
      </c>
      <c r="K446" s="39">
        <f t="shared" si="871"/>
        <v>31078125.000000004</v>
      </c>
      <c r="L446" s="39">
        <f t="shared" si="872"/>
        <v>-776953125.00000012</v>
      </c>
      <c r="M446" s="39">
        <f t="shared" si="873"/>
        <v>17869921875.000004</v>
      </c>
      <c r="N446" s="53">
        <f t="shared" si="874"/>
        <v>19423828125.000004</v>
      </c>
      <c r="O446" s="39">
        <f t="shared" si="875"/>
        <v>-446748046875.00012</v>
      </c>
      <c r="P446" s="39">
        <f t="shared" si="876"/>
        <v>10275205078125.002</v>
      </c>
      <c r="AJ446" s="21">
        <v>392</v>
      </c>
      <c r="AK446" s="39">
        <v>575</v>
      </c>
      <c r="AL446" s="39">
        <v>-25</v>
      </c>
      <c r="AM446" s="39">
        <v>2500</v>
      </c>
      <c r="AN446" s="50">
        <f t="shared" si="877"/>
        <v>1.5560225188318622E-3</v>
      </c>
      <c r="AO446" s="40">
        <f t="shared" si="849"/>
        <v>24.243385475874422</v>
      </c>
      <c r="AP446" s="41">
        <f t="shared" si="878"/>
        <v>60608.463689686054</v>
      </c>
      <c r="AQ446" s="39">
        <f t="shared" si="879"/>
        <v>-1515211.5922421513</v>
      </c>
      <c r="AR446" s="39">
        <f t="shared" si="880"/>
        <v>34849866.621569484</v>
      </c>
      <c r="AS446" s="40">
        <f t="shared" si="850"/>
        <v>5660.7128848937573</v>
      </c>
      <c r="AT446" s="39">
        <f t="shared" si="881"/>
        <v>14151782.212234393</v>
      </c>
      <c r="AU446" s="39">
        <f t="shared" si="882"/>
        <v>-353794555.3058598</v>
      </c>
      <c r="AV446" s="39">
        <f t="shared" si="883"/>
        <v>8137274772.0347757</v>
      </c>
      <c r="AW446" s="53">
        <f t="shared" si="884"/>
        <v>8844863882.6464958</v>
      </c>
      <c r="AX446" s="39">
        <f t="shared" si="885"/>
        <v>-203431869300.86938</v>
      </c>
      <c r="AY446" s="39">
        <f t="shared" si="886"/>
        <v>4678932993919.9961</v>
      </c>
      <c r="BS446" s="21">
        <v>392</v>
      </c>
      <c r="BT446" s="39">
        <v>575</v>
      </c>
      <c r="BU446" s="39">
        <v>-25</v>
      </c>
      <c r="BV446" s="39">
        <v>2500</v>
      </c>
      <c r="BW446" s="50">
        <f t="shared" si="887"/>
        <v>1.790630359841044E-3</v>
      </c>
      <c r="BX446" s="40">
        <f t="shared" si="851"/>
        <v>25.220547755345645</v>
      </c>
      <c r="BY446" s="41">
        <f t="shared" si="888"/>
        <v>63051.36938836411</v>
      </c>
      <c r="BZ446" s="39">
        <f t="shared" si="889"/>
        <v>-1576284.2347091027</v>
      </c>
      <c r="CA446" s="39">
        <f t="shared" si="890"/>
        <v>36254537.398309365</v>
      </c>
      <c r="CB446" s="40">
        <f t="shared" si="852"/>
        <v>2669.4629120266886</v>
      </c>
      <c r="CC446" s="39">
        <f t="shared" si="891"/>
        <v>6673657.2800667211</v>
      </c>
      <c r="CD446" s="39">
        <f t="shared" si="892"/>
        <v>-166841432.00166804</v>
      </c>
      <c r="CE446" s="39">
        <f t="shared" si="893"/>
        <v>3837352936.0383649</v>
      </c>
      <c r="CF446" s="53">
        <f t="shared" si="894"/>
        <v>4171035800.0417008</v>
      </c>
      <c r="CG446" s="39">
        <f t="shared" si="895"/>
        <v>-95933823400.959122</v>
      </c>
      <c r="CH446" s="39">
        <f t="shared" si="896"/>
        <v>2206477938222.0596</v>
      </c>
      <c r="DB446" s="21">
        <v>392</v>
      </c>
      <c r="DC446" s="39">
        <v>575</v>
      </c>
      <c r="DD446" s="39">
        <v>-25</v>
      </c>
      <c r="DE446" s="39">
        <v>2500</v>
      </c>
      <c r="DF446" s="50">
        <f t="shared" si="897"/>
        <v>1.9214825411446514E-3</v>
      </c>
      <c r="DG446" s="40">
        <f t="shared" si="853"/>
        <v>25.46069818017498</v>
      </c>
      <c r="DH446" s="41">
        <f t="shared" si="898"/>
        <v>63651.745450437447</v>
      </c>
      <c r="DI446" s="39">
        <f t="shared" si="899"/>
        <v>-1591293.6362609363</v>
      </c>
      <c r="DJ446" s="39">
        <f t="shared" si="900"/>
        <v>36599753.634001531</v>
      </c>
      <c r="DK446" s="40">
        <f t="shared" si="854"/>
        <v>1001.097600405694</v>
      </c>
      <c r="DL446" s="39">
        <f t="shared" si="901"/>
        <v>2502744.001014235</v>
      </c>
      <c r="DM446" s="39">
        <f t="shared" si="902"/>
        <v>-62568600.025355875</v>
      </c>
      <c r="DN446" s="39">
        <f t="shared" si="903"/>
        <v>1439077800.5831852</v>
      </c>
      <c r="DO446" s="53">
        <f t="shared" si="904"/>
        <v>1564215000.6338968</v>
      </c>
      <c r="DP446" s="39">
        <f t="shared" si="905"/>
        <v>-35976945014.579628</v>
      </c>
      <c r="DQ446" s="39">
        <f t="shared" si="906"/>
        <v>827469735335.33142</v>
      </c>
      <c r="EK446" s="21">
        <v>392</v>
      </c>
      <c r="EL446" s="39">
        <v>575</v>
      </c>
      <c r="EM446" s="39">
        <v>-25</v>
      </c>
      <c r="EN446" s="39">
        <v>2500</v>
      </c>
      <c r="EO446" s="50">
        <f t="shared" si="907"/>
        <v>2.163628176655216E-3</v>
      </c>
      <c r="EP446" s="40">
        <f t="shared" si="855"/>
        <v>25.5</v>
      </c>
      <c r="EQ446" s="41">
        <f t="shared" si="908"/>
        <v>63750</v>
      </c>
      <c r="ER446" s="39">
        <f t="shared" si="909"/>
        <v>-1593750</v>
      </c>
      <c r="ES446" s="39">
        <f t="shared" si="910"/>
        <v>36656250</v>
      </c>
      <c r="ET446" s="40">
        <f t="shared" si="856"/>
        <v>0</v>
      </c>
      <c r="EU446" s="39">
        <f t="shared" si="911"/>
        <v>0</v>
      </c>
      <c r="EV446" s="39">
        <f t="shared" si="912"/>
        <v>0</v>
      </c>
      <c r="EW446" s="39">
        <f t="shared" si="913"/>
        <v>0</v>
      </c>
      <c r="EX446" s="53">
        <f t="shared" si="914"/>
        <v>0</v>
      </c>
      <c r="EY446" s="39">
        <f t="shared" si="915"/>
        <v>0</v>
      </c>
      <c r="EZ446" s="39">
        <f t="shared" si="916"/>
        <v>0</v>
      </c>
      <c r="FT446" s="21">
        <v>392</v>
      </c>
      <c r="FU446" s="39">
        <v>575</v>
      </c>
      <c r="FV446" s="39">
        <v>-25</v>
      </c>
      <c r="FW446" s="39">
        <v>2500</v>
      </c>
      <c r="FX446" s="50">
        <f t="shared" si="917"/>
        <v>2.380679510595072E-3</v>
      </c>
      <c r="FY446" s="40">
        <f t="shared" si="857"/>
        <v>25.5</v>
      </c>
      <c r="FZ446" s="41">
        <f t="shared" si="918"/>
        <v>63750</v>
      </c>
      <c r="GA446" s="39">
        <f t="shared" si="919"/>
        <v>-1593750</v>
      </c>
      <c r="GB446" s="39">
        <f t="shared" si="920"/>
        <v>36656250</v>
      </c>
      <c r="GC446" s="40">
        <f t="shared" si="858"/>
        <v>0</v>
      </c>
      <c r="GD446" s="39">
        <f t="shared" si="921"/>
        <v>0</v>
      </c>
      <c r="GE446" s="39">
        <f t="shared" si="922"/>
        <v>0</v>
      </c>
      <c r="GF446" s="39">
        <f t="shared" si="923"/>
        <v>0</v>
      </c>
      <c r="GG446" s="53">
        <f t="shared" si="924"/>
        <v>0</v>
      </c>
      <c r="GH446" s="39">
        <f t="shared" si="925"/>
        <v>0</v>
      </c>
      <c r="GI446" s="39">
        <f t="shared" si="926"/>
        <v>0</v>
      </c>
      <c r="HC446" s="21">
        <v>392</v>
      </c>
      <c r="HD446" s="39">
        <v>575</v>
      </c>
      <c r="HE446" s="39">
        <v>-25</v>
      </c>
      <c r="HF446" s="39">
        <v>2500</v>
      </c>
      <c r="HG446" s="50">
        <f t="shared" si="927"/>
        <v>2.4497097724420405E-3</v>
      </c>
      <c r="HH446" s="40">
        <f t="shared" si="859"/>
        <v>25.5</v>
      </c>
      <c r="HI446" s="41">
        <f t="shared" si="928"/>
        <v>63750</v>
      </c>
      <c r="HJ446" s="39">
        <f t="shared" si="929"/>
        <v>-1593750</v>
      </c>
      <c r="HK446" s="39">
        <f t="shared" si="930"/>
        <v>36656250</v>
      </c>
      <c r="HL446" s="40">
        <f t="shared" si="860"/>
        <v>0</v>
      </c>
      <c r="HM446" s="39">
        <f t="shared" si="931"/>
        <v>0</v>
      </c>
      <c r="HN446" s="39">
        <f t="shared" si="932"/>
        <v>0</v>
      </c>
      <c r="HO446" s="39">
        <f t="shared" si="933"/>
        <v>0</v>
      </c>
      <c r="HP446" s="53">
        <f t="shared" si="934"/>
        <v>0</v>
      </c>
      <c r="HQ446" s="39">
        <f t="shared" si="935"/>
        <v>0</v>
      </c>
      <c r="HR446" s="39">
        <f t="shared" si="936"/>
        <v>0</v>
      </c>
      <c r="IL446" s="21">
        <v>392</v>
      </c>
      <c r="IM446" s="39">
        <v>575</v>
      </c>
      <c r="IN446" s="39">
        <v>-25</v>
      </c>
      <c r="IO446" s="39">
        <v>2500</v>
      </c>
      <c r="IP446" s="50">
        <f t="shared" si="937"/>
        <v>2.4668642561516711E-3</v>
      </c>
      <c r="IQ446" s="40">
        <f t="shared" si="861"/>
        <v>25.5</v>
      </c>
      <c r="IR446" s="41">
        <f t="shared" si="938"/>
        <v>63750</v>
      </c>
      <c r="IS446" s="39">
        <f t="shared" si="939"/>
        <v>-1593750</v>
      </c>
      <c r="IT446" s="39">
        <f t="shared" si="940"/>
        <v>36656250</v>
      </c>
      <c r="IU446" s="40">
        <f t="shared" si="862"/>
        <v>0</v>
      </c>
      <c r="IV446" s="39">
        <f t="shared" si="941"/>
        <v>0</v>
      </c>
      <c r="IW446" s="39">
        <f t="shared" si="942"/>
        <v>0</v>
      </c>
      <c r="IX446" s="39">
        <f t="shared" si="943"/>
        <v>0</v>
      </c>
      <c r="IY446" s="53">
        <f t="shared" si="944"/>
        <v>0</v>
      </c>
      <c r="IZ446" s="39">
        <f t="shared" si="945"/>
        <v>0</v>
      </c>
      <c r="JA446" s="39">
        <f t="shared" si="946"/>
        <v>0</v>
      </c>
      <c r="JU446" s="21">
        <v>392</v>
      </c>
      <c r="JV446" s="39">
        <v>575</v>
      </c>
      <c r="JW446" s="39">
        <v>-25</v>
      </c>
      <c r="JX446" s="39">
        <v>2500</v>
      </c>
      <c r="JY446" s="50">
        <f t="shared" si="947"/>
        <v>2.4670652649296109E-3</v>
      </c>
      <c r="JZ446" s="40">
        <f t="shared" si="863"/>
        <v>25.5</v>
      </c>
      <c r="KA446" s="41">
        <f t="shared" si="948"/>
        <v>63750</v>
      </c>
      <c r="KB446" s="39">
        <f t="shared" si="949"/>
        <v>-1593750</v>
      </c>
      <c r="KC446" s="39">
        <f t="shared" si="950"/>
        <v>36656250</v>
      </c>
      <c r="KD446" s="40">
        <f t="shared" si="864"/>
        <v>0</v>
      </c>
      <c r="KE446" s="39">
        <f t="shared" si="951"/>
        <v>0</v>
      </c>
      <c r="KF446" s="39">
        <f t="shared" si="952"/>
        <v>0</v>
      </c>
      <c r="KG446" s="39">
        <f t="shared" si="953"/>
        <v>0</v>
      </c>
      <c r="KH446" s="53">
        <f t="shared" si="954"/>
        <v>0</v>
      </c>
      <c r="KI446" s="39">
        <f t="shared" si="955"/>
        <v>0</v>
      </c>
      <c r="KJ446" s="39">
        <f t="shared" si="956"/>
        <v>0</v>
      </c>
      <c r="LD446" s="21">
        <v>392</v>
      </c>
      <c r="LE446" s="39">
        <v>575</v>
      </c>
      <c r="LF446" s="39">
        <v>-25</v>
      </c>
      <c r="LG446" s="39">
        <v>2500</v>
      </c>
      <c r="LH446" s="50">
        <f t="shared" si="957"/>
        <v>2.4670652939451838E-3</v>
      </c>
      <c r="LI446" s="40">
        <f t="shared" si="865"/>
        <v>25.5</v>
      </c>
      <c r="LJ446" s="41">
        <f t="shared" si="958"/>
        <v>63750</v>
      </c>
      <c r="LK446" s="39">
        <f t="shared" si="959"/>
        <v>-1593750</v>
      </c>
      <c r="LL446" s="39">
        <f t="shared" si="960"/>
        <v>36656250</v>
      </c>
      <c r="LM446" s="40">
        <f t="shared" si="866"/>
        <v>0</v>
      </c>
      <c r="LN446" s="39">
        <f t="shared" si="961"/>
        <v>0</v>
      </c>
      <c r="LO446" s="39">
        <f t="shared" si="962"/>
        <v>0</v>
      </c>
      <c r="LP446" s="39">
        <f t="shared" si="963"/>
        <v>0</v>
      </c>
      <c r="LQ446" s="53">
        <f t="shared" si="964"/>
        <v>0</v>
      </c>
      <c r="LR446" s="39">
        <f t="shared" si="965"/>
        <v>0</v>
      </c>
      <c r="LS446" s="39">
        <f t="shared" si="966"/>
        <v>0</v>
      </c>
    </row>
    <row r="447" spans="1:331" x14ac:dyDescent="0.25">
      <c r="A447" s="21">
        <v>393</v>
      </c>
      <c r="B447" s="39">
        <v>575</v>
      </c>
      <c r="C447" s="39">
        <v>25</v>
      </c>
      <c r="D447" s="39">
        <v>2500</v>
      </c>
      <c r="E447" s="50">
        <f t="shared" si="867"/>
        <v>1.0325E-3</v>
      </c>
      <c r="F447" s="40">
        <f t="shared" si="847"/>
        <v>19.532641406250001</v>
      </c>
      <c r="G447" s="41">
        <f t="shared" si="868"/>
        <v>48831.603515625</v>
      </c>
      <c r="H447" s="39">
        <f t="shared" si="869"/>
        <v>1220790.087890625</v>
      </c>
      <c r="I447" s="39">
        <f t="shared" si="870"/>
        <v>28078172.021484375</v>
      </c>
      <c r="J447" s="40">
        <f t="shared" si="848"/>
        <v>12335.625</v>
      </c>
      <c r="K447" s="39">
        <f t="shared" si="871"/>
        <v>30839062.5</v>
      </c>
      <c r="L447" s="39">
        <f t="shared" si="872"/>
        <v>770976562.5</v>
      </c>
      <c r="M447" s="39">
        <f t="shared" si="873"/>
        <v>17732460937.5</v>
      </c>
      <c r="N447" s="53">
        <f t="shared" si="874"/>
        <v>19274414062.5</v>
      </c>
      <c r="O447" s="39">
        <f t="shared" si="875"/>
        <v>443311523437.5</v>
      </c>
      <c r="P447" s="39">
        <f t="shared" si="876"/>
        <v>10196165039062.5</v>
      </c>
      <c r="AJ447" s="21">
        <v>393</v>
      </c>
      <c r="AK447" s="39">
        <v>575</v>
      </c>
      <c r="AL447" s="39">
        <v>25</v>
      </c>
      <c r="AM447" s="39">
        <v>2500</v>
      </c>
      <c r="AN447" s="50">
        <f t="shared" si="877"/>
        <v>1.5733358054217782E-3</v>
      </c>
      <c r="AO447" s="40">
        <f t="shared" si="849"/>
        <v>24.339480114788845</v>
      </c>
      <c r="AP447" s="41">
        <f t="shared" si="878"/>
        <v>60848.700286972111</v>
      </c>
      <c r="AQ447" s="39">
        <f t="shared" si="879"/>
        <v>1521217.5071743028</v>
      </c>
      <c r="AR447" s="39">
        <f t="shared" si="880"/>
        <v>34988002.665008962</v>
      </c>
      <c r="AS447" s="40">
        <f t="shared" si="850"/>
        <v>5439.9684808723268</v>
      </c>
      <c r="AT447" s="39">
        <f t="shared" si="881"/>
        <v>13599921.202180818</v>
      </c>
      <c r="AU447" s="39">
        <f t="shared" si="882"/>
        <v>339998030.05452043</v>
      </c>
      <c r="AV447" s="39">
        <f t="shared" si="883"/>
        <v>7819954691.2539701</v>
      </c>
      <c r="AW447" s="53">
        <f t="shared" si="884"/>
        <v>8499950751.3630104</v>
      </c>
      <c r="AX447" s="39">
        <f t="shared" si="885"/>
        <v>195498867281.34924</v>
      </c>
      <c r="AY447" s="39">
        <f t="shared" si="886"/>
        <v>4496473947471.0332</v>
      </c>
      <c r="BS447" s="21">
        <v>393</v>
      </c>
      <c r="BT447" s="39">
        <v>575</v>
      </c>
      <c r="BU447" s="39">
        <v>25</v>
      </c>
      <c r="BV447" s="39">
        <v>2500</v>
      </c>
      <c r="BW447" s="50">
        <f t="shared" si="887"/>
        <v>1.8190476529531868E-3</v>
      </c>
      <c r="BX447" s="40">
        <f t="shared" si="851"/>
        <v>25.291258581626344</v>
      </c>
      <c r="BY447" s="41">
        <f t="shared" si="888"/>
        <v>63228.146454065864</v>
      </c>
      <c r="BZ447" s="39">
        <f t="shared" si="889"/>
        <v>1580703.6613516465</v>
      </c>
      <c r="CA447" s="39">
        <f t="shared" si="890"/>
        <v>36356184.211087875</v>
      </c>
      <c r="CB447" s="40">
        <f t="shared" si="852"/>
        <v>2307.1424248468693</v>
      </c>
      <c r="CC447" s="39">
        <f t="shared" si="891"/>
        <v>5767856.0621171733</v>
      </c>
      <c r="CD447" s="39">
        <f t="shared" si="892"/>
        <v>144196401.55292934</v>
      </c>
      <c r="CE447" s="39">
        <f t="shared" si="893"/>
        <v>3316517235.7173748</v>
      </c>
      <c r="CF447" s="53">
        <f t="shared" si="894"/>
        <v>3604910038.8232336</v>
      </c>
      <c r="CG447" s="39">
        <f t="shared" si="895"/>
        <v>82912930892.934372</v>
      </c>
      <c r="CH447" s="39">
        <f t="shared" si="896"/>
        <v>1906997410537.4905</v>
      </c>
      <c r="DB447" s="21">
        <v>393</v>
      </c>
      <c r="DC447" s="39">
        <v>575</v>
      </c>
      <c r="DD447" s="39">
        <v>25</v>
      </c>
      <c r="DE447" s="39">
        <v>2500</v>
      </c>
      <c r="DF447" s="50">
        <f t="shared" si="897"/>
        <v>1.960514881047194E-3</v>
      </c>
      <c r="DG447" s="40">
        <f t="shared" si="853"/>
        <v>25.490060899305675</v>
      </c>
      <c r="DH447" s="41">
        <f t="shared" si="898"/>
        <v>63725.152248264189</v>
      </c>
      <c r="DI447" s="39">
        <f t="shared" si="899"/>
        <v>1593128.8062066047</v>
      </c>
      <c r="DJ447" s="39">
        <f t="shared" si="900"/>
        <v>36641962.542751908</v>
      </c>
      <c r="DK447" s="40">
        <f t="shared" si="854"/>
        <v>503.43526664827704</v>
      </c>
      <c r="DL447" s="39">
        <f t="shared" si="901"/>
        <v>1258588.1666206927</v>
      </c>
      <c r="DM447" s="39">
        <f t="shared" si="902"/>
        <v>31464704.165517319</v>
      </c>
      <c r="DN447" s="39">
        <f t="shared" si="903"/>
        <v>723688195.80689836</v>
      </c>
      <c r="DO447" s="53">
        <f t="shared" si="904"/>
        <v>786617604.13793302</v>
      </c>
      <c r="DP447" s="39">
        <f t="shared" si="905"/>
        <v>18092204895.172459</v>
      </c>
      <c r="DQ447" s="39">
        <f t="shared" si="906"/>
        <v>416120712588.96655</v>
      </c>
      <c r="EK447" s="21">
        <v>393</v>
      </c>
      <c r="EL447" s="39">
        <v>575</v>
      </c>
      <c r="EM447" s="39">
        <v>25</v>
      </c>
      <c r="EN447" s="39">
        <v>2500</v>
      </c>
      <c r="EO447" s="50">
        <f t="shared" si="907"/>
        <v>2.2251780422976662E-3</v>
      </c>
      <c r="EP447" s="40">
        <f t="shared" si="855"/>
        <v>25.5</v>
      </c>
      <c r="EQ447" s="41">
        <f t="shared" si="908"/>
        <v>63750</v>
      </c>
      <c r="ER447" s="39">
        <f t="shared" si="909"/>
        <v>1593750</v>
      </c>
      <c r="ES447" s="39">
        <f t="shared" si="910"/>
        <v>36656250</v>
      </c>
      <c r="ET447" s="40">
        <f t="shared" si="856"/>
        <v>0</v>
      </c>
      <c r="EU447" s="39">
        <f t="shared" si="911"/>
        <v>0</v>
      </c>
      <c r="EV447" s="39">
        <f t="shared" si="912"/>
        <v>0</v>
      </c>
      <c r="EW447" s="39">
        <f t="shared" si="913"/>
        <v>0</v>
      </c>
      <c r="EX447" s="53">
        <f t="shared" si="914"/>
        <v>0</v>
      </c>
      <c r="EY447" s="39">
        <f t="shared" si="915"/>
        <v>0</v>
      </c>
      <c r="EZ447" s="39">
        <f t="shared" si="916"/>
        <v>0</v>
      </c>
      <c r="FT447" s="21">
        <v>393</v>
      </c>
      <c r="FU447" s="39">
        <v>575</v>
      </c>
      <c r="FV447" s="39">
        <v>25</v>
      </c>
      <c r="FW447" s="39">
        <v>2500</v>
      </c>
      <c r="FX447" s="50">
        <f t="shared" si="917"/>
        <v>2.4612376158296471E-3</v>
      </c>
      <c r="FY447" s="40">
        <f t="shared" si="857"/>
        <v>25.5</v>
      </c>
      <c r="FZ447" s="41">
        <f t="shared" si="918"/>
        <v>63750</v>
      </c>
      <c r="GA447" s="39">
        <f t="shared" si="919"/>
        <v>1593750</v>
      </c>
      <c r="GB447" s="39">
        <f t="shared" si="920"/>
        <v>36656250</v>
      </c>
      <c r="GC447" s="40">
        <f t="shared" si="858"/>
        <v>0</v>
      </c>
      <c r="GD447" s="39">
        <f t="shared" si="921"/>
        <v>0</v>
      </c>
      <c r="GE447" s="39">
        <f t="shared" si="922"/>
        <v>0</v>
      </c>
      <c r="GF447" s="39">
        <f t="shared" si="923"/>
        <v>0</v>
      </c>
      <c r="GG447" s="53">
        <f t="shared" si="924"/>
        <v>0</v>
      </c>
      <c r="GH447" s="39">
        <f t="shared" si="925"/>
        <v>0</v>
      </c>
      <c r="GI447" s="39">
        <f t="shared" si="926"/>
        <v>0</v>
      </c>
      <c r="HC447" s="21">
        <v>393</v>
      </c>
      <c r="HD447" s="39">
        <v>575</v>
      </c>
      <c r="HE447" s="39">
        <v>25</v>
      </c>
      <c r="HF447" s="39">
        <v>2500</v>
      </c>
      <c r="HG447" s="50">
        <f t="shared" si="927"/>
        <v>2.5369408041432621E-3</v>
      </c>
      <c r="HH447" s="40">
        <f t="shared" si="859"/>
        <v>25.5</v>
      </c>
      <c r="HI447" s="41">
        <f t="shared" si="928"/>
        <v>63750</v>
      </c>
      <c r="HJ447" s="39">
        <f t="shared" si="929"/>
        <v>1593750</v>
      </c>
      <c r="HK447" s="39">
        <f t="shared" si="930"/>
        <v>36656250</v>
      </c>
      <c r="HL447" s="40">
        <f t="shared" si="860"/>
        <v>0</v>
      </c>
      <c r="HM447" s="39">
        <f t="shared" si="931"/>
        <v>0</v>
      </c>
      <c r="HN447" s="39">
        <f t="shared" si="932"/>
        <v>0</v>
      </c>
      <c r="HO447" s="39">
        <f t="shared" si="933"/>
        <v>0</v>
      </c>
      <c r="HP447" s="53">
        <f t="shared" si="934"/>
        <v>0</v>
      </c>
      <c r="HQ447" s="39">
        <f t="shared" si="935"/>
        <v>0</v>
      </c>
      <c r="HR447" s="39">
        <f t="shared" si="936"/>
        <v>0</v>
      </c>
      <c r="IL447" s="21">
        <v>393</v>
      </c>
      <c r="IM447" s="39">
        <v>575</v>
      </c>
      <c r="IN447" s="39">
        <v>25</v>
      </c>
      <c r="IO447" s="39">
        <v>2500</v>
      </c>
      <c r="IP447" s="50">
        <f t="shared" si="937"/>
        <v>2.5553120401576668E-3</v>
      </c>
      <c r="IQ447" s="40">
        <f t="shared" si="861"/>
        <v>25.5</v>
      </c>
      <c r="IR447" s="41">
        <f t="shared" si="938"/>
        <v>63750</v>
      </c>
      <c r="IS447" s="39">
        <f t="shared" si="939"/>
        <v>1593750</v>
      </c>
      <c r="IT447" s="39">
        <f t="shared" si="940"/>
        <v>36656250</v>
      </c>
      <c r="IU447" s="40">
        <f t="shared" si="862"/>
        <v>0</v>
      </c>
      <c r="IV447" s="39">
        <f t="shared" si="941"/>
        <v>0</v>
      </c>
      <c r="IW447" s="39">
        <f t="shared" si="942"/>
        <v>0</v>
      </c>
      <c r="IX447" s="39">
        <f t="shared" si="943"/>
        <v>0</v>
      </c>
      <c r="IY447" s="53">
        <f t="shared" si="944"/>
        <v>0</v>
      </c>
      <c r="IZ447" s="39">
        <f t="shared" si="945"/>
        <v>0</v>
      </c>
      <c r="JA447" s="39">
        <f t="shared" si="946"/>
        <v>0</v>
      </c>
      <c r="JU447" s="21">
        <v>393</v>
      </c>
      <c r="JV447" s="39">
        <v>575</v>
      </c>
      <c r="JW447" s="39">
        <v>25</v>
      </c>
      <c r="JX447" s="39">
        <v>2500</v>
      </c>
      <c r="JY447" s="50">
        <f t="shared" si="947"/>
        <v>2.5555274300875191E-3</v>
      </c>
      <c r="JZ447" s="40">
        <f t="shared" si="863"/>
        <v>25.5</v>
      </c>
      <c r="KA447" s="41">
        <f t="shared" si="948"/>
        <v>63750</v>
      </c>
      <c r="KB447" s="39">
        <f t="shared" si="949"/>
        <v>1593750</v>
      </c>
      <c r="KC447" s="39">
        <f t="shared" si="950"/>
        <v>36656250</v>
      </c>
      <c r="KD447" s="40">
        <f t="shared" si="864"/>
        <v>0</v>
      </c>
      <c r="KE447" s="39">
        <f t="shared" si="951"/>
        <v>0</v>
      </c>
      <c r="KF447" s="39">
        <f t="shared" si="952"/>
        <v>0</v>
      </c>
      <c r="KG447" s="39">
        <f t="shared" si="953"/>
        <v>0</v>
      </c>
      <c r="KH447" s="53">
        <f t="shared" si="954"/>
        <v>0</v>
      </c>
      <c r="KI447" s="39">
        <f t="shared" si="955"/>
        <v>0</v>
      </c>
      <c r="KJ447" s="39">
        <f t="shared" si="956"/>
        <v>0</v>
      </c>
      <c r="LD447" s="21">
        <v>393</v>
      </c>
      <c r="LE447" s="39">
        <v>575</v>
      </c>
      <c r="LF447" s="39">
        <v>25</v>
      </c>
      <c r="LG447" s="39">
        <v>2500</v>
      </c>
      <c r="LH447" s="50">
        <f t="shared" si="957"/>
        <v>2.5555274612359918E-3</v>
      </c>
      <c r="LI447" s="40">
        <f t="shared" si="865"/>
        <v>25.5</v>
      </c>
      <c r="LJ447" s="41">
        <f t="shared" si="958"/>
        <v>63750</v>
      </c>
      <c r="LK447" s="39">
        <f t="shared" si="959"/>
        <v>1593750</v>
      </c>
      <c r="LL447" s="39">
        <f t="shared" si="960"/>
        <v>36656250</v>
      </c>
      <c r="LM447" s="40">
        <f t="shared" si="866"/>
        <v>0</v>
      </c>
      <c r="LN447" s="39">
        <f t="shared" si="961"/>
        <v>0</v>
      </c>
      <c r="LO447" s="39">
        <f t="shared" si="962"/>
        <v>0</v>
      </c>
      <c r="LP447" s="39">
        <f t="shared" si="963"/>
        <v>0</v>
      </c>
      <c r="LQ447" s="53">
        <f t="shared" si="964"/>
        <v>0</v>
      </c>
      <c r="LR447" s="39">
        <f t="shared" si="965"/>
        <v>0</v>
      </c>
      <c r="LS447" s="39">
        <f t="shared" si="966"/>
        <v>0</v>
      </c>
    </row>
    <row r="448" spans="1:331" x14ac:dyDescent="0.25">
      <c r="A448" s="21">
        <v>394</v>
      </c>
      <c r="B448" s="39">
        <v>575</v>
      </c>
      <c r="C448" s="39">
        <v>75</v>
      </c>
      <c r="D448" s="39">
        <v>2500</v>
      </c>
      <c r="E448" s="50">
        <f t="shared" si="867"/>
        <v>1.0399999999999999E-3</v>
      </c>
      <c r="F448" s="40">
        <f t="shared" si="847"/>
        <v>19.6248</v>
      </c>
      <c r="G448" s="41">
        <f t="shared" si="868"/>
        <v>49062</v>
      </c>
      <c r="H448" s="39">
        <f t="shared" si="869"/>
        <v>3679650</v>
      </c>
      <c r="I448" s="39">
        <f t="shared" si="870"/>
        <v>28210650</v>
      </c>
      <c r="J448" s="40">
        <f t="shared" si="848"/>
        <v>12240.000000000002</v>
      </c>
      <c r="K448" s="39">
        <f t="shared" si="871"/>
        <v>30600000.000000004</v>
      </c>
      <c r="L448" s="39">
        <f t="shared" si="872"/>
        <v>2295000000.0000005</v>
      </c>
      <c r="M448" s="39">
        <f t="shared" si="873"/>
        <v>17595000000.000004</v>
      </c>
      <c r="N448" s="53">
        <f t="shared" si="874"/>
        <v>172125000000.00003</v>
      </c>
      <c r="O448" s="39">
        <f t="shared" si="875"/>
        <v>1319625000000.0002</v>
      </c>
      <c r="P448" s="39">
        <f t="shared" si="876"/>
        <v>10117125000000.002</v>
      </c>
      <c r="AJ448" s="21">
        <v>394</v>
      </c>
      <c r="AK448" s="39">
        <v>575</v>
      </c>
      <c r="AL448" s="39">
        <v>75</v>
      </c>
      <c r="AM448" s="39">
        <v>2500</v>
      </c>
      <c r="AN448" s="50">
        <f t="shared" si="877"/>
        <v>1.590649092011694E-3</v>
      </c>
      <c r="AO448" s="40">
        <f t="shared" si="849"/>
        <v>24.431752942573326</v>
      </c>
      <c r="AP448" s="41">
        <f t="shared" si="878"/>
        <v>61079.382356433314</v>
      </c>
      <c r="AQ448" s="39">
        <f t="shared" si="879"/>
        <v>4580953.6767324982</v>
      </c>
      <c r="AR448" s="39">
        <f t="shared" si="880"/>
        <v>35120644.854949154</v>
      </c>
      <c r="AS448" s="40">
        <f t="shared" si="850"/>
        <v>5219.2240768509009</v>
      </c>
      <c r="AT448" s="39">
        <f t="shared" si="881"/>
        <v>13048060.192127252</v>
      </c>
      <c r="AU448" s="39">
        <f t="shared" si="882"/>
        <v>978604514.40954387</v>
      </c>
      <c r="AV448" s="39">
        <f t="shared" si="883"/>
        <v>7502634610.4731703</v>
      </c>
      <c r="AW448" s="53">
        <f t="shared" si="884"/>
        <v>73395338580.71579</v>
      </c>
      <c r="AX448" s="39">
        <f t="shared" si="885"/>
        <v>562697595785.48779</v>
      </c>
      <c r="AY448" s="39">
        <f t="shared" si="886"/>
        <v>4314014901022.0728</v>
      </c>
      <c r="BS448" s="21">
        <v>394</v>
      </c>
      <c r="BT448" s="39">
        <v>575</v>
      </c>
      <c r="BU448" s="39">
        <v>75</v>
      </c>
      <c r="BV448" s="39">
        <v>2500</v>
      </c>
      <c r="BW448" s="50">
        <f t="shared" si="887"/>
        <v>1.8474649460653299E-3</v>
      </c>
      <c r="BX448" s="40">
        <f t="shared" si="851"/>
        <v>25.351673240422315</v>
      </c>
      <c r="BY448" s="41">
        <f t="shared" si="888"/>
        <v>63379.183101055787</v>
      </c>
      <c r="BZ448" s="39">
        <f t="shared" si="889"/>
        <v>4753438.7325791838</v>
      </c>
      <c r="CA448" s="39">
        <f t="shared" si="890"/>
        <v>36443030.28310708</v>
      </c>
      <c r="CB448" s="40">
        <f t="shared" si="852"/>
        <v>1944.8219376670445</v>
      </c>
      <c r="CC448" s="39">
        <f t="shared" si="891"/>
        <v>4862054.8441676116</v>
      </c>
      <c r="CD448" s="39">
        <f t="shared" si="892"/>
        <v>364654113.31257087</v>
      </c>
      <c r="CE448" s="39">
        <f t="shared" si="893"/>
        <v>2795681535.3963766</v>
      </c>
      <c r="CF448" s="53">
        <f t="shared" si="894"/>
        <v>27349058498.442814</v>
      </c>
      <c r="CG448" s="39">
        <f t="shared" si="895"/>
        <v>209676115154.72824</v>
      </c>
      <c r="CH448" s="39">
        <f t="shared" si="896"/>
        <v>1607516882852.9165</v>
      </c>
      <c r="DB448" s="21">
        <v>394</v>
      </c>
      <c r="DC448" s="39">
        <v>575</v>
      </c>
      <c r="DD448" s="39">
        <v>75</v>
      </c>
      <c r="DE448" s="39">
        <v>2500</v>
      </c>
      <c r="DF448" s="50">
        <f t="shared" si="897"/>
        <v>1.9995472209497363E-3</v>
      </c>
      <c r="DG448" s="40">
        <f t="shared" si="853"/>
        <v>25.499998693068463</v>
      </c>
      <c r="DH448" s="41">
        <f t="shared" si="898"/>
        <v>63749.996732671156</v>
      </c>
      <c r="DI448" s="39">
        <f t="shared" si="899"/>
        <v>4781249.7549503371</v>
      </c>
      <c r="DJ448" s="39">
        <f t="shared" si="900"/>
        <v>36656248.121285915</v>
      </c>
      <c r="DK448" s="40">
        <f t="shared" si="854"/>
        <v>5.7729328908628368</v>
      </c>
      <c r="DL448" s="39">
        <f t="shared" si="901"/>
        <v>14432.332227157092</v>
      </c>
      <c r="DM448" s="39">
        <f t="shared" si="902"/>
        <v>1082424.917036782</v>
      </c>
      <c r="DN448" s="39">
        <f t="shared" si="903"/>
        <v>8298591.0306153279</v>
      </c>
      <c r="DO448" s="53">
        <f t="shared" si="904"/>
        <v>81181868.777758658</v>
      </c>
      <c r="DP448" s="39">
        <f t="shared" si="905"/>
        <v>622394327.29614961</v>
      </c>
      <c r="DQ448" s="39">
        <f t="shared" si="906"/>
        <v>4771689842.6038141</v>
      </c>
      <c r="EK448" s="21">
        <v>394</v>
      </c>
      <c r="EL448" s="39">
        <v>575</v>
      </c>
      <c r="EM448" s="39">
        <v>75</v>
      </c>
      <c r="EN448" s="39">
        <v>2500</v>
      </c>
      <c r="EO448" s="50">
        <f t="shared" si="907"/>
        <v>2.286727907940116E-3</v>
      </c>
      <c r="EP448" s="40">
        <f t="shared" si="855"/>
        <v>25.5</v>
      </c>
      <c r="EQ448" s="41">
        <f t="shared" si="908"/>
        <v>63750</v>
      </c>
      <c r="ER448" s="39">
        <f t="shared" si="909"/>
        <v>4781250</v>
      </c>
      <c r="ES448" s="39">
        <f t="shared" si="910"/>
        <v>36656250</v>
      </c>
      <c r="ET448" s="40">
        <f t="shared" si="856"/>
        <v>0</v>
      </c>
      <c r="EU448" s="39">
        <f t="shared" si="911"/>
        <v>0</v>
      </c>
      <c r="EV448" s="39">
        <f t="shared" si="912"/>
        <v>0</v>
      </c>
      <c r="EW448" s="39">
        <f t="shared" si="913"/>
        <v>0</v>
      </c>
      <c r="EX448" s="53">
        <f t="shared" si="914"/>
        <v>0</v>
      </c>
      <c r="EY448" s="39">
        <f t="shared" si="915"/>
        <v>0</v>
      </c>
      <c r="EZ448" s="39">
        <f t="shared" si="916"/>
        <v>0</v>
      </c>
      <c r="FT448" s="21">
        <v>394</v>
      </c>
      <c r="FU448" s="39">
        <v>575</v>
      </c>
      <c r="FV448" s="39">
        <v>75</v>
      </c>
      <c r="FW448" s="39">
        <v>2500</v>
      </c>
      <c r="FX448" s="50">
        <f t="shared" si="917"/>
        <v>2.5417957210642217E-3</v>
      </c>
      <c r="FY448" s="40">
        <f t="shared" si="857"/>
        <v>25.5</v>
      </c>
      <c r="FZ448" s="41">
        <f t="shared" si="918"/>
        <v>63750</v>
      </c>
      <c r="GA448" s="39">
        <f t="shared" si="919"/>
        <v>4781250</v>
      </c>
      <c r="GB448" s="39">
        <f t="shared" si="920"/>
        <v>36656250</v>
      </c>
      <c r="GC448" s="40">
        <f t="shared" si="858"/>
        <v>0</v>
      </c>
      <c r="GD448" s="39">
        <f t="shared" si="921"/>
        <v>0</v>
      </c>
      <c r="GE448" s="39">
        <f t="shared" si="922"/>
        <v>0</v>
      </c>
      <c r="GF448" s="39">
        <f t="shared" si="923"/>
        <v>0</v>
      </c>
      <c r="GG448" s="53">
        <f t="shared" si="924"/>
        <v>0</v>
      </c>
      <c r="GH448" s="39">
        <f t="shared" si="925"/>
        <v>0</v>
      </c>
      <c r="GI448" s="39">
        <f t="shared" si="926"/>
        <v>0</v>
      </c>
      <c r="HC448" s="21">
        <v>394</v>
      </c>
      <c r="HD448" s="39">
        <v>575</v>
      </c>
      <c r="HE448" s="39">
        <v>75</v>
      </c>
      <c r="HF448" s="39">
        <v>2500</v>
      </c>
      <c r="HG448" s="50">
        <f t="shared" si="927"/>
        <v>2.6241718358444841E-3</v>
      </c>
      <c r="HH448" s="40">
        <f t="shared" si="859"/>
        <v>25.5</v>
      </c>
      <c r="HI448" s="41">
        <f t="shared" si="928"/>
        <v>63750</v>
      </c>
      <c r="HJ448" s="39">
        <f t="shared" si="929"/>
        <v>4781250</v>
      </c>
      <c r="HK448" s="39">
        <f t="shared" si="930"/>
        <v>36656250</v>
      </c>
      <c r="HL448" s="40">
        <f t="shared" si="860"/>
        <v>0</v>
      </c>
      <c r="HM448" s="39">
        <f t="shared" si="931"/>
        <v>0</v>
      </c>
      <c r="HN448" s="39">
        <f t="shared" si="932"/>
        <v>0</v>
      </c>
      <c r="HO448" s="39">
        <f t="shared" si="933"/>
        <v>0</v>
      </c>
      <c r="HP448" s="53">
        <f t="shared" si="934"/>
        <v>0</v>
      </c>
      <c r="HQ448" s="39">
        <f t="shared" si="935"/>
        <v>0</v>
      </c>
      <c r="HR448" s="39">
        <f t="shared" si="936"/>
        <v>0</v>
      </c>
      <c r="IL448" s="21">
        <v>394</v>
      </c>
      <c r="IM448" s="39">
        <v>575</v>
      </c>
      <c r="IN448" s="39">
        <v>75</v>
      </c>
      <c r="IO448" s="39">
        <v>2500</v>
      </c>
      <c r="IP448" s="50">
        <f t="shared" si="937"/>
        <v>2.6437598241636625E-3</v>
      </c>
      <c r="IQ448" s="40">
        <f t="shared" si="861"/>
        <v>25.5</v>
      </c>
      <c r="IR448" s="41">
        <f t="shared" si="938"/>
        <v>63750</v>
      </c>
      <c r="IS448" s="39">
        <f t="shared" si="939"/>
        <v>4781250</v>
      </c>
      <c r="IT448" s="39">
        <f t="shared" si="940"/>
        <v>36656250</v>
      </c>
      <c r="IU448" s="40">
        <f t="shared" si="862"/>
        <v>0</v>
      </c>
      <c r="IV448" s="39">
        <f t="shared" si="941"/>
        <v>0</v>
      </c>
      <c r="IW448" s="39">
        <f t="shared" si="942"/>
        <v>0</v>
      </c>
      <c r="IX448" s="39">
        <f t="shared" si="943"/>
        <v>0</v>
      </c>
      <c r="IY448" s="53">
        <f t="shared" si="944"/>
        <v>0</v>
      </c>
      <c r="IZ448" s="39">
        <f t="shared" si="945"/>
        <v>0</v>
      </c>
      <c r="JA448" s="39">
        <f t="shared" si="946"/>
        <v>0</v>
      </c>
      <c r="JU448" s="21">
        <v>394</v>
      </c>
      <c r="JV448" s="39">
        <v>575</v>
      </c>
      <c r="JW448" s="39">
        <v>75</v>
      </c>
      <c r="JX448" s="39">
        <v>2500</v>
      </c>
      <c r="JY448" s="50">
        <f t="shared" si="947"/>
        <v>2.6439895952454274E-3</v>
      </c>
      <c r="JZ448" s="40">
        <f t="shared" si="863"/>
        <v>25.5</v>
      </c>
      <c r="KA448" s="41">
        <f t="shared" si="948"/>
        <v>63750</v>
      </c>
      <c r="KB448" s="39">
        <f t="shared" si="949"/>
        <v>4781250</v>
      </c>
      <c r="KC448" s="39">
        <f t="shared" si="950"/>
        <v>36656250</v>
      </c>
      <c r="KD448" s="40">
        <f t="shared" si="864"/>
        <v>0</v>
      </c>
      <c r="KE448" s="39">
        <f t="shared" si="951"/>
        <v>0</v>
      </c>
      <c r="KF448" s="39">
        <f t="shared" si="952"/>
        <v>0</v>
      </c>
      <c r="KG448" s="39">
        <f t="shared" si="953"/>
        <v>0</v>
      </c>
      <c r="KH448" s="53">
        <f t="shared" si="954"/>
        <v>0</v>
      </c>
      <c r="KI448" s="39">
        <f t="shared" si="955"/>
        <v>0</v>
      </c>
      <c r="KJ448" s="39">
        <f t="shared" si="956"/>
        <v>0</v>
      </c>
      <c r="LD448" s="21">
        <v>394</v>
      </c>
      <c r="LE448" s="39">
        <v>575</v>
      </c>
      <c r="LF448" s="39">
        <v>75</v>
      </c>
      <c r="LG448" s="39">
        <v>2500</v>
      </c>
      <c r="LH448" s="50">
        <f t="shared" si="957"/>
        <v>2.6439896285268003E-3</v>
      </c>
      <c r="LI448" s="40">
        <f t="shared" si="865"/>
        <v>25.5</v>
      </c>
      <c r="LJ448" s="41">
        <f t="shared" si="958"/>
        <v>63750</v>
      </c>
      <c r="LK448" s="39">
        <f t="shared" si="959"/>
        <v>4781250</v>
      </c>
      <c r="LL448" s="39">
        <f t="shared" si="960"/>
        <v>36656250</v>
      </c>
      <c r="LM448" s="40">
        <f t="shared" si="866"/>
        <v>0</v>
      </c>
      <c r="LN448" s="39">
        <f t="shared" si="961"/>
        <v>0</v>
      </c>
      <c r="LO448" s="39">
        <f t="shared" si="962"/>
        <v>0</v>
      </c>
      <c r="LP448" s="39">
        <f t="shared" si="963"/>
        <v>0</v>
      </c>
      <c r="LQ448" s="53">
        <f t="shared" si="964"/>
        <v>0</v>
      </c>
      <c r="LR448" s="39">
        <f t="shared" si="965"/>
        <v>0</v>
      </c>
      <c r="LS448" s="39">
        <f t="shared" si="966"/>
        <v>0</v>
      </c>
    </row>
    <row r="449" spans="1:331" x14ac:dyDescent="0.25">
      <c r="A449" s="21">
        <v>395</v>
      </c>
      <c r="B449" s="39">
        <v>575</v>
      </c>
      <c r="C449" s="39">
        <v>125</v>
      </c>
      <c r="D449" s="39">
        <v>2500</v>
      </c>
      <c r="E449" s="50">
        <f t="shared" si="867"/>
        <v>1.0475E-3</v>
      </c>
      <c r="F449" s="40">
        <f t="shared" si="847"/>
        <v>19.716241406249999</v>
      </c>
      <c r="G449" s="41">
        <f t="shared" si="868"/>
        <v>49290.603515625</v>
      </c>
      <c r="H449" s="39">
        <f t="shared" si="869"/>
        <v>6161325.439453125</v>
      </c>
      <c r="I449" s="39">
        <f t="shared" si="870"/>
        <v>28342097.021484375</v>
      </c>
      <c r="J449" s="40">
        <f t="shared" si="848"/>
        <v>12144.374999999998</v>
      </c>
      <c r="K449" s="39">
        <f t="shared" si="871"/>
        <v>30360937.499999996</v>
      </c>
      <c r="L449" s="39">
        <f t="shared" si="872"/>
        <v>3795117187.4999995</v>
      </c>
      <c r="M449" s="39">
        <f t="shared" si="873"/>
        <v>17457539062.499996</v>
      </c>
      <c r="N449" s="53">
        <f t="shared" si="874"/>
        <v>474389648437.49994</v>
      </c>
      <c r="O449" s="39">
        <f t="shared" si="875"/>
        <v>2182192382812.4995</v>
      </c>
      <c r="P449" s="39">
        <f t="shared" si="876"/>
        <v>10038084960937.498</v>
      </c>
      <c r="AJ449" s="21">
        <v>395</v>
      </c>
      <c r="AK449" s="39">
        <v>575</v>
      </c>
      <c r="AL449" s="39">
        <v>125</v>
      </c>
      <c r="AM449" s="39">
        <v>2500</v>
      </c>
      <c r="AN449" s="50">
        <f t="shared" si="877"/>
        <v>1.60796237860161E-3</v>
      </c>
      <c r="AO449" s="40">
        <f t="shared" si="849"/>
        <v>24.520203959227864</v>
      </c>
      <c r="AP449" s="41">
        <f t="shared" si="878"/>
        <v>61300.509898069657</v>
      </c>
      <c r="AQ449" s="39">
        <f t="shared" si="879"/>
        <v>7662563.7372587072</v>
      </c>
      <c r="AR449" s="39">
        <f t="shared" si="880"/>
        <v>35247793.191390052</v>
      </c>
      <c r="AS449" s="40">
        <f t="shared" si="850"/>
        <v>4998.4796728294732</v>
      </c>
      <c r="AT449" s="39">
        <f t="shared" si="881"/>
        <v>12496199.182073683</v>
      </c>
      <c r="AU449" s="39">
        <f t="shared" si="882"/>
        <v>1562024897.7592103</v>
      </c>
      <c r="AV449" s="39">
        <f t="shared" si="883"/>
        <v>7185314529.6923676</v>
      </c>
      <c r="AW449" s="53">
        <f t="shared" si="884"/>
        <v>195253112219.90131</v>
      </c>
      <c r="AX449" s="39">
        <f t="shared" si="885"/>
        <v>898164316211.5459</v>
      </c>
      <c r="AY449" s="39">
        <f t="shared" si="886"/>
        <v>4131555854573.1113</v>
      </c>
      <c r="BS449" s="21">
        <v>395</v>
      </c>
      <c r="BT449" s="39">
        <v>575</v>
      </c>
      <c r="BU449" s="39">
        <v>125</v>
      </c>
      <c r="BV449" s="39">
        <v>2500</v>
      </c>
      <c r="BW449" s="50">
        <f t="shared" si="887"/>
        <v>1.8758822391774729E-3</v>
      </c>
      <c r="BX449" s="40">
        <f t="shared" si="851"/>
        <v>25.40179173173356</v>
      </c>
      <c r="BY449" s="41">
        <f t="shared" si="888"/>
        <v>63504.479329333903</v>
      </c>
      <c r="BZ449" s="39">
        <f t="shared" si="889"/>
        <v>7938059.9161667377</v>
      </c>
      <c r="CA449" s="39">
        <f t="shared" si="890"/>
        <v>36515075.614366993</v>
      </c>
      <c r="CB449" s="40">
        <f t="shared" si="852"/>
        <v>1582.5014504872222</v>
      </c>
      <c r="CC449" s="39">
        <f t="shared" si="891"/>
        <v>3956253.6262180554</v>
      </c>
      <c r="CD449" s="39">
        <f t="shared" si="892"/>
        <v>494531703.27725691</v>
      </c>
      <c r="CE449" s="39">
        <f t="shared" si="893"/>
        <v>2274845835.0753818</v>
      </c>
      <c r="CF449" s="53">
        <f t="shared" si="894"/>
        <v>61816462909.657112</v>
      </c>
      <c r="CG449" s="39">
        <f t="shared" si="895"/>
        <v>284355729384.42273</v>
      </c>
      <c r="CH449" s="39">
        <f t="shared" si="896"/>
        <v>1308036355168.3445</v>
      </c>
      <c r="DB449" s="21">
        <v>395</v>
      </c>
      <c r="DC449" s="39">
        <v>575</v>
      </c>
      <c r="DD449" s="39">
        <v>125</v>
      </c>
      <c r="DE449" s="39">
        <v>2500</v>
      </c>
      <c r="DF449" s="50">
        <f t="shared" si="897"/>
        <v>2.0385795608522787E-3</v>
      </c>
      <c r="DG449" s="40">
        <f t="shared" si="853"/>
        <v>25.5</v>
      </c>
      <c r="DH449" s="41">
        <f t="shared" si="898"/>
        <v>63750</v>
      </c>
      <c r="DI449" s="39">
        <f t="shared" si="899"/>
        <v>7968750</v>
      </c>
      <c r="DJ449" s="39">
        <f t="shared" si="900"/>
        <v>36656250</v>
      </c>
      <c r="DK449" s="40">
        <f t="shared" si="854"/>
        <v>0</v>
      </c>
      <c r="DL449" s="39">
        <f t="shared" si="901"/>
        <v>0</v>
      </c>
      <c r="DM449" s="39">
        <f t="shared" si="902"/>
        <v>0</v>
      </c>
      <c r="DN449" s="39">
        <f t="shared" si="903"/>
        <v>0</v>
      </c>
      <c r="DO449" s="53">
        <f t="shared" si="904"/>
        <v>0</v>
      </c>
      <c r="DP449" s="39">
        <f t="shared" si="905"/>
        <v>0</v>
      </c>
      <c r="DQ449" s="39">
        <f t="shared" si="906"/>
        <v>0</v>
      </c>
      <c r="EK449" s="21">
        <v>395</v>
      </c>
      <c r="EL449" s="39">
        <v>575</v>
      </c>
      <c r="EM449" s="39">
        <v>125</v>
      </c>
      <c r="EN449" s="39">
        <v>2500</v>
      </c>
      <c r="EO449" s="50">
        <f t="shared" si="907"/>
        <v>2.3482777735825662E-3</v>
      </c>
      <c r="EP449" s="40">
        <f t="shared" si="855"/>
        <v>25.5</v>
      </c>
      <c r="EQ449" s="41">
        <f t="shared" si="908"/>
        <v>63750</v>
      </c>
      <c r="ER449" s="39">
        <f t="shared" si="909"/>
        <v>7968750</v>
      </c>
      <c r="ES449" s="39">
        <f t="shared" si="910"/>
        <v>36656250</v>
      </c>
      <c r="ET449" s="40">
        <f t="shared" si="856"/>
        <v>0</v>
      </c>
      <c r="EU449" s="39">
        <f t="shared" si="911"/>
        <v>0</v>
      </c>
      <c r="EV449" s="39">
        <f t="shared" si="912"/>
        <v>0</v>
      </c>
      <c r="EW449" s="39">
        <f t="shared" si="913"/>
        <v>0</v>
      </c>
      <c r="EX449" s="53">
        <f t="shared" si="914"/>
        <v>0</v>
      </c>
      <c r="EY449" s="39">
        <f t="shared" si="915"/>
        <v>0</v>
      </c>
      <c r="EZ449" s="39">
        <f t="shared" si="916"/>
        <v>0</v>
      </c>
      <c r="FT449" s="21">
        <v>395</v>
      </c>
      <c r="FU449" s="39">
        <v>575</v>
      </c>
      <c r="FV449" s="39">
        <v>125</v>
      </c>
      <c r="FW449" s="39">
        <v>2500</v>
      </c>
      <c r="FX449" s="50">
        <f t="shared" si="917"/>
        <v>2.6223538262987963E-3</v>
      </c>
      <c r="FY449" s="40">
        <f t="shared" si="857"/>
        <v>25.5</v>
      </c>
      <c r="FZ449" s="41">
        <f t="shared" si="918"/>
        <v>63750</v>
      </c>
      <c r="GA449" s="39">
        <f t="shared" si="919"/>
        <v>7968750</v>
      </c>
      <c r="GB449" s="39">
        <f t="shared" si="920"/>
        <v>36656250</v>
      </c>
      <c r="GC449" s="40">
        <f t="shared" si="858"/>
        <v>0</v>
      </c>
      <c r="GD449" s="39">
        <f t="shared" si="921"/>
        <v>0</v>
      </c>
      <c r="GE449" s="39">
        <f t="shared" si="922"/>
        <v>0</v>
      </c>
      <c r="GF449" s="39">
        <f t="shared" si="923"/>
        <v>0</v>
      </c>
      <c r="GG449" s="53">
        <f t="shared" si="924"/>
        <v>0</v>
      </c>
      <c r="GH449" s="39">
        <f t="shared" si="925"/>
        <v>0</v>
      </c>
      <c r="GI449" s="39">
        <f t="shared" si="926"/>
        <v>0</v>
      </c>
      <c r="HC449" s="21">
        <v>395</v>
      </c>
      <c r="HD449" s="39">
        <v>575</v>
      </c>
      <c r="HE449" s="39">
        <v>125</v>
      </c>
      <c r="HF449" s="39">
        <v>2500</v>
      </c>
      <c r="HG449" s="50">
        <f t="shared" si="927"/>
        <v>2.7114028675457062E-3</v>
      </c>
      <c r="HH449" s="40">
        <f t="shared" si="859"/>
        <v>25.5</v>
      </c>
      <c r="HI449" s="41">
        <f t="shared" si="928"/>
        <v>63750</v>
      </c>
      <c r="HJ449" s="39">
        <f t="shared" si="929"/>
        <v>7968750</v>
      </c>
      <c r="HK449" s="39">
        <f t="shared" si="930"/>
        <v>36656250</v>
      </c>
      <c r="HL449" s="40">
        <f t="shared" si="860"/>
        <v>0</v>
      </c>
      <c r="HM449" s="39">
        <f t="shared" si="931"/>
        <v>0</v>
      </c>
      <c r="HN449" s="39">
        <f t="shared" si="932"/>
        <v>0</v>
      </c>
      <c r="HO449" s="39">
        <f t="shared" si="933"/>
        <v>0</v>
      </c>
      <c r="HP449" s="53">
        <f t="shared" si="934"/>
        <v>0</v>
      </c>
      <c r="HQ449" s="39">
        <f t="shared" si="935"/>
        <v>0</v>
      </c>
      <c r="HR449" s="39">
        <f t="shared" si="936"/>
        <v>0</v>
      </c>
      <c r="IL449" s="21">
        <v>395</v>
      </c>
      <c r="IM449" s="39">
        <v>575</v>
      </c>
      <c r="IN449" s="39">
        <v>125</v>
      </c>
      <c r="IO449" s="39">
        <v>2500</v>
      </c>
      <c r="IP449" s="50">
        <f t="shared" si="937"/>
        <v>2.7322076081696587E-3</v>
      </c>
      <c r="IQ449" s="40">
        <f t="shared" si="861"/>
        <v>25.5</v>
      </c>
      <c r="IR449" s="41">
        <f t="shared" si="938"/>
        <v>63750</v>
      </c>
      <c r="IS449" s="39">
        <f t="shared" si="939"/>
        <v>7968750</v>
      </c>
      <c r="IT449" s="39">
        <f t="shared" si="940"/>
        <v>36656250</v>
      </c>
      <c r="IU449" s="40">
        <f t="shared" si="862"/>
        <v>0</v>
      </c>
      <c r="IV449" s="39">
        <f t="shared" si="941"/>
        <v>0</v>
      </c>
      <c r="IW449" s="39">
        <f t="shared" si="942"/>
        <v>0</v>
      </c>
      <c r="IX449" s="39">
        <f t="shared" si="943"/>
        <v>0</v>
      </c>
      <c r="IY449" s="53">
        <f t="shared" si="944"/>
        <v>0</v>
      </c>
      <c r="IZ449" s="39">
        <f t="shared" si="945"/>
        <v>0</v>
      </c>
      <c r="JA449" s="39">
        <f t="shared" si="946"/>
        <v>0</v>
      </c>
      <c r="JU449" s="21">
        <v>395</v>
      </c>
      <c r="JV449" s="39">
        <v>575</v>
      </c>
      <c r="JW449" s="39">
        <v>125</v>
      </c>
      <c r="JX449" s="39">
        <v>2500</v>
      </c>
      <c r="JY449" s="50">
        <f t="shared" si="947"/>
        <v>2.7324517604033357E-3</v>
      </c>
      <c r="JZ449" s="40">
        <f t="shared" si="863"/>
        <v>25.5</v>
      </c>
      <c r="KA449" s="41">
        <f t="shared" si="948"/>
        <v>63750</v>
      </c>
      <c r="KB449" s="39">
        <f t="shared" si="949"/>
        <v>7968750</v>
      </c>
      <c r="KC449" s="39">
        <f t="shared" si="950"/>
        <v>36656250</v>
      </c>
      <c r="KD449" s="40">
        <f t="shared" si="864"/>
        <v>0</v>
      </c>
      <c r="KE449" s="39">
        <f t="shared" si="951"/>
        <v>0</v>
      </c>
      <c r="KF449" s="39">
        <f t="shared" si="952"/>
        <v>0</v>
      </c>
      <c r="KG449" s="39">
        <f t="shared" si="953"/>
        <v>0</v>
      </c>
      <c r="KH449" s="53">
        <f t="shared" si="954"/>
        <v>0</v>
      </c>
      <c r="KI449" s="39">
        <f t="shared" si="955"/>
        <v>0</v>
      </c>
      <c r="KJ449" s="39">
        <f t="shared" si="956"/>
        <v>0</v>
      </c>
      <c r="LD449" s="21">
        <v>395</v>
      </c>
      <c r="LE449" s="39">
        <v>575</v>
      </c>
      <c r="LF449" s="39">
        <v>125</v>
      </c>
      <c r="LG449" s="39">
        <v>2500</v>
      </c>
      <c r="LH449" s="50">
        <f t="shared" si="957"/>
        <v>2.7324517958176088E-3</v>
      </c>
      <c r="LI449" s="40">
        <f t="shared" si="865"/>
        <v>25.5</v>
      </c>
      <c r="LJ449" s="41">
        <f t="shared" si="958"/>
        <v>63750</v>
      </c>
      <c r="LK449" s="39">
        <f t="shared" si="959"/>
        <v>7968750</v>
      </c>
      <c r="LL449" s="39">
        <f t="shared" si="960"/>
        <v>36656250</v>
      </c>
      <c r="LM449" s="40">
        <f t="shared" si="866"/>
        <v>0</v>
      </c>
      <c r="LN449" s="39">
        <f t="shared" si="961"/>
        <v>0</v>
      </c>
      <c r="LO449" s="39">
        <f t="shared" si="962"/>
        <v>0</v>
      </c>
      <c r="LP449" s="39">
        <f t="shared" si="963"/>
        <v>0</v>
      </c>
      <c r="LQ449" s="53">
        <f t="shared" si="964"/>
        <v>0</v>
      </c>
      <c r="LR449" s="39">
        <f t="shared" si="965"/>
        <v>0</v>
      </c>
      <c r="LS449" s="39">
        <f t="shared" si="966"/>
        <v>0</v>
      </c>
    </row>
    <row r="450" spans="1:331" x14ac:dyDescent="0.25">
      <c r="A450" s="21">
        <v>396</v>
      </c>
      <c r="B450" s="39">
        <v>575</v>
      </c>
      <c r="C450" s="39">
        <v>175</v>
      </c>
      <c r="D450" s="39">
        <v>2500</v>
      </c>
      <c r="E450" s="50">
        <f t="shared" si="867"/>
        <v>1.0549999999999999E-3</v>
      </c>
      <c r="F450" s="40">
        <f t="shared" si="847"/>
        <v>19.806965624999997</v>
      </c>
      <c r="G450" s="41">
        <f t="shared" si="868"/>
        <v>49517.414062499993</v>
      </c>
      <c r="H450" s="39">
        <f t="shared" si="869"/>
        <v>8665547.4609374981</v>
      </c>
      <c r="I450" s="39">
        <f t="shared" si="870"/>
        <v>28472513.085937496</v>
      </c>
      <c r="J450" s="40">
        <f t="shared" si="848"/>
        <v>12048.75</v>
      </c>
      <c r="K450" s="39">
        <f t="shared" si="871"/>
        <v>30121875</v>
      </c>
      <c r="L450" s="39">
        <f t="shared" si="872"/>
        <v>5271328125</v>
      </c>
      <c r="M450" s="39">
        <f t="shared" si="873"/>
        <v>17320078125</v>
      </c>
      <c r="N450" s="53">
        <f t="shared" si="874"/>
        <v>922482421875</v>
      </c>
      <c r="O450" s="39">
        <f t="shared" si="875"/>
        <v>3031013671875</v>
      </c>
      <c r="P450" s="39">
        <f t="shared" si="876"/>
        <v>9959044921875</v>
      </c>
      <c r="AJ450" s="21">
        <v>396</v>
      </c>
      <c r="AK450" s="39">
        <v>575</v>
      </c>
      <c r="AL450" s="39">
        <v>175</v>
      </c>
      <c r="AM450" s="39">
        <v>2500</v>
      </c>
      <c r="AN450" s="50">
        <f t="shared" si="877"/>
        <v>1.6252756651915258E-3</v>
      </c>
      <c r="AO450" s="40">
        <f t="shared" si="849"/>
        <v>24.60483316475246</v>
      </c>
      <c r="AP450" s="41">
        <f t="shared" si="878"/>
        <v>61512.082911881153</v>
      </c>
      <c r="AQ450" s="39">
        <f t="shared" si="879"/>
        <v>10764614.509579202</v>
      </c>
      <c r="AR450" s="39">
        <f t="shared" si="880"/>
        <v>35369447.674331665</v>
      </c>
      <c r="AS450" s="40">
        <f t="shared" si="850"/>
        <v>4777.7352688080482</v>
      </c>
      <c r="AT450" s="39">
        <f t="shared" si="881"/>
        <v>11944338.172020121</v>
      </c>
      <c r="AU450" s="39">
        <f t="shared" si="882"/>
        <v>2090259180.1035211</v>
      </c>
      <c r="AV450" s="39">
        <f t="shared" si="883"/>
        <v>6867994448.9115696</v>
      </c>
      <c r="AW450" s="53">
        <f t="shared" si="884"/>
        <v>365795356518.11621</v>
      </c>
      <c r="AX450" s="39">
        <f t="shared" si="885"/>
        <v>1201899028559.5247</v>
      </c>
      <c r="AY450" s="39">
        <f t="shared" si="886"/>
        <v>3949096808124.1523</v>
      </c>
      <c r="BS450" s="21">
        <v>396</v>
      </c>
      <c r="BT450" s="39">
        <v>575</v>
      </c>
      <c r="BU450" s="39">
        <v>175</v>
      </c>
      <c r="BV450" s="39">
        <v>2500</v>
      </c>
      <c r="BW450" s="50">
        <f t="shared" si="887"/>
        <v>1.9042995322896157E-3</v>
      </c>
      <c r="BX450" s="40">
        <f t="shared" si="851"/>
        <v>25.441614055560084</v>
      </c>
      <c r="BY450" s="41">
        <f t="shared" si="888"/>
        <v>63604.03513890021</v>
      </c>
      <c r="BZ450" s="39">
        <f t="shared" si="889"/>
        <v>11130706.149307536</v>
      </c>
      <c r="CA450" s="39">
        <f t="shared" si="890"/>
        <v>36572320.204867624</v>
      </c>
      <c r="CB450" s="40">
        <f t="shared" si="852"/>
        <v>1220.1809633074001</v>
      </c>
      <c r="CC450" s="39">
        <f t="shared" si="891"/>
        <v>3050452.4082685001</v>
      </c>
      <c r="CD450" s="39">
        <f t="shared" si="892"/>
        <v>533829171.44698751</v>
      </c>
      <c r="CE450" s="39">
        <f t="shared" si="893"/>
        <v>1754010134.7543876</v>
      </c>
      <c r="CF450" s="53">
        <f t="shared" si="894"/>
        <v>93420105003.222809</v>
      </c>
      <c r="CG450" s="39">
        <f t="shared" si="895"/>
        <v>306951773582.01782</v>
      </c>
      <c r="CH450" s="39">
        <f t="shared" si="896"/>
        <v>1008555827483.7728</v>
      </c>
      <c r="DB450" s="21">
        <v>396</v>
      </c>
      <c r="DC450" s="39">
        <v>575</v>
      </c>
      <c r="DD450" s="39">
        <v>175</v>
      </c>
      <c r="DE450" s="39">
        <v>2500</v>
      </c>
      <c r="DF450" s="50">
        <f t="shared" si="897"/>
        <v>2.0776119007548215E-3</v>
      </c>
      <c r="DG450" s="40">
        <f t="shared" si="853"/>
        <v>25.5</v>
      </c>
      <c r="DH450" s="41">
        <f t="shared" si="898"/>
        <v>63750</v>
      </c>
      <c r="DI450" s="39">
        <f t="shared" si="899"/>
        <v>11156250</v>
      </c>
      <c r="DJ450" s="39">
        <f t="shared" si="900"/>
        <v>36656250</v>
      </c>
      <c r="DK450" s="40">
        <f t="shared" si="854"/>
        <v>0</v>
      </c>
      <c r="DL450" s="39">
        <f t="shared" si="901"/>
        <v>0</v>
      </c>
      <c r="DM450" s="39">
        <f t="shared" si="902"/>
        <v>0</v>
      </c>
      <c r="DN450" s="39">
        <f t="shared" si="903"/>
        <v>0</v>
      </c>
      <c r="DO450" s="53">
        <f t="shared" si="904"/>
        <v>0</v>
      </c>
      <c r="DP450" s="39">
        <f t="shared" si="905"/>
        <v>0</v>
      </c>
      <c r="DQ450" s="39">
        <f t="shared" si="906"/>
        <v>0</v>
      </c>
      <c r="EK450" s="21">
        <v>396</v>
      </c>
      <c r="EL450" s="39">
        <v>575</v>
      </c>
      <c r="EM450" s="39">
        <v>175</v>
      </c>
      <c r="EN450" s="39">
        <v>2500</v>
      </c>
      <c r="EO450" s="50">
        <f t="shared" si="907"/>
        <v>2.4098276392250165E-3</v>
      </c>
      <c r="EP450" s="40">
        <f t="shared" si="855"/>
        <v>25.5</v>
      </c>
      <c r="EQ450" s="41">
        <f t="shared" si="908"/>
        <v>63750</v>
      </c>
      <c r="ER450" s="39">
        <f t="shared" si="909"/>
        <v>11156250</v>
      </c>
      <c r="ES450" s="39">
        <f t="shared" si="910"/>
        <v>36656250</v>
      </c>
      <c r="ET450" s="40">
        <f t="shared" si="856"/>
        <v>0</v>
      </c>
      <c r="EU450" s="39">
        <f t="shared" si="911"/>
        <v>0</v>
      </c>
      <c r="EV450" s="39">
        <f t="shared" si="912"/>
        <v>0</v>
      </c>
      <c r="EW450" s="39">
        <f t="shared" si="913"/>
        <v>0</v>
      </c>
      <c r="EX450" s="53">
        <f t="shared" si="914"/>
        <v>0</v>
      </c>
      <c r="EY450" s="39">
        <f t="shared" si="915"/>
        <v>0</v>
      </c>
      <c r="EZ450" s="39">
        <f t="shared" si="916"/>
        <v>0</v>
      </c>
      <c r="FT450" s="21">
        <v>396</v>
      </c>
      <c r="FU450" s="39">
        <v>575</v>
      </c>
      <c r="FV450" s="39">
        <v>175</v>
      </c>
      <c r="FW450" s="39">
        <v>2500</v>
      </c>
      <c r="FX450" s="50">
        <f t="shared" si="917"/>
        <v>2.702911931533371E-3</v>
      </c>
      <c r="FY450" s="40">
        <f t="shared" si="857"/>
        <v>25.5</v>
      </c>
      <c r="FZ450" s="41">
        <f t="shared" si="918"/>
        <v>63750</v>
      </c>
      <c r="GA450" s="39">
        <f t="shared" si="919"/>
        <v>11156250</v>
      </c>
      <c r="GB450" s="39">
        <f t="shared" si="920"/>
        <v>36656250</v>
      </c>
      <c r="GC450" s="40">
        <f t="shared" si="858"/>
        <v>0</v>
      </c>
      <c r="GD450" s="39">
        <f t="shared" si="921"/>
        <v>0</v>
      </c>
      <c r="GE450" s="39">
        <f t="shared" si="922"/>
        <v>0</v>
      </c>
      <c r="GF450" s="39">
        <f t="shared" si="923"/>
        <v>0</v>
      </c>
      <c r="GG450" s="53">
        <f t="shared" si="924"/>
        <v>0</v>
      </c>
      <c r="GH450" s="39">
        <f t="shared" si="925"/>
        <v>0</v>
      </c>
      <c r="GI450" s="39">
        <f t="shared" si="926"/>
        <v>0</v>
      </c>
      <c r="HC450" s="21">
        <v>396</v>
      </c>
      <c r="HD450" s="39">
        <v>575</v>
      </c>
      <c r="HE450" s="39">
        <v>175</v>
      </c>
      <c r="HF450" s="39">
        <v>2500</v>
      </c>
      <c r="HG450" s="50">
        <f t="shared" si="927"/>
        <v>2.7986338992469278E-3</v>
      </c>
      <c r="HH450" s="40">
        <f t="shared" si="859"/>
        <v>25.5</v>
      </c>
      <c r="HI450" s="41">
        <f t="shared" si="928"/>
        <v>63750</v>
      </c>
      <c r="HJ450" s="39">
        <f t="shared" si="929"/>
        <v>11156250</v>
      </c>
      <c r="HK450" s="39">
        <f t="shared" si="930"/>
        <v>36656250</v>
      </c>
      <c r="HL450" s="40">
        <f t="shared" si="860"/>
        <v>0</v>
      </c>
      <c r="HM450" s="39">
        <f t="shared" si="931"/>
        <v>0</v>
      </c>
      <c r="HN450" s="39">
        <f t="shared" si="932"/>
        <v>0</v>
      </c>
      <c r="HO450" s="39">
        <f t="shared" si="933"/>
        <v>0</v>
      </c>
      <c r="HP450" s="53">
        <f t="shared" si="934"/>
        <v>0</v>
      </c>
      <c r="HQ450" s="39">
        <f t="shared" si="935"/>
        <v>0</v>
      </c>
      <c r="HR450" s="39">
        <f t="shared" si="936"/>
        <v>0</v>
      </c>
      <c r="IL450" s="21">
        <v>396</v>
      </c>
      <c r="IM450" s="39">
        <v>575</v>
      </c>
      <c r="IN450" s="39">
        <v>175</v>
      </c>
      <c r="IO450" s="39">
        <v>2500</v>
      </c>
      <c r="IP450" s="50">
        <f t="shared" si="937"/>
        <v>2.8206553921756544E-3</v>
      </c>
      <c r="IQ450" s="40">
        <f t="shared" si="861"/>
        <v>25.5</v>
      </c>
      <c r="IR450" s="41">
        <f t="shared" si="938"/>
        <v>63750</v>
      </c>
      <c r="IS450" s="39">
        <f t="shared" si="939"/>
        <v>11156250</v>
      </c>
      <c r="IT450" s="39">
        <f t="shared" si="940"/>
        <v>36656250</v>
      </c>
      <c r="IU450" s="40">
        <f t="shared" si="862"/>
        <v>0</v>
      </c>
      <c r="IV450" s="39">
        <f t="shared" si="941"/>
        <v>0</v>
      </c>
      <c r="IW450" s="39">
        <f t="shared" si="942"/>
        <v>0</v>
      </c>
      <c r="IX450" s="39">
        <f t="shared" si="943"/>
        <v>0</v>
      </c>
      <c r="IY450" s="53">
        <f t="shared" si="944"/>
        <v>0</v>
      </c>
      <c r="IZ450" s="39">
        <f t="shared" si="945"/>
        <v>0</v>
      </c>
      <c r="JA450" s="39">
        <f t="shared" si="946"/>
        <v>0</v>
      </c>
      <c r="JU450" s="21">
        <v>396</v>
      </c>
      <c r="JV450" s="39">
        <v>575</v>
      </c>
      <c r="JW450" s="39">
        <v>175</v>
      </c>
      <c r="JX450" s="39">
        <v>2500</v>
      </c>
      <c r="JY450" s="50">
        <f t="shared" si="947"/>
        <v>2.8209139255612439E-3</v>
      </c>
      <c r="JZ450" s="40">
        <f t="shared" si="863"/>
        <v>25.5</v>
      </c>
      <c r="KA450" s="41">
        <f t="shared" si="948"/>
        <v>63750</v>
      </c>
      <c r="KB450" s="39">
        <f t="shared" si="949"/>
        <v>11156250</v>
      </c>
      <c r="KC450" s="39">
        <f t="shared" si="950"/>
        <v>36656250</v>
      </c>
      <c r="KD450" s="40">
        <f t="shared" si="864"/>
        <v>0</v>
      </c>
      <c r="KE450" s="39">
        <f t="shared" si="951"/>
        <v>0</v>
      </c>
      <c r="KF450" s="39">
        <f t="shared" si="952"/>
        <v>0</v>
      </c>
      <c r="KG450" s="39">
        <f t="shared" si="953"/>
        <v>0</v>
      </c>
      <c r="KH450" s="53">
        <f t="shared" si="954"/>
        <v>0</v>
      </c>
      <c r="KI450" s="39">
        <f t="shared" si="955"/>
        <v>0</v>
      </c>
      <c r="KJ450" s="39">
        <f t="shared" si="956"/>
        <v>0</v>
      </c>
      <c r="LD450" s="21">
        <v>396</v>
      </c>
      <c r="LE450" s="39">
        <v>575</v>
      </c>
      <c r="LF450" s="39">
        <v>175</v>
      </c>
      <c r="LG450" s="39">
        <v>2500</v>
      </c>
      <c r="LH450" s="50">
        <f t="shared" si="957"/>
        <v>2.8209139631084168E-3</v>
      </c>
      <c r="LI450" s="40">
        <f t="shared" si="865"/>
        <v>25.5</v>
      </c>
      <c r="LJ450" s="41">
        <f t="shared" si="958"/>
        <v>63750</v>
      </c>
      <c r="LK450" s="39">
        <f t="shared" si="959"/>
        <v>11156250</v>
      </c>
      <c r="LL450" s="39">
        <f t="shared" si="960"/>
        <v>36656250</v>
      </c>
      <c r="LM450" s="40">
        <f t="shared" si="866"/>
        <v>0</v>
      </c>
      <c r="LN450" s="39">
        <f t="shared" si="961"/>
        <v>0</v>
      </c>
      <c r="LO450" s="39">
        <f t="shared" si="962"/>
        <v>0</v>
      </c>
      <c r="LP450" s="39">
        <f t="shared" si="963"/>
        <v>0</v>
      </c>
      <c r="LQ450" s="53">
        <f t="shared" si="964"/>
        <v>0</v>
      </c>
      <c r="LR450" s="39">
        <f t="shared" si="965"/>
        <v>0</v>
      </c>
      <c r="LS450" s="39">
        <f t="shared" si="966"/>
        <v>0</v>
      </c>
    </row>
    <row r="451" spans="1:331" x14ac:dyDescent="0.25">
      <c r="A451" s="21">
        <v>397</v>
      </c>
      <c r="B451" s="39">
        <v>575</v>
      </c>
      <c r="C451" s="39">
        <v>225</v>
      </c>
      <c r="D451" s="39">
        <v>2500</v>
      </c>
      <c r="E451" s="50">
        <f t="shared" si="867"/>
        <v>1.0624999999999999E-3</v>
      </c>
      <c r="F451" s="40">
        <f t="shared" si="847"/>
        <v>19.896972656249996</v>
      </c>
      <c r="G451" s="41">
        <f t="shared" si="868"/>
        <v>49742.431640624993</v>
      </c>
      <c r="H451" s="39">
        <f t="shared" si="869"/>
        <v>11192047.119140623</v>
      </c>
      <c r="I451" s="39">
        <f t="shared" si="870"/>
        <v>28601898.193359371</v>
      </c>
      <c r="J451" s="40">
        <f t="shared" si="848"/>
        <v>11953.125000000004</v>
      </c>
      <c r="K451" s="39">
        <f t="shared" si="871"/>
        <v>29882812.500000007</v>
      </c>
      <c r="L451" s="39">
        <f t="shared" si="872"/>
        <v>6723632812.5000019</v>
      </c>
      <c r="M451" s="39">
        <f t="shared" si="873"/>
        <v>17182617187.500004</v>
      </c>
      <c r="N451" s="53">
        <f t="shared" si="874"/>
        <v>1512817382812.5005</v>
      </c>
      <c r="O451" s="39">
        <f t="shared" si="875"/>
        <v>3866088867187.501</v>
      </c>
      <c r="P451" s="39">
        <f t="shared" si="876"/>
        <v>9880004882812.502</v>
      </c>
      <c r="AJ451" s="21">
        <v>397</v>
      </c>
      <c r="AK451" s="39">
        <v>575</v>
      </c>
      <c r="AL451" s="39">
        <v>225</v>
      </c>
      <c r="AM451" s="39">
        <v>2500</v>
      </c>
      <c r="AN451" s="50">
        <f t="shared" si="877"/>
        <v>1.6425889517814416E-3</v>
      </c>
      <c r="AO451" s="40">
        <f t="shared" si="849"/>
        <v>24.685640559147107</v>
      </c>
      <c r="AP451" s="41">
        <f t="shared" si="878"/>
        <v>61714.101397867766</v>
      </c>
      <c r="AQ451" s="39">
        <f t="shared" si="879"/>
        <v>13885672.814520247</v>
      </c>
      <c r="AR451" s="39">
        <f t="shared" si="880"/>
        <v>35485608.303773962</v>
      </c>
      <c r="AS451" s="40">
        <f t="shared" si="850"/>
        <v>4556.9908647866196</v>
      </c>
      <c r="AT451" s="39">
        <f t="shared" si="881"/>
        <v>11392477.161966549</v>
      </c>
      <c r="AU451" s="39">
        <f t="shared" si="882"/>
        <v>2563307361.4424734</v>
      </c>
      <c r="AV451" s="39">
        <f t="shared" si="883"/>
        <v>6550674368.1307659</v>
      </c>
      <c r="AW451" s="53">
        <f t="shared" si="884"/>
        <v>576744156324.55652</v>
      </c>
      <c r="AX451" s="39">
        <f t="shared" si="885"/>
        <v>1473901732829.4224</v>
      </c>
      <c r="AY451" s="39">
        <f t="shared" si="886"/>
        <v>3766637761675.1904</v>
      </c>
      <c r="BS451" s="21">
        <v>397</v>
      </c>
      <c r="BT451" s="39">
        <v>575</v>
      </c>
      <c r="BU451" s="39">
        <v>225</v>
      </c>
      <c r="BV451" s="39">
        <v>2500</v>
      </c>
      <c r="BW451" s="50">
        <f t="shared" si="887"/>
        <v>1.9327168254017588E-3</v>
      </c>
      <c r="BX451" s="40">
        <f t="shared" si="851"/>
        <v>25.47114021190189</v>
      </c>
      <c r="BY451" s="41">
        <f t="shared" si="888"/>
        <v>63677.850529754724</v>
      </c>
      <c r="BZ451" s="39">
        <f t="shared" si="889"/>
        <v>14327516.369194813</v>
      </c>
      <c r="CA451" s="39">
        <f t="shared" si="890"/>
        <v>36614764.054608963</v>
      </c>
      <c r="CB451" s="40">
        <f t="shared" si="852"/>
        <v>857.860476127575</v>
      </c>
      <c r="CC451" s="39">
        <f t="shared" si="891"/>
        <v>2144651.1903189374</v>
      </c>
      <c r="CD451" s="39">
        <f t="shared" si="892"/>
        <v>482546517.82176089</v>
      </c>
      <c r="CE451" s="39">
        <f t="shared" si="893"/>
        <v>1233174434.4333889</v>
      </c>
      <c r="CF451" s="53">
        <f t="shared" si="894"/>
        <v>108572966509.89619</v>
      </c>
      <c r="CG451" s="39">
        <f t="shared" si="895"/>
        <v>277464247747.51251</v>
      </c>
      <c r="CH451" s="39">
        <f t="shared" si="896"/>
        <v>709075299799.19873</v>
      </c>
      <c r="DB451" s="21">
        <v>397</v>
      </c>
      <c r="DC451" s="39">
        <v>575</v>
      </c>
      <c r="DD451" s="39">
        <v>225</v>
      </c>
      <c r="DE451" s="39">
        <v>2500</v>
      </c>
      <c r="DF451" s="50">
        <f t="shared" si="897"/>
        <v>2.1166442406573638E-3</v>
      </c>
      <c r="DG451" s="40">
        <f t="shared" si="853"/>
        <v>25.5</v>
      </c>
      <c r="DH451" s="41">
        <f t="shared" si="898"/>
        <v>63750</v>
      </c>
      <c r="DI451" s="39">
        <f t="shared" si="899"/>
        <v>14343750</v>
      </c>
      <c r="DJ451" s="39">
        <f t="shared" si="900"/>
        <v>36656250</v>
      </c>
      <c r="DK451" s="40">
        <f t="shared" si="854"/>
        <v>0</v>
      </c>
      <c r="DL451" s="39">
        <f t="shared" si="901"/>
        <v>0</v>
      </c>
      <c r="DM451" s="39">
        <f t="shared" si="902"/>
        <v>0</v>
      </c>
      <c r="DN451" s="39">
        <f t="shared" si="903"/>
        <v>0</v>
      </c>
      <c r="DO451" s="53">
        <f t="shared" si="904"/>
        <v>0</v>
      </c>
      <c r="DP451" s="39">
        <f t="shared" si="905"/>
        <v>0</v>
      </c>
      <c r="DQ451" s="39">
        <f t="shared" si="906"/>
        <v>0</v>
      </c>
      <c r="EK451" s="21">
        <v>397</v>
      </c>
      <c r="EL451" s="39">
        <v>575</v>
      </c>
      <c r="EM451" s="39">
        <v>225</v>
      </c>
      <c r="EN451" s="39">
        <v>2500</v>
      </c>
      <c r="EO451" s="50">
        <f t="shared" si="907"/>
        <v>2.4713775048674663E-3</v>
      </c>
      <c r="EP451" s="40">
        <f t="shared" si="855"/>
        <v>25.5</v>
      </c>
      <c r="EQ451" s="41">
        <f t="shared" si="908"/>
        <v>63750</v>
      </c>
      <c r="ER451" s="39">
        <f t="shared" si="909"/>
        <v>14343750</v>
      </c>
      <c r="ES451" s="39">
        <f t="shared" si="910"/>
        <v>36656250</v>
      </c>
      <c r="ET451" s="40">
        <f t="shared" si="856"/>
        <v>0</v>
      </c>
      <c r="EU451" s="39">
        <f t="shared" si="911"/>
        <v>0</v>
      </c>
      <c r="EV451" s="39">
        <f t="shared" si="912"/>
        <v>0</v>
      </c>
      <c r="EW451" s="39">
        <f t="shared" si="913"/>
        <v>0</v>
      </c>
      <c r="EX451" s="53">
        <f t="shared" si="914"/>
        <v>0</v>
      </c>
      <c r="EY451" s="39">
        <f t="shared" si="915"/>
        <v>0</v>
      </c>
      <c r="EZ451" s="39">
        <f t="shared" si="916"/>
        <v>0</v>
      </c>
      <c r="FT451" s="21">
        <v>397</v>
      </c>
      <c r="FU451" s="39">
        <v>575</v>
      </c>
      <c r="FV451" s="39">
        <v>225</v>
      </c>
      <c r="FW451" s="39">
        <v>2500</v>
      </c>
      <c r="FX451" s="50">
        <f t="shared" si="917"/>
        <v>2.783470036767946E-3</v>
      </c>
      <c r="FY451" s="40">
        <f t="shared" si="857"/>
        <v>25.5</v>
      </c>
      <c r="FZ451" s="41">
        <f t="shared" si="918"/>
        <v>63750</v>
      </c>
      <c r="GA451" s="39">
        <f t="shared" si="919"/>
        <v>14343750</v>
      </c>
      <c r="GB451" s="39">
        <f t="shared" si="920"/>
        <v>36656250</v>
      </c>
      <c r="GC451" s="40">
        <f t="shared" si="858"/>
        <v>0</v>
      </c>
      <c r="GD451" s="39">
        <f t="shared" si="921"/>
        <v>0</v>
      </c>
      <c r="GE451" s="39">
        <f t="shared" si="922"/>
        <v>0</v>
      </c>
      <c r="GF451" s="39">
        <f t="shared" si="923"/>
        <v>0</v>
      </c>
      <c r="GG451" s="53">
        <f t="shared" si="924"/>
        <v>0</v>
      </c>
      <c r="GH451" s="39">
        <f t="shared" si="925"/>
        <v>0</v>
      </c>
      <c r="GI451" s="39">
        <f t="shared" si="926"/>
        <v>0</v>
      </c>
      <c r="HC451" s="21">
        <v>397</v>
      </c>
      <c r="HD451" s="39">
        <v>575</v>
      </c>
      <c r="HE451" s="39">
        <v>225</v>
      </c>
      <c r="HF451" s="39">
        <v>2500</v>
      </c>
      <c r="HG451" s="50">
        <f t="shared" si="927"/>
        <v>2.8858649309481499E-3</v>
      </c>
      <c r="HH451" s="40">
        <f t="shared" si="859"/>
        <v>25.5</v>
      </c>
      <c r="HI451" s="41">
        <f t="shared" si="928"/>
        <v>63750</v>
      </c>
      <c r="HJ451" s="39">
        <f t="shared" si="929"/>
        <v>14343750</v>
      </c>
      <c r="HK451" s="39">
        <f t="shared" si="930"/>
        <v>36656250</v>
      </c>
      <c r="HL451" s="40">
        <f t="shared" si="860"/>
        <v>0</v>
      </c>
      <c r="HM451" s="39">
        <f t="shared" si="931"/>
        <v>0</v>
      </c>
      <c r="HN451" s="39">
        <f t="shared" si="932"/>
        <v>0</v>
      </c>
      <c r="HO451" s="39">
        <f t="shared" si="933"/>
        <v>0</v>
      </c>
      <c r="HP451" s="53">
        <f t="shared" si="934"/>
        <v>0</v>
      </c>
      <c r="HQ451" s="39">
        <f t="shared" si="935"/>
        <v>0</v>
      </c>
      <c r="HR451" s="39">
        <f t="shared" si="936"/>
        <v>0</v>
      </c>
      <c r="IL451" s="21">
        <v>397</v>
      </c>
      <c r="IM451" s="39">
        <v>575</v>
      </c>
      <c r="IN451" s="39">
        <v>225</v>
      </c>
      <c r="IO451" s="39">
        <v>2500</v>
      </c>
      <c r="IP451" s="50">
        <f t="shared" si="937"/>
        <v>2.9091031761816501E-3</v>
      </c>
      <c r="IQ451" s="40">
        <f t="shared" si="861"/>
        <v>25.5</v>
      </c>
      <c r="IR451" s="41">
        <f t="shared" si="938"/>
        <v>63750</v>
      </c>
      <c r="IS451" s="39">
        <f t="shared" si="939"/>
        <v>14343750</v>
      </c>
      <c r="IT451" s="39">
        <f t="shared" si="940"/>
        <v>36656250</v>
      </c>
      <c r="IU451" s="40">
        <f t="shared" si="862"/>
        <v>0</v>
      </c>
      <c r="IV451" s="39">
        <f t="shared" si="941"/>
        <v>0</v>
      </c>
      <c r="IW451" s="39">
        <f t="shared" si="942"/>
        <v>0</v>
      </c>
      <c r="IX451" s="39">
        <f t="shared" si="943"/>
        <v>0</v>
      </c>
      <c r="IY451" s="53">
        <f t="shared" si="944"/>
        <v>0</v>
      </c>
      <c r="IZ451" s="39">
        <f t="shared" si="945"/>
        <v>0</v>
      </c>
      <c r="JA451" s="39">
        <f t="shared" si="946"/>
        <v>0</v>
      </c>
      <c r="JU451" s="21">
        <v>397</v>
      </c>
      <c r="JV451" s="39">
        <v>575</v>
      </c>
      <c r="JW451" s="39">
        <v>225</v>
      </c>
      <c r="JX451" s="39">
        <v>2500</v>
      </c>
      <c r="JY451" s="50">
        <f t="shared" si="947"/>
        <v>2.9093760907191522E-3</v>
      </c>
      <c r="JZ451" s="40">
        <f t="shared" si="863"/>
        <v>25.5</v>
      </c>
      <c r="KA451" s="41">
        <f t="shared" si="948"/>
        <v>63750</v>
      </c>
      <c r="KB451" s="39">
        <f t="shared" si="949"/>
        <v>14343750</v>
      </c>
      <c r="KC451" s="39">
        <f t="shared" si="950"/>
        <v>36656250</v>
      </c>
      <c r="KD451" s="40">
        <f t="shared" si="864"/>
        <v>0</v>
      </c>
      <c r="KE451" s="39">
        <f t="shared" si="951"/>
        <v>0</v>
      </c>
      <c r="KF451" s="39">
        <f t="shared" si="952"/>
        <v>0</v>
      </c>
      <c r="KG451" s="39">
        <f t="shared" si="953"/>
        <v>0</v>
      </c>
      <c r="KH451" s="53">
        <f t="shared" si="954"/>
        <v>0</v>
      </c>
      <c r="KI451" s="39">
        <f t="shared" si="955"/>
        <v>0</v>
      </c>
      <c r="KJ451" s="39">
        <f t="shared" si="956"/>
        <v>0</v>
      </c>
      <c r="LD451" s="21">
        <v>397</v>
      </c>
      <c r="LE451" s="39">
        <v>575</v>
      </c>
      <c r="LF451" s="39">
        <v>225</v>
      </c>
      <c r="LG451" s="39">
        <v>2500</v>
      </c>
      <c r="LH451" s="50">
        <f t="shared" si="957"/>
        <v>2.9093761303992252E-3</v>
      </c>
      <c r="LI451" s="40">
        <f t="shared" si="865"/>
        <v>25.5</v>
      </c>
      <c r="LJ451" s="41">
        <f t="shared" si="958"/>
        <v>63750</v>
      </c>
      <c r="LK451" s="39">
        <f t="shared" si="959"/>
        <v>14343750</v>
      </c>
      <c r="LL451" s="39">
        <f t="shared" si="960"/>
        <v>36656250</v>
      </c>
      <c r="LM451" s="40">
        <f t="shared" si="866"/>
        <v>0</v>
      </c>
      <c r="LN451" s="39">
        <f t="shared" si="961"/>
        <v>0</v>
      </c>
      <c r="LO451" s="39">
        <f t="shared" si="962"/>
        <v>0</v>
      </c>
      <c r="LP451" s="39">
        <f t="shared" si="963"/>
        <v>0</v>
      </c>
      <c r="LQ451" s="53">
        <f t="shared" si="964"/>
        <v>0</v>
      </c>
      <c r="LR451" s="39">
        <f t="shared" si="965"/>
        <v>0</v>
      </c>
      <c r="LS451" s="39">
        <f t="shared" si="966"/>
        <v>0</v>
      </c>
    </row>
    <row r="452" spans="1:331" x14ac:dyDescent="0.25">
      <c r="A452" s="21">
        <v>398</v>
      </c>
      <c r="B452" s="39">
        <v>575</v>
      </c>
      <c r="C452" s="39">
        <v>275</v>
      </c>
      <c r="D452" s="39">
        <v>2500</v>
      </c>
      <c r="E452" s="50">
        <f t="shared" si="867"/>
        <v>1.07E-3</v>
      </c>
      <c r="F452" s="40">
        <f t="shared" si="847"/>
        <v>19.986262500000002</v>
      </c>
      <c r="G452" s="41">
        <f t="shared" si="868"/>
        <v>49965.656250000007</v>
      </c>
      <c r="H452" s="39">
        <f t="shared" si="869"/>
        <v>13740555.468750002</v>
      </c>
      <c r="I452" s="39">
        <f t="shared" si="870"/>
        <v>28730252.343750004</v>
      </c>
      <c r="J452" s="40">
        <f t="shared" si="848"/>
        <v>11857.5</v>
      </c>
      <c r="K452" s="39">
        <f t="shared" si="871"/>
        <v>29643750</v>
      </c>
      <c r="L452" s="39">
        <f t="shared" si="872"/>
        <v>8152031250</v>
      </c>
      <c r="M452" s="39">
        <f t="shared" si="873"/>
        <v>17045156250</v>
      </c>
      <c r="N452" s="53">
        <f t="shared" si="874"/>
        <v>2241808593750</v>
      </c>
      <c r="O452" s="39">
        <f t="shared" si="875"/>
        <v>4687417968750</v>
      </c>
      <c r="P452" s="39">
        <f t="shared" si="876"/>
        <v>9800964843750</v>
      </c>
      <c r="AJ452" s="21">
        <v>398</v>
      </c>
      <c r="AK452" s="39">
        <v>575</v>
      </c>
      <c r="AL452" s="39">
        <v>275</v>
      </c>
      <c r="AM452" s="39">
        <v>2500</v>
      </c>
      <c r="AN452" s="50">
        <f t="shared" si="877"/>
        <v>1.6599022383713576E-3</v>
      </c>
      <c r="AO452" s="40">
        <f t="shared" si="849"/>
        <v>24.762626142411818</v>
      </c>
      <c r="AP452" s="41">
        <f t="shared" si="878"/>
        <v>61906.565356029547</v>
      </c>
      <c r="AQ452" s="39">
        <f t="shared" si="879"/>
        <v>17024305.472908124</v>
      </c>
      <c r="AR452" s="39">
        <f t="shared" si="880"/>
        <v>35596275.079716988</v>
      </c>
      <c r="AS452" s="40">
        <f t="shared" si="850"/>
        <v>4336.2464607651918</v>
      </c>
      <c r="AT452" s="39">
        <f t="shared" si="881"/>
        <v>10840616.15191298</v>
      </c>
      <c r="AU452" s="39">
        <f t="shared" si="882"/>
        <v>2981169441.7760696</v>
      </c>
      <c r="AV452" s="39">
        <f t="shared" si="883"/>
        <v>6233354287.3499632</v>
      </c>
      <c r="AW452" s="53">
        <f t="shared" si="884"/>
        <v>819821596488.41919</v>
      </c>
      <c r="AX452" s="39">
        <f t="shared" si="885"/>
        <v>1714172429021.24</v>
      </c>
      <c r="AY452" s="39">
        <f t="shared" si="886"/>
        <v>3584178715226.229</v>
      </c>
      <c r="BS452" s="21">
        <v>398</v>
      </c>
      <c r="BT452" s="39">
        <v>575</v>
      </c>
      <c r="BU452" s="39">
        <v>275</v>
      </c>
      <c r="BV452" s="39">
        <v>2500</v>
      </c>
      <c r="BW452" s="50">
        <f t="shared" si="887"/>
        <v>1.9611341185139016E-3</v>
      </c>
      <c r="BX452" s="40">
        <f t="shared" si="851"/>
        <v>25.490370200758967</v>
      </c>
      <c r="BY452" s="41">
        <f t="shared" si="888"/>
        <v>63725.925501897415</v>
      </c>
      <c r="BZ452" s="39">
        <f t="shared" si="889"/>
        <v>17524629.513021789</v>
      </c>
      <c r="CA452" s="39">
        <f t="shared" si="890"/>
        <v>36642407.163591012</v>
      </c>
      <c r="CB452" s="40">
        <f t="shared" si="852"/>
        <v>495.53998894775572</v>
      </c>
      <c r="CC452" s="39">
        <f t="shared" si="891"/>
        <v>1238849.9723693894</v>
      </c>
      <c r="CD452" s="39">
        <f t="shared" si="892"/>
        <v>340683742.40158206</v>
      </c>
      <c r="CE452" s="39">
        <f t="shared" si="893"/>
        <v>712338734.11239886</v>
      </c>
      <c r="CF452" s="53">
        <f t="shared" si="894"/>
        <v>93688029160.435074</v>
      </c>
      <c r="CG452" s="39">
        <f t="shared" si="895"/>
        <v>195893151880.9097</v>
      </c>
      <c r="CH452" s="39">
        <f t="shared" si="896"/>
        <v>409594772114.62933</v>
      </c>
      <c r="DB452" s="21">
        <v>398</v>
      </c>
      <c r="DC452" s="39">
        <v>575</v>
      </c>
      <c r="DD452" s="39">
        <v>275</v>
      </c>
      <c r="DE452" s="39">
        <v>2500</v>
      </c>
      <c r="DF452" s="50">
        <f t="shared" si="897"/>
        <v>2.1556765805599062E-3</v>
      </c>
      <c r="DG452" s="40">
        <f t="shared" si="853"/>
        <v>25.5</v>
      </c>
      <c r="DH452" s="41">
        <f t="shared" si="898"/>
        <v>63750</v>
      </c>
      <c r="DI452" s="39">
        <f t="shared" si="899"/>
        <v>17531250</v>
      </c>
      <c r="DJ452" s="39">
        <f t="shared" si="900"/>
        <v>36656250</v>
      </c>
      <c r="DK452" s="40">
        <f t="shared" si="854"/>
        <v>0</v>
      </c>
      <c r="DL452" s="39">
        <f t="shared" si="901"/>
        <v>0</v>
      </c>
      <c r="DM452" s="39">
        <f t="shared" si="902"/>
        <v>0</v>
      </c>
      <c r="DN452" s="39">
        <f t="shared" si="903"/>
        <v>0</v>
      </c>
      <c r="DO452" s="53">
        <f t="shared" si="904"/>
        <v>0</v>
      </c>
      <c r="DP452" s="39">
        <f t="shared" si="905"/>
        <v>0</v>
      </c>
      <c r="DQ452" s="39">
        <f t="shared" si="906"/>
        <v>0</v>
      </c>
      <c r="EK452" s="21">
        <v>398</v>
      </c>
      <c r="EL452" s="39">
        <v>575</v>
      </c>
      <c r="EM452" s="39">
        <v>275</v>
      </c>
      <c r="EN452" s="39">
        <v>2500</v>
      </c>
      <c r="EO452" s="50">
        <f t="shared" si="907"/>
        <v>2.5329273705099165E-3</v>
      </c>
      <c r="EP452" s="40">
        <f t="shared" si="855"/>
        <v>25.5</v>
      </c>
      <c r="EQ452" s="41">
        <f t="shared" si="908"/>
        <v>63750</v>
      </c>
      <c r="ER452" s="39">
        <f t="shared" si="909"/>
        <v>17531250</v>
      </c>
      <c r="ES452" s="39">
        <f t="shared" si="910"/>
        <v>36656250</v>
      </c>
      <c r="ET452" s="40">
        <f t="shared" si="856"/>
        <v>0</v>
      </c>
      <c r="EU452" s="39">
        <f t="shared" si="911"/>
        <v>0</v>
      </c>
      <c r="EV452" s="39">
        <f t="shared" si="912"/>
        <v>0</v>
      </c>
      <c r="EW452" s="39">
        <f t="shared" si="913"/>
        <v>0</v>
      </c>
      <c r="EX452" s="53">
        <f t="shared" si="914"/>
        <v>0</v>
      </c>
      <c r="EY452" s="39">
        <f t="shared" si="915"/>
        <v>0</v>
      </c>
      <c r="EZ452" s="39">
        <f t="shared" si="916"/>
        <v>0</v>
      </c>
      <c r="FT452" s="21">
        <v>398</v>
      </c>
      <c r="FU452" s="39">
        <v>575</v>
      </c>
      <c r="FV452" s="39">
        <v>275</v>
      </c>
      <c r="FW452" s="39">
        <v>2500</v>
      </c>
      <c r="FX452" s="50">
        <f t="shared" si="917"/>
        <v>2.8640281420025207E-3</v>
      </c>
      <c r="FY452" s="40">
        <f t="shared" si="857"/>
        <v>25.5</v>
      </c>
      <c r="FZ452" s="41">
        <f t="shared" si="918"/>
        <v>63750</v>
      </c>
      <c r="GA452" s="39">
        <f t="shared" si="919"/>
        <v>17531250</v>
      </c>
      <c r="GB452" s="39">
        <f t="shared" si="920"/>
        <v>36656250</v>
      </c>
      <c r="GC452" s="40">
        <f t="shared" si="858"/>
        <v>0</v>
      </c>
      <c r="GD452" s="39">
        <f t="shared" si="921"/>
        <v>0</v>
      </c>
      <c r="GE452" s="39">
        <f t="shared" si="922"/>
        <v>0</v>
      </c>
      <c r="GF452" s="39">
        <f t="shared" si="923"/>
        <v>0</v>
      </c>
      <c r="GG452" s="53">
        <f t="shared" si="924"/>
        <v>0</v>
      </c>
      <c r="GH452" s="39">
        <f t="shared" si="925"/>
        <v>0</v>
      </c>
      <c r="GI452" s="39">
        <f t="shared" si="926"/>
        <v>0</v>
      </c>
      <c r="HC452" s="21">
        <v>398</v>
      </c>
      <c r="HD452" s="39">
        <v>575</v>
      </c>
      <c r="HE452" s="39">
        <v>275</v>
      </c>
      <c r="HF452" s="39">
        <v>2500</v>
      </c>
      <c r="HG452" s="50">
        <f t="shared" si="927"/>
        <v>2.9730959626493715E-3</v>
      </c>
      <c r="HH452" s="40">
        <f t="shared" si="859"/>
        <v>25.5</v>
      </c>
      <c r="HI452" s="41">
        <f t="shared" si="928"/>
        <v>63750</v>
      </c>
      <c r="HJ452" s="39">
        <f t="shared" si="929"/>
        <v>17531250</v>
      </c>
      <c r="HK452" s="39">
        <f t="shared" si="930"/>
        <v>36656250</v>
      </c>
      <c r="HL452" s="40">
        <f t="shared" si="860"/>
        <v>0</v>
      </c>
      <c r="HM452" s="39">
        <f t="shared" si="931"/>
        <v>0</v>
      </c>
      <c r="HN452" s="39">
        <f t="shared" si="932"/>
        <v>0</v>
      </c>
      <c r="HO452" s="39">
        <f t="shared" si="933"/>
        <v>0</v>
      </c>
      <c r="HP452" s="53">
        <f t="shared" si="934"/>
        <v>0</v>
      </c>
      <c r="HQ452" s="39">
        <f t="shared" si="935"/>
        <v>0</v>
      </c>
      <c r="HR452" s="39">
        <f t="shared" si="936"/>
        <v>0</v>
      </c>
      <c r="IL452" s="21">
        <v>398</v>
      </c>
      <c r="IM452" s="39">
        <v>575</v>
      </c>
      <c r="IN452" s="39">
        <v>275</v>
      </c>
      <c r="IO452" s="39">
        <v>2500</v>
      </c>
      <c r="IP452" s="50">
        <f t="shared" si="937"/>
        <v>2.9975509601876463E-3</v>
      </c>
      <c r="IQ452" s="40">
        <f t="shared" si="861"/>
        <v>25.5</v>
      </c>
      <c r="IR452" s="41">
        <f t="shared" si="938"/>
        <v>63750</v>
      </c>
      <c r="IS452" s="39">
        <f t="shared" si="939"/>
        <v>17531250</v>
      </c>
      <c r="IT452" s="39">
        <f t="shared" si="940"/>
        <v>36656250</v>
      </c>
      <c r="IU452" s="40">
        <f t="shared" si="862"/>
        <v>0</v>
      </c>
      <c r="IV452" s="39">
        <f t="shared" si="941"/>
        <v>0</v>
      </c>
      <c r="IW452" s="39">
        <f t="shared" si="942"/>
        <v>0</v>
      </c>
      <c r="IX452" s="39">
        <f t="shared" si="943"/>
        <v>0</v>
      </c>
      <c r="IY452" s="53">
        <f t="shared" si="944"/>
        <v>0</v>
      </c>
      <c r="IZ452" s="39">
        <f t="shared" si="945"/>
        <v>0</v>
      </c>
      <c r="JA452" s="39">
        <f t="shared" si="946"/>
        <v>0</v>
      </c>
      <c r="JU452" s="21">
        <v>398</v>
      </c>
      <c r="JV452" s="39">
        <v>575</v>
      </c>
      <c r="JW452" s="39">
        <v>275</v>
      </c>
      <c r="JX452" s="39">
        <v>2500</v>
      </c>
      <c r="JY452" s="50">
        <f t="shared" si="947"/>
        <v>2.9978382558770605E-3</v>
      </c>
      <c r="JZ452" s="40">
        <f t="shared" si="863"/>
        <v>25.5</v>
      </c>
      <c r="KA452" s="41">
        <f t="shared" si="948"/>
        <v>63750</v>
      </c>
      <c r="KB452" s="39">
        <f t="shared" si="949"/>
        <v>17531250</v>
      </c>
      <c r="KC452" s="39">
        <f t="shared" si="950"/>
        <v>36656250</v>
      </c>
      <c r="KD452" s="40">
        <f t="shared" si="864"/>
        <v>0</v>
      </c>
      <c r="KE452" s="39">
        <f t="shared" si="951"/>
        <v>0</v>
      </c>
      <c r="KF452" s="39">
        <f t="shared" si="952"/>
        <v>0</v>
      </c>
      <c r="KG452" s="39">
        <f t="shared" si="953"/>
        <v>0</v>
      </c>
      <c r="KH452" s="53">
        <f t="shared" si="954"/>
        <v>0</v>
      </c>
      <c r="KI452" s="39">
        <f t="shared" si="955"/>
        <v>0</v>
      </c>
      <c r="KJ452" s="39">
        <f t="shared" si="956"/>
        <v>0</v>
      </c>
      <c r="LD452" s="21">
        <v>398</v>
      </c>
      <c r="LE452" s="39">
        <v>575</v>
      </c>
      <c r="LF452" s="39">
        <v>275</v>
      </c>
      <c r="LG452" s="39">
        <v>2500</v>
      </c>
      <c r="LH452" s="50">
        <f t="shared" si="957"/>
        <v>2.9978382976900333E-3</v>
      </c>
      <c r="LI452" s="40">
        <f t="shared" si="865"/>
        <v>25.5</v>
      </c>
      <c r="LJ452" s="41">
        <f t="shared" si="958"/>
        <v>63750</v>
      </c>
      <c r="LK452" s="39">
        <f t="shared" si="959"/>
        <v>17531250</v>
      </c>
      <c r="LL452" s="39">
        <f t="shared" si="960"/>
        <v>36656250</v>
      </c>
      <c r="LM452" s="40">
        <f t="shared" si="866"/>
        <v>0</v>
      </c>
      <c r="LN452" s="39">
        <f t="shared" si="961"/>
        <v>0</v>
      </c>
      <c r="LO452" s="39">
        <f t="shared" si="962"/>
        <v>0</v>
      </c>
      <c r="LP452" s="39">
        <f t="shared" si="963"/>
        <v>0</v>
      </c>
      <c r="LQ452" s="53">
        <f t="shared" si="964"/>
        <v>0</v>
      </c>
      <c r="LR452" s="39">
        <f t="shared" si="965"/>
        <v>0</v>
      </c>
      <c r="LS452" s="39">
        <f t="shared" si="966"/>
        <v>0</v>
      </c>
    </row>
    <row r="453" spans="1:331" x14ac:dyDescent="0.25">
      <c r="A453" s="21">
        <v>399</v>
      </c>
      <c r="B453" s="39">
        <v>575</v>
      </c>
      <c r="C453" s="39">
        <v>325</v>
      </c>
      <c r="D453" s="39">
        <v>2500</v>
      </c>
      <c r="E453" s="50">
        <f t="shared" si="867"/>
        <v>1.0774999999999999E-3</v>
      </c>
      <c r="F453" s="40">
        <f t="shared" si="847"/>
        <v>20.074835156249996</v>
      </c>
      <c r="G453" s="41">
        <f t="shared" si="868"/>
        <v>50187.087890624993</v>
      </c>
      <c r="H453" s="39">
        <f t="shared" si="869"/>
        <v>16310803.564453123</v>
      </c>
      <c r="I453" s="39">
        <f t="shared" si="870"/>
        <v>28857575.537109371</v>
      </c>
      <c r="J453" s="40">
        <f t="shared" si="848"/>
        <v>11761.875000000002</v>
      </c>
      <c r="K453" s="39">
        <f t="shared" si="871"/>
        <v>29404687.500000004</v>
      </c>
      <c r="L453" s="39">
        <f t="shared" si="872"/>
        <v>9556523437.5000019</v>
      </c>
      <c r="M453" s="39">
        <f t="shared" si="873"/>
        <v>16907695312.500002</v>
      </c>
      <c r="N453" s="53">
        <f t="shared" si="874"/>
        <v>3105870117187.5005</v>
      </c>
      <c r="O453" s="39">
        <f t="shared" si="875"/>
        <v>5495000976562.501</v>
      </c>
      <c r="P453" s="39">
        <f t="shared" si="876"/>
        <v>9721924804687.502</v>
      </c>
      <c r="AJ453" s="21">
        <v>399</v>
      </c>
      <c r="AK453" s="39">
        <v>575</v>
      </c>
      <c r="AL453" s="39">
        <v>325</v>
      </c>
      <c r="AM453" s="39">
        <v>2500</v>
      </c>
      <c r="AN453" s="50">
        <f t="shared" si="877"/>
        <v>1.6772155249612734E-3</v>
      </c>
      <c r="AO453" s="40">
        <f t="shared" si="849"/>
        <v>24.835789914546581</v>
      </c>
      <c r="AP453" s="41">
        <f t="shared" si="878"/>
        <v>62089.474786366452</v>
      </c>
      <c r="AQ453" s="39">
        <f t="shared" si="879"/>
        <v>20179079.305569097</v>
      </c>
      <c r="AR453" s="39">
        <f t="shared" si="880"/>
        <v>35701448.002160713</v>
      </c>
      <c r="AS453" s="40">
        <f t="shared" si="850"/>
        <v>4115.5020567437659</v>
      </c>
      <c r="AT453" s="39">
        <f t="shared" si="881"/>
        <v>10288755.141859414</v>
      </c>
      <c r="AU453" s="39">
        <f t="shared" si="882"/>
        <v>3343845421.1043096</v>
      </c>
      <c r="AV453" s="39">
        <f t="shared" si="883"/>
        <v>5916034206.5691633</v>
      </c>
      <c r="AW453" s="53">
        <f t="shared" si="884"/>
        <v>1086749761858.9006</v>
      </c>
      <c r="AX453" s="39">
        <f t="shared" si="885"/>
        <v>1922711117134.978</v>
      </c>
      <c r="AY453" s="39">
        <f t="shared" si="886"/>
        <v>3401719668777.2686</v>
      </c>
      <c r="BS453" s="21">
        <v>399</v>
      </c>
      <c r="BT453" s="39">
        <v>575</v>
      </c>
      <c r="BU453" s="39">
        <v>325</v>
      </c>
      <c r="BV453" s="39">
        <v>2500</v>
      </c>
      <c r="BW453" s="50">
        <f t="shared" si="887"/>
        <v>1.9895514116260444E-3</v>
      </c>
      <c r="BX453" s="40">
        <f t="shared" si="851"/>
        <v>25.499304022131323</v>
      </c>
      <c r="BY453" s="41">
        <f t="shared" si="888"/>
        <v>63748.260055328305</v>
      </c>
      <c r="BZ453" s="39">
        <f t="shared" si="889"/>
        <v>20718184.517981701</v>
      </c>
      <c r="CA453" s="39">
        <f t="shared" si="890"/>
        <v>36655249.531813778</v>
      </c>
      <c r="CB453" s="40">
        <f t="shared" si="852"/>
        <v>133.21950176793351</v>
      </c>
      <c r="CC453" s="39">
        <f t="shared" si="891"/>
        <v>333048.75441983377</v>
      </c>
      <c r="CD453" s="39">
        <f t="shared" si="892"/>
        <v>108240845.18644598</v>
      </c>
      <c r="CE453" s="39">
        <f t="shared" si="893"/>
        <v>191503033.79140443</v>
      </c>
      <c r="CF453" s="53">
        <f t="shared" si="894"/>
        <v>35178274685.59494</v>
      </c>
      <c r="CG453" s="39">
        <f t="shared" si="895"/>
        <v>62238485982.206436</v>
      </c>
      <c r="CH453" s="39">
        <f t="shared" si="896"/>
        <v>110114244430.05754</v>
      </c>
      <c r="DB453" s="21">
        <v>399</v>
      </c>
      <c r="DC453" s="39">
        <v>575</v>
      </c>
      <c r="DD453" s="39">
        <v>325</v>
      </c>
      <c r="DE453" s="39">
        <v>2500</v>
      </c>
      <c r="DF453" s="50">
        <f t="shared" si="897"/>
        <v>2.1947089204624485E-3</v>
      </c>
      <c r="DG453" s="40">
        <f t="shared" si="853"/>
        <v>25.5</v>
      </c>
      <c r="DH453" s="41">
        <f t="shared" si="898"/>
        <v>63750</v>
      </c>
      <c r="DI453" s="39">
        <f t="shared" si="899"/>
        <v>20718750</v>
      </c>
      <c r="DJ453" s="39">
        <f t="shared" si="900"/>
        <v>36656250</v>
      </c>
      <c r="DK453" s="40">
        <f t="shared" si="854"/>
        <v>0</v>
      </c>
      <c r="DL453" s="39">
        <f t="shared" si="901"/>
        <v>0</v>
      </c>
      <c r="DM453" s="39">
        <f t="shared" si="902"/>
        <v>0</v>
      </c>
      <c r="DN453" s="39">
        <f t="shared" si="903"/>
        <v>0</v>
      </c>
      <c r="DO453" s="53">
        <f t="shared" si="904"/>
        <v>0</v>
      </c>
      <c r="DP453" s="39">
        <f t="shared" si="905"/>
        <v>0</v>
      </c>
      <c r="DQ453" s="39">
        <f t="shared" si="906"/>
        <v>0</v>
      </c>
      <c r="EK453" s="21">
        <v>399</v>
      </c>
      <c r="EL453" s="39">
        <v>575</v>
      </c>
      <c r="EM453" s="39">
        <v>325</v>
      </c>
      <c r="EN453" s="39">
        <v>2500</v>
      </c>
      <c r="EO453" s="50">
        <f t="shared" si="907"/>
        <v>2.5944772361523663E-3</v>
      </c>
      <c r="EP453" s="40">
        <f t="shared" si="855"/>
        <v>25.5</v>
      </c>
      <c r="EQ453" s="41">
        <f t="shared" si="908"/>
        <v>63750</v>
      </c>
      <c r="ER453" s="39">
        <f t="shared" si="909"/>
        <v>20718750</v>
      </c>
      <c r="ES453" s="39">
        <f t="shared" si="910"/>
        <v>36656250</v>
      </c>
      <c r="ET453" s="40">
        <f t="shared" si="856"/>
        <v>0</v>
      </c>
      <c r="EU453" s="39">
        <f t="shared" si="911"/>
        <v>0</v>
      </c>
      <c r="EV453" s="39">
        <f t="shared" si="912"/>
        <v>0</v>
      </c>
      <c r="EW453" s="39">
        <f t="shared" si="913"/>
        <v>0</v>
      </c>
      <c r="EX453" s="53">
        <f t="shared" si="914"/>
        <v>0</v>
      </c>
      <c r="EY453" s="39">
        <f t="shared" si="915"/>
        <v>0</v>
      </c>
      <c r="EZ453" s="39">
        <f t="shared" si="916"/>
        <v>0</v>
      </c>
      <c r="FT453" s="21">
        <v>399</v>
      </c>
      <c r="FU453" s="39">
        <v>575</v>
      </c>
      <c r="FV453" s="39">
        <v>325</v>
      </c>
      <c r="FW453" s="39">
        <v>2500</v>
      </c>
      <c r="FX453" s="50">
        <f t="shared" si="917"/>
        <v>2.9445862472370953E-3</v>
      </c>
      <c r="FY453" s="40">
        <f t="shared" si="857"/>
        <v>25.5</v>
      </c>
      <c r="FZ453" s="41">
        <f t="shared" si="918"/>
        <v>63750</v>
      </c>
      <c r="GA453" s="39">
        <f t="shared" si="919"/>
        <v>20718750</v>
      </c>
      <c r="GB453" s="39">
        <f t="shared" si="920"/>
        <v>36656250</v>
      </c>
      <c r="GC453" s="40">
        <f t="shared" si="858"/>
        <v>0</v>
      </c>
      <c r="GD453" s="39">
        <f t="shared" si="921"/>
        <v>0</v>
      </c>
      <c r="GE453" s="39">
        <f t="shared" si="922"/>
        <v>0</v>
      </c>
      <c r="GF453" s="39">
        <f t="shared" si="923"/>
        <v>0</v>
      </c>
      <c r="GG453" s="53">
        <f t="shared" si="924"/>
        <v>0</v>
      </c>
      <c r="GH453" s="39">
        <f t="shared" si="925"/>
        <v>0</v>
      </c>
      <c r="GI453" s="39">
        <f t="shared" si="926"/>
        <v>0</v>
      </c>
      <c r="HC453" s="21">
        <v>399</v>
      </c>
      <c r="HD453" s="39">
        <v>575</v>
      </c>
      <c r="HE453" s="39">
        <v>325</v>
      </c>
      <c r="HF453" s="39">
        <v>2500</v>
      </c>
      <c r="HG453" s="50">
        <f t="shared" si="927"/>
        <v>3.0603269943505935E-3</v>
      </c>
      <c r="HH453" s="40">
        <f t="shared" si="859"/>
        <v>25.5</v>
      </c>
      <c r="HI453" s="41">
        <f t="shared" si="928"/>
        <v>63750</v>
      </c>
      <c r="HJ453" s="39">
        <f t="shared" si="929"/>
        <v>20718750</v>
      </c>
      <c r="HK453" s="39">
        <f t="shared" si="930"/>
        <v>36656250</v>
      </c>
      <c r="HL453" s="40">
        <f t="shared" si="860"/>
        <v>0</v>
      </c>
      <c r="HM453" s="39">
        <f t="shared" si="931"/>
        <v>0</v>
      </c>
      <c r="HN453" s="39">
        <f t="shared" si="932"/>
        <v>0</v>
      </c>
      <c r="HO453" s="39">
        <f t="shared" si="933"/>
        <v>0</v>
      </c>
      <c r="HP453" s="53">
        <f t="shared" si="934"/>
        <v>0</v>
      </c>
      <c r="HQ453" s="39">
        <f t="shared" si="935"/>
        <v>0</v>
      </c>
      <c r="HR453" s="39">
        <f t="shared" si="936"/>
        <v>0</v>
      </c>
      <c r="IL453" s="21">
        <v>399</v>
      </c>
      <c r="IM453" s="39">
        <v>575</v>
      </c>
      <c r="IN453" s="39">
        <v>325</v>
      </c>
      <c r="IO453" s="39">
        <v>2500</v>
      </c>
      <c r="IP453" s="50">
        <f t="shared" si="937"/>
        <v>3.085998744193642E-3</v>
      </c>
      <c r="IQ453" s="40">
        <f t="shared" si="861"/>
        <v>25.5</v>
      </c>
      <c r="IR453" s="41">
        <f t="shared" si="938"/>
        <v>63750</v>
      </c>
      <c r="IS453" s="39">
        <f t="shared" si="939"/>
        <v>20718750</v>
      </c>
      <c r="IT453" s="39">
        <f t="shared" si="940"/>
        <v>36656250</v>
      </c>
      <c r="IU453" s="40">
        <f t="shared" si="862"/>
        <v>0</v>
      </c>
      <c r="IV453" s="39">
        <f t="shared" si="941"/>
        <v>0</v>
      </c>
      <c r="IW453" s="39">
        <f t="shared" si="942"/>
        <v>0</v>
      </c>
      <c r="IX453" s="39">
        <f t="shared" si="943"/>
        <v>0</v>
      </c>
      <c r="IY453" s="53">
        <f t="shared" si="944"/>
        <v>0</v>
      </c>
      <c r="IZ453" s="39">
        <f t="shared" si="945"/>
        <v>0</v>
      </c>
      <c r="JA453" s="39">
        <f t="shared" si="946"/>
        <v>0</v>
      </c>
      <c r="JU453" s="21">
        <v>399</v>
      </c>
      <c r="JV453" s="39">
        <v>575</v>
      </c>
      <c r="JW453" s="39">
        <v>325</v>
      </c>
      <c r="JX453" s="39">
        <v>2500</v>
      </c>
      <c r="JY453" s="50">
        <f t="shared" si="947"/>
        <v>3.0863004210349688E-3</v>
      </c>
      <c r="JZ453" s="40">
        <f t="shared" si="863"/>
        <v>25.5</v>
      </c>
      <c r="KA453" s="41">
        <f t="shared" si="948"/>
        <v>63750</v>
      </c>
      <c r="KB453" s="39">
        <f t="shared" si="949"/>
        <v>20718750</v>
      </c>
      <c r="KC453" s="39">
        <f t="shared" si="950"/>
        <v>36656250</v>
      </c>
      <c r="KD453" s="40">
        <f t="shared" si="864"/>
        <v>0</v>
      </c>
      <c r="KE453" s="39">
        <f t="shared" si="951"/>
        <v>0</v>
      </c>
      <c r="KF453" s="39">
        <f t="shared" si="952"/>
        <v>0</v>
      </c>
      <c r="KG453" s="39">
        <f t="shared" si="953"/>
        <v>0</v>
      </c>
      <c r="KH453" s="53">
        <f t="shared" si="954"/>
        <v>0</v>
      </c>
      <c r="KI453" s="39">
        <f t="shared" si="955"/>
        <v>0</v>
      </c>
      <c r="KJ453" s="39">
        <f t="shared" si="956"/>
        <v>0</v>
      </c>
      <c r="LD453" s="21">
        <v>399</v>
      </c>
      <c r="LE453" s="39">
        <v>575</v>
      </c>
      <c r="LF453" s="39">
        <v>325</v>
      </c>
      <c r="LG453" s="39">
        <v>2500</v>
      </c>
      <c r="LH453" s="50">
        <f t="shared" si="957"/>
        <v>3.0863004649808417E-3</v>
      </c>
      <c r="LI453" s="40">
        <f t="shared" si="865"/>
        <v>25.5</v>
      </c>
      <c r="LJ453" s="41">
        <f t="shared" si="958"/>
        <v>63750</v>
      </c>
      <c r="LK453" s="39">
        <f t="shared" si="959"/>
        <v>20718750</v>
      </c>
      <c r="LL453" s="39">
        <f t="shared" si="960"/>
        <v>36656250</v>
      </c>
      <c r="LM453" s="40">
        <f t="shared" si="866"/>
        <v>0</v>
      </c>
      <c r="LN453" s="39">
        <f t="shared" si="961"/>
        <v>0</v>
      </c>
      <c r="LO453" s="39">
        <f t="shared" si="962"/>
        <v>0</v>
      </c>
      <c r="LP453" s="39">
        <f t="shared" si="963"/>
        <v>0</v>
      </c>
      <c r="LQ453" s="53">
        <f t="shared" si="964"/>
        <v>0</v>
      </c>
      <c r="LR453" s="39">
        <f t="shared" si="965"/>
        <v>0</v>
      </c>
      <c r="LS453" s="39">
        <f t="shared" si="966"/>
        <v>0</v>
      </c>
    </row>
    <row r="454" spans="1:331" x14ac:dyDescent="0.25">
      <c r="A454" s="21">
        <v>400</v>
      </c>
      <c r="B454" s="39">
        <v>575</v>
      </c>
      <c r="C454" s="39">
        <v>375</v>
      </c>
      <c r="D454" s="39">
        <v>2500</v>
      </c>
      <c r="E454" s="50">
        <f t="shared" si="867"/>
        <v>1.085E-3</v>
      </c>
      <c r="F454" s="40">
        <f t="shared" si="847"/>
        <v>20.162690625</v>
      </c>
      <c r="G454" s="41">
        <f t="shared" si="868"/>
        <v>50406.7265625</v>
      </c>
      <c r="H454" s="39">
        <f t="shared" si="869"/>
        <v>18902522.4609375</v>
      </c>
      <c r="I454" s="39">
        <f t="shared" si="870"/>
        <v>28983867.7734375</v>
      </c>
      <c r="J454" s="40">
        <f t="shared" si="848"/>
        <v>11666.25</v>
      </c>
      <c r="K454" s="39">
        <f t="shared" si="871"/>
        <v>29165625</v>
      </c>
      <c r="L454" s="39">
        <f t="shared" si="872"/>
        <v>10937109375</v>
      </c>
      <c r="M454" s="39">
        <f t="shared" si="873"/>
        <v>16770234375</v>
      </c>
      <c r="N454" s="53">
        <f t="shared" si="874"/>
        <v>4101416015625</v>
      </c>
      <c r="O454" s="39">
        <f t="shared" si="875"/>
        <v>6288837890625</v>
      </c>
      <c r="P454" s="39">
        <f t="shared" si="876"/>
        <v>9642884765625</v>
      </c>
      <c r="AJ454" s="21">
        <v>400</v>
      </c>
      <c r="AK454" s="39">
        <v>575</v>
      </c>
      <c r="AL454" s="39">
        <v>375</v>
      </c>
      <c r="AM454" s="39">
        <v>2500</v>
      </c>
      <c r="AN454" s="50">
        <f t="shared" si="877"/>
        <v>1.6945288115511894E-3</v>
      </c>
      <c r="AO454" s="40">
        <f t="shared" si="849"/>
        <v>24.905131875551405</v>
      </c>
      <c r="AP454" s="41">
        <f t="shared" si="878"/>
        <v>62262.829688878512</v>
      </c>
      <c r="AQ454" s="39">
        <f t="shared" si="879"/>
        <v>23348561.133329444</v>
      </c>
      <c r="AR454" s="39">
        <f t="shared" si="880"/>
        <v>35801127.071105145</v>
      </c>
      <c r="AS454" s="40">
        <f t="shared" si="850"/>
        <v>3894.757652722335</v>
      </c>
      <c r="AT454" s="39">
        <f t="shared" si="881"/>
        <v>9736894.1318058372</v>
      </c>
      <c r="AU454" s="39">
        <f t="shared" si="882"/>
        <v>3651335299.4271889</v>
      </c>
      <c r="AV454" s="39">
        <f t="shared" si="883"/>
        <v>5598714125.7883568</v>
      </c>
      <c r="AW454" s="53">
        <f t="shared" si="884"/>
        <v>1369250737285.1958</v>
      </c>
      <c r="AX454" s="39">
        <f t="shared" si="885"/>
        <v>2099517797170.6338</v>
      </c>
      <c r="AY454" s="39">
        <f t="shared" si="886"/>
        <v>3219260622328.3047</v>
      </c>
      <c r="BS454" s="21">
        <v>400</v>
      </c>
      <c r="BT454" s="39">
        <v>575</v>
      </c>
      <c r="BU454" s="39">
        <v>375</v>
      </c>
      <c r="BV454" s="39">
        <v>2500</v>
      </c>
      <c r="BW454" s="50">
        <f t="shared" si="887"/>
        <v>2.0179687047381877E-3</v>
      </c>
      <c r="BX454" s="40">
        <f t="shared" si="851"/>
        <v>25.5</v>
      </c>
      <c r="BY454" s="41">
        <f t="shared" si="888"/>
        <v>63750</v>
      </c>
      <c r="BZ454" s="39">
        <f t="shared" si="889"/>
        <v>23906250</v>
      </c>
      <c r="CA454" s="39">
        <f t="shared" si="890"/>
        <v>36656250</v>
      </c>
      <c r="CB454" s="40">
        <f t="shared" si="852"/>
        <v>0</v>
      </c>
      <c r="CC454" s="39">
        <f t="shared" si="891"/>
        <v>0</v>
      </c>
      <c r="CD454" s="39">
        <f t="shared" si="892"/>
        <v>0</v>
      </c>
      <c r="CE454" s="39">
        <f t="shared" si="893"/>
        <v>0</v>
      </c>
      <c r="CF454" s="53">
        <f t="shared" si="894"/>
        <v>0</v>
      </c>
      <c r="CG454" s="39">
        <f t="shared" si="895"/>
        <v>0</v>
      </c>
      <c r="CH454" s="39">
        <f t="shared" si="896"/>
        <v>0</v>
      </c>
      <c r="DB454" s="21">
        <v>400</v>
      </c>
      <c r="DC454" s="39">
        <v>575</v>
      </c>
      <c r="DD454" s="39">
        <v>375</v>
      </c>
      <c r="DE454" s="39">
        <v>2500</v>
      </c>
      <c r="DF454" s="50">
        <f t="shared" si="897"/>
        <v>2.2337412603649909E-3</v>
      </c>
      <c r="DG454" s="40">
        <f t="shared" si="853"/>
        <v>25.5</v>
      </c>
      <c r="DH454" s="41">
        <f t="shared" si="898"/>
        <v>63750</v>
      </c>
      <c r="DI454" s="39">
        <f t="shared" si="899"/>
        <v>23906250</v>
      </c>
      <c r="DJ454" s="39">
        <f t="shared" si="900"/>
        <v>36656250</v>
      </c>
      <c r="DK454" s="40">
        <f t="shared" si="854"/>
        <v>0</v>
      </c>
      <c r="DL454" s="39">
        <f t="shared" si="901"/>
        <v>0</v>
      </c>
      <c r="DM454" s="39">
        <f t="shared" si="902"/>
        <v>0</v>
      </c>
      <c r="DN454" s="39">
        <f t="shared" si="903"/>
        <v>0</v>
      </c>
      <c r="DO454" s="53">
        <f t="shared" si="904"/>
        <v>0</v>
      </c>
      <c r="DP454" s="39">
        <f t="shared" si="905"/>
        <v>0</v>
      </c>
      <c r="DQ454" s="39">
        <f t="shared" si="906"/>
        <v>0</v>
      </c>
      <c r="EK454" s="21">
        <v>400</v>
      </c>
      <c r="EL454" s="39">
        <v>575</v>
      </c>
      <c r="EM454" s="39">
        <v>375</v>
      </c>
      <c r="EN454" s="39">
        <v>2500</v>
      </c>
      <c r="EO454" s="50">
        <f t="shared" si="907"/>
        <v>2.6560271017948165E-3</v>
      </c>
      <c r="EP454" s="40">
        <f t="shared" si="855"/>
        <v>25.5</v>
      </c>
      <c r="EQ454" s="41">
        <f t="shared" si="908"/>
        <v>63750</v>
      </c>
      <c r="ER454" s="39">
        <f t="shared" si="909"/>
        <v>23906250</v>
      </c>
      <c r="ES454" s="39">
        <f t="shared" si="910"/>
        <v>36656250</v>
      </c>
      <c r="ET454" s="40">
        <f t="shared" si="856"/>
        <v>0</v>
      </c>
      <c r="EU454" s="39">
        <f t="shared" si="911"/>
        <v>0</v>
      </c>
      <c r="EV454" s="39">
        <f t="shared" si="912"/>
        <v>0</v>
      </c>
      <c r="EW454" s="39">
        <f t="shared" si="913"/>
        <v>0</v>
      </c>
      <c r="EX454" s="53">
        <f t="shared" si="914"/>
        <v>0</v>
      </c>
      <c r="EY454" s="39">
        <f t="shared" si="915"/>
        <v>0</v>
      </c>
      <c r="EZ454" s="39">
        <f t="shared" si="916"/>
        <v>0</v>
      </c>
      <c r="FT454" s="21">
        <v>400</v>
      </c>
      <c r="FU454" s="39">
        <v>575</v>
      </c>
      <c r="FV454" s="39">
        <v>375</v>
      </c>
      <c r="FW454" s="39">
        <v>2500</v>
      </c>
      <c r="FX454" s="50">
        <f t="shared" si="917"/>
        <v>3.0251443524716704E-3</v>
      </c>
      <c r="FY454" s="40">
        <f t="shared" si="857"/>
        <v>25.5</v>
      </c>
      <c r="FZ454" s="41">
        <f t="shared" si="918"/>
        <v>63750</v>
      </c>
      <c r="GA454" s="39">
        <f t="shared" si="919"/>
        <v>23906250</v>
      </c>
      <c r="GB454" s="39">
        <f t="shared" si="920"/>
        <v>36656250</v>
      </c>
      <c r="GC454" s="40">
        <f t="shared" si="858"/>
        <v>0</v>
      </c>
      <c r="GD454" s="39">
        <f t="shared" si="921"/>
        <v>0</v>
      </c>
      <c r="GE454" s="39">
        <f t="shared" si="922"/>
        <v>0</v>
      </c>
      <c r="GF454" s="39">
        <f t="shared" si="923"/>
        <v>0</v>
      </c>
      <c r="GG454" s="53">
        <f t="shared" si="924"/>
        <v>0</v>
      </c>
      <c r="GH454" s="39">
        <f t="shared" si="925"/>
        <v>0</v>
      </c>
      <c r="GI454" s="39">
        <f t="shared" si="926"/>
        <v>0</v>
      </c>
      <c r="HC454" s="21">
        <v>400</v>
      </c>
      <c r="HD454" s="39">
        <v>575</v>
      </c>
      <c r="HE454" s="39">
        <v>375</v>
      </c>
      <c r="HF454" s="39">
        <v>2500</v>
      </c>
      <c r="HG454" s="50">
        <f t="shared" si="927"/>
        <v>3.1475580260518152E-3</v>
      </c>
      <c r="HH454" s="40">
        <f t="shared" si="859"/>
        <v>25.5</v>
      </c>
      <c r="HI454" s="41">
        <f t="shared" si="928"/>
        <v>63750</v>
      </c>
      <c r="HJ454" s="39">
        <f t="shared" si="929"/>
        <v>23906250</v>
      </c>
      <c r="HK454" s="39">
        <f t="shared" si="930"/>
        <v>36656250</v>
      </c>
      <c r="HL454" s="40">
        <f t="shared" si="860"/>
        <v>0</v>
      </c>
      <c r="HM454" s="39">
        <f t="shared" si="931"/>
        <v>0</v>
      </c>
      <c r="HN454" s="39">
        <f t="shared" si="932"/>
        <v>0</v>
      </c>
      <c r="HO454" s="39">
        <f t="shared" si="933"/>
        <v>0</v>
      </c>
      <c r="HP454" s="53">
        <f t="shared" si="934"/>
        <v>0</v>
      </c>
      <c r="HQ454" s="39">
        <f t="shared" si="935"/>
        <v>0</v>
      </c>
      <c r="HR454" s="39">
        <f t="shared" si="936"/>
        <v>0</v>
      </c>
      <c r="IL454" s="21">
        <v>400</v>
      </c>
      <c r="IM454" s="39">
        <v>575</v>
      </c>
      <c r="IN454" s="39">
        <v>375</v>
      </c>
      <c r="IO454" s="39">
        <v>2500</v>
      </c>
      <c r="IP454" s="50">
        <f t="shared" si="937"/>
        <v>3.1744465281996377E-3</v>
      </c>
      <c r="IQ454" s="40">
        <f t="shared" si="861"/>
        <v>25.5</v>
      </c>
      <c r="IR454" s="41">
        <f t="shared" si="938"/>
        <v>63750</v>
      </c>
      <c r="IS454" s="39">
        <f t="shared" si="939"/>
        <v>23906250</v>
      </c>
      <c r="IT454" s="39">
        <f t="shared" si="940"/>
        <v>36656250</v>
      </c>
      <c r="IU454" s="40">
        <f t="shared" si="862"/>
        <v>0</v>
      </c>
      <c r="IV454" s="39">
        <f t="shared" si="941"/>
        <v>0</v>
      </c>
      <c r="IW454" s="39">
        <f t="shared" si="942"/>
        <v>0</v>
      </c>
      <c r="IX454" s="39">
        <f t="shared" si="943"/>
        <v>0</v>
      </c>
      <c r="IY454" s="53">
        <f t="shared" si="944"/>
        <v>0</v>
      </c>
      <c r="IZ454" s="39">
        <f t="shared" si="945"/>
        <v>0</v>
      </c>
      <c r="JA454" s="39">
        <f t="shared" si="946"/>
        <v>0</v>
      </c>
      <c r="JU454" s="21">
        <v>400</v>
      </c>
      <c r="JV454" s="39">
        <v>575</v>
      </c>
      <c r="JW454" s="39">
        <v>375</v>
      </c>
      <c r="JX454" s="39">
        <v>2500</v>
      </c>
      <c r="JY454" s="50">
        <f t="shared" si="947"/>
        <v>3.174762586192877E-3</v>
      </c>
      <c r="JZ454" s="40">
        <f t="shared" si="863"/>
        <v>25.5</v>
      </c>
      <c r="KA454" s="41">
        <f t="shared" si="948"/>
        <v>63750</v>
      </c>
      <c r="KB454" s="39">
        <f t="shared" si="949"/>
        <v>23906250</v>
      </c>
      <c r="KC454" s="39">
        <f t="shared" si="950"/>
        <v>36656250</v>
      </c>
      <c r="KD454" s="40">
        <f t="shared" si="864"/>
        <v>0</v>
      </c>
      <c r="KE454" s="39">
        <f t="shared" si="951"/>
        <v>0</v>
      </c>
      <c r="KF454" s="39">
        <f t="shared" si="952"/>
        <v>0</v>
      </c>
      <c r="KG454" s="39">
        <f t="shared" si="953"/>
        <v>0</v>
      </c>
      <c r="KH454" s="53">
        <f t="shared" si="954"/>
        <v>0</v>
      </c>
      <c r="KI454" s="39">
        <f t="shared" si="955"/>
        <v>0</v>
      </c>
      <c r="KJ454" s="39">
        <f t="shared" si="956"/>
        <v>0</v>
      </c>
      <c r="LD454" s="21">
        <v>400</v>
      </c>
      <c r="LE454" s="39">
        <v>575</v>
      </c>
      <c r="LF454" s="39">
        <v>375</v>
      </c>
      <c r="LG454" s="39">
        <v>2500</v>
      </c>
      <c r="LH454" s="50">
        <f t="shared" si="957"/>
        <v>3.1747626322716498E-3</v>
      </c>
      <c r="LI454" s="40">
        <f t="shared" si="865"/>
        <v>25.5</v>
      </c>
      <c r="LJ454" s="41">
        <f t="shared" si="958"/>
        <v>63750</v>
      </c>
      <c r="LK454" s="39">
        <f t="shared" si="959"/>
        <v>23906250</v>
      </c>
      <c r="LL454" s="39">
        <f t="shared" si="960"/>
        <v>36656250</v>
      </c>
      <c r="LM454" s="40">
        <f t="shared" si="866"/>
        <v>0</v>
      </c>
      <c r="LN454" s="39">
        <f t="shared" si="961"/>
        <v>0</v>
      </c>
      <c r="LO454" s="39">
        <f t="shared" si="962"/>
        <v>0</v>
      </c>
      <c r="LP454" s="39">
        <f t="shared" si="963"/>
        <v>0</v>
      </c>
      <c r="LQ454" s="53">
        <f t="shared" si="964"/>
        <v>0</v>
      </c>
      <c r="LR454" s="39">
        <f t="shared" si="965"/>
        <v>0</v>
      </c>
      <c r="LS454" s="39">
        <f t="shared" si="966"/>
        <v>0</v>
      </c>
    </row>
    <row r="455" spans="1:331" x14ac:dyDescent="0.25">
      <c r="A455" s="21">
        <v>401</v>
      </c>
      <c r="B455" s="39">
        <v>575</v>
      </c>
      <c r="C455" s="39">
        <v>425</v>
      </c>
      <c r="D455" s="39">
        <v>2500</v>
      </c>
      <c r="E455" s="50">
        <f t="shared" si="867"/>
        <v>1.0924999999999999E-3</v>
      </c>
      <c r="F455" s="40">
        <f t="shared" si="847"/>
        <v>20.249828906249999</v>
      </c>
      <c r="G455" s="41">
        <f t="shared" si="868"/>
        <v>50624.572265624993</v>
      </c>
      <c r="H455" s="39">
        <f t="shared" si="869"/>
        <v>21515443.212890621</v>
      </c>
      <c r="I455" s="39">
        <f t="shared" si="870"/>
        <v>29109129.052734371</v>
      </c>
      <c r="J455" s="40">
        <f t="shared" si="848"/>
        <v>11570.625000000002</v>
      </c>
      <c r="K455" s="39">
        <f t="shared" si="871"/>
        <v>28926562.500000004</v>
      </c>
      <c r="L455" s="39">
        <f t="shared" si="872"/>
        <v>12293789062.500002</v>
      </c>
      <c r="M455" s="39">
        <f t="shared" si="873"/>
        <v>16632773437.500002</v>
      </c>
      <c r="N455" s="53">
        <f t="shared" si="874"/>
        <v>5224860351562.501</v>
      </c>
      <c r="O455" s="39">
        <f t="shared" si="875"/>
        <v>7068928710937.501</v>
      </c>
      <c r="P455" s="39">
        <f t="shared" si="876"/>
        <v>9563844726562.502</v>
      </c>
      <c r="AJ455" s="21">
        <v>401</v>
      </c>
      <c r="AK455" s="39">
        <v>575</v>
      </c>
      <c r="AL455" s="39">
        <v>425</v>
      </c>
      <c r="AM455" s="39">
        <v>2500</v>
      </c>
      <c r="AN455" s="50">
        <f t="shared" si="877"/>
        <v>1.7118420981411051E-3</v>
      </c>
      <c r="AO455" s="40">
        <f t="shared" si="849"/>
        <v>24.970652025426283</v>
      </c>
      <c r="AP455" s="41">
        <f t="shared" si="878"/>
        <v>62426.63006356571</v>
      </c>
      <c r="AQ455" s="39">
        <f t="shared" si="879"/>
        <v>26531317.777015425</v>
      </c>
      <c r="AR455" s="39">
        <f t="shared" si="880"/>
        <v>35895312.286550283</v>
      </c>
      <c r="AS455" s="40">
        <f t="shared" si="850"/>
        <v>3674.01324870091</v>
      </c>
      <c r="AT455" s="39">
        <f t="shared" si="881"/>
        <v>9185033.1217522752</v>
      </c>
      <c r="AU455" s="39">
        <f t="shared" si="882"/>
        <v>3903639076.7447171</v>
      </c>
      <c r="AV455" s="39">
        <f t="shared" si="883"/>
        <v>5281394045.0075579</v>
      </c>
      <c r="AW455" s="53">
        <f t="shared" si="884"/>
        <v>1659046607616.5049</v>
      </c>
      <c r="AX455" s="39">
        <f t="shared" si="885"/>
        <v>2244592469128.2119</v>
      </c>
      <c r="AY455" s="39">
        <f t="shared" si="886"/>
        <v>3036801575879.3462</v>
      </c>
      <c r="BS455" s="21">
        <v>401</v>
      </c>
      <c r="BT455" s="39">
        <v>575</v>
      </c>
      <c r="BU455" s="39">
        <v>425</v>
      </c>
      <c r="BV455" s="39">
        <v>2500</v>
      </c>
      <c r="BW455" s="50">
        <f t="shared" si="887"/>
        <v>2.0463859978503305E-3</v>
      </c>
      <c r="BX455" s="40">
        <f t="shared" si="851"/>
        <v>25.5</v>
      </c>
      <c r="BY455" s="41">
        <f t="shared" si="888"/>
        <v>63750</v>
      </c>
      <c r="BZ455" s="39">
        <f t="shared" si="889"/>
        <v>27093750</v>
      </c>
      <c r="CA455" s="39">
        <f t="shared" si="890"/>
        <v>36656250</v>
      </c>
      <c r="CB455" s="40">
        <f t="shared" si="852"/>
        <v>0</v>
      </c>
      <c r="CC455" s="39">
        <f t="shared" si="891"/>
        <v>0</v>
      </c>
      <c r="CD455" s="39">
        <f t="shared" si="892"/>
        <v>0</v>
      </c>
      <c r="CE455" s="39">
        <f t="shared" si="893"/>
        <v>0</v>
      </c>
      <c r="CF455" s="53">
        <f t="shared" si="894"/>
        <v>0</v>
      </c>
      <c r="CG455" s="39">
        <f t="shared" si="895"/>
        <v>0</v>
      </c>
      <c r="CH455" s="39">
        <f t="shared" si="896"/>
        <v>0</v>
      </c>
      <c r="DB455" s="21">
        <v>401</v>
      </c>
      <c r="DC455" s="39">
        <v>575</v>
      </c>
      <c r="DD455" s="39">
        <v>425</v>
      </c>
      <c r="DE455" s="39">
        <v>2500</v>
      </c>
      <c r="DF455" s="50">
        <f t="shared" si="897"/>
        <v>2.2727736002675337E-3</v>
      </c>
      <c r="DG455" s="40">
        <f t="shared" si="853"/>
        <v>25.5</v>
      </c>
      <c r="DH455" s="41">
        <f t="shared" si="898"/>
        <v>63750</v>
      </c>
      <c r="DI455" s="39">
        <f t="shared" si="899"/>
        <v>27093750</v>
      </c>
      <c r="DJ455" s="39">
        <f t="shared" si="900"/>
        <v>36656250</v>
      </c>
      <c r="DK455" s="40">
        <f t="shared" si="854"/>
        <v>0</v>
      </c>
      <c r="DL455" s="39">
        <f t="shared" si="901"/>
        <v>0</v>
      </c>
      <c r="DM455" s="39">
        <f t="shared" si="902"/>
        <v>0</v>
      </c>
      <c r="DN455" s="39">
        <f t="shared" si="903"/>
        <v>0</v>
      </c>
      <c r="DO455" s="53">
        <f t="shared" si="904"/>
        <v>0</v>
      </c>
      <c r="DP455" s="39">
        <f t="shared" si="905"/>
        <v>0</v>
      </c>
      <c r="DQ455" s="39">
        <f t="shared" si="906"/>
        <v>0</v>
      </c>
      <c r="EK455" s="21">
        <v>401</v>
      </c>
      <c r="EL455" s="39">
        <v>575</v>
      </c>
      <c r="EM455" s="39">
        <v>425</v>
      </c>
      <c r="EN455" s="39">
        <v>2500</v>
      </c>
      <c r="EO455" s="50">
        <f t="shared" si="907"/>
        <v>2.7175769674372663E-3</v>
      </c>
      <c r="EP455" s="40">
        <f t="shared" si="855"/>
        <v>25.5</v>
      </c>
      <c r="EQ455" s="41">
        <f t="shared" si="908"/>
        <v>63750</v>
      </c>
      <c r="ER455" s="39">
        <f t="shared" si="909"/>
        <v>27093750</v>
      </c>
      <c r="ES455" s="39">
        <f t="shared" si="910"/>
        <v>36656250</v>
      </c>
      <c r="ET455" s="40">
        <f t="shared" si="856"/>
        <v>0</v>
      </c>
      <c r="EU455" s="39">
        <f t="shared" si="911"/>
        <v>0</v>
      </c>
      <c r="EV455" s="39">
        <f t="shared" si="912"/>
        <v>0</v>
      </c>
      <c r="EW455" s="39">
        <f t="shared" si="913"/>
        <v>0</v>
      </c>
      <c r="EX455" s="53">
        <f t="shared" si="914"/>
        <v>0</v>
      </c>
      <c r="EY455" s="39">
        <f t="shared" si="915"/>
        <v>0</v>
      </c>
      <c r="EZ455" s="39">
        <f t="shared" si="916"/>
        <v>0</v>
      </c>
      <c r="FT455" s="21">
        <v>401</v>
      </c>
      <c r="FU455" s="39">
        <v>575</v>
      </c>
      <c r="FV455" s="39">
        <v>425</v>
      </c>
      <c r="FW455" s="39">
        <v>2500</v>
      </c>
      <c r="FX455" s="50">
        <f t="shared" si="917"/>
        <v>3.105702457706245E-3</v>
      </c>
      <c r="FY455" s="40">
        <f t="shared" si="857"/>
        <v>25.5</v>
      </c>
      <c r="FZ455" s="41">
        <f t="shared" si="918"/>
        <v>63750</v>
      </c>
      <c r="GA455" s="39">
        <f t="shared" si="919"/>
        <v>27093750</v>
      </c>
      <c r="GB455" s="39">
        <f t="shared" si="920"/>
        <v>36656250</v>
      </c>
      <c r="GC455" s="40">
        <f t="shared" si="858"/>
        <v>0</v>
      </c>
      <c r="GD455" s="39">
        <f t="shared" si="921"/>
        <v>0</v>
      </c>
      <c r="GE455" s="39">
        <f t="shared" si="922"/>
        <v>0</v>
      </c>
      <c r="GF455" s="39">
        <f t="shared" si="923"/>
        <v>0</v>
      </c>
      <c r="GG455" s="53">
        <f t="shared" si="924"/>
        <v>0</v>
      </c>
      <c r="GH455" s="39">
        <f t="shared" si="925"/>
        <v>0</v>
      </c>
      <c r="GI455" s="39">
        <f t="shared" si="926"/>
        <v>0</v>
      </c>
      <c r="HC455" s="21">
        <v>401</v>
      </c>
      <c r="HD455" s="39">
        <v>575</v>
      </c>
      <c r="HE455" s="39">
        <v>425</v>
      </c>
      <c r="HF455" s="39">
        <v>2500</v>
      </c>
      <c r="HG455" s="50">
        <f t="shared" si="927"/>
        <v>3.2347890577530372E-3</v>
      </c>
      <c r="HH455" s="40">
        <f t="shared" si="859"/>
        <v>25.5</v>
      </c>
      <c r="HI455" s="41">
        <f t="shared" si="928"/>
        <v>63750</v>
      </c>
      <c r="HJ455" s="39">
        <f t="shared" si="929"/>
        <v>27093750</v>
      </c>
      <c r="HK455" s="39">
        <f t="shared" si="930"/>
        <v>36656250</v>
      </c>
      <c r="HL455" s="40">
        <f t="shared" si="860"/>
        <v>0</v>
      </c>
      <c r="HM455" s="39">
        <f t="shared" si="931"/>
        <v>0</v>
      </c>
      <c r="HN455" s="39">
        <f t="shared" si="932"/>
        <v>0</v>
      </c>
      <c r="HO455" s="39">
        <f t="shared" si="933"/>
        <v>0</v>
      </c>
      <c r="HP455" s="53">
        <f t="shared" si="934"/>
        <v>0</v>
      </c>
      <c r="HQ455" s="39">
        <f t="shared" si="935"/>
        <v>0</v>
      </c>
      <c r="HR455" s="39">
        <f t="shared" si="936"/>
        <v>0</v>
      </c>
      <c r="IL455" s="21">
        <v>401</v>
      </c>
      <c r="IM455" s="39">
        <v>575</v>
      </c>
      <c r="IN455" s="39">
        <v>425</v>
      </c>
      <c r="IO455" s="39">
        <v>2500</v>
      </c>
      <c r="IP455" s="50">
        <f t="shared" si="937"/>
        <v>3.2628943122056339E-3</v>
      </c>
      <c r="IQ455" s="40">
        <f t="shared" si="861"/>
        <v>25.5</v>
      </c>
      <c r="IR455" s="41">
        <f t="shared" si="938"/>
        <v>63750</v>
      </c>
      <c r="IS455" s="39">
        <f t="shared" si="939"/>
        <v>27093750</v>
      </c>
      <c r="IT455" s="39">
        <f t="shared" si="940"/>
        <v>36656250</v>
      </c>
      <c r="IU455" s="40">
        <f t="shared" si="862"/>
        <v>0</v>
      </c>
      <c r="IV455" s="39">
        <f t="shared" si="941"/>
        <v>0</v>
      </c>
      <c r="IW455" s="39">
        <f t="shared" si="942"/>
        <v>0</v>
      </c>
      <c r="IX455" s="39">
        <f t="shared" si="943"/>
        <v>0</v>
      </c>
      <c r="IY455" s="53">
        <f t="shared" si="944"/>
        <v>0</v>
      </c>
      <c r="IZ455" s="39">
        <f t="shared" si="945"/>
        <v>0</v>
      </c>
      <c r="JA455" s="39">
        <f t="shared" si="946"/>
        <v>0</v>
      </c>
      <c r="JU455" s="21">
        <v>401</v>
      </c>
      <c r="JV455" s="39">
        <v>575</v>
      </c>
      <c r="JW455" s="39">
        <v>425</v>
      </c>
      <c r="JX455" s="39">
        <v>2500</v>
      </c>
      <c r="JY455" s="50">
        <f t="shared" si="947"/>
        <v>3.2632247513507853E-3</v>
      </c>
      <c r="JZ455" s="40">
        <f t="shared" si="863"/>
        <v>25.5</v>
      </c>
      <c r="KA455" s="41">
        <f t="shared" si="948"/>
        <v>63750</v>
      </c>
      <c r="KB455" s="39">
        <f t="shared" si="949"/>
        <v>27093750</v>
      </c>
      <c r="KC455" s="39">
        <f t="shared" si="950"/>
        <v>36656250</v>
      </c>
      <c r="KD455" s="40">
        <f t="shared" si="864"/>
        <v>0</v>
      </c>
      <c r="KE455" s="39">
        <f t="shared" si="951"/>
        <v>0</v>
      </c>
      <c r="KF455" s="39">
        <f t="shared" si="952"/>
        <v>0</v>
      </c>
      <c r="KG455" s="39">
        <f t="shared" si="953"/>
        <v>0</v>
      </c>
      <c r="KH455" s="53">
        <f t="shared" si="954"/>
        <v>0</v>
      </c>
      <c r="KI455" s="39">
        <f t="shared" si="955"/>
        <v>0</v>
      </c>
      <c r="KJ455" s="39">
        <f t="shared" si="956"/>
        <v>0</v>
      </c>
      <c r="LD455" s="21">
        <v>401</v>
      </c>
      <c r="LE455" s="39">
        <v>575</v>
      </c>
      <c r="LF455" s="39">
        <v>425</v>
      </c>
      <c r="LG455" s="39">
        <v>2500</v>
      </c>
      <c r="LH455" s="50">
        <f t="shared" si="957"/>
        <v>3.2632247995624582E-3</v>
      </c>
      <c r="LI455" s="40">
        <f t="shared" si="865"/>
        <v>25.5</v>
      </c>
      <c r="LJ455" s="41">
        <f t="shared" si="958"/>
        <v>63750</v>
      </c>
      <c r="LK455" s="39">
        <f t="shared" si="959"/>
        <v>27093750</v>
      </c>
      <c r="LL455" s="39">
        <f t="shared" si="960"/>
        <v>36656250</v>
      </c>
      <c r="LM455" s="40">
        <f t="shared" si="866"/>
        <v>0</v>
      </c>
      <c r="LN455" s="39">
        <f t="shared" si="961"/>
        <v>0</v>
      </c>
      <c r="LO455" s="39">
        <f t="shared" si="962"/>
        <v>0</v>
      </c>
      <c r="LP455" s="39">
        <f t="shared" si="963"/>
        <v>0</v>
      </c>
      <c r="LQ455" s="53">
        <f t="shared" si="964"/>
        <v>0</v>
      </c>
      <c r="LR455" s="39">
        <f t="shared" si="965"/>
        <v>0</v>
      </c>
      <c r="LS455" s="39">
        <f t="shared" si="966"/>
        <v>0</v>
      </c>
    </row>
    <row r="456" spans="1:331" x14ac:dyDescent="0.25">
      <c r="A456" s="21">
        <v>402</v>
      </c>
      <c r="B456" s="39">
        <v>575</v>
      </c>
      <c r="C456" s="39">
        <v>475</v>
      </c>
      <c r="D456" s="39">
        <v>2500</v>
      </c>
      <c r="E456" s="50">
        <f t="shared" si="867"/>
        <v>1.0999999999999998E-3</v>
      </c>
      <c r="F456" s="40">
        <f t="shared" si="847"/>
        <v>20.336249999999996</v>
      </c>
      <c r="G456" s="41">
        <f t="shared" si="868"/>
        <v>50840.624999999993</v>
      </c>
      <c r="H456" s="39">
        <f t="shared" si="869"/>
        <v>24149296.874999996</v>
      </c>
      <c r="I456" s="39">
        <f t="shared" si="870"/>
        <v>29233359.374999996</v>
      </c>
      <c r="J456" s="40">
        <f t="shared" si="848"/>
        <v>11475.000000000002</v>
      </c>
      <c r="K456" s="39">
        <f t="shared" si="871"/>
        <v>28687500.000000004</v>
      </c>
      <c r="L456" s="39">
        <f t="shared" si="872"/>
        <v>13626562500.000002</v>
      </c>
      <c r="M456" s="39">
        <f t="shared" si="873"/>
        <v>16495312500.000002</v>
      </c>
      <c r="N456" s="53">
        <f t="shared" si="874"/>
        <v>6472617187500.001</v>
      </c>
      <c r="O456" s="39">
        <f t="shared" si="875"/>
        <v>7835273437500.001</v>
      </c>
      <c r="P456" s="39">
        <f t="shared" si="876"/>
        <v>9484804687500.002</v>
      </c>
      <c r="AJ456" s="21">
        <v>402</v>
      </c>
      <c r="AK456" s="39">
        <v>575</v>
      </c>
      <c r="AL456" s="39">
        <v>475</v>
      </c>
      <c r="AM456" s="39">
        <v>2500</v>
      </c>
      <c r="AN456" s="50">
        <f t="shared" si="877"/>
        <v>1.7291553847310211E-3</v>
      </c>
      <c r="AO456" s="40">
        <f t="shared" si="849"/>
        <v>25.032350364171215</v>
      </c>
      <c r="AP456" s="41">
        <f t="shared" si="878"/>
        <v>62580.87591042804</v>
      </c>
      <c r="AQ456" s="39">
        <f t="shared" si="879"/>
        <v>29725916.057453319</v>
      </c>
      <c r="AR456" s="39">
        <f t="shared" si="880"/>
        <v>35984003.648496121</v>
      </c>
      <c r="AS456" s="40">
        <f t="shared" si="850"/>
        <v>3453.2688446794818</v>
      </c>
      <c r="AT456" s="39">
        <f t="shared" si="881"/>
        <v>8633172.1116987038</v>
      </c>
      <c r="AU456" s="39">
        <f t="shared" si="882"/>
        <v>4100756753.0568843</v>
      </c>
      <c r="AV456" s="39">
        <f t="shared" si="883"/>
        <v>4964073964.2267551</v>
      </c>
      <c r="AW456" s="53">
        <f t="shared" si="884"/>
        <v>1947859457702.02</v>
      </c>
      <c r="AX456" s="39">
        <f t="shared" si="885"/>
        <v>2357935133007.7085</v>
      </c>
      <c r="AY456" s="39">
        <f t="shared" si="886"/>
        <v>2854342529430.3838</v>
      </c>
      <c r="BS456" s="21">
        <v>402</v>
      </c>
      <c r="BT456" s="39">
        <v>575</v>
      </c>
      <c r="BU456" s="39">
        <v>475</v>
      </c>
      <c r="BV456" s="39">
        <v>2500</v>
      </c>
      <c r="BW456" s="50">
        <f t="shared" si="887"/>
        <v>2.0748032909624734E-3</v>
      </c>
      <c r="BX456" s="40">
        <f t="shared" si="851"/>
        <v>25.5</v>
      </c>
      <c r="BY456" s="41">
        <f t="shared" si="888"/>
        <v>63750</v>
      </c>
      <c r="BZ456" s="39">
        <f t="shared" si="889"/>
        <v>30281250</v>
      </c>
      <c r="CA456" s="39">
        <f t="shared" si="890"/>
        <v>36656250</v>
      </c>
      <c r="CB456" s="40">
        <f t="shared" si="852"/>
        <v>0</v>
      </c>
      <c r="CC456" s="39">
        <f t="shared" si="891"/>
        <v>0</v>
      </c>
      <c r="CD456" s="39">
        <f t="shared" si="892"/>
        <v>0</v>
      </c>
      <c r="CE456" s="39">
        <f t="shared" si="893"/>
        <v>0</v>
      </c>
      <c r="CF456" s="53">
        <f t="shared" si="894"/>
        <v>0</v>
      </c>
      <c r="CG456" s="39">
        <f t="shared" si="895"/>
        <v>0</v>
      </c>
      <c r="CH456" s="39">
        <f t="shared" si="896"/>
        <v>0</v>
      </c>
      <c r="DB456" s="21">
        <v>402</v>
      </c>
      <c r="DC456" s="39">
        <v>575</v>
      </c>
      <c r="DD456" s="39">
        <v>475</v>
      </c>
      <c r="DE456" s="39">
        <v>2500</v>
      </c>
      <c r="DF456" s="50">
        <f t="shared" si="897"/>
        <v>2.311805940170076E-3</v>
      </c>
      <c r="DG456" s="40">
        <f t="shared" si="853"/>
        <v>25.5</v>
      </c>
      <c r="DH456" s="41">
        <f t="shared" si="898"/>
        <v>63750</v>
      </c>
      <c r="DI456" s="39">
        <f t="shared" si="899"/>
        <v>30281250</v>
      </c>
      <c r="DJ456" s="39">
        <f t="shared" si="900"/>
        <v>36656250</v>
      </c>
      <c r="DK456" s="40">
        <f t="shared" si="854"/>
        <v>0</v>
      </c>
      <c r="DL456" s="39">
        <f t="shared" si="901"/>
        <v>0</v>
      </c>
      <c r="DM456" s="39">
        <f t="shared" si="902"/>
        <v>0</v>
      </c>
      <c r="DN456" s="39">
        <f t="shared" si="903"/>
        <v>0</v>
      </c>
      <c r="DO456" s="53">
        <f t="shared" si="904"/>
        <v>0</v>
      </c>
      <c r="DP456" s="39">
        <f t="shared" si="905"/>
        <v>0</v>
      </c>
      <c r="DQ456" s="39">
        <f t="shared" si="906"/>
        <v>0</v>
      </c>
      <c r="EK456" s="21">
        <v>402</v>
      </c>
      <c r="EL456" s="39">
        <v>575</v>
      </c>
      <c r="EM456" s="39">
        <v>475</v>
      </c>
      <c r="EN456" s="39">
        <v>2500</v>
      </c>
      <c r="EO456" s="50">
        <f t="shared" si="907"/>
        <v>2.7791268330797166E-3</v>
      </c>
      <c r="EP456" s="40">
        <f t="shared" si="855"/>
        <v>25.5</v>
      </c>
      <c r="EQ456" s="41">
        <f t="shared" si="908"/>
        <v>63750</v>
      </c>
      <c r="ER456" s="39">
        <f t="shared" si="909"/>
        <v>30281250</v>
      </c>
      <c r="ES456" s="39">
        <f t="shared" si="910"/>
        <v>36656250</v>
      </c>
      <c r="ET456" s="40">
        <f t="shared" si="856"/>
        <v>0</v>
      </c>
      <c r="EU456" s="39">
        <f t="shared" si="911"/>
        <v>0</v>
      </c>
      <c r="EV456" s="39">
        <f t="shared" si="912"/>
        <v>0</v>
      </c>
      <c r="EW456" s="39">
        <f t="shared" si="913"/>
        <v>0</v>
      </c>
      <c r="EX456" s="53">
        <f t="shared" si="914"/>
        <v>0</v>
      </c>
      <c r="EY456" s="39">
        <f t="shared" si="915"/>
        <v>0</v>
      </c>
      <c r="EZ456" s="39">
        <f t="shared" si="916"/>
        <v>0</v>
      </c>
      <c r="FT456" s="21">
        <v>402</v>
      </c>
      <c r="FU456" s="39">
        <v>575</v>
      </c>
      <c r="FV456" s="39">
        <v>475</v>
      </c>
      <c r="FW456" s="39">
        <v>2500</v>
      </c>
      <c r="FX456" s="50">
        <f t="shared" si="917"/>
        <v>3.1862605629408196E-3</v>
      </c>
      <c r="FY456" s="40">
        <f t="shared" si="857"/>
        <v>25.5</v>
      </c>
      <c r="FZ456" s="41">
        <f t="shared" si="918"/>
        <v>63750</v>
      </c>
      <c r="GA456" s="39">
        <f t="shared" si="919"/>
        <v>30281250</v>
      </c>
      <c r="GB456" s="39">
        <f t="shared" si="920"/>
        <v>36656250</v>
      </c>
      <c r="GC456" s="40">
        <f t="shared" si="858"/>
        <v>0</v>
      </c>
      <c r="GD456" s="39">
        <f t="shared" si="921"/>
        <v>0</v>
      </c>
      <c r="GE456" s="39">
        <f t="shared" si="922"/>
        <v>0</v>
      </c>
      <c r="GF456" s="39">
        <f t="shared" si="923"/>
        <v>0</v>
      </c>
      <c r="GG456" s="53">
        <f t="shared" si="924"/>
        <v>0</v>
      </c>
      <c r="GH456" s="39">
        <f t="shared" si="925"/>
        <v>0</v>
      </c>
      <c r="GI456" s="39">
        <f t="shared" si="926"/>
        <v>0</v>
      </c>
      <c r="HC456" s="21">
        <v>402</v>
      </c>
      <c r="HD456" s="39">
        <v>575</v>
      </c>
      <c r="HE456" s="39">
        <v>475</v>
      </c>
      <c r="HF456" s="39">
        <v>2500</v>
      </c>
      <c r="HG456" s="50">
        <f t="shared" si="927"/>
        <v>3.3220200894542593E-3</v>
      </c>
      <c r="HH456" s="40">
        <f t="shared" si="859"/>
        <v>25.5</v>
      </c>
      <c r="HI456" s="41">
        <f t="shared" si="928"/>
        <v>63750</v>
      </c>
      <c r="HJ456" s="39">
        <f t="shared" si="929"/>
        <v>30281250</v>
      </c>
      <c r="HK456" s="39">
        <f t="shared" si="930"/>
        <v>36656250</v>
      </c>
      <c r="HL456" s="40">
        <f t="shared" si="860"/>
        <v>0</v>
      </c>
      <c r="HM456" s="39">
        <f t="shared" si="931"/>
        <v>0</v>
      </c>
      <c r="HN456" s="39">
        <f t="shared" si="932"/>
        <v>0</v>
      </c>
      <c r="HO456" s="39">
        <f t="shared" si="933"/>
        <v>0</v>
      </c>
      <c r="HP456" s="53">
        <f t="shared" si="934"/>
        <v>0</v>
      </c>
      <c r="HQ456" s="39">
        <f t="shared" si="935"/>
        <v>0</v>
      </c>
      <c r="HR456" s="39">
        <f t="shared" si="936"/>
        <v>0</v>
      </c>
      <c r="IL456" s="21">
        <v>402</v>
      </c>
      <c r="IM456" s="39">
        <v>575</v>
      </c>
      <c r="IN456" s="39">
        <v>475</v>
      </c>
      <c r="IO456" s="39">
        <v>2500</v>
      </c>
      <c r="IP456" s="50">
        <f t="shared" si="937"/>
        <v>3.3513420962116296E-3</v>
      </c>
      <c r="IQ456" s="40">
        <f t="shared" si="861"/>
        <v>25.5</v>
      </c>
      <c r="IR456" s="41">
        <f t="shared" si="938"/>
        <v>63750</v>
      </c>
      <c r="IS456" s="39">
        <f t="shared" si="939"/>
        <v>30281250</v>
      </c>
      <c r="IT456" s="39">
        <f t="shared" si="940"/>
        <v>36656250</v>
      </c>
      <c r="IU456" s="40">
        <f t="shared" si="862"/>
        <v>0</v>
      </c>
      <c r="IV456" s="39">
        <f t="shared" si="941"/>
        <v>0</v>
      </c>
      <c r="IW456" s="39">
        <f t="shared" si="942"/>
        <v>0</v>
      </c>
      <c r="IX456" s="39">
        <f t="shared" si="943"/>
        <v>0</v>
      </c>
      <c r="IY456" s="53">
        <f t="shared" si="944"/>
        <v>0</v>
      </c>
      <c r="IZ456" s="39">
        <f t="shared" si="945"/>
        <v>0</v>
      </c>
      <c r="JA456" s="39">
        <f t="shared" si="946"/>
        <v>0</v>
      </c>
      <c r="JU456" s="21">
        <v>402</v>
      </c>
      <c r="JV456" s="39">
        <v>575</v>
      </c>
      <c r="JW456" s="39">
        <v>475</v>
      </c>
      <c r="JX456" s="39">
        <v>2500</v>
      </c>
      <c r="JY456" s="50">
        <f t="shared" si="947"/>
        <v>3.3516869165086936E-3</v>
      </c>
      <c r="JZ456" s="40">
        <f t="shared" si="863"/>
        <v>25.5</v>
      </c>
      <c r="KA456" s="41">
        <f t="shared" si="948"/>
        <v>63750</v>
      </c>
      <c r="KB456" s="39">
        <f t="shared" si="949"/>
        <v>30281250</v>
      </c>
      <c r="KC456" s="39">
        <f t="shared" si="950"/>
        <v>36656250</v>
      </c>
      <c r="KD456" s="40">
        <f t="shared" si="864"/>
        <v>0</v>
      </c>
      <c r="KE456" s="39">
        <f t="shared" si="951"/>
        <v>0</v>
      </c>
      <c r="KF456" s="39">
        <f t="shared" si="952"/>
        <v>0</v>
      </c>
      <c r="KG456" s="39">
        <f t="shared" si="953"/>
        <v>0</v>
      </c>
      <c r="KH456" s="53">
        <f t="shared" si="954"/>
        <v>0</v>
      </c>
      <c r="KI456" s="39">
        <f t="shared" si="955"/>
        <v>0</v>
      </c>
      <c r="KJ456" s="39">
        <f t="shared" si="956"/>
        <v>0</v>
      </c>
      <c r="LD456" s="21">
        <v>402</v>
      </c>
      <c r="LE456" s="39">
        <v>575</v>
      </c>
      <c r="LF456" s="39">
        <v>475</v>
      </c>
      <c r="LG456" s="39">
        <v>2500</v>
      </c>
      <c r="LH456" s="50">
        <f t="shared" si="957"/>
        <v>3.3516869668532667E-3</v>
      </c>
      <c r="LI456" s="40">
        <f t="shared" si="865"/>
        <v>25.5</v>
      </c>
      <c r="LJ456" s="41">
        <f t="shared" si="958"/>
        <v>63750</v>
      </c>
      <c r="LK456" s="39">
        <f t="shared" si="959"/>
        <v>30281250</v>
      </c>
      <c r="LL456" s="39">
        <f t="shared" si="960"/>
        <v>36656250</v>
      </c>
      <c r="LM456" s="40">
        <f t="shared" si="866"/>
        <v>0</v>
      </c>
      <c r="LN456" s="39">
        <f t="shared" si="961"/>
        <v>0</v>
      </c>
      <c r="LO456" s="39">
        <f t="shared" si="962"/>
        <v>0</v>
      </c>
      <c r="LP456" s="39">
        <f t="shared" si="963"/>
        <v>0</v>
      </c>
      <c r="LQ456" s="53">
        <f t="shared" si="964"/>
        <v>0</v>
      </c>
      <c r="LR456" s="39">
        <f t="shared" si="965"/>
        <v>0</v>
      </c>
      <c r="LS456" s="39">
        <f t="shared" si="966"/>
        <v>0</v>
      </c>
    </row>
    <row r="457" spans="1:331" x14ac:dyDescent="0.25">
      <c r="A457" s="21">
        <v>403</v>
      </c>
      <c r="B457" s="39">
        <v>575</v>
      </c>
      <c r="C457" s="39">
        <v>525</v>
      </c>
      <c r="D457" s="39">
        <v>2500</v>
      </c>
      <c r="E457" s="50">
        <f t="shared" si="867"/>
        <v>1.1075E-3</v>
      </c>
      <c r="F457" s="40">
        <f t="shared" si="847"/>
        <v>20.42195390625</v>
      </c>
      <c r="G457" s="41">
        <f t="shared" si="868"/>
        <v>51054.884765625</v>
      </c>
      <c r="H457" s="39">
        <f t="shared" si="869"/>
        <v>26803814.501953125</v>
      </c>
      <c r="I457" s="39">
        <f t="shared" si="870"/>
        <v>29356558.740234375</v>
      </c>
      <c r="J457" s="40">
        <f t="shared" si="848"/>
        <v>11379.375</v>
      </c>
      <c r="K457" s="39">
        <f t="shared" si="871"/>
        <v>28448437.5</v>
      </c>
      <c r="L457" s="39">
        <f t="shared" si="872"/>
        <v>14935429687.5</v>
      </c>
      <c r="M457" s="39">
        <f t="shared" si="873"/>
        <v>16357851562.5</v>
      </c>
      <c r="N457" s="53">
        <f t="shared" si="874"/>
        <v>7841100585937.5</v>
      </c>
      <c r="O457" s="39">
        <f t="shared" si="875"/>
        <v>8587872070312.5</v>
      </c>
      <c r="P457" s="39">
        <f t="shared" si="876"/>
        <v>9405764648437.5</v>
      </c>
      <c r="AJ457" s="21">
        <v>403</v>
      </c>
      <c r="AK457" s="39">
        <v>575</v>
      </c>
      <c r="AL457" s="39">
        <v>525</v>
      </c>
      <c r="AM457" s="39">
        <v>2500</v>
      </c>
      <c r="AN457" s="50">
        <f t="shared" si="877"/>
        <v>1.7464686713209369E-3</v>
      </c>
      <c r="AO457" s="40">
        <f t="shared" si="849"/>
        <v>25.090226891786209</v>
      </c>
      <c r="AP457" s="41">
        <f t="shared" si="878"/>
        <v>62725.567229465523</v>
      </c>
      <c r="AQ457" s="39">
        <f t="shared" si="879"/>
        <v>32930922.7954694</v>
      </c>
      <c r="AR457" s="39">
        <f t="shared" si="880"/>
        <v>36067201.156942673</v>
      </c>
      <c r="AS457" s="40">
        <f t="shared" si="850"/>
        <v>3232.5244406580537</v>
      </c>
      <c r="AT457" s="39">
        <f t="shared" si="881"/>
        <v>8081311.1016451344</v>
      </c>
      <c r="AU457" s="39">
        <f t="shared" si="882"/>
        <v>4242688328.3636956</v>
      </c>
      <c r="AV457" s="39">
        <f t="shared" si="883"/>
        <v>4646753883.4459524</v>
      </c>
      <c r="AW457" s="53">
        <f t="shared" si="884"/>
        <v>2227411372390.9404</v>
      </c>
      <c r="AX457" s="39">
        <f t="shared" si="885"/>
        <v>2439545788809.125</v>
      </c>
      <c r="AY457" s="39">
        <f t="shared" si="886"/>
        <v>2671883482981.4224</v>
      </c>
      <c r="BS457" s="21">
        <v>403</v>
      </c>
      <c r="BT457" s="39">
        <v>575</v>
      </c>
      <c r="BU457" s="39">
        <v>525</v>
      </c>
      <c r="BV457" s="39">
        <v>2500</v>
      </c>
      <c r="BW457" s="50">
        <f t="shared" si="887"/>
        <v>2.1032205840746162E-3</v>
      </c>
      <c r="BX457" s="40">
        <f t="shared" si="851"/>
        <v>25.5</v>
      </c>
      <c r="BY457" s="41">
        <f t="shared" si="888"/>
        <v>63750</v>
      </c>
      <c r="BZ457" s="39">
        <f t="shared" si="889"/>
        <v>33468750</v>
      </c>
      <c r="CA457" s="39">
        <f t="shared" si="890"/>
        <v>36656250</v>
      </c>
      <c r="CB457" s="40">
        <f t="shared" si="852"/>
        <v>0</v>
      </c>
      <c r="CC457" s="39">
        <f t="shared" si="891"/>
        <v>0</v>
      </c>
      <c r="CD457" s="39">
        <f t="shared" si="892"/>
        <v>0</v>
      </c>
      <c r="CE457" s="39">
        <f t="shared" si="893"/>
        <v>0</v>
      </c>
      <c r="CF457" s="53">
        <f t="shared" si="894"/>
        <v>0</v>
      </c>
      <c r="CG457" s="39">
        <f t="shared" si="895"/>
        <v>0</v>
      </c>
      <c r="CH457" s="39">
        <f t="shared" si="896"/>
        <v>0</v>
      </c>
      <c r="DB457" s="21">
        <v>403</v>
      </c>
      <c r="DC457" s="39">
        <v>575</v>
      </c>
      <c r="DD457" s="39">
        <v>525</v>
      </c>
      <c r="DE457" s="39">
        <v>2500</v>
      </c>
      <c r="DF457" s="50">
        <f t="shared" si="897"/>
        <v>2.3508382800726184E-3</v>
      </c>
      <c r="DG457" s="40">
        <f t="shared" si="853"/>
        <v>25.5</v>
      </c>
      <c r="DH457" s="41">
        <f t="shared" si="898"/>
        <v>63750</v>
      </c>
      <c r="DI457" s="39">
        <f t="shared" si="899"/>
        <v>33468750</v>
      </c>
      <c r="DJ457" s="39">
        <f t="shared" si="900"/>
        <v>36656250</v>
      </c>
      <c r="DK457" s="40">
        <f t="shared" si="854"/>
        <v>0</v>
      </c>
      <c r="DL457" s="39">
        <f t="shared" si="901"/>
        <v>0</v>
      </c>
      <c r="DM457" s="39">
        <f t="shared" si="902"/>
        <v>0</v>
      </c>
      <c r="DN457" s="39">
        <f t="shared" si="903"/>
        <v>0</v>
      </c>
      <c r="DO457" s="53">
        <f t="shared" si="904"/>
        <v>0</v>
      </c>
      <c r="DP457" s="39">
        <f t="shared" si="905"/>
        <v>0</v>
      </c>
      <c r="DQ457" s="39">
        <f t="shared" si="906"/>
        <v>0</v>
      </c>
      <c r="EK457" s="21">
        <v>403</v>
      </c>
      <c r="EL457" s="39">
        <v>575</v>
      </c>
      <c r="EM457" s="39">
        <v>525</v>
      </c>
      <c r="EN457" s="39">
        <v>2500</v>
      </c>
      <c r="EO457" s="50">
        <f t="shared" si="907"/>
        <v>2.8406766987221664E-3</v>
      </c>
      <c r="EP457" s="40">
        <f t="shared" si="855"/>
        <v>25.5</v>
      </c>
      <c r="EQ457" s="41">
        <f t="shared" si="908"/>
        <v>63750</v>
      </c>
      <c r="ER457" s="39">
        <f t="shared" si="909"/>
        <v>33468750</v>
      </c>
      <c r="ES457" s="39">
        <f t="shared" si="910"/>
        <v>36656250</v>
      </c>
      <c r="ET457" s="40">
        <f t="shared" si="856"/>
        <v>0</v>
      </c>
      <c r="EU457" s="39">
        <f t="shared" si="911"/>
        <v>0</v>
      </c>
      <c r="EV457" s="39">
        <f t="shared" si="912"/>
        <v>0</v>
      </c>
      <c r="EW457" s="39">
        <f t="shared" si="913"/>
        <v>0</v>
      </c>
      <c r="EX457" s="53">
        <f t="shared" si="914"/>
        <v>0</v>
      </c>
      <c r="EY457" s="39">
        <f t="shared" si="915"/>
        <v>0</v>
      </c>
      <c r="EZ457" s="39">
        <f t="shared" si="916"/>
        <v>0</v>
      </c>
      <c r="FT457" s="21">
        <v>403</v>
      </c>
      <c r="FU457" s="39">
        <v>575</v>
      </c>
      <c r="FV457" s="39">
        <v>525</v>
      </c>
      <c r="FW457" s="39">
        <v>2500</v>
      </c>
      <c r="FX457" s="50">
        <f t="shared" si="917"/>
        <v>3.2668186681753947E-3</v>
      </c>
      <c r="FY457" s="40">
        <f t="shared" si="857"/>
        <v>25.5</v>
      </c>
      <c r="FZ457" s="41">
        <f t="shared" si="918"/>
        <v>63750</v>
      </c>
      <c r="GA457" s="39">
        <f t="shared" si="919"/>
        <v>33468750</v>
      </c>
      <c r="GB457" s="39">
        <f t="shared" si="920"/>
        <v>36656250</v>
      </c>
      <c r="GC457" s="40">
        <f t="shared" si="858"/>
        <v>0</v>
      </c>
      <c r="GD457" s="39">
        <f t="shared" si="921"/>
        <v>0</v>
      </c>
      <c r="GE457" s="39">
        <f t="shared" si="922"/>
        <v>0</v>
      </c>
      <c r="GF457" s="39">
        <f t="shared" si="923"/>
        <v>0</v>
      </c>
      <c r="GG457" s="53">
        <f t="shared" si="924"/>
        <v>0</v>
      </c>
      <c r="GH457" s="39">
        <f t="shared" si="925"/>
        <v>0</v>
      </c>
      <c r="GI457" s="39">
        <f t="shared" si="926"/>
        <v>0</v>
      </c>
      <c r="HC457" s="21">
        <v>403</v>
      </c>
      <c r="HD457" s="39">
        <v>575</v>
      </c>
      <c r="HE457" s="39">
        <v>525</v>
      </c>
      <c r="HF457" s="39">
        <v>2500</v>
      </c>
      <c r="HG457" s="50">
        <f t="shared" si="927"/>
        <v>3.4092511211554809E-3</v>
      </c>
      <c r="HH457" s="40">
        <f t="shared" si="859"/>
        <v>25.5</v>
      </c>
      <c r="HI457" s="41">
        <f t="shared" si="928"/>
        <v>63750</v>
      </c>
      <c r="HJ457" s="39">
        <f t="shared" si="929"/>
        <v>33468750</v>
      </c>
      <c r="HK457" s="39">
        <f t="shared" si="930"/>
        <v>36656250</v>
      </c>
      <c r="HL457" s="40">
        <f t="shared" si="860"/>
        <v>0</v>
      </c>
      <c r="HM457" s="39">
        <f t="shared" si="931"/>
        <v>0</v>
      </c>
      <c r="HN457" s="39">
        <f t="shared" si="932"/>
        <v>0</v>
      </c>
      <c r="HO457" s="39">
        <f t="shared" si="933"/>
        <v>0</v>
      </c>
      <c r="HP457" s="53">
        <f t="shared" si="934"/>
        <v>0</v>
      </c>
      <c r="HQ457" s="39">
        <f t="shared" si="935"/>
        <v>0</v>
      </c>
      <c r="HR457" s="39">
        <f t="shared" si="936"/>
        <v>0</v>
      </c>
      <c r="IL457" s="21">
        <v>403</v>
      </c>
      <c r="IM457" s="39">
        <v>575</v>
      </c>
      <c r="IN457" s="39">
        <v>525</v>
      </c>
      <c r="IO457" s="39">
        <v>2500</v>
      </c>
      <c r="IP457" s="50">
        <f t="shared" si="937"/>
        <v>3.4397898802176253E-3</v>
      </c>
      <c r="IQ457" s="40">
        <f t="shared" si="861"/>
        <v>25.5</v>
      </c>
      <c r="IR457" s="41">
        <f t="shared" si="938"/>
        <v>63750</v>
      </c>
      <c r="IS457" s="39">
        <f t="shared" si="939"/>
        <v>33468750</v>
      </c>
      <c r="IT457" s="39">
        <f t="shared" si="940"/>
        <v>36656250</v>
      </c>
      <c r="IU457" s="40">
        <f t="shared" si="862"/>
        <v>0</v>
      </c>
      <c r="IV457" s="39">
        <f t="shared" si="941"/>
        <v>0</v>
      </c>
      <c r="IW457" s="39">
        <f t="shared" si="942"/>
        <v>0</v>
      </c>
      <c r="IX457" s="39">
        <f t="shared" si="943"/>
        <v>0</v>
      </c>
      <c r="IY457" s="53">
        <f t="shared" si="944"/>
        <v>0</v>
      </c>
      <c r="IZ457" s="39">
        <f t="shared" si="945"/>
        <v>0</v>
      </c>
      <c r="JA457" s="39">
        <f t="shared" si="946"/>
        <v>0</v>
      </c>
      <c r="JU457" s="21">
        <v>403</v>
      </c>
      <c r="JV457" s="39">
        <v>575</v>
      </c>
      <c r="JW457" s="39">
        <v>525</v>
      </c>
      <c r="JX457" s="39">
        <v>2500</v>
      </c>
      <c r="JY457" s="50">
        <f t="shared" si="947"/>
        <v>3.4401490816666019E-3</v>
      </c>
      <c r="JZ457" s="40">
        <f t="shared" si="863"/>
        <v>25.5</v>
      </c>
      <c r="KA457" s="41">
        <f t="shared" si="948"/>
        <v>63750</v>
      </c>
      <c r="KB457" s="39">
        <f t="shared" si="949"/>
        <v>33468750</v>
      </c>
      <c r="KC457" s="39">
        <f t="shared" si="950"/>
        <v>36656250</v>
      </c>
      <c r="KD457" s="40">
        <f t="shared" si="864"/>
        <v>0</v>
      </c>
      <c r="KE457" s="39">
        <f t="shared" si="951"/>
        <v>0</v>
      </c>
      <c r="KF457" s="39">
        <f t="shared" si="952"/>
        <v>0</v>
      </c>
      <c r="KG457" s="39">
        <f t="shared" si="953"/>
        <v>0</v>
      </c>
      <c r="KH457" s="53">
        <f t="shared" si="954"/>
        <v>0</v>
      </c>
      <c r="KI457" s="39">
        <f t="shared" si="955"/>
        <v>0</v>
      </c>
      <c r="KJ457" s="39">
        <f t="shared" si="956"/>
        <v>0</v>
      </c>
      <c r="LD457" s="21">
        <v>403</v>
      </c>
      <c r="LE457" s="39">
        <v>575</v>
      </c>
      <c r="LF457" s="39">
        <v>525</v>
      </c>
      <c r="LG457" s="39">
        <v>2500</v>
      </c>
      <c r="LH457" s="50">
        <f t="shared" si="957"/>
        <v>3.4401491341440747E-3</v>
      </c>
      <c r="LI457" s="40">
        <f t="shared" si="865"/>
        <v>25.5</v>
      </c>
      <c r="LJ457" s="41">
        <f t="shared" si="958"/>
        <v>63750</v>
      </c>
      <c r="LK457" s="39">
        <f t="shared" si="959"/>
        <v>33468750</v>
      </c>
      <c r="LL457" s="39">
        <f t="shared" si="960"/>
        <v>36656250</v>
      </c>
      <c r="LM457" s="40">
        <f t="shared" si="866"/>
        <v>0</v>
      </c>
      <c r="LN457" s="39">
        <f t="shared" si="961"/>
        <v>0</v>
      </c>
      <c r="LO457" s="39">
        <f t="shared" si="962"/>
        <v>0</v>
      </c>
      <c r="LP457" s="39">
        <f t="shared" si="963"/>
        <v>0</v>
      </c>
      <c r="LQ457" s="53">
        <f t="shared" si="964"/>
        <v>0</v>
      </c>
      <c r="LR457" s="39">
        <f t="shared" si="965"/>
        <v>0</v>
      </c>
      <c r="LS457" s="39">
        <f t="shared" si="966"/>
        <v>0</v>
      </c>
    </row>
    <row r="458" spans="1:331" x14ac:dyDescent="0.25">
      <c r="A458" s="21">
        <v>404</v>
      </c>
      <c r="B458" s="39">
        <v>566.66700000000003</v>
      </c>
      <c r="C458" s="39">
        <v>566.66700000000003</v>
      </c>
      <c r="D458" s="39">
        <v>1250</v>
      </c>
      <c r="E458" s="50">
        <f t="shared" si="867"/>
        <v>1.1133334000000001E-3</v>
      </c>
      <c r="F458" s="40">
        <f t="shared" si="847"/>
        <v>20.488117420333303</v>
      </c>
      <c r="G458" s="41">
        <f t="shared" si="868"/>
        <v>25610.14677541663</v>
      </c>
      <c r="H458" s="39">
        <f t="shared" si="869"/>
        <v>14512425.042785017</v>
      </c>
      <c r="I458" s="39">
        <f t="shared" si="870"/>
        <v>14512425.042785017</v>
      </c>
      <c r="J458" s="40">
        <f t="shared" si="848"/>
        <v>11304.999149999998</v>
      </c>
      <c r="K458" s="39">
        <f t="shared" si="871"/>
        <v>14131248.937499998</v>
      </c>
      <c r="L458" s="39">
        <f t="shared" si="872"/>
        <v>8007712441.6663122</v>
      </c>
      <c r="M458" s="39">
        <f t="shared" si="873"/>
        <v>8007712441.6663122</v>
      </c>
      <c r="N458" s="53">
        <f t="shared" si="874"/>
        <v>4537706386181.7246</v>
      </c>
      <c r="O458" s="39">
        <f t="shared" si="875"/>
        <v>4537706386181.7246</v>
      </c>
      <c r="P458" s="39">
        <f t="shared" si="876"/>
        <v>4537706386181.7246</v>
      </c>
      <c r="AJ458" s="21">
        <v>404</v>
      </c>
      <c r="AK458" s="39">
        <v>566.66700000000003</v>
      </c>
      <c r="AL458" s="39">
        <v>566.66700000000003</v>
      </c>
      <c r="AM458" s="39">
        <v>1250</v>
      </c>
      <c r="AN458" s="50">
        <f t="shared" si="877"/>
        <v>1.759946606543439E-3</v>
      </c>
      <c r="AO458" s="40">
        <f t="shared" si="849"/>
        <v>25.132636597848681</v>
      </c>
      <c r="AP458" s="41">
        <f t="shared" si="878"/>
        <v>31415.795747310851</v>
      </c>
      <c r="AQ458" s="39">
        <f t="shared" si="879"/>
        <v>17802294.7287414</v>
      </c>
      <c r="AR458" s="39">
        <f t="shared" si="880"/>
        <v>17802294.7287414</v>
      </c>
      <c r="AS458" s="40">
        <f t="shared" si="850"/>
        <v>3060.6807665711522</v>
      </c>
      <c r="AT458" s="39">
        <f t="shared" si="881"/>
        <v>3825850.9582139403</v>
      </c>
      <c r="AU458" s="39">
        <f t="shared" si="882"/>
        <v>2167983484.9382191</v>
      </c>
      <c r="AV458" s="39">
        <f t="shared" si="883"/>
        <v>2167983484.9382191</v>
      </c>
      <c r="AW458" s="53">
        <f t="shared" si="884"/>
        <v>1228524697459.4858</v>
      </c>
      <c r="AX458" s="39">
        <f t="shared" si="885"/>
        <v>1228524697459.4858</v>
      </c>
      <c r="AY458" s="39">
        <f t="shared" si="886"/>
        <v>1228524697459.4858</v>
      </c>
      <c r="BS458" s="21">
        <v>404</v>
      </c>
      <c r="BT458" s="39">
        <v>566.66700000000003</v>
      </c>
      <c r="BU458" s="39">
        <v>566.66700000000003</v>
      </c>
      <c r="BV458" s="39">
        <v>1250</v>
      </c>
      <c r="BW458" s="50">
        <f t="shared" si="887"/>
        <v>2.1253564922136103E-3</v>
      </c>
      <c r="BX458" s="40">
        <f t="shared" si="851"/>
        <v>25.5</v>
      </c>
      <c r="BY458" s="41">
        <f t="shared" si="888"/>
        <v>31875</v>
      </c>
      <c r="BZ458" s="39">
        <f t="shared" si="889"/>
        <v>18062510.625</v>
      </c>
      <c r="CA458" s="39">
        <f t="shared" si="890"/>
        <v>18062510.625</v>
      </c>
      <c r="CB458" s="40">
        <f t="shared" si="852"/>
        <v>0</v>
      </c>
      <c r="CC458" s="39">
        <f t="shared" si="891"/>
        <v>0</v>
      </c>
      <c r="CD458" s="39">
        <f t="shared" si="892"/>
        <v>0</v>
      </c>
      <c r="CE458" s="39">
        <f t="shared" si="893"/>
        <v>0</v>
      </c>
      <c r="CF458" s="53">
        <f t="shared" si="894"/>
        <v>0</v>
      </c>
      <c r="CG458" s="39">
        <f t="shared" si="895"/>
        <v>0</v>
      </c>
      <c r="CH458" s="39">
        <f t="shared" si="896"/>
        <v>0</v>
      </c>
      <c r="DB458" s="21">
        <v>404</v>
      </c>
      <c r="DC458" s="39">
        <v>566.66700000000003</v>
      </c>
      <c r="DD458" s="39">
        <v>566.66700000000003</v>
      </c>
      <c r="DE458" s="39">
        <v>1250</v>
      </c>
      <c r="DF458" s="50">
        <f t="shared" si="897"/>
        <v>2.3812467706155393E-3</v>
      </c>
      <c r="DG458" s="40">
        <f t="shared" si="853"/>
        <v>25.5</v>
      </c>
      <c r="DH458" s="41">
        <f t="shared" si="898"/>
        <v>31875</v>
      </c>
      <c r="DI458" s="39">
        <f t="shared" si="899"/>
        <v>18062510.625</v>
      </c>
      <c r="DJ458" s="39">
        <f t="shared" si="900"/>
        <v>18062510.625</v>
      </c>
      <c r="DK458" s="40">
        <f t="shared" si="854"/>
        <v>0</v>
      </c>
      <c r="DL458" s="39">
        <f t="shared" si="901"/>
        <v>0</v>
      </c>
      <c r="DM458" s="39">
        <f t="shared" si="902"/>
        <v>0</v>
      </c>
      <c r="DN458" s="39">
        <f t="shared" si="903"/>
        <v>0</v>
      </c>
      <c r="DO458" s="53">
        <f t="shared" si="904"/>
        <v>0</v>
      </c>
      <c r="DP458" s="39">
        <f t="shared" si="905"/>
        <v>0</v>
      </c>
      <c r="DQ458" s="39">
        <f t="shared" si="906"/>
        <v>0</v>
      </c>
      <c r="EK458" s="21">
        <v>404</v>
      </c>
      <c r="EL458" s="39">
        <v>566.66700000000003</v>
      </c>
      <c r="EM458" s="39">
        <v>566.66700000000003</v>
      </c>
      <c r="EN458" s="39">
        <v>1250</v>
      </c>
      <c r="EO458" s="50">
        <f t="shared" si="907"/>
        <v>2.8889390567603738E-3</v>
      </c>
      <c r="EP458" s="40">
        <f t="shared" si="855"/>
        <v>25.5</v>
      </c>
      <c r="EQ458" s="41">
        <f t="shared" si="908"/>
        <v>31875</v>
      </c>
      <c r="ER458" s="39">
        <f t="shared" si="909"/>
        <v>18062510.625</v>
      </c>
      <c r="ES458" s="39">
        <f t="shared" si="910"/>
        <v>18062510.625</v>
      </c>
      <c r="ET458" s="40">
        <f t="shared" si="856"/>
        <v>0</v>
      </c>
      <c r="EU458" s="39">
        <f t="shared" si="911"/>
        <v>0</v>
      </c>
      <c r="EV458" s="39">
        <f t="shared" si="912"/>
        <v>0</v>
      </c>
      <c r="EW458" s="39">
        <f t="shared" si="913"/>
        <v>0</v>
      </c>
      <c r="EX458" s="53">
        <f t="shared" si="914"/>
        <v>0</v>
      </c>
      <c r="EY458" s="39">
        <f t="shared" si="915"/>
        <v>0</v>
      </c>
      <c r="EZ458" s="39">
        <f t="shared" si="916"/>
        <v>0</v>
      </c>
      <c r="FT458" s="21">
        <v>404</v>
      </c>
      <c r="FU458" s="39">
        <v>566.66700000000003</v>
      </c>
      <c r="FV458" s="39">
        <v>566.66700000000003</v>
      </c>
      <c r="FW458" s="39">
        <v>1250</v>
      </c>
      <c r="FX458" s="50">
        <f t="shared" si="917"/>
        <v>3.3302972120371264E-3</v>
      </c>
      <c r="FY458" s="40">
        <f t="shared" si="857"/>
        <v>25.5</v>
      </c>
      <c r="FZ458" s="41">
        <f t="shared" si="918"/>
        <v>31875</v>
      </c>
      <c r="GA458" s="39">
        <f t="shared" si="919"/>
        <v>18062510.625</v>
      </c>
      <c r="GB458" s="39">
        <f t="shared" si="920"/>
        <v>18062510.625</v>
      </c>
      <c r="GC458" s="40">
        <f t="shared" si="858"/>
        <v>0</v>
      </c>
      <c r="GD458" s="39">
        <f t="shared" si="921"/>
        <v>0</v>
      </c>
      <c r="GE458" s="39">
        <f t="shared" si="922"/>
        <v>0</v>
      </c>
      <c r="GF458" s="39">
        <f t="shared" si="923"/>
        <v>0</v>
      </c>
      <c r="GG458" s="53">
        <f t="shared" si="924"/>
        <v>0</v>
      </c>
      <c r="GH458" s="39">
        <f t="shared" si="925"/>
        <v>0</v>
      </c>
      <c r="GI458" s="39">
        <f t="shared" si="926"/>
        <v>0</v>
      </c>
      <c r="HC458" s="21">
        <v>404</v>
      </c>
      <c r="HD458" s="39">
        <v>566.66700000000003</v>
      </c>
      <c r="HE458" s="39">
        <v>566.66700000000003</v>
      </c>
      <c r="HF458" s="39">
        <v>1250</v>
      </c>
      <c r="HG458" s="50">
        <f t="shared" si="927"/>
        <v>3.4781941823102919E-3</v>
      </c>
      <c r="HH458" s="40">
        <f t="shared" si="859"/>
        <v>25.5</v>
      </c>
      <c r="HI458" s="41">
        <f t="shared" si="928"/>
        <v>31875</v>
      </c>
      <c r="HJ458" s="39">
        <f t="shared" si="929"/>
        <v>18062510.625</v>
      </c>
      <c r="HK458" s="39">
        <f t="shared" si="930"/>
        <v>18062510.625</v>
      </c>
      <c r="HL458" s="40">
        <f t="shared" si="860"/>
        <v>0</v>
      </c>
      <c r="HM458" s="39">
        <f t="shared" si="931"/>
        <v>0</v>
      </c>
      <c r="HN458" s="39">
        <f t="shared" si="932"/>
        <v>0</v>
      </c>
      <c r="HO458" s="39">
        <f t="shared" si="933"/>
        <v>0</v>
      </c>
      <c r="HP458" s="53">
        <f t="shared" si="934"/>
        <v>0</v>
      </c>
      <c r="HQ458" s="39">
        <f t="shared" si="935"/>
        <v>0</v>
      </c>
      <c r="HR458" s="39">
        <f t="shared" si="936"/>
        <v>0</v>
      </c>
      <c r="IL458" s="21">
        <v>404</v>
      </c>
      <c r="IM458" s="39">
        <v>566.66700000000003</v>
      </c>
      <c r="IN458" s="39">
        <v>566.66700000000003</v>
      </c>
      <c r="IO458" s="39">
        <v>1250</v>
      </c>
      <c r="IP458" s="50">
        <f t="shared" si="937"/>
        <v>3.5096822290628209E-3</v>
      </c>
      <c r="IQ458" s="40">
        <f t="shared" si="861"/>
        <v>25.5</v>
      </c>
      <c r="IR458" s="41">
        <f t="shared" si="938"/>
        <v>31875</v>
      </c>
      <c r="IS458" s="39">
        <f t="shared" si="939"/>
        <v>18062510.625</v>
      </c>
      <c r="IT458" s="39">
        <f t="shared" si="940"/>
        <v>18062510.625</v>
      </c>
      <c r="IU458" s="40">
        <f t="shared" si="862"/>
        <v>0</v>
      </c>
      <c r="IV458" s="39">
        <f t="shared" si="941"/>
        <v>0</v>
      </c>
      <c r="IW458" s="39">
        <f t="shared" si="942"/>
        <v>0</v>
      </c>
      <c r="IX458" s="39">
        <f t="shared" si="943"/>
        <v>0</v>
      </c>
      <c r="IY458" s="53">
        <f t="shared" si="944"/>
        <v>0</v>
      </c>
      <c r="IZ458" s="39">
        <f t="shared" si="945"/>
        <v>0</v>
      </c>
      <c r="JA458" s="39">
        <f t="shared" si="946"/>
        <v>0</v>
      </c>
      <c r="JU458" s="21">
        <v>404</v>
      </c>
      <c r="JV458" s="39">
        <v>566.66700000000003</v>
      </c>
      <c r="JW458" s="39">
        <v>566.66700000000003</v>
      </c>
      <c r="JX458" s="39">
        <v>1250</v>
      </c>
      <c r="JY458" s="50">
        <f t="shared" si="947"/>
        <v>3.5100527309297135E-3</v>
      </c>
      <c r="JZ458" s="40">
        <f t="shared" si="863"/>
        <v>25.5</v>
      </c>
      <c r="KA458" s="41">
        <f t="shared" si="948"/>
        <v>31875</v>
      </c>
      <c r="KB458" s="39">
        <f t="shared" si="949"/>
        <v>18062510.625</v>
      </c>
      <c r="KC458" s="39">
        <f t="shared" si="950"/>
        <v>18062510.625</v>
      </c>
      <c r="KD458" s="40">
        <f t="shared" si="864"/>
        <v>0</v>
      </c>
      <c r="KE458" s="39">
        <f t="shared" si="951"/>
        <v>0</v>
      </c>
      <c r="KF458" s="39">
        <f t="shared" si="952"/>
        <v>0</v>
      </c>
      <c r="KG458" s="39">
        <f t="shared" si="953"/>
        <v>0</v>
      </c>
      <c r="KH458" s="53">
        <f t="shared" si="954"/>
        <v>0</v>
      </c>
      <c r="KI458" s="39">
        <f t="shared" si="955"/>
        <v>0</v>
      </c>
      <c r="KJ458" s="39">
        <f t="shared" si="956"/>
        <v>0</v>
      </c>
      <c r="LD458" s="21">
        <v>404</v>
      </c>
      <c r="LE458" s="39">
        <v>566.66700000000003</v>
      </c>
      <c r="LF458" s="39">
        <v>566.66700000000003</v>
      </c>
      <c r="LG458" s="39">
        <v>1250</v>
      </c>
      <c r="LH458" s="50">
        <f t="shared" si="957"/>
        <v>3.5100527850910166E-3</v>
      </c>
      <c r="LI458" s="40">
        <f t="shared" si="865"/>
        <v>25.5</v>
      </c>
      <c r="LJ458" s="41">
        <f t="shared" si="958"/>
        <v>31875</v>
      </c>
      <c r="LK458" s="39">
        <f t="shared" si="959"/>
        <v>18062510.625</v>
      </c>
      <c r="LL458" s="39">
        <f t="shared" si="960"/>
        <v>18062510.625</v>
      </c>
      <c r="LM458" s="40">
        <f t="shared" si="866"/>
        <v>0</v>
      </c>
      <c r="LN458" s="39">
        <f t="shared" si="961"/>
        <v>0</v>
      </c>
      <c r="LO458" s="39">
        <f t="shared" si="962"/>
        <v>0</v>
      </c>
      <c r="LP458" s="39">
        <f t="shared" si="963"/>
        <v>0</v>
      </c>
      <c r="LQ458" s="53">
        <f t="shared" si="964"/>
        <v>0</v>
      </c>
      <c r="LR458" s="39">
        <f t="shared" si="965"/>
        <v>0</v>
      </c>
      <c r="LS458" s="39">
        <f t="shared" si="966"/>
        <v>0</v>
      </c>
    </row>
    <row r="459" spans="1:331" x14ac:dyDescent="0.25">
      <c r="A459" s="21">
        <v>405</v>
      </c>
      <c r="B459" s="39">
        <v>616.66700000000003</v>
      </c>
      <c r="C459" s="39">
        <v>-516.66700000000003</v>
      </c>
      <c r="D459" s="39">
        <v>1250</v>
      </c>
      <c r="E459" s="50">
        <f t="shared" si="867"/>
        <v>9.533333E-4</v>
      </c>
      <c r="F459" s="40">
        <f t="shared" si="847"/>
        <v>18.516116221833322</v>
      </c>
      <c r="G459" s="41">
        <f t="shared" si="868"/>
        <v>23145.145277291653</v>
      </c>
      <c r="H459" s="39">
        <f t="shared" si="869"/>
        <v>-11958332.774982447</v>
      </c>
      <c r="I459" s="39">
        <f t="shared" si="870"/>
        <v>14272847.302711612</v>
      </c>
      <c r="J459" s="40">
        <f t="shared" si="848"/>
        <v>13345.000425</v>
      </c>
      <c r="K459" s="39">
        <f t="shared" si="871"/>
        <v>16681250.53125</v>
      </c>
      <c r="L459" s="39">
        <f t="shared" si="872"/>
        <v>-8618651668.2293434</v>
      </c>
      <c r="M459" s="39">
        <f t="shared" si="873"/>
        <v>10286776721.354343</v>
      </c>
      <c r="N459" s="53">
        <f t="shared" si="874"/>
        <v>4452972901469.0508</v>
      </c>
      <c r="O459" s="39">
        <f t="shared" si="875"/>
        <v>-5314838068291.9844</v>
      </c>
      <c r="P459" s="39">
        <f t="shared" si="876"/>
        <v>6343515740427.4199</v>
      </c>
      <c r="AJ459" s="21">
        <v>405</v>
      </c>
      <c r="AK459" s="39">
        <v>616.66700000000003</v>
      </c>
      <c r="AL459" s="39">
        <v>-516.66700000000003</v>
      </c>
      <c r="AM459" s="39">
        <v>1250</v>
      </c>
      <c r="AN459" s="50">
        <f t="shared" si="877"/>
        <v>1.3905249083871573E-3</v>
      </c>
      <c r="AO459" s="40">
        <f t="shared" si="849"/>
        <v>23.131943218484921</v>
      </c>
      <c r="AP459" s="41">
        <f t="shared" si="878"/>
        <v>28914.92902310615</v>
      </c>
      <c r="AQ459" s="39">
        <f t="shared" si="879"/>
        <v>-14939389.633581186</v>
      </c>
      <c r="AR459" s="39">
        <f t="shared" si="880"/>
        <v>17830882.535891801</v>
      </c>
      <c r="AS459" s="40">
        <f t="shared" si="850"/>
        <v>7770.8074180637432</v>
      </c>
      <c r="AT459" s="39">
        <f t="shared" si="881"/>
        <v>9713509.2725796793</v>
      </c>
      <c r="AU459" s="39">
        <f t="shared" si="882"/>
        <v>-5018649695.3359251</v>
      </c>
      <c r="AV459" s="39">
        <f t="shared" si="883"/>
        <v>5990000622.5938931</v>
      </c>
      <c r="AW459" s="53">
        <f t="shared" si="884"/>
        <v>2592970682140.1265</v>
      </c>
      <c r="AX459" s="39">
        <f t="shared" si="885"/>
        <v>-3094835651673.7192</v>
      </c>
      <c r="AY459" s="39">
        <f t="shared" si="886"/>
        <v>3693835713933.1089</v>
      </c>
      <c r="BS459" s="21">
        <v>405</v>
      </c>
      <c r="BT459" s="39">
        <v>616.66700000000003</v>
      </c>
      <c r="BU459" s="39">
        <v>-516.66700000000003</v>
      </c>
      <c r="BV459" s="39">
        <v>1250</v>
      </c>
      <c r="BW459" s="50">
        <f t="shared" si="887"/>
        <v>1.5189206202060549E-3</v>
      </c>
      <c r="BX459" s="40">
        <f t="shared" si="851"/>
        <v>24.024586768398837</v>
      </c>
      <c r="BY459" s="41">
        <f t="shared" si="888"/>
        <v>30030.733460498548</v>
      </c>
      <c r="BZ459" s="39">
        <f t="shared" si="889"/>
        <v>-15515888.964835403</v>
      </c>
      <c r="CA459" s="39">
        <f t="shared" si="890"/>
        <v>18518962.310885258</v>
      </c>
      <c r="CB459" s="40">
        <f t="shared" si="852"/>
        <v>6133.7620923728018</v>
      </c>
      <c r="CC459" s="39">
        <f t="shared" si="891"/>
        <v>7667202.6154660024</v>
      </c>
      <c r="CD459" s="39">
        <f t="shared" si="892"/>
        <v>-3961390573.7249732</v>
      </c>
      <c r="CE459" s="39">
        <f t="shared" si="893"/>
        <v>4728110835.2715731</v>
      </c>
      <c r="CF459" s="53">
        <f t="shared" si="894"/>
        <v>2046719783554.7607</v>
      </c>
      <c r="CG459" s="39">
        <f t="shared" si="895"/>
        <v>-2442858840927.2578</v>
      </c>
      <c r="CH459" s="39">
        <f t="shared" si="896"/>
        <v>2915669924454.4155</v>
      </c>
      <c r="DB459" s="21">
        <v>405</v>
      </c>
      <c r="DC459" s="39">
        <v>616.66700000000003</v>
      </c>
      <c r="DD459" s="39">
        <v>-516.66700000000003</v>
      </c>
      <c r="DE459" s="39">
        <v>1250</v>
      </c>
      <c r="DF459" s="50">
        <f t="shared" si="897"/>
        <v>1.5482583783577473E-3</v>
      </c>
      <c r="DG459" s="40">
        <f t="shared" si="853"/>
        <v>24.199050608884679</v>
      </c>
      <c r="DH459" s="41">
        <f t="shared" si="898"/>
        <v>30248.81326110585</v>
      </c>
      <c r="DI459" s="39">
        <f t="shared" si="899"/>
        <v>-15628563.601175778</v>
      </c>
      <c r="DJ459" s="39">
        <f t="shared" si="900"/>
        <v>18653444.92728636</v>
      </c>
      <c r="DK459" s="40">
        <f t="shared" si="854"/>
        <v>5759.7056759387224</v>
      </c>
      <c r="DL459" s="39">
        <f t="shared" si="901"/>
        <v>7199632.0949234031</v>
      </c>
      <c r="DM459" s="39">
        <f t="shared" si="902"/>
        <v>-3719812315.58779</v>
      </c>
      <c r="DN459" s="39">
        <f t="shared" si="903"/>
        <v>4439775525.0801306</v>
      </c>
      <c r="DO459" s="53">
        <f t="shared" si="904"/>
        <v>1921904269657.7969</v>
      </c>
      <c r="DP459" s="39">
        <f t="shared" si="905"/>
        <v>-2293885501216.5762</v>
      </c>
      <c r="DQ459" s="39">
        <f t="shared" si="906"/>
        <v>2737863053724.5889</v>
      </c>
      <c r="EK459" s="21">
        <v>405</v>
      </c>
      <c r="EL459" s="39">
        <v>616.66700000000003</v>
      </c>
      <c r="EM459" s="39">
        <v>-516.66700000000003</v>
      </c>
      <c r="EN459" s="39">
        <v>1250</v>
      </c>
      <c r="EO459" s="50">
        <f t="shared" si="907"/>
        <v>1.5735361829548129E-3</v>
      </c>
      <c r="EP459" s="40">
        <f t="shared" si="855"/>
        <v>24.340569906289211</v>
      </c>
      <c r="EQ459" s="41">
        <f t="shared" si="908"/>
        <v>30425.712382861515</v>
      </c>
      <c r="ER459" s="39">
        <f t="shared" si="909"/>
        <v>-15719961.53971591</v>
      </c>
      <c r="ES459" s="39">
        <f t="shared" si="910"/>
        <v>18762532.778002061</v>
      </c>
      <c r="ET459" s="40">
        <f t="shared" si="856"/>
        <v>5437.4136673261355</v>
      </c>
      <c r="EU459" s="39">
        <f t="shared" si="911"/>
        <v>6796767.084157669</v>
      </c>
      <c r="EV459" s="39">
        <f t="shared" si="912"/>
        <v>-3511665259.0704904</v>
      </c>
      <c r="EW459" s="39">
        <f t="shared" si="913"/>
        <v>4191341967.4862576</v>
      </c>
      <c r="EX459" s="53">
        <f t="shared" si="914"/>
        <v>1814361554408.1731</v>
      </c>
      <c r="EY459" s="39">
        <f t="shared" si="915"/>
        <v>-2165528080315.2224</v>
      </c>
      <c r="EZ459" s="39">
        <f t="shared" si="916"/>
        <v>2584662277063.8481</v>
      </c>
      <c r="FT459" s="21">
        <v>405</v>
      </c>
      <c r="FU459" s="39">
        <v>616.66700000000003</v>
      </c>
      <c r="FV459" s="39">
        <v>-516.66700000000003</v>
      </c>
      <c r="FW459" s="39">
        <v>1250</v>
      </c>
      <c r="FX459" s="50">
        <f t="shared" si="917"/>
        <v>1.6067938867744521E-3</v>
      </c>
      <c r="FY459" s="40">
        <f t="shared" si="857"/>
        <v>24.514354572328116</v>
      </c>
      <c r="FZ459" s="41">
        <f t="shared" si="918"/>
        <v>30642.943215410145</v>
      </c>
      <c r="GA459" s="39">
        <f t="shared" si="919"/>
        <v>-15832197.542276314</v>
      </c>
      <c r="GB459" s="39">
        <f t="shared" si="920"/>
        <v>18896491.86381733</v>
      </c>
      <c r="GC459" s="40">
        <f t="shared" si="858"/>
        <v>5013.3779436257373</v>
      </c>
      <c r="GD459" s="39">
        <f t="shared" si="921"/>
        <v>6266722.4295321712</v>
      </c>
      <c r="GE459" s="39">
        <f t="shared" si="922"/>
        <v>-3237808677.4990983</v>
      </c>
      <c r="GF459" s="39">
        <f t="shared" si="923"/>
        <v>3864480920.4523158</v>
      </c>
      <c r="GG459" s="53">
        <f t="shared" si="924"/>
        <v>1672868895977.4268</v>
      </c>
      <c r="GH459" s="39">
        <f t="shared" si="925"/>
        <v>-1996649763727.3367</v>
      </c>
      <c r="GI459" s="39">
        <f t="shared" si="926"/>
        <v>2383097855772.5684</v>
      </c>
      <c r="HC459" s="21">
        <v>405</v>
      </c>
      <c r="HD459" s="39">
        <v>616.66700000000003</v>
      </c>
      <c r="HE459" s="39">
        <v>-516.66700000000003</v>
      </c>
      <c r="HF459" s="39">
        <v>1250</v>
      </c>
      <c r="HG459" s="50">
        <f t="shared" si="927"/>
        <v>1.6106885132358107E-3</v>
      </c>
      <c r="HH459" s="40">
        <f t="shared" si="859"/>
        <v>24.533783109993283</v>
      </c>
      <c r="HI459" s="41">
        <f t="shared" si="928"/>
        <v>30667.228887491605</v>
      </c>
      <c r="HJ459" s="39">
        <f t="shared" si="929"/>
        <v>-15844745.147613626</v>
      </c>
      <c r="HK459" s="39">
        <f t="shared" si="930"/>
        <v>18911468.036362786</v>
      </c>
      <c r="HL459" s="40">
        <f t="shared" si="860"/>
        <v>4963.7214562434147</v>
      </c>
      <c r="HM459" s="39">
        <f t="shared" si="931"/>
        <v>6204651.820304268</v>
      </c>
      <c r="HN459" s="39">
        <f t="shared" si="932"/>
        <v>-3205738842.0411453</v>
      </c>
      <c r="HO459" s="39">
        <f t="shared" si="933"/>
        <v>3826204024.0715723</v>
      </c>
      <c r="HP459" s="53">
        <f t="shared" si="934"/>
        <v>1656299470300.8726</v>
      </c>
      <c r="HQ459" s="39">
        <f t="shared" si="935"/>
        <v>-1976873354504.9871</v>
      </c>
      <c r="HR459" s="39">
        <f t="shared" si="936"/>
        <v>2359493756912.1445</v>
      </c>
      <c r="IL459" s="21">
        <v>405</v>
      </c>
      <c r="IM459" s="39">
        <v>616.66700000000003</v>
      </c>
      <c r="IN459" s="39">
        <v>-516.66700000000003</v>
      </c>
      <c r="IO459" s="39">
        <v>1250</v>
      </c>
      <c r="IP459" s="50">
        <f t="shared" si="937"/>
        <v>1.6162016767371735E-3</v>
      </c>
      <c r="IQ459" s="40">
        <f t="shared" si="861"/>
        <v>24.560955150011598</v>
      </c>
      <c r="IR459" s="41">
        <f t="shared" si="938"/>
        <v>30701.193937514498</v>
      </c>
      <c r="IS459" s="39">
        <f t="shared" si="939"/>
        <v>-15862293.768113803</v>
      </c>
      <c r="IT459" s="39">
        <f t="shared" si="940"/>
        <v>18932413.161865253</v>
      </c>
      <c r="IU459" s="40">
        <f t="shared" si="862"/>
        <v>4893.4286216010387</v>
      </c>
      <c r="IV459" s="39">
        <f t="shared" si="941"/>
        <v>6116785.777001298</v>
      </c>
      <c r="IW459" s="39">
        <f t="shared" si="942"/>
        <v>-3160341357.0459299</v>
      </c>
      <c r="IX459" s="39">
        <f t="shared" si="943"/>
        <v>3772019934.7460594</v>
      </c>
      <c r="IY459" s="53">
        <f t="shared" si="944"/>
        <v>1632844087920.8496</v>
      </c>
      <c r="IZ459" s="39">
        <f t="shared" si="945"/>
        <v>-1948878223625.4424</v>
      </c>
      <c r="JA459" s="39">
        <f t="shared" si="946"/>
        <v>2326080217100.0483</v>
      </c>
      <c r="JU459" s="21">
        <v>405</v>
      </c>
      <c r="JV459" s="39">
        <v>616.66700000000003</v>
      </c>
      <c r="JW459" s="39">
        <v>-516.66700000000003</v>
      </c>
      <c r="JX459" s="39">
        <v>1250</v>
      </c>
      <c r="JY459" s="50">
        <f t="shared" si="947"/>
        <v>1.6162646907790174E-3</v>
      </c>
      <c r="JZ459" s="40">
        <f t="shared" si="863"/>
        <v>24.561263479413864</v>
      </c>
      <c r="KA459" s="41">
        <f t="shared" si="948"/>
        <v>30701.579349267329</v>
      </c>
      <c r="KB459" s="39">
        <f t="shared" si="949"/>
        <v>-15862492.897647904</v>
      </c>
      <c r="KC459" s="39">
        <f t="shared" si="950"/>
        <v>18932650.832574636</v>
      </c>
      <c r="KD459" s="40">
        <f t="shared" si="864"/>
        <v>4892.6251925675269</v>
      </c>
      <c r="KE459" s="39">
        <f t="shared" si="951"/>
        <v>6115781.4907094091</v>
      </c>
      <c r="KF459" s="39">
        <f t="shared" si="952"/>
        <v>-3159822475.4603586</v>
      </c>
      <c r="KG459" s="39">
        <f t="shared" si="953"/>
        <v>3771400624.5312996</v>
      </c>
      <c r="KH459" s="53">
        <f t="shared" si="954"/>
        <v>1632575998928.6772</v>
      </c>
      <c r="KI459" s="39">
        <f t="shared" si="955"/>
        <v>-1948558246474.7131</v>
      </c>
      <c r="KJ459" s="39">
        <f t="shared" si="956"/>
        <v>2325698308927.8428</v>
      </c>
      <c r="LD459" s="21">
        <v>405</v>
      </c>
      <c r="LE459" s="39">
        <v>616.66700000000003</v>
      </c>
      <c r="LF459" s="39">
        <v>-516.66700000000003</v>
      </c>
      <c r="LG459" s="39">
        <v>1250</v>
      </c>
      <c r="LH459" s="50">
        <f t="shared" si="957"/>
        <v>1.6162646992890892E-3</v>
      </c>
      <c r="LI459" s="40">
        <f t="shared" si="865"/>
        <v>24.561263521050456</v>
      </c>
      <c r="LJ459" s="41">
        <f t="shared" si="958"/>
        <v>30701.579401313069</v>
      </c>
      <c r="LK459" s="39">
        <f t="shared" si="959"/>
        <v>-15862492.924538221</v>
      </c>
      <c r="LL459" s="39">
        <f t="shared" si="960"/>
        <v>18932650.864669528</v>
      </c>
      <c r="LM459" s="40">
        <f t="shared" si="866"/>
        <v>4892.6250840641123</v>
      </c>
      <c r="LN459" s="39">
        <f t="shared" si="961"/>
        <v>6115781.3550801408</v>
      </c>
      <c r="LO459" s="39">
        <f t="shared" si="962"/>
        <v>-3159822405.3851914</v>
      </c>
      <c r="LP459" s="39">
        <f t="shared" si="963"/>
        <v>3771400540.8932052</v>
      </c>
      <c r="LQ459" s="53">
        <f t="shared" si="964"/>
        <v>1632575962723.1509</v>
      </c>
      <c r="LR459" s="39">
        <f t="shared" si="965"/>
        <v>-1948558203261.6697</v>
      </c>
      <c r="LS459" s="39">
        <f t="shared" si="966"/>
        <v>2325698257350.9902</v>
      </c>
    </row>
    <row r="460" spans="1:331" x14ac:dyDescent="0.25">
      <c r="A460" s="21">
        <v>406</v>
      </c>
      <c r="B460" s="39">
        <v>625</v>
      </c>
      <c r="C460" s="39">
        <v>-475</v>
      </c>
      <c r="D460" s="39">
        <v>2500</v>
      </c>
      <c r="E460" s="50">
        <f t="shared" si="867"/>
        <v>9.6000000000000002E-4</v>
      </c>
      <c r="F460" s="40">
        <f t="shared" si="847"/>
        <v>18.604800000000001</v>
      </c>
      <c r="G460" s="41">
        <f t="shared" si="868"/>
        <v>46512</v>
      </c>
      <c r="H460" s="39">
        <f t="shared" si="869"/>
        <v>-22093200</v>
      </c>
      <c r="I460" s="39">
        <f t="shared" si="870"/>
        <v>29070000</v>
      </c>
      <c r="J460" s="40">
        <f t="shared" si="848"/>
        <v>13260</v>
      </c>
      <c r="K460" s="39">
        <f t="shared" si="871"/>
        <v>33150000</v>
      </c>
      <c r="L460" s="39">
        <f t="shared" si="872"/>
        <v>-15746250000</v>
      </c>
      <c r="M460" s="39">
        <f t="shared" si="873"/>
        <v>20718750000</v>
      </c>
      <c r="N460" s="53">
        <f t="shared" si="874"/>
        <v>7479468750000</v>
      </c>
      <c r="O460" s="39">
        <f t="shared" si="875"/>
        <v>-9841406250000</v>
      </c>
      <c r="P460" s="39">
        <f t="shared" si="876"/>
        <v>12949218750000</v>
      </c>
      <c r="AJ460" s="21">
        <v>406</v>
      </c>
      <c r="AK460" s="39">
        <v>625</v>
      </c>
      <c r="AL460" s="39">
        <v>-475</v>
      </c>
      <c r="AM460" s="39">
        <v>2500</v>
      </c>
      <c r="AN460" s="50">
        <f t="shared" si="877"/>
        <v>1.4059026816583364E-3</v>
      </c>
      <c r="AO460" s="40">
        <f t="shared" si="849"/>
        <v>23.249933399162678</v>
      </c>
      <c r="AP460" s="41">
        <f t="shared" si="878"/>
        <v>58124.833497906693</v>
      </c>
      <c r="AQ460" s="39">
        <f t="shared" si="879"/>
        <v>-27609295.911505681</v>
      </c>
      <c r="AR460" s="39">
        <f t="shared" si="880"/>
        <v>36328020.936191685</v>
      </c>
      <c r="AS460" s="40">
        <f t="shared" si="850"/>
        <v>7574.7408088562106</v>
      </c>
      <c r="AT460" s="39">
        <f t="shared" si="881"/>
        <v>18936852.022140525</v>
      </c>
      <c r="AU460" s="39">
        <f t="shared" si="882"/>
        <v>-8995004710.5167503</v>
      </c>
      <c r="AV460" s="39">
        <f t="shared" si="883"/>
        <v>11835532513.837828</v>
      </c>
      <c r="AW460" s="53">
        <f t="shared" si="884"/>
        <v>4272627237495.4565</v>
      </c>
      <c r="AX460" s="39">
        <f t="shared" si="885"/>
        <v>-5621877944072.9678</v>
      </c>
      <c r="AY460" s="39">
        <f t="shared" si="886"/>
        <v>7397207821148.6426</v>
      </c>
      <c r="BS460" s="21">
        <v>406</v>
      </c>
      <c r="BT460" s="39">
        <v>625</v>
      </c>
      <c r="BU460" s="39">
        <v>-475</v>
      </c>
      <c r="BV460" s="39">
        <v>2500</v>
      </c>
      <c r="BW460" s="50">
        <f t="shared" si="887"/>
        <v>1.5441472461512078E-3</v>
      </c>
      <c r="BX460" s="40">
        <f t="shared" si="851"/>
        <v>24.175263950904011</v>
      </c>
      <c r="BY460" s="41">
        <f t="shared" si="888"/>
        <v>60438.159877260026</v>
      </c>
      <c r="BZ460" s="39">
        <f t="shared" si="889"/>
        <v>-28708125.941698514</v>
      </c>
      <c r="CA460" s="39">
        <f t="shared" si="890"/>
        <v>37773849.923287518</v>
      </c>
      <c r="CB460" s="40">
        <f t="shared" si="852"/>
        <v>5812.1226115721001</v>
      </c>
      <c r="CC460" s="39">
        <f t="shared" si="891"/>
        <v>14530306.528930251</v>
      </c>
      <c r="CD460" s="39">
        <f t="shared" si="892"/>
        <v>-6901895601.241869</v>
      </c>
      <c r="CE460" s="39">
        <f t="shared" si="893"/>
        <v>9081441580.5814075</v>
      </c>
      <c r="CF460" s="53">
        <f t="shared" si="894"/>
        <v>3278400410589.8877</v>
      </c>
      <c r="CG460" s="39">
        <f t="shared" si="895"/>
        <v>-4313684750776.1685</v>
      </c>
      <c r="CH460" s="39">
        <f t="shared" si="896"/>
        <v>5675900987863.3789</v>
      </c>
      <c r="DB460" s="21">
        <v>406</v>
      </c>
      <c r="DC460" s="39">
        <v>625</v>
      </c>
      <c r="DD460" s="39">
        <v>-475</v>
      </c>
      <c r="DE460" s="39">
        <v>2500</v>
      </c>
      <c r="DF460" s="50">
        <f t="shared" si="897"/>
        <v>1.582904308083596E-3</v>
      </c>
      <c r="DG460" s="40">
        <f t="shared" si="853"/>
        <v>24.390948796627949</v>
      </c>
      <c r="DH460" s="41">
        <f t="shared" si="898"/>
        <v>60977.371991569875</v>
      </c>
      <c r="DI460" s="39">
        <f t="shared" si="899"/>
        <v>-28964251.695995692</v>
      </c>
      <c r="DJ460" s="39">
        <f t="shared" si="900"/>
        <v>38110857.494731173</v>
      </c>
      <c r="DK460" s="40">
        <f t="shared" si="854"/>
        <v>5317.9700719341527</v>
      </c>
      <c r="DL460" s="39">
        <f t="shared" si="901"/>
        <v>13294925.179835381</v>
      </c>
      <c r="DM460" s="39">
        <f t="shared" si="902"/>
        <v>-6315089460.4218063</v>
      </c>
      <c r="DN460" s="39">
        <f t="shared" si="903"/>
        <v>8309328237.3971128</v>
      </c>
      <c r="DO460" s="53">
        <f t="shared" si="904"/>
        <v>2999667493700.3579</v>
      </c>
      <c r="DP460" s="39">
        <f t="shared" si="905"/>
        <v>-3946930912763.6284</v>
      </c>
      <c r="DQ460" s="39">
        <f t="shared" si="906"/>
        <v>5193330148373.1953</v>
      </c>
      <c r="EK460" s="21">
        <v>406</v>
      </c>
      <c r="EL460" s="39">
        <v>625</v>
      </c>
      <c r="EM460" s="39">
        <v>-475</v>
      </c>
      <c r="EN460" s="39">
        <v>2500</v>
      </c>
      <c r="EO460" s="50">
        <f t="shared" si="907"/>
        <v>1.6278577549855649E-3</v>
      </c>
      <c r="EP460" s="40">
        <f t="shared" si="855"/>
        <v>24.617127202907049</v>
      </c>
      <c r="EQ460" s="41">
        <f t="shared" si="908"/>
        <v>61542.818007267626</v>
      </c>
      <c r="ER460" s="39">
        <f t="shared" si="909"/>
        <v>-29232838.553452123</v>
      </c>
      <c r="ES460" s="39">
        <f t="shared" si="910"/>
        <v>38464261.254542269</v>
      </c>
      <c r="ET460" s="40">
        <f t="shared" si="856"/>
        <v>4744.8136239340483</v>
      </c>
      <c r="EU460" s="39">
        <f t="shared" si="911"/>
        <v>11862034.059835121</v>
      </c>
      <c r="EV460" s="39">
        <f t="shared" si="912"/>
        <v>-5634466178.4216824</v>
      </c>
      <c r="EW460" s="39">
        <f t="shared" si="913"/>
        <v>7413771287.3969507</v>
      </c>
      <c r="EX460" s="53">
        <f t="shared" si="914"/>
        <v>2676371434750.2993</v>
      </c>
      <c r="EY460" s="39">
        <f t="shared" si="915"/>
        <v>-3521541361513.5518</v>
      </c>
      <c r="EZ460" s="39">
        <f t="shared" si="916"/>
        <v>4633607054623.0938</v>
      </c>
      <c r="FT460" s="21">
        <v>406</v>
      </c>
      <c r="FU460" s="39">
        <v>625</v>
      </c>
      <c r="FV460" s="39">
        <v>-475</v>
      </c>
      <c r="FW460" s="39">
        <v>2500</v>
      </c>
      <c r="FX460" s="50">
        <f t="shared" si="917"/>
        <v>1.6775799257450815E-3</v>
      </c>
      <c r="FY460" s="40">
        <f t="shared" si="857"/>
        <v>24.83728876019876</v>
      </c>
      <c r="FZ460" s="41">
        <f t="shared" si="918"/>
        <v>62093.221900496901</v>
      </c>
      <c r="GA460" s="39">
        <f t="shared" si="919"/>
        <v>-29494280.402736027</v>
      </c>
      <c r="GB460" s="39">
        <f t="shared" si="920"/>
        <v>38808263.687810563</v>
      </c>
      <c r="GC460" s="40">
        <f t="shared" si="858"/>
        <v>4110.8559467502118</v>
      </c>
      <c r="GD460" s="39">
        <f t="shared" si="921"/>
        <v>10277139.866875529</v>
      </c>
      <c r="GE460" s="39">
        <f t="shared" si="922"/>
        <v>-4881641436.7658768</v>
      </c>
      <c r="GF460" s="39">
        <f t="shared" si="923"/>
        <v>6423212416.7972059</v>
      </c>
      <c r="GG460" s="53">
        <f t="shared" si="924"/>
        <v>2318779682463.7915</v>
      </c>
      <c r="GH460" s="39">
        <f t="shared" si="925"/>
        <v>-3051025897978.6729</v>
      </c>
      <c r="GI460" s="39">
        <f t="shared" si="926"/>
        <v>4014507760498.2534</v>
      </c>
      <c r="HC460" s="21">
        <v>406</v>
      </c>
      <c r="HD460" s="39">
        <v>625</v>
      </c>
      <c r="HE460" s="39">
        <v>-475</v>
      </c>
      <c r="HF460" s="39">
        <v>2500</v>
      </c>
      <c r="HG460" s="50">
        <f t="shared" si="927"/>
        <v>1.6871316679967926E-3</v>
      </c>
      <c r="HH460" s="40">
        <f t="shared" si="859"/>
        <v>24.87597296853826</v>
      </c>
      <c r="HI460" s="41">
        <f t="shared" si="928"/>
        <v>62189.932421345649</v>
      </c>
      <c r="HJ460" s="39">
        <f t="shared" si="929"/>
        <v>-29540217.900139183</v>
      </c>
      <c r="HK460" s="39">
        <f t="shared" si="930"/>
        <v>38868707.763341032</v>
      </c>
      <c r="HL460" s="40">
        <f t="shared" si="860"/>
        <v>3989.071233040896</v>
      </c>
      <c r="HM460" s="39">
        <f t="shared" si="931"/>
        <v>9972678.0826022401</v>
      </c>
      <c r="HN460" s="39">
        <f t="shared" si="932"/>
        <v>-4737022089.236064</v>
      </c>
      <c r="HO460" s="39">
        <f t="shared" si="933"/>
        <v>6232923801.6264</v>
      </c>
      <c r="HP460" s="53">
        <f t="shared" si="934"/>
        <v>2250085492387.1304</v>
      </c>
      <c r="HQ460" s="39">
        <f t="shared" si="935"/>
        <v>-2960638805772.54</v>
      </c>
      <c r="HR460" s="39">
        <f t="shared" si="936"/>
        <v>3895577376016.5</v>
      </c>
      <c r="IL460" s="21">
        <v>406</v>
      </c>
      <c r="IM460" s="39">
        <v>625</v>
      </c>
      <c r="IN460" s="39">
        <v>-475</v>
      </c>
      <c r="IO460" s="39">
        <v>2500</v>
      </c>
      <c r="IP460" s="50">
        <f t="shared" si="937"/>
        <v>1.6937234805390908E-3</v>
      </c>
      <c r="IQ460" s="40">
        <f t="shared" si="861"/>
        <v>24.901991171871558</v>
      </c>
      <c r="IR460" s="41">
        <f t="shared" si="938"/>
        <v>62254.977929678891</v>
      </c>
      <c r="IS460" s="39">
        <f t="shared" si="939"/>
        <v>-29571114.516597472</v>
      </c>
      <c r="IT460" s="39">
        <f t="shared" si="940"/>
        <v>38909361.206049308</v>
      </c>
      <c r="IU460" s="40">
        <f t="shared" si="862"/>
        <v>3905.0256231265921</v>
      </c>
      <c r="IV460" s="39">
        <f t="shared" si="941"/>
        <v>9762564.0578164794</v>
      </c>
      <c r="IW460" s="39">
        <f t="shared" si="942"/>
        <v>-4637217927.4628277</v>
      </c>
      <c r="IX460" s="39">
        <f t="shared" si="943"/>
        <v>6101602536.1352997</v>
      </c>
      <c r="IY460" s="53">
        <f t="shared" si="944"/>
        <v>2202678515544.8433</v>
      </c>
      <c r="IZ460" s="39">
        <f t="shared" si="945"/>
        <v>-2898261204664.2676</v>
      </c>
      <c r="JA460" s="39">
        <f t="shared" si="946"/>
        <v>3813501585084.562</v>
      </c>
      <c r="JU460" s="21">
        <v>406</v>
      </c>
      <c r="JV460" s="39">
        <v>625</v>
      </c>
      <c r="JW460" s="39">
        <v>-475</v>
      </c>
      <c r="JX460" s="39">
        <v>2500</v>
      </c>
      <c r="JY460" s="50">
        <f t="shared" si="947"/>
        <v>1.6937991629412878E-3</v>
      </c>
      <c r="JZ460" s="40">
        <f t="shared" si="863"/>
        <v>24.902286677076468</v>
      </c>
      <c r="KA460" s="41">
        <f t="shared" si="948"/>
        <v>62255.716692691167</v>
      </c>
      <c r="KB460" s="39">
        <f t="shared" si="949"/>
        <v>-29571465.429028302</v>
      </c>
      <c r="KC460" s="39">
        <f t="shared" si="950"/>
        <v>38909822.932931982</v>
      </c>
      <c r="KD460" s="40">
        <f t="shared" si="864"/>
        <v>3904.0606724985801</v>
      </c>
      <c r="KE460" s="39">
        <f t="shared" si="951"/>
        <v>9760151.6812464502</v>
      </c>
      <c r="KF460" s="39">
        <f t="shared" si="952"/>
        <v>-4636072048.5920639</v>
      </c>
      <c r="KG460" s="39">
        <f t="shared" si="953"/>
        <v>6100094800.7790318</v>
      </c>
      <c r="KH460" s="53">
        <f t="shared" si="954"/>
        <v>2202134223081.2305</v>
      </c>
      <c r="KI460" s="39">
        <f t="shared" si="955"/>
        <v>-2897545030370.04</v>
      </c>
      <c r="KJ460" s="39">
        <f t="shared" si="956"/>
        <v>3812559250486.8945</v>
      </c>
      <c r="LD460" s="21">
        <v>406</v>
      </c>
      <c r="LE460" s="39">
        <v>625</v>
      </c>
      <c r="LF460" s="39">
        <v>-475</v>
      </c>
      <c r="LG460" s="39">
        <v>2500</v>
      </c>
      <c r="LH460" s="50">
        <f t="shared" si="957"/>
        <v>1.6937991733223922E-3</v>
      </c>
      <c r="LI460" s="40">
        <f t="shared" si="865"/>
        <v>24.902286717604927</v>
      </c>
      <c r="LJ460" s="41">
        <f t="shared" si="958"/>
        <v>62255.716794012318</v>
      </c>
      <c r="LK460" s="39">
        <f t="shared" si="959"/>
        <v>-29571465.477155849</v>
      </c>
      <c r="LL460" s="39">
        <f t="shared" si="960"/>
        <v>38909822.9962577</v>
      </c>
      <c r="LM460" s="40">
        <f t="shared" si="866"/>
        <v>3904.0605401394987</v>
      </c>
      <c r="LN460" s="39">
        <f t="shared" si="961"/>
        <v>9760151.3503487464</v>
      </c>
      <c r="LO460" s="39">
        <f t="shared" si="962"/>
        <v>-4636071891.4156542</v>
      </c>
      <c r="LP460" s="39">
        <f t="shared" si="963"/>
        <v>6100094593.9679661</v>
      </c>
      <c r="LQ460" s="53">
        <f t="shared" si="964"/>
        <v>2202134148422.4355</v>
      </c>
      <c r="LR460" s="39">
        <f t="shared" si="965"/>
        <v>-2897544932134.7837</v>
      </c>
      <c r="LS460" s="39">
        <f t="shared" si="966"/>
        <v>3812559121229.979</v>
      </c>
    </row>
    <row r="461" spans="1:331" x14ac:dyDescent="0.25">
      <c r="A461" s="21">
        <v>407</v>
      </c>
      <c r="B461" s="39">
        <v>625</v>
      </c>
      <c r="C461" s="39">
        <v>-425</v>
      </c>
      <c r="D461" s="39">
        <v>2500</v>
      </c>
      <c r="E461" s="50">
        <f t="shared" si="867"/>
        <v>9.6750000000000004E-4</v>
      </c>
      <c r="F461" s="40">
        <f t="shared" si="847"/>
        <v>18.703891406250001</v>
      </c>
      <c r="G461" s="41">
        <f t="shared" si="868"/>
        <v>46759.728515625</v>
      </c>
      <c r="H461" s="39">
        <f t="shared" si="869"/>
        <v>-19872884.619140625</v>
      </c>
      <c r="I461" s="39">
        <f t="shared" si="870"/>
        <v>29224830.322265625</v>
      </c>
      <c r="J461" s="40">
        <f t="shared" si="848"/>
        <v>13164.375</v>
      </c>
      <c r="K461" s="39">
        <f t="shared" si="871"/>
        <v>32910937.5</v>
      </c>
      <c r="L461" s="39">
        <f t="shared" si="872"/>
        <v>-13987148437.5</v>
      </c>
      <c r="M461" s="39">
        <f t="shared" si="873"/>
        <v>20569335937.5</v>
      </c>
      <c r="N461" s="53">
        <f t="shared" si="874"/>
        <v>5944538085937.5</v>
      </c>
      <c r="O461" s="39">
        <f t="shared" si="875"/>
        <v>-8741967773437.5</v>
      </c>
      <c r="P461" s="39">
        <f t="shared" si="876"/>
        <v>12855834960937.5</v>
      </c>
      <c r="AJ461" s="21">
        <v>407</v>
      </c>
      <c r="AK461" s="39">
        <v>625</v>
      </c>
      <c r="AL461" s="39">
        <v>-425</v>
      </c>
      <c r="AM461" s="39">
        <v>2500</v>
      </c>
      <c r="AN461" s="50">
        <f t="shared" si="877"/>
        <v>1.4232159682482524E-3</v>
      </c>
      <c r="AO461" s="40">
        <f t="shared" si="849"/>
        <v>23.379166152065768</v>
      </c>
      <c r="AP461" s="41">
        <f t="shared" si="878"/>
        <v>58447.915380164421</v>
      </c>
      <c r="AQ461" s="39">
        <f t="shared" si="879"/>
        <v>-24840364.036569878</v>
      </c>
      <c r="AR461" s="39">
        <f t="shared" si="880"/>
        <v>36529947.112602763</v>
      </c>
      <c r="AS461" s="40">
        <f t="shared" si="850"/>
        <v>7353.996404834782</v>
      </c>
      <c r="AT461" s="39">
        <f t="shared" si="881"/>
        <v>18384991.012086954</v>
      </c>
      <c r="AU461" s="39">
        <f t="shared" si="882"/>
        <v>-7813621180.1369553</v>
      </c>
      <c r="AV461" s="39">
        <f t="shared" si="883"/>
        <v>11490619382.554346</v>
      </c>
      <c r="AW461" s="53">
        <f t="shared" si="884"/>
        <v>3320789001558.2061</v>
      </c>
      <c r="AX461" s="39">
        <f t="shared" si="885"/>
        <v>-4883513237585.5967</v>
      </c>
      <c r="AY461" s="39">
        <f t="shared" si="886"/>
        <v>7181637114096.4668</v>
      </c>
      <c r="BS461" s="21">
        <v>407</v>
      </c>
      <c r="BT461" s="39">
        <v>625</v>
      </c>
      <c r="BU461" s="39">
        <v>-425</v>
      </c>
      <c r="BV461" s="39">
        <v>2500</v>
      </c>
      <c r="BW461" s="50">
        <f t="shared" si="887"/>
        <v>1.5725645392633508E-3</v>
      </c>
      <c r="BX461" s="40">
        <f t="shared" si="851"/>
        <v>24.335280659018409</v>
      </c>
      <c r="BY461" s="41">
        <f t="shared" si="888"/>
        <v>60838.201647546019</v>
      </c>
      <c r="BZ461" s="39">
        <f t="shared" si="889"/>
        <v>-25856235.700207058</v>
      </c>
      <c r="CA461" s="39">
        <f t="shared" si="890"/>
        <v>38023876.029716261</v>
      </c>
      <c r="CB461" s="40">
        <f t="shared" si="852"/>
        <v>5449.8021243922785</v>
      </c>
      <c r="CC461" s="39">
        <f t="shared" si="891"/>
        <v>13624505.310980696</v>
      </c>
      <c r="CD461" s="39">
        <f t="shared" si="892"/>
        <v>-5790414757.1667957</v>
      </c>
      <c r="CE461" s="39">
        <f t="shared" si="893"/>
        <v>8515315819.3629351</v>
      </c>
      <c r="CF461" s="53">
        <f t="shared" si="894"/>
        <v>2460926271795.8882</v>
      </c>
      <c r="CG461" s="39">
        <f t="shared" si="895"/>
        <v>-3619009223229.2476</v>
      </c>
      <c r="CH461" s="39">
        <f t="shared" si="896"/>
        <v>5322072387101.834</v>
      </c>
      <c r="DB461" s="21">
        <v>407</v>
      </c>
      <c r="DC461" s="39">
        <v>625</v>
      </c>
      <c r="DD461" s="39">
        <v>-425</v>
      </c>
      <c r="DE461" s="39">
        <v>2500</v>
      </c>
      <c r="DF461" s="50">
        <f t="shared" si="897"/>
        <v>1.6219366479861383E-3</v>
      </c>
      <c r="DG461" s="40">
        <f t="shared" si="853"/>
        <v>24.588809149383273</v>
      </c>
      <c r="DH461" s="41">
        <f t="shared" si="898"/>
        <v>61472.022873458183</v>
      </c>
      <c r="DI461" s="39">
        <f t="shared" si="899"/>
        <v>-26125609.72121973</v>
      </c>
      <c r="DJ461" s="39">
        <f t="shared" si="900"/>
        <v>38420014.295911364</v>
      </c>
      <c r="DK461" s="40">
        <f t="shared" si="854"/>
        <v>4820.3077381767362</v>
      </c>
      <c r="DL461" s="39">
        <f t="shared" si="901"/>
        <v>12050769.345441841</v>
      </c>
      <c r="DM461" s="39">
        <f t="shared" si="902"/>
        <v>-5121576971.8127823</v>
      </c>
      <c r="DN461" s="39">
        <f t="shared" si="903"/>
        <v>7531730840.9011507</v>
      </c>
      <c r="DO461" s="53">
        <f t="shared" si="904"/>
        <v>2176670213020.4324</v>
      </c>
      <c r="DP461" s="39">
        <f t="shared" si="905"/>
        <v>-3200985607382.9893</v>
      </c>
      <c r="DQ461" s="39">
        <f t="shared" si="906"/>
        <v>4707331775563.2188</v>
      </c>
      <c r="EK461" s="21">
        <v>407</v>
      </c>
      <c r="EL461" s="39">
        <v>625</v>
      </c>
      <c r="EM461" s="39">
        <v>-425</v>
      </c>
      <c r="EN461" s="39">
        <v>2500</v>
      </c>
      <c r="EO461" s="50">
        <f t="shared" si="907"/>
        <v>1.6894076206280151E-3</v>
      </c>
      <c r="EP461" s="40">
        <f t="shared" si="855"/>
        <v>24.885018883459814</v>
      </c>
      <c r="EQ461" s="41">
        <f t="shared" si="908"/>
        <v>62212.547208649536</v>
      </c>
      <c r="ER461" s="39">
        <f t="shared" si="909"/>
        <v>-26440332.563676052</v>
      </c>
      <c r="ES461" s="39">
        <f t="shared" si="910"/>
        <v>38882842.005405962</v>
      </c>
      <c r="ET461" s="40">
        <f t="shared" si="856"/>
        <v>3960.0528369928079</v>
      </c>
      <c r="EU461" s="39">
        <f t="shared" si="911"/>
        <v>9900132.0924820192</v>
      </c>
      <c r="EV461" s="39">
        <f t="shared" si="912"/>
        <v>-4207556139.3048582</v>
      </c>
      <c r="EW461" s="39">
        <f t="shared" si="913"/>
        <v>6187582557.8012619</v>
      </c>
      <c r="EX461" s="53">
        <f t="shared" si="914"/>
        <v>1788211359204.5647</v>
      </c>
      <c r="EY461" s="39">
        <f t="shared" si="915"/>
        <v>-2629722587065.5361</v>
      </c>
      <c r="EZ461" s="39">
        <f t="shared" si="916"/>
        <v>3867239098625.7886</v>
      </c>
      <c r="FT461" s="21">
        <v>407</v>
      </c>
      <c r="FU461" s="39">
        <v>625</v>
      </c>
      <c r="FV461" s="39">
        <v>-425</v>
      </c>
      <c r="FW461" s="39">
        <v>2500</v>
      </c>
      <c r="FX461" s="50">
        <f t="shared" si="917"/>
        <v>1.7581380309796561E-3</v>
      </c>
      <c r="FY461" s="40">
        <f t="shared" si="857"/>
        <v>25.127080273127714</v>
      </c>
      <c r="FZ461" s="41">
        <f t="shared" si="918"/>
        <v>62817.700682819283</v>
      </c>
      <c r="GA461" s="39">
        <f t="shared" si="919"/>
        <v>-26697522.790198196</v>
      </c>
      <c r="GB461" s="39">
        <f t="shared" si="920"/>
        <v>39261062.926762052</v>
      </c>
      <c r="GC461" s="40">
        <f t="shared" si="858"/>
        <v>3083.740105009384</v>
      </c>
      <c r="GD461" s="39">
        <f t="shared" si="921"/>
        <v>7709350.2625234602</v>
      </c>
      <c r="GE461" s="39">
        <f t="shared" si="922"/>
        <v>-3276473861.5724707</v>
      </c>
      <c r="GF461" s="39">
        <f t="shared" si="923"/>
        <v>4818343914.0771627</v>
      </c>
      <c r="GG461" s="53">
        <f t="shared" si="924"/>
        <v>1392501391168.3</v>
      </c>
      <c r="GH461" s="39">
        <f t="shared" si="925"/>
        <v>-2047796163482.7942</v>
      </c>
      <c r="GI461" s="39">
        <f t="shared" si="926"/>
        <v>3011464946298.2266</v>
      </c>
      <c r="HC461" s="21">
        <v>407</v>
      </c>
      <c r="HD461" s="39">
        <v>625</v>
      </c>
      <c r="HE461" s="39">
        <v>-425</v>
      </c>
      <c r="HF461" s="39">
        <v>2500</v>
      </c>
      <c r="HG461" s="50">
        <f t="shared" si="927"/>
        <v>1.7743626996980146E-3</v>
      </c>
      <c r="HH461" s="40">
        <f t="shared" si="859"/>
        <v>25.17543478054175</v>
      </c>
      <c r="HI461" s="41">
        <f t="shared" si="928"/>
        <v>62938.586951354373</v>
      </c>
      <c r="HJ461" s="39">
        <f t="shared" si="929"/>
        <v>-26748899.454325609</v>
      </c>
      <c r="HK461" s="39">
        <f t="shared" si="930"/>
        <v>39336616.844596483</v>
      </c>
      <c r="HL461" s="40">
        <f t="shared" si="860"/>
        <v>2876.8755788503136</v>
      </c>
      <c r="HM461" s="39">
        <f t="shared" si="931"/>
        <v>7192188.9471257841</v>
      </c>
      <c r="HN461" s="39">
        <f t="shared" si="932"/>
        <v>-3056680302.5284581</v>
      </c>
      <c r="HO461" s="39">
        <f t="shared" si="933"/>
        <v>4495118091.9536152</v>
      </c>
      <c r="HP461" s="53">
        <f t="shared" si="934"/>
        <v>1299089128574.5947</v>
      </c>
      <c r="HQ461" s="39">
        <f t="shared" si="935"/>
        <v>-1910425189080.2864</v>
      </c>
      <c r="HR461" s="39">
        <f t="shared" si="936"/>
        <v>2809448807471.0093</v>
      </c>
      <c r="IL461" s="21">
        <v>407</v>
      </c>
      <c r="IM461" s="39">
        <v>625</v>
      </c>
      <c r="IN461" s="39">
        <v>-425</v>
      </c>
      <c r="IO461" s="39">
        <v>2500</v>
      </c>
      <c r="IP461" s="50">
        <f t="shared" si="937"/>
        <v>1.7821712645450865E-3</v>
      </c>
      <c r="IQ461" s="40">
        <f t="shared" si="861"/>
        <v>25.197510342814471</v>
      </c>
      <c r="IR461" s="41">
        <f t="shared" si="938"/>
        <v>62993.775857036177</v>
      </c>
      <c r="IS461" s="39">
        <f t="shared" si="939"/>
        <v>-26772354.739240374</v>
      </c>
      <c r="IT461" s="39">
        <f t="shared" si="940"/>
        <v>39371109.910647608</v>
      </c>
      <c r="IU461" s="40">
        <f t="shared" si="862"/>
        <v>2777.3163770501478</v>
      </c>
      <c r="IV461" s="39">
        <f t="shared" si="941"/>
        <v>6943290.9426253699</v>
      </c>
      <c r="IW461" s="39">
        <f t="shared" si="942"/>
        <v>-2950898650.6157823</v>
      </c>
      <c r="IX461" s="39">
        <f t="shared" si="943"/>
        <v>4339556839.1408558</v>
      </c>
      <c r="IY461" s="53">
        <f t="shared" si="944"/>
        <v>1254131926511.7075</v>
      </c>
      <c r="IZ461" s="39">
        <f t="shared" si="945"/>
        <v>-1844311656634.8638</v>
      </c>
      <c r="JA461" s="39">
        <f t="shared" si="946"/>
        <v>2712223024463.0352</v>
      </c>
      <c r="JU461" s="21">
        <v>407</v>
      </c>
      <c r="JV461" s="39">
        <v>625</v>
      </c>
      <c r="JW461" s="39">
        <v>-425</v>
      </c>
      <c r="JX461" s="39">
        <v>2500</v>
      </c>
      <c r="JY461" s="50">
        <f t="shared" si="947"/>
        <v>1.7822613280991961E-3</v>
      </c>
      <c r="JZ461" s="40">
        <f t="shared" si="863"/>
        <v>25.197760426087822</v>
      </c>
      <c r="KA461" s="41">
        <f t="shared" si="948"/>
        <v>62994.401065219557</v>
      </c>
      <c r="KB461" s="39">
        <f t="shared" si="949"/>
        <v>-26772620.452718314</v>
      </c>
      <c r="KC461" s="39">
        <f t="shared" si="950"/>
        <v>39371500.665762223</v>
      </c>
      <c r="KD461" s="40">
        <f t="shared" si="864"/>
        <v>2776.1680667352493</v>
      </c>
      <c r="KE461" s="39">
        <f t="shared" si="951"/>
        <v>6940420.1668381235</v>
      </c>
      <c r="KF461" s="39">
        <f t="shared" si="952"/>
        <v>-2949678570.9062023</v>
      </c>
      <c r="KG461" s="39">
        <f t="shared" si="953"/>
        <v>4337762604.2738276</v>
      </c>
      <c r="KH461" s="53">
        <f t="shared" si="954"/>
        <v>1253613392635.136</v>
      </c>
      <c r="KI461" s="39">
        <f t="shared" si="955"/>
        <v>-1843549106816.3767</v>
      </c>
      <c r="KJ461" s="39">
        <f t="shared" si="956"/>
        <v>2711101627671.1421</v>
      </c>
      <c r="LD461" s="21">
        <v>407</v>
      </c>
      <c r="LE461" s="39">
        <v>625</v>
      </c>
      <c r="LF461" s="39">
        <v>-425</v>
      </c>
      <c r="LG461" s="39">
        <v>2500</v>
      </c>
      <c r="LH461" s="50">
        <f t="shared" si="957"/>
        <v>1.7822613406132007E-3</v>
      </c>
      <c r="LI461" s="40">
        <f t="shared" si="865"/>
        <v>25.1977604608288</v>
      </c>
      <c r="LJ461" s="41">
        <f t="shared" si="958"/>
        <v>62994.401152072001</v>
      </c>
      <c r="LK461" s="39">
        <f t="shared" si="959"/>
        <v>-26772620.489630602</v>
      </c>
      <c r="LL461" s="39">
        <f t="shared" si="960"/>
        <v>39371500.720045</v>
      </c>
      <c r="LM461" s="40">
        <f t="shared" si="866"/>
        <v>2776.167907181692</v>
      </c>
      <c r="LN461" s="39">
        <f t="shared" si="961"/>
        <v>6940419.7679542303</v>
      </c>
      <c r="LO461" s="39">
        <f t="shared" si="962"/>
        <v>-2949678401.380548</v>
      </c>
      <c r="LP461" s="39">
        <f t="shared" si="963"/>
        <v>4337762354.9713936</v>
      </c>
      <c r="LQ461" s="53">
        <f t="shared" si="964"/>
        <v>1253613320586.7329</v>
      </c>
      <c r="LR461" s="39">
        <f t="shared" si="965"/>
        <v>-1843549000862.8423</v>
      </c>
      <c r="LS461" s="39">
        <f t="shared" si="966"/>
        <v>2711101471857.1211</v>
      </c>
    </row>
    <row r="462" spans="1:331" x14ac:dyDescent="0.25">
      <c r="A462" s="21">
        <v>408</v>
      </c>
      <c r="B462" s="39">
        <v>625</v>
      </c>
      <c r="C462" s="39">
        <v>-375</v>
      </c>
      <c r="D462" s="39">
        <v>2500</v>
      </c>
      <c r="E462" s="50">
        <f t="shared" si="867"/>
        <v>9.7500000000000006E-4</v>
      </c>
      <c r="F462" s="40">
        <f t="shared" si="847"/>
        <v>18.802265625</v>
      </c>
      <c r="G462" s="41">
        <f t="shared" si="868"/>
        <v>47005.6640625</v>
      </c>
      <c r="H462" s="39">
        <f t="shared" si="869"/>
        <v>-17627124.0234375</v>
      </c>
      <c r="I462" s="39">
        <f t="shared" si="870"/>
        <v>29378540.0390625</v>
      </c>
      <c r="J462" s="40">
        <f t="shared" si="848"/>
        <v>13068.749999999998</v>
      </c>
      <c r="K462" s="39">
        <f t="shared" si="871"/>
        <v>32671874.999999996</v>
      </c>
      <c r="L462" s="39">
        <f t="shared" si="872"/>
        <v>-12251953124.999998</v>
      </c>
      <c r="M462" s="39">
        <f t="shared" si="873"/>
        <v>20419921874.999996</v>
      </c>
      <c r="N462" s="53">
        <f t="shared" si="874"/>
        <v>4594482421874.999</v>
      </c>
      <c r="O462" s="39">
        <f t="shared" si="875"/>
        <v>-7657470703124.999</v>
      </c>
      <c r="P462" s="39">
        <f t="shared" si="876"/>
        <v>12762451171874.998</v>
      </c>
      <c r="AJ462" s="21">
        <v>408</v>
      </c>
      <c r="AK462" s="39">
        <v>625</v>
      </c>
      <c r="AL462" s="39">
        <v>-375</v>
      </c>
      <c r="AM462" s="39">
        <v>2500</v>
      </c>
      <c r="AN462" s="50">
        <f t="shared" si="877"/>
        <v>1.4405292548381682E-3</v>
      </c>
      <c r="AO462" s="40">
        <f t="shared" si="849"/>
        <v>23.504577093838911</v>
      </c>
      <c r="AP462" s="41">
        <f t="shared" si="878"/>
        <v>58761.44273459728</v>
      </c>
      <c r="AQ462" s="39">
        <f t="shared" si="879"/>
        <v>-22035541.025473978</v>
      </c>
      <c r="AR462" s="39">
        <f t="shared" si="880"/>
        <v>36725901.709123299</v>
      </c>
      <c r="AS462" s="40">
        <f t="shared" si="850"/>
        <v>7133.2520008133542</v>
      </c>
      <c r="AT462" s="39">
        <f t="shared" si="881"/>
        <v>17833130.002033386</v>
      </c>
      <c r="AU462" s="39">
        <f t="shared" si="882"/>
        <v>-6687423750.7625198</v>
      </c>
      <c r="AV462" s="39">
        <f t="shared" si="883"/>
        <v>11145706251.270866</v>
      </c>
      <c r="AW462" s="53">
        <f t="shared" si="884"/>
        <v>2507783906535.9448</v>
      </c>
      <c r="AX462" s="39">
        <f t="shared" si="885"/>
        <v>-4179639844226.5747</v>
      </c>
      <c r="AY462" s="39">
        <f t="shared" si="886"/>
        <v>6966066407044.292</v>
      </c>
      <c r="BS462" s="21">
        <v>408</v>
      </c>
      <c r="BT462" s="39">
        <v>625</v>
      </c>
      <c r="BU462" s="39">
        <v>-375</v>
      </c>
      <c r="BV462" s="39">
        <v>2500</v>
      </c>
      <c r="BW462" s="50">
        <f t="shared" si="887"/>
        <v>1.6009818323754936E-3</v>
      </c>
      <c r="BX462" s="40">
        <f t="shared" si="851"/>
        <v>24.485001199648078</v>
      </c>
      <c r="BY462" s="41">
        <f t="shared" si="888"/>
        <v>61212.502999120195</v>
      </c>
      <c r="BZ462" s="39">
        <f t="shared" si="889"/>
        <v>-22954688.624670073</v>
      </c>
      <c r="CA462" s="39">
        <f t="shared" si="890"/>
        <v>38257814.374450125</v>
      </c>
      <c r="CB462" s="40">
        <f t="shared" si="852"/>
        <v>5087.481637212456</v>
      </c>
      <c r="CC462" s="39">
        <f t="shared" si="891"/>
        <v>12718704.09303114</v>
      </c>
      <c r="CD462" s="39">
        <f t="shared" si="892"/>
        <v>-4769514034.8866777</v>
      </c>
      <c r="CE462" s="39">
        <f t="shared" si="893"/>
        <v>7949190058.1444626</v>
      </c>
      <c r="CF462" s="53">
        <f t="shared" si="894"/>
        <v>1788567763082.5042</v>
      </c>
      <c r="CG462" s="39">
        <f t="shared" si="895"/>
        <v>-2980946271804.1733</v>
      </c>
      <c r="CH462" s="39">
        <f t="shared" si="896"/>
        <v>4968243786340.2891</v>
      </c>
      <c r="DB462" s="21">
        <v>408</v>
      </c>
      <c r="DC462" s="39">
        <v>625</v>
      </c>
      <c r="DD462" s="39">
        <v>-375</v>
      </c>
      <c r="DE462" s="39">
        <v>2500</v>
      </c>
      <c r="DF462" s="50">
        <f t="shared" si="897"/>
        <v>1.6609689878886811E-3</v>
      </c>
      <c r="DG462" s="40">
        <f t="shared" si="853"/>
        <v>24.76724457677069</v>
      </c>
      <c r="DH462" s="41">
        <f t="shared" si="898"/>
        <v>61918.111441926725</v>
      </c>
      <c r="DI462" s="39">
        <f t="shared" si="899"/>
        <v>-23219291.790722523</v>
      </c>
      <c r="DJ462" s="39">
        <f t="shared" si="900"/>
        <v>38698819.651204206</v>
      </c>
      <c r="DK462" s="40">
        <f t="shared" si="854"/>
        <v>4322.645404419316</v>
      </c>
      <c r="DL462" s="39">
        <f t="shared" si="901"/>
        <v>10806613.511048291</v>
      </c>
      <c r="DM462" s="39">
        <f t="shared" si="902"/>
        <v>-4052480066.6431088</v>
      </c>
      <c r="DN462" s="39">
        <f t="shared" si="903"/>
        <v>6754133444.4051819</v>
      </c>
      <c r="DO462" s="53">
        <f t="shared" si="904"/>
        <v>1519680024991.1658</v>
      </c>
      <c r="DP462" s="39">
        <f t="shared" si="905"/>
        <v>-2532800041651.9434</v>
      </c>
      <c r="DQ462" s="39">
        <f t="shared" si="906"/>
        <v>4221333402753.2388</v>
      </c>
      <c r="EK462" s="21">
        <v>408</v>
      </c>
      <c r="EL462" s="39">
        <v>625</v>
      </c>
      <c r="EM462" s="39">
        <v>-375</v>
      </c>
      <c r="EN462" s="39">
        <v>2500</v>
      </c>
      <c r="EO462" s="50">
        <f t="shared" si="907"/>
        <v>1.7509574862704649E-3</v>
      </c>
      <c r="EP462" s="40">
        <f t="shared" si="855"/>
        <v>25.104608643014874</v>
      </c>
      <c r="EQ462" s="41">
        <f t="shared" si="908"/>
        <v>62761.521607537186</v>
      </c>
      <c r="ER462" s="39">
        <f t="shared" si="909"/>
        <v>-23535570.602826446</v>
      </c>
      <c r="ES462" s="39">
        <f t="shared" si="910"/>
        <v>39225951.004710741</v>
      </c>
      <c r="ET462" s="40">
        <f t="shared" si="856"/>
        <v>3175.2920500515729</v>
      </c>
      <c r="EU462" s="39">
        <f t="shared" si="911"/>
        <v>7938230.1251289323</v>
      </c>
      <c r="EV462" s="39">
        <f t="shared" si="912"/>
        <v>-2976836296.9233494</v>
      </c>
      <c r="EW462" s="39">
        <f t="shared" si="913"/>
        <v>4961393828.2055826</v>
      </c>
      <c r="EX462" s="53">
        <f t="shared" si="914"/>
        <v>1116313611346.2561</v>
      </c>
      <c r="EY462" s="39">
        <f t="shared" si="915"/>
        <v>-1860522685577.0935</v>
      </c>
      <c r="EZ462" s="39">
        <f t="shared" si="916"/>
        <v>3100871142628.4893</v>
      </c>
      <c r="FT462" s="21">
        <v>408</v>
      </c>
      <c r="FU462" s="39">
        <v>625</v>
      </c>
      <c r="FV462" s="39">
        <v>-375</v>
      </c>
      <c r="FW462" s="39">
        <v>2500</v>
      </c>
      <c r="FX462" s="50">
        <f t="shared" si="917"/>
        <v>1.8386961362142308E-3</v>
      </c>
      <c r="FY462" s="40">
        <f t="shared" si="857"/>
        <v>25.334129279989607</v>
      </c>
      <c r="FZ462" s="41">
        <f t="shared" si="918"/>
        <v>63335.323199974016</v>
      </c>
      <c r="GA462" s="39">
        <f t="shared" si="919"/>
        <v>-23750746.199990258</v>
      </c>
      <c r="GB462" s="39">
        <f t="shared" si="920"/>
        <v>39584576.999983758</v>
      </c>
      <c r="GC462" s="40">
        <f t="shared" si="858"/>
        <v>2056.6242632685589</v>
      </c>
      <c r="GD462" s="39">
        <f t="shared" si="921"/>
        <v>5141560.6581713976</v>
      </c>
      <c r="GE462" s="39">
        <f t="shared" si="922"/>
        <v>-1928085246.8142741</v>
      </c>
      <c r="GF462" s="39">
        <f t="shared" si="923"/>
        <v>3213475411.3571234</v>
      </c>
      <c r="GG462" s="53">
        <f t="shared" si="924"/>
        <v>723031967555.35278</v>
      </c>
      <c r="GH462" s="39">
        <f t="shared" si="925"/>
        <v>-1205053279258.9214</v>
      </c>
      <c r="GI462" s="39">
        <f t="shared" si="926"/>
        <v>2008422132098.2021</v>
      </c>
      <c r="HC462" s="21">
        <v>408</v>
      </c>
      <c r="HD462" s="39">
        <v>625</v>
      </c>
      <c r="HE462" s="39">
        <v>-375</v>
      </c>
      <c r="HF462" s="39">
        <v>2500</v>
      </c>
      <c r="HG462" s="50">
        <f t="shared" si="927"/>
        <v>1.8615937313992365E-3</v>
      </c>
      <c r="HH462" s="40">
        <f t="shared" si="859"/>
        <v>25.377878618176585</v>
      </c>
      <c r="HI462" s="41">
        <f t="shared" si="928"/>
        <v>63444.69654544146</v>
      </c>
      <c r="HJ462" s="39">
        <f t="shared" si="929"/>
        <v>-23791761.204540547</v>
      </c>
      <c r="HK462" s="39">
        <f t="shared" si="930"/>
        <v>39652935.340900913</v>
      </c>
      <c r="HL462" s="40">
        <f t="shared" si="860"/>
        <v>1764.6799246597366</v>
      </c>
      <c r="HM462" s="39">
        <f t="shared" si="931"/>
        <v>4411699.8116493411</v>
      </c>
      <c r="HN462" s="39">
        <f t="shared" si="932"/>
        <v>-1654387429.3685029</v>
      </c>
      <c r="HO462" s="39">
        <f t="shared" si="933"/>
        <v>2757312382.280838</v>
      </c>
      <c r="HP462" s="53">
        <f t="shared" si="934"/>
        <v>620395286013.1886</v>
      </c>
      <c r="HQ462" s="39">
        <f t="shared" si="935"/>
        <v>-1033992143355.3142</v>
      </c>
      <c r="HR462" s="39">
        <f t="shared" si="936"/>
        <v>1723320238925.5239</v>
      </c>
      <c r="IL462" s="21">
        <v>408</v>
      </c>
      <c r="IM462" s="39">
        <v>625</v>
      </c>
      <c r="IN462" s="39">
        <v>-375</v>
      </c>
      <c r="IO462" s="39">
        <v>2500</v>
      </c>
      <c r="IP462" s="50">
        <f t="shared" si="937"/>
        <v>1.8706190485510827E-3</v>
      </c>
      <c r="IQ462" s="40">
        <f t="shared" si="861"/>
        <v>25.393286129938854</v>
      </c>
      <c r="IR462" s="41">
        <f t="shared" si="938"/>
        <v>63483.215324847137</v>
      </c>
      <c r="IS462" s="39">
        <f t="shared" si="939"/>
        <v>-23806205.746817674</v>
      </c>
      <c r="IT462" s="39">
        <f t="shared" si="940"/>
        <v>39677009.578029461</v>
      </c>
      <c r="IU462" s="40">
        <f t="shared" si="862"/>
        <v>1649.6071309736978</v>
      </c>
      <c r="IV462" s="39">
        <f t="shared" si="941"/>
        <v>4124017.8274342446</v>
      </c>
      <c r="IW462" s="39">
        <f t="shared" si="942"/>
        <v>-1546506685.2878418</v>
      </c>
      <c r="IX462" s="39">
        <f t="shared" si="943"/>
        <v>2577511142.1464028</v>
      </c>
      <c r="IY462" s="53">
        <f t="shared" si="944"/>
        <v>579940006982.94067</v>
      </c>
      <c r="IZ462" s="39">
        <f t="shared" si="945"/>
        <v>-966566678304.90112</v>
      </c>
      <c r="JA462" s="39">
        <f t="shared" si="946"/>
        <v>1610944463841.5017</v>
      </c>
      <c r="JU462" s="21">
        <v>408</v>
      </c>
      <c r="JV462" s="39">
        <v>625</v>
      </c>
      <c r="JW462" s="39">
        <v>-375</v>
      </c>
      <c r="JX462" s="39">
        <v>2500</v>
      </c>
      <c r="JY462" s="50">
        <f t="shared" si="947"/>
        <v>1.8707234932571043E-3</v>
      </c>
      <c r="JZ462" s="40">
        <f t="shared" si="863"/>
        <v>25.393458353127755</v>
      </c>
      <c r="KA462" s="41">
        <f t="shared" si="948"/>
        <v>63483.645882819386</v>
      </c>
      <c r="KB462" s="39">
        <f t="shared" si="949"/>
        <v>-23806367.206057269</v>
      </c>
      <c r="KC462" s="39">
        <f t="shared" si="950"/>
        <v>39677278.676762119</v>
      </c>
      <c r="KD462" s="40">
        <f t="shared" si="864"/>
        <v>1648.2754609719188</v>
      </c>
      <c r="KE462" s="39">
        <f t="shared" si="951"/>
        <v>4120688.6524297972</v>
      </c>
      <c r="KF462" s="39">
        <f t="shared" si="952"/>
        <v>-1545258244.6611741</v>
      </c>
      <c r="KG462" s="39">
        <f t="shared" si="953"/>
        <v>2575430407.7686234</v>
      </c>
      <c r="KH462" s="53">
        <f t="shared" si="954"/>
        <v>579471841747.94031</v>
      </c>
      <c r="KI462" s="39">
        <f t="shared" si="955"/>
        <v>-965786402913.23376</v>
      </c>
      <c r="KJ462" s="39">
        <f t="shared" si="956"/>
        <v>1609644004855.3896</v>
      </c>
      <c r="LD462" s="21">
        <v>408</v>
      </c>
      <c r="LE462" s="39">
        <v>625</v>
      </c>
      <c r="LF462" s="39">
        <v>-375</v>
      </c>
      <c r="LG462" s="39">
        <v>2500</v>
      </c>
      <c r="LH462" s="50">
        <f t="shared" si="957"/>
        <v>1.8707235079040087E-3</v>
      </c>
      <c r="LI462" s="40">
        <f t="shared" si="865"/>
        <v>25.393458377269887</v>
      </c>
      <c r="LJ462" s="41">
        <f t="shared" si="958"/>
        <v>63483.645943174721</v>
      </c>
      <c r="LK462" s="39">
        <f t="shared" si="959"/>
        <v>-23806367.22869052</v>
      </c>
      <c r="LL462" s="39">
        <f t="shared" si="960"/>
        <v>39677278.7144842</v>
      </c>
      <c r="LM462" s="40">
        <f t="shared" si="866"/>
        <v>1648.2752742238883</v>
      </c>
      <c r="LN462" s="39">
        <f t="shared" si="961"/>
        <v>4120688.1855597207</v>
      </c>
      <c r="LO462" s="39">
        <f t="shared" si="962"/>
        <v>-1545258069.5848954</v>
      </c>
      <c r="LP462" s="39">
        <f t="shared" si="963"/>
        <v>2575430115.9748254</v>
      </c>
      <c r="LQ462" s="53">
        <f t="shared" si="964"/>
        <v>579471776094.33582</v>
      </c>
      <c r="LR462" s="39">
        <f t="shared" si="965"/>
        <v>-965786293490.55957</v>
      </c>
      <c r="LS462" s="39">
        <f t="shared" si="966"/>
        <v>1609643822484.2659</v>
      </c>
    </row>
    <row r="463" spans="1:331" x14ac:dyDescent="0.25">
      <c r="A463" s="21">
        <v>409</v>
      </c>
      <c r="B463" s="39">
        <v>625</v>
      </c>
      <c r="C463" s="39">
        <v>-325</v>
      </c>
      <c r="D463" s="39">
        <v>2500</v>
      </c>
      <c r="E463" s="50">
        <f t="shared" si="867"/>
        <v>9.8250000000000008E-4</v>
      </c>
      <c r="F463" s="40">
        <f t="shared" si="847"/>
        <v>18.899922656249998</v>
      </c>
      <c r="G463" s="41">
        <f t="shared" si="868"/>
        <v>47249.806640624993</v>
      </c>
      <c r="H463" s="39">
        <f t="shared" si="869"/>
        <v>-15356187.158203123</v>
      </c>
      <c r="I463" s="39">
        <f t="shared" si="870"/>
        <v>29531129.150390621</v>
      </c>
      <c r="J463" s="40">
        <f t="shared" si="848"/>
        <v>12973.125</v>
      </c>
      <c r="K463" s="39">
        <f t="shared" si="871"/>
        <v>32432812.5</v>
      </c>
      <c r="L463" s="39">
        <f t="shared" si="872"/>
        <v>-10540664062.5</v>
      </c>
      <c r="M463" s="39">
        <f t="shared" si="873"/>
        <v>20270507812.5</v>
      </c>
      <c r="N463" s="53">
        <f t="shared" si="874"/>
        <v>3425715820312.5</v>
      </c>
      <c r="O463" s="39">
        <f t="shared" si="875"/>
        <v>-6587915039062.5</v>
      </c>
      <c r="P463" s="39">
        <f t="shared" si="876"/>
        <v>12669067382812.5</v>
      </c>
      <c r="AJ463" s="21">
        <v>409</v>
      </c>
      <c r="AK463" s="39">
        <v>625</v>
      </c>
      <c r="AL463" s="39">
        <v>-325</v>
      </c>
      <c r="AM463" s="39">
        <v>2500</v>
      </c>
      <c r="AN463" s="50">
        <f t="shared" si="877"/>
        <v>1.4578425414280842E-3</v>
      </c>
      <c r="AO463" s="40">
        <f t="shared" si="849"/>
        <v>23.626166224482112</v>
      </c>
      <c r="AP463" s="41">
        <f t="shared" si="878"/>
        <v>59065.415561205278</v>
      </c>
      <c r="AQ463" s="39">
        <f t="shared" si="879"/>
        <v>-19196260.057391714</v>
      </c>
      <c r="AR463" s="39">
        <f t="shared" si="880"/>
        <v>36915884.7257533</v>
      </c>
      <c r="AS463" s="40">
        <f t="shared" si="850"/>
        <v>6912.5075967919265</v>
      </c>
      <c r="AT463" s="39">
        <f t="shared" si="881"/>
        <v>17281268.991979815</v>
      </c>
      <c r="AU463" s="39">
        <f t="shared" si="882"/>
        <v>-5616412422.3934402</v>
      </c>
      <c r="AV463" s="39">
        <f t="shared" si="883"/>
        <v>10800793119.987385</v>
      </c>
      <c r="AW463" s="53">
        <f t="shared" si="884"/>
        <v>1825334037277.8682</v>
      </c>
      <c r="AX463" s="39">
        <f t="shared" si="885"/>
        <v>-3510257763995.8999</v>
      </c>
      <c r="AY463" s="39">
        <f t="shared" si="886"/>
        <v>6750495699992.1152</v>
      </c>
      <c r="BS463" s="21">
        <v>409</v>
      </c>
      <c r="BT463" s="39">
        <v>625</v>
      </c>
      <c r="BU463" s="39">
        <v>-325</v>
      </c>
      <c r="BV463" s="39">
        <v>2500</v>
      </c>
      <c r="BW463" s="50">
        <f t="shared" si="887"/>
        <v>1.6293991254876367E-3</v>
      </c>
      <c r="BX463" s="40">
        <f t="shared" si="851"/>
        <v>24.624425572793029</v>
      </c>
      <c r="BY463" s="41">
        <f t="shared" si="888"/>
        <v>61561.063931982571</v>
      </c>
      <c r="BZ463" s="39">
        <f t="shared" si="889"/>
        <v>-20007345.777894337</v>
      </c>
      <c r="CA463" s="39">
        <f t="shared" si="890"/>
        <v>38475664.957489111</v>
      </c>
      <c r="CB463" s="40">
        <f t="shared" si="852"/>
        <v>4725.1611500326344</v>
      </c>
      <c r="CC463" s="39">
        <f t="shared" si="891"/>
        <v>11812902.875081586</v>
      </c>
      <c r="CD463" s="39">
        <f t="shared" si="892"/>
        <v>-3839193434.4015155</v>
      </c>
      <c r="CE463" s="39">
        <f t="shared" si="893"/>
        <v>7383064296.9259911</v>
      </c>
      <c r="CF463" s="53">
        <f t="shared" si="894"/>
        <v>1247737866180.4924</v>
      </c>
      <c r="CG463" s="39">
        <f t="shared" si="895"/>
        <v>-2399495896500.9473</v>
      </c>
      <c r="CH463" s="39">
        <f t="shared" si="896"/>
        <v>4614415185578.7441</v>
      </c>
      <c r="DB463" s="21">
        <v>409</v>
      </c>
      <c r="DC463" s="39">
        <v>625</v>
      </c>
      <c r="DD463" s="39">
        <v>-325</v>
      </c>
      <c r="DE463" s="39">
        <v>2500</v>
      </c>
      <c r="DF463" s="50">
        <f t="shared" si="897"/>
        <v>1.7000013277912234E-3</v>
      </c>
      <c r="DG463" s="40">
        <f t="shared" si="853"/>
        <v>24.926255078790188</v>
      </c>
      <c r="DH463" s="41">
        <f t="shared" si="898"/>
        <v>62315.637696975471</v>
      </c>
      <c r="DI463" s="39">
        <f t="shared" si="899"/>
        <v>-20252582.251517028</v>
      </c>
      <c r="DJ463" s="39">
        <f t="shared" si="900"/>
        <v>38947273.560609668</v>
      </c>
      <c r="DK463" s="40">
        <f t="shared" si="854"/>
        <v>3824.9830706619018</v>
      </c>
      <c r="DL463" s="39">
        <f t="shared" si="901"/>
        <v>9562457.6766547542</v>
      </c>
      <c r="DM463" s="39">
        <f t="shared" si="902"/>
        <v>-3107798744.9127951</v>
      </c>
      <c r="DN463" s="39">
        <f t="shared" si="903"/>
        <v>5976536047.9092216</v>
      </c>
      <c r="DO463" s="53">
        <f t="shared" si="904"/>
        <v>1010034592096.6584</v>
      </c>
      <c r="DP463" s="39">
        <f t="shared" si="905"/>
        <v>-1942374215570.4971</v>
      </c>
      <c r="DQ463" s="39">
        <f t="shared" si="906"/>
        <v>3735335029943.2632</v>
      </c>
      <c r="EK463" s="21">
        <v>409</v>
      </c>
      <c r="EL463" s="39">
        <v>625</v>
      </c>
      <c r="EM463" s="39">
        <v>-325</v>
      </c>
      <c r="EN463" s="39">
        <v>2500</v>
      </c>
      <c r="EO463" s="50">
        <f t="shared" si="907"/>
        <v>1.8125073519129151E-3</v>
      </c>
      <c r="EP463" s="40">
        <f t="shared" si="855"/>
        <v>25.275896481572239</v>
      </c>
      <c r="EQ463" s="41">
        <f t="shared" si="908"/>
        <v>63189.7412039306</v>
      </c>
      <c r="ER463" s="39">
        <f t="shared" si="909"/>
        <v>-20536665.891277444</v>
      </c>
      <c r="ES463" s="39">
        <f t="shared" si="910"/>
        <v>39493588.252456628</v>
      </c>
      <c r="ET463" s="40">
        <f t="shared" si="856"/>
        <v>2390.531263110332</v>
      </c>
      <c r="EU463" s="39">
        <f t="shared" si="911"/>
        <v>5976328.1577758305</v>
      </c>
      <c r="EV463" s="39">
        <f t="shared" si="912"/>
        <v>-1942306651.2771449</v>
      </c>
      <c r="EW463" s="39">
        <f t="shared" si="913"/>
        <v>3735205098.6098943</v>
      </c>
      <c r="EX463" s="53">
        <f t="shared" si="914"/>
        <v>631249661665.07214</v>
      </c>
      <c r="EY463" s="39">
        <f t="shared" si="915"/>
        <v>-1213941657048.2156</v>
      </c>
      <c r="EZ463" s="39">
        <f t="shared" si="916"/>
        <v>2334503186631.1836</v>
      </c>
      <c r="FT463" s="21">
        <v>409</v>
      </c>
      <c r="FU463" s="39">
        <v>625</v>
      </c>
      <c r="FV463" s="39">
        <v>-325</v>
      </c>
      <c r="FW463" s="39">
        <v>2500</v>
      </c>
      <c r="FX463" s="50">
        <f t="shared" si="917"/>
        <v>1.9192542414488058E-3</v>
      </c>
      <c r="FY463" s="40">
        <f t="shared" si="857"/>
        <v>25.458435780784452</v>
      </c>
      <c r="FZ463" s="41">
        <f t="shared" si="918"/>
        <v>63646.089451961132</v>
      </c>
      <c r="GA463" s="39">
        <f t="shared" si="919"/>
        <v>-20684979.071887366</v>
      </c>
      <c r="GB463" s="39">
        <f t="shared" si="920"/>
        <v>39778805.90747571</v>
      </c>
      <c r="GC463" s="40">
        <f t="shared" si="858"/>
        <v>1029.5084215277254</v>
      </c>
      <c r="GD463" s="39">
        <f t="shared" si="921"/>
        <v>2573771.0538193136</v>
      </c>
      <c r="GE463" s="39">
        <f t="shared" si="922"/>
        <v>-836475592.49127698</v>
      </c>
      <c r="GF463" s="39">
        <f t="shared" si="923"/>
        <v>1608606908.6370711</v>
      </c>
      <c r="GG463" s="53">
        <f t="shared" si="924"/>
        <v>271854567559.66501</v>
      </c>
      <c r="GH463" s="39">
        <f t="shared" si="925"/>
        <v>-522797245307.0481</v>
      </c>
      <c r="GI463" s="39">
        <f t="shared" si="926"/>
        <v>1005379317898.1694</v>
      </c>
      <c r="HC463" s="21">
        <v>409</v>
      </c>
      <c r="HD463" s="39">
        <v>625</v>
      </c>
      <c r="HE463" s="39">
        <v>-325</v>
      </c>
      <c r="HF463" s="39">
        <v>2500</v>
      </c>
      <c r="HG463" s="50">
        <f t="shared" si="927"/>
        <v>1.9488247631004583E-3</v>
      </c>
      <c r="HH463" s="40">
        <f t="shared" si="859"/>
        <v>25.483304481442758</v>
      </c>
      <c r="HI463" s="41">
        <f t="shared" si="928"/>
        <v>63708.261203606897</v>
      </c>
      <c r="HJ463" s="39">
        <f t="shared" si="929"/>
        <v>-20705184.891172241</v>
      </c>
      <c r="HK463" s="39">
        <f t="shared" si="930"/>
        <v>39817663.252254307</v>
      </c>
      <c r="HL463" s="40">
        <f t="shared" si="860"/>
        <v>652.48427046915708</v>
      </c>
      <c r="HM463" s="39">
        <f t="shared" si="931"/>
        <v>1631210.6761728928</v>
      </c>
      <c r="HN463" s="39">
        <f t="shared" si="932"/>
        <v>-530143469.75619018</v>
      </c>
      <c r="HO463" s="39">
        <f t="shared" si="933"/>
        <v>1019506672.608058</v>
      </c>
      <c r="HP463" s="53">
        <f t="shared" si="934"/>
        <v>172296627670.76181</v>
      </c>
      <c r="HQ463" s="39">
        <f t="shared" si="935"/>
        <v>-331339668597.61884</v>
      </c>
      <c r="HR463" s="39">
        <f t="shared" si="936"/>
        <v>637191670380.03625</v>
      </c>
      <c r="IL463" s="21">
        <v>409</v>
      </c>
      <c r="IM463" s="39">
        <v>625</v>
      </c>
      <c r="IN463" s="39">
        <v>-325</v>
      </c>
      <c r="IO463" s="39">
        <v>2500</v>
      </c>
      <c r="IP463" s="50">
        <f t="shared" si="937"/>
        <v>1.9590668325570786E-3</v>
      </c>
      <c r="IQ463" s="40">
        <f t="shared" si="861"/>
        <v>25.489318533244695</v>
      </c>
      <c r="IR463" s="41">
        <f t="shared" si="938"/>
        <v>63723.296333111735</v>
      </c>
      <c r="IS463" s="39">
        <f t="shared" si="939"/>
        <v>-20710071.308261313</v>
      </c>
      <c r="IT463" s="39">
        <f t="shared" si="940"/>
        <v>39827060.208194837</v>
      </c>
      <c r="IU463" s="40">
        <f t="shared" si="862"/>
        <v>521.89788489724799</v>
      </c>
      <c r="IV463" s="39">
        <f t="shared" si="941"/>
        <v>1304744.71224312</v>
      </c>
      <c r="IW463" s="39">
        <f t="shared" si="942"/>
        <v>-424042031.47901398</v>
      </c>
      <c r="IX463" s="39">
        <f t="shared" si="943"/>
        <v>815465445.15195</v>
      </c>
      <c r="IY463" s="53">
        <f t="shared" si="944"/>
        <v>137813660230.67953</v>
      </c>
      <c r="IZ463" s="39">
        <f t="shared" si="945"/>
        <v>-265026269674.38376</v>
      </c>
      <c r="JA463" s="39">
        <f t="shared" si="946"/>
        <v>509665903219.96875</v>
      </c>
      <c r="JU463" s="21">
        <v>409</v>
      </c>
      <c r="JV463" s="39">
        <v>625</v>
      </c>
      <c r="JW463" s="39">
        <v>-325</v>
      </c>
      <c r="JX463" s="39">
        <v>2500</v>
      </c>
      <c r="JY463" s="50">
        <f t="shared" si="947"/>
        <v>1.9591856584150122E-3</v>
      </c>
      <c r="JZ463" s="40">
        <f t="shared" si="863"/>
        <v>25.489380458196273</v>
      </c>
      <c r="KA463" s="41">
        <f t="shared" si="948"/>
        <v>63723.451145490682</v>
      </c>
      <c r="KB463" s="39">
        <f t="shared" si="949"/>
        <v>-20710121.622284472</v>
      </c>
      <c r="KC463" s="39">
        <f t="shared" si="950"/>
        <v>39827156.965931676</v>
      </c>
      <c r="KD463" s="40">
        <f t="shared" si="864"/>
        <v>520.38285520859392</v>
      </c>
      <c r="KE463" s="39">
        <f t="shared" si="951"/>
        <v>1300957.1380214847</v>
      </c>
      <c r="KF463" s="39">
        <f t="shared" si="952"/>
        <v>-422811069.85698253</v>
      </c>
      <c r="KG463" s="39">
        <f t="shared" si="953"/>
        <v>813098211.26342797</v>
      </c>
      <c r="KH463" s="53">
        <f t="shared" si="954"/>
        <v>137413597703.51932</v>
      </c>
      <c r="KI463" s="39">
        <f t="shared" si="955"/>
        <v>-264256918660.61411</v>
      </c>
      <c r="KJ463" s="39">
        <f t="shared" si="956"/>
        <v>508186382039.64246</v>
      </c>
      <c r="LD463" s="21">
        <v>409</v>
      </c>
      <c r="LE463" s="39">
        <v>625</v>
      </c>
      <c r="LF463" s="39">
        <v>-325</v>
      </c>
      <c r="LG463" s="39">
        <v>2500</v>
      </c>
      <c r="LH463" s="50">
        <f t="shared" si="957"/>
        <v>1.9591856751948172E-3</v>
      </c>
      <c r="LI463" s="40">
        <f t="shared" si="865"/>
        <v>25.489380466928193</v>
      </c>
      <c r="LJ463" s="41">
        <f t="shared" si="958"/>
        <v>63723.451167320483</v>
      </c>
      <c r="LK463" s="39">
        <f t="shared" si="959"/>
        <v>-20710121.629379157</v>
      </c>
      <c r="LL463" s="39">
        <f t="shared" si="960"/>
        <v>39827156.979575299</v>
      </c>
      <c r="LM463" s="40">
        <f t="shared" si="866"/>
        <v>520.38264126608169</v>
      </c>
      <c r="LN463" s="39">
        <f t="shared" si="961"/>
        <v>1300956.6031652042</v>
      </c>
      <c r="LO463" s="39">
        <f t="shared" si="962"/>
        <v>-422810896.02869135</v>
      </c>
      <c r="LP463" s="39">
        <f t="shared" si="963"/>
        <v>813097876.97825265</v>
      </c>
      <c r="LQ463" s="53">
        <f t="shared" si="964"/>
        <v>137413541209.32469</v>
      </c>
      <c r="LR463" s="39">
        <f t="shared" si="965"/>
        <v>-264256810017.9321</v>
      </c>
      <c r="LS463" s="39">
        <f t="shared" si="966"/>
        <v>508186173111.4079</v>
      </c>
    </row>
    <row r="464" spans="1:331" x14ac:dyDescent="0.25">
      <c r="A464" s="21">
        <v>410</v>
      </c>
      <c r="B464" s="39">
        <v>625</v>
      </c>
      <c r="C464" s="39">
        <v>-275</v>
      </c>
      <c r="D464" s="39">
        <v>2500</v>
      </c>
      <c r="E464" s="50">
        <f t="shared" si="867"/>
        <v>9.8999999999999999E-4</v>
      </c>
      <c r="F464" s="40">
        <f t="shared" si="847"/>
        <v>18.996862499999995</v>
      </c>
      <c r="G464" s="41">
        <f t="shared" si="868"/>
        <v>47492.156249999985</v>
      </c>
      <c r="H464" s="39">
        <f t="shared" si="869"/>
        <v>-13060342.968749996</v>
      </c>
      <c r="I464" s="39">
        <f t="shared" si="870"/>
        <v>29682597.656249993</v>
      </c>
      <c r="J464" s="40">
        <f t="shared" si="848"/>
        <v>12877.5</v>
      </c>
      <c r="K464" s="39">
        <f t="shared" si="871"/>
        <v>32193750</v>
      </c>
      <c r="L464" s="39">
        <f t="shared" si="872"/>
        <v>-8853281250</v>
      </c>
      <c r="M464" s="39">
        <f t="shared" si="873"/>
        <v>20121093750</v>
      </c>
      <c r="N464" s="53">
        <f t="shared" si="874"/>
        <v>2434652343750</v>
      </c>
      <c r="O464" s="39">
        <f t="shared" si="875"/>
        <v>-5533300781250</v>
      </c>
      <c r="P464" s="39">
        <f t="shared" si="876"/>
        <v>12575683593750</v>
      </c>
      <c r="AJ464" s="21">
        <v>410</v>
      </c>
      <c r="AK464" s="39">
        <v>625</v>
      </c>
      <c r="AL464" s="39">
        <v>-275</v>
      </c>
      <c r="AM464" s="39">
        <v>2500</v>
      </c>
      <c r="AN464" s="50">
        <f t="shared" si="877"/>
        <v>1.475155828018E-3</v>
      </c>
      <c r="AO464" s="40">
        <f t="shared" si="849"/>
        <v>23.743933543995372</v>
      </c>
      <c r="AP464" s="41">
        <f t="shared" si="878"/>
        <v>59359.83385998843</v>
      </c>
      <c r="AQ464" s="39">
        <f t="shared" si="879"/>
        <v>-16323954.311496818</v>
      </c>
      <c r="AR464" s="39">
        <f t="shared" si="880"/>
        <v>37099896.162492767</v>
      </c>
      <c r="AS464" s="40">
        <f t="shared" si="850"/>
        <v>6691.7631927705006</v>
      </c>
      <c r="AT464" s="39">
        <f t="shared" si="881"/>
        <v>16729407.981926251</v>
      </c>
      <c r="AU464" s="39">
        <f t="shared" si="882"/>
        <v>-4600587195.0297194</v>
      </c>
      <c r="AV464" s="39">
        <f t="shared" si="883"/>
        <v>10455879988.703907</v>
      </c>
      <c r="AW464" s="53">
        <f t="shared" si="884"/>
        <v>1265161478633.1729</v>
      </c>
      <c r="AX464" s="39">
        <f t="shared" si="885"/>
        <v>-2875366996893.5742</v>
      </c>
      <c r="AY464" s="39">
        <f t="shared" si="886"/>
        <v>6534924992939.9414</v>
      </c>
      <c r="BS464" s="21">
        <v>410</v>
      </c>
      <c r="BT464" s="39">
        <v>625</v>
      </c>
      <c r="BU464" s="39">
        <v>-275</v>
      </c>
      <c r="BV464" s="39">
        <v>2500</v>
      </c>
      <c r="BW464" s="50">
        <f t="shared" si="887"/>
        <v>1.6578164185997795E-3</v>
      </c>
      <c r="BX464" s="40">
        <f t="shared" si="851"/>
        <v>24.753553778453256</v>
      </c>
      <c r="BY464" s="41">
        <f t="shared" si="888"/>
        <v>61883.884446133139</v>
      </c>
      <c r="BZ464" s="39">
        <f t="shared" si="889"/>
        <v>-17018068.222686615</v>
      </c>
      <c r="CA464" s="39">
        <f t="shared" si="890"/>
        <v>38677427.77883321</v>
      </c>
      <c r="CB464" s="40">
        <f t="shared" si="852"/>
        <v>4362.8406628528119</v>
      </c>
      <c r="CC464" s="39">
        <f t="shared" si="891"/>
        <v>10907101.65713203</v>
      </c>
      <c r="CD464" s="39">
        <f t="shared" si="892"/>
        <v>-2999452955.711308</v>
      </c>
      <c r="CE464" s="39">
        <f t="shared" si="893"/>
        <v>6816938535.7075186</v>
      </c>
      <c r="CF464" s="53">
        <f t="shared" si="894"/>
        <v>824849562820.60974</v>
      </c>
      <c r="CG464" s="39">
        <f t="shared" si="895"/>
        <v>-1874658097319.5676</v>
      </c>
      <c r="CH464" s="39">
        <f t="shared" si="896"/>
        <v>4260586584817.1992</v>
      </c>
      <c r="DB464" s="21">
        <v>410</v>
      </c>
      <c r="DC464" s="39">
        <v>625</v>
      </c>
      <c r="DD464" s="39">
        <v>-275</v>
      </c>
      <c r="DE464" s="39">
        <v>2500</v>
      </c>
      <c r="DF464" s="50">
        <f t="shared" si="897"/>
        <v>1.7390336676937658E-3</v>
      </c>
      <c r="DG464" s="40">
        <f t="shared" si="853"/>
        <v>25.065840655441779</v>
      </c>
      <c r="DH464" s="41">
        <f t="shared" si="898"/>
        <v>62664.60163860445</v>
      </c>
      <c r="DI464" s="39">
        <f t="shared" si="899"/>
        <v>-17232765.450616226</v>
      </c>
      <c r="DJ464" s="39">
        <f t="shared" si="900"/>
        <v>39165376.024127781</v>
      </c>
      <c r="DK464" s="40">
        <f t="shared" si="854"/>
        <v>3327.3207369044876</v>
      </c>
      <c r="DL464" s="39">
        <f t="shared" si="901"/>
        <v>8318301.8422612194</v>
      </c>
      <c r="DM464" s="39">
        <f t="shared" si="902"/>
        <v>-2287533006.6218352</v>
      </c>
      <c r="DN464" s="39">
        <f t="shared" si="903"/>
        <v>5198938651.4132624</v>
      </c>
      <c r="DO464" s="53">
        <f t="shared" si="904"/>
        <v>629071576821.00464</v>
      </c>
      <c r="DP464" s="39">
        <f t="shared" si="905"/>
        <v>-1429708129138.6472</v>
      </c>
      <c r="DQ464" s="39">
        <f t="shared" si="906"/>
        <v>3249336657133.2891</v>
      </c>
      <c r="EK464" s="21">
        <v>410</v>
      </c>
      <c r="EL464" s="39">
        <v>625</v>
      </c>
      <c r="EM464" s="39">
        <v>-275</v>
      </c>
      <c r="EN464" s="39">
        <v>2500</v>
      </c>
      <c r="EO464" s="50">
        <f t="shared" si="907"/>
        <v>1.8740572175553649E-3</v>
      </c>
      <c r="EP464" s="40">
        <f t="shared" si="855"/>
        <v>25.39888239913191</v>
      </c>
      <c r="EQ464" s="41">
        <f t="shared" si="908"/>
        <v>63497.205997829777</v>
      </c>
      <c r="ER464" s="39">
        <f t="shared" si="909"/>
        <v>-17461731.649403188</v>
      </c>
      <c r="ES464" s="39">
        <f t="shared" si="910"/>
        <v>39685753.748643607</v>
      </c>
      <c r="ET464" s="40">
        <f t="shared" si="856"/>
        <v>1605.7704761690973</v>
      </c>
      <c r="EU464" s="39">
        <f t="shared" si="911"/>
        <v>4014426.1904227431</v>
      </c>
      <c r="EV464" s="39">
        <f t="shared" si="912"/>
        <v>-1103967202.3662543</v>
      </c>
      <c r="EW464" s="39">
        <f t="shared" si="913"/>
        <v>2509016369.0142145</v>
      </c>
      <c r="EX464" s="53">
        <f t="shared" si="914"/>
        <v>303590980650.71997</v>
      </c>
      <c r="EY464" s="39">
        <f t="shared" si="915"/>
        <v>-689979501478.90894</v>
      </c>
      <c r="EZ464" s="39">
        <f t="shared" si="916"/>
        <v>1568135230633.884</v>
      </c>
      <c r="FT464" s="21">
        <v>410</v>
      </c>
      <c r="FU464" s="39">
        <v>625</v>
      </c>
      <c r="FV464" s="39">
        <v>-275</v>
      </c>
      <c r="FW464" s="39">
        <v>2500</v>
      </c>
      <c r="FX464" s="50">
        <f t="shared" si="917"/>
        <v>1.9998123466833805E-3</v>
      </c>
      <c r="FY464" s="40">
        <f t="shared" si="857"/>
        <v>25.499999775512229</v>
      </c>
      <c r="FZ464" s="41">
        <f t="shared" si="918"/>
        <v>63749.999438780571</v>
      </c>
      <c r="GA464" s="39">
        <f t="shared" si="919"/>
        <v>-17531249.845664658</v>
      </c>
      <c r="GB464" s="39">
        <f t="shared" si="920"/>
        <v>39843749.649237856</v>
      </c>
      <c r="GC464" s="40">
        <f t="shared" si="858"/>
        <v>2.392579786900273</v>
      </c>
      <c r="GD464" s="39">
        <f t="shared" si="921"/>
        <v>5981.4494672506826</v>
      </c>
      <c r="GE464" s="39">
        <f t="shared" si="922"/>
        <v>-1644898.6034939378</v>
      </c>
      <c r="GF464" s="39">
        <f t="shared" si="923"/>
        <v>3738405.9170316765</v>
      </c>
      <c r="GG464" s="53">
        <f t="shared" si="924"/>
        <v>452347115.96083289</v>
      </c>
      <c r="GH464" s="39">
        <f t="shared" si="925"/>
        <v>-1028061627.1837111</v>
      </c>
      <c r="GI464" s="39">
        <f t="shared" si="926"/>
        <v>2336503698.1447978</v>
      </c>
      <c r="HC464" s="21">
        <v>410</v>
      </c>
      <c r="HD464" s="39">
        <v>625</v>
      </c>
      <c r="HE464" s="39">
        <v>-275</v>
      </c>
      <c r="HF464" s="39">
        <v>2500</v>
      </c>
      <c r="HG464" s="50">
        <f t="shared" si="927"/>
        <v>2.0360557948016804E-3</v>
      </c>
      <c r="HH464" s="40">
        <f t="shared" si="859"/>
        <v>25.5</v>
      </c>
      <c r="HI464" s="41">
        <f t="shared" si="928"/>
        <v>63750</v>
      </c>
      <c r="HJ464" s="39">
        <f t="shared" si="929"/>
        <v>-17531250</v>
      </c>
      <c r="HK464" s="39">
        <f t="shared" si="930"/>
        <v>39843750</v>
      </c>
      <c r="HL464" s="40">
        <f t="shared" si="860"/>
        <v>0</v>
      </c>
      <c r="HM464" s="39">
        <f t="shared" si="931"/>
        <v>0</v>
      </c>
      <c r="HN464" s="39">
        <f t="shared" si="932"/>
        <v>0</v>
      </c>
      <c r="HO464" s="39">
        <f t="shared" si="933"/>
        <v>0</v>
      </c>
      <c r="HP464" s="53">
        <f t="shared" si="934"/>
        <v>0</v>
      </c>
      <c r="HQ464" s="39">
        <f t="shared" si="935"/>
        <v>0</v>
      </c>
      <c r="HR464" s="39">
        <f t="shared" si="936"/>
        <v>0</v>
      </c>
      <c r="IL464" s="21">
        <v>410</v>
      </c>
      <c r="IM464" s="39">
        <v>625</v>
      </c>
      <c r="IN464" s="39">
        <v>-275</v>
      </c>
      <c r="IO464" s="39">
        <v>2500</v>
      </c>
      <c r="IP464" s="50">
        <f t="shared" si="937"/>
        <v>2.0475146165630743E-3</v>
      </c>
      <c r="IQ464" s="40">
        <f t="shared" si="861"/>
        <v>25.5</v>
      </c>
      <c r="IR464" s="41">
        <f t="shared" si="938"/>
        <v>63750</v>
      </c>
      <c r="IS464" s="39">
        <f t="shared" si="939"/>
        <v>-17531250</v>
      </c>
      <c r="IT464" s="39">
        <f t="shared" si="940"/>
        <v>39843750</v>
      </c>
      <c r="IU464" s="40">
        <f t="shared" si="862"/>
        <v>0</v>
      </c>
      <c r="IV464" s="39">
        <f t="shared" si="941"/>
        <v>0</v>
      </c>
      <c r="IW464" s="39">
        <f t="shared" si="942"/>
        <v>0</v>
      </c>
      <c r="IX464" s="39">
        <f t="shared" si="943"/>
        <v>0</v>
      </c>
      <c r="IY464" s="53">
        <f t="shared" si="944"/>
        <v>0</v>
      </c>
      <c r="IZ464" s="39">
        <f t="shared" si="945"/>
        <v>0</v>
      </c>
      <c r="JA464" s="39">
        <f t="shared" si="946"/>
        <v>0</v>
      </c>
      <c r="JU464" s="21">
        <v>410</v>
      </c>
      <c r="JV464" s="39">
        <v>625</v>
      </c>
      <c r="JW464" s="39">
        <v>-275</v>
      </c>
      <c r="JX464" s="39">
        <v>2500</v>
      </c>
      <c r="JY464" s="50">
        <f t="shared" si="947"/>
        <v>2.0476478235729205E-3</v>
      </c>
      <c r="JZ464" s="40">
        <f t="shared" si="863"/>
        <v>25.5</v>
      </c>
      <c r="KA464" s="41">
        <f t="shared" si="948"/>
        <v>63750</v>
      </c>
      <c r="KB464" s="39">
        <f t="shared" si="949"/>
        <v>-17531250</v>
      </c>
      <c r="KC464" s="39">
        <f t="shared" si="950"/>
        <v>39843750</v>
      </c>
      <c r="KD464" s="40">
        <f t="shared" si="864"/>
        <v>0</v>
      </c>
      <c r="KE464" s="39">
        <f t="shared" si="951"/>
        <v>0</v>
      </c>
      <c r="KF464" s="39">
        <f t="shared" si="952"/>
        <v>0</v>
      </c>
      <c r="KG464" s="39">
        <f t="shared" si="953"/>
        <v>0</v>
      </c>
      <c r="KH464" s="53">
        <f t="shared" si="954"/>
        <v>0</v>
      </c>
      <c r="KI464" s="39">
        <f t="shared" si="955"/>
        <v>0</v>
      </c>
      <c r="KJ464" s="39">
        <f t="shared" si="956"/>
        <v>0</v>
      </c>
      <c r="LD464" s="21">
        <v>410</v>
      </c>
      <c r="LE464" s="39">
        <v>625</v>
      </c>
      <c r="LF464" s="39">
        <v>-275</v>
      </c>
      <c r="LG464" s="39">
        <v>2500</v>
      </c>
      <c r="LH464" s="50">
        <f t="shared" si="957"/>
        <v>2.0476478424856252E-3</v>
      </c>
      <c r="LI464" s="40">
        <f t="shared" si="865"/>
        <v>25.5</v>
      </c>
      <c r="LJ464" s="41">
        <f t="shared" si="958"/>
        <v>63750</v>
      </c>
      <c r="LK464" s="39">
        <f t="shared" si="959"/>
        <v>-17531250</v>
      </c>
      <c r="LL464" s="39">
        <f t="shared" si="960"/>
        <v>39843750</v>
      </c>
      <c r="LM464" s="40">
        <f t="shared" si="866"/>
        <v>0</v>
      </c>
      <c r="LN464" s="39">
        <f t="shared" si="961"/>
        <v>0</v>
      </c>
      <c r="LO464" s="39">
        <f t="shared" si="962"/>
        <v>0</v>
      </c>
      <c r="LP464" s="39">
        <f t="shared" si="963"/>
        <v>0</v>
      </c>
      <c r="LQ464" s="53">
        <f t="shared" si="964"/>
        <v>0</v>
      </c>
      <c r="LR464" s="39">
        <f t="shared" si="965"/>
        <v>0</v>
      </c>
      <c r="LS464" s="39">
        <f t="shared" si="966"/>
        <v>0</v>
      </c>
    </row>
    <row r="465" spans="1:331" x14ac:dyDescent="0.25">
      <c r="A465" s="21">
        <v>411</v>
      </c>
      <c r="B465" s="39">
        <v>625</v>
      </c>
      <c r="C465" s="39">
        <v>-225</v>
      </c>
      <c r="D465" s="39">
        <v>2500</v>
      </c>
      <c r="E465" s="50">
        <f t="shared" si="867"/>
        <v>9.9749999999999991E-4</v>
      </c>
      <c r="F465" s="40">
        <f t="shared" si="847"/>
        <v>19.093085156250002</v>
      </c>
      <c r="G465" s="41">
        <f t="shared" si="868"/>
        <v>47732.712890625007</v>
      </c>
      <c r="H465" s="39">
        <f t="shared" si="869"/>
        <v>-10739860.400390627</v>
      </c>
      <c r="I465" s="39">
        <f t="shared" si="870"/>
        <v>29832945.556640629</v>
      </c>
      <c r="J465" s="40">
        <f t="shared" si="848"/>
        <v>12781.875000000002</v>
      </c>
      <c r="K465" s="39">
        <f t="shared" si="871"/>
        <v>31954687.500000004</v>
      </c>
      <c r="L465" s="39">
        <f t="shared" si="872"/>
        <v>-7189804687.500001</v>
      </c>
      <c r="M465" s="39">
        <f t="shared" si="873"/>
        <v>19971679687.500004</v>
      </c>
      <c r="N465" s="53">
        <f t="shared" si="874"/>
        <v>1617706054687.5002</v>
      </c>
      <c r="O465" s="39">
        <f t="shared" si="875"/>
        <v>-4493627929687.501</v>
      </c>
      <c r="P465" s="39">
        <f t="shared" si="876"/>
        <v>12482299804687.502</v>
      </c>
      <c r="AJ465" s="21">
        <v>411</v>
      </c>
      <c r="AK465" s="39">
        <v>625</v>
      </c>
      <c r="AL465" s="39">
        <v>-225</v>
      </c>
      <c r="AM465" s="39">
        <v>2500</v>
      </c>
      <c r="AN465" s="50">
        <f t="shared" si="877"/>
        <v>1.492469114607916E-3</v>
      </c>
      <c r="AO465" s="40">
        <f t="shared" si="849"/>
        <v>23.857879052378685</v>
      </c>
      <c r="AP465" s="41">
        <f t="shared" si="878"/>
        <v>59644.697630946714</v>
      </c>
      <c r="AQ465" s="39">
        <f t="shared" si="879"/>
        <v>-13420056.96696301</v>
      </c>
      <c r="AR465" s="39">
        <f t="shared" si="880"/>
        <v>37277936.019341692</v>
      </c>
      <c r="AS465" s="40">
        <f t="shared" si="850"/>
        <v>6471.0187887490729</v>
      </c>
      <c r="AT465" s="39">
        <f t="shared" si="881"/>
        <v>16177546.971872682</v>
      </c>
      <c r="AU465" s="39">
        <f t="shared" si="882"/>
        <v>-3639948068.6713533</v>
      </c>
      <c r="AV465" s="39">
        <f t="shared" si="883"/>
        <v>10110966857.420425</v>
      </c>
      <c r="AW465" s="53">
        <f t="shared" si="884"/>
        <v>818988315451.05444</v>
      </c>
      <c r="AX465" s="39">
        <f t="shared" si="885"/>
        <v>-2274967542919.5957</v>
      </c>
      <c r="AY465" s="39">
        <f t="shared" si="886"/>
        <v>6319354285887.7666</v>
      </c>
      <c r="BS465" s="21">
        <v>411</v>
      </c>
      <c r="BT465" s="39">
        <v>625</v>
      </c>
      <c r="BU465" s="39">
        <v>-225</v>
      </c>
      <c r="BV465" s="39">
        <v>2500</v>
      </c>
      <c r="BW465" s="50">
        <f t="shared" si="887"/>
        <v>1.6862337117119226E-3</v>
      </c>
      <c r="BX465" s="40">
        <f t="shared" si="851"/>
        <v>24.872385816628761</v>
      </c>
      <c r="BY465" s="41">
        <f t="shared" si="888"/>
        <v>62180.964541571899</v>
      </c>
      <c r="BZ465" s="39">
        <f t="shared" si="889"/>
        <v>-13990717.021853678</v>
      </c>
      <c r="CA465" s="39">
        <f t="shared" si="890"/>
        <v>38863102.83848244</v>
      </c>
      <c r="CB465" s="40">
        <f t="shared" si="852"/>
        <v>4000.5201756729866</v>
      </c>
      <c r="CC465" s="39">
        <f t="shared" si="891"/>
        <v>10001300.439182466</v>
      </c>
      <c r="CD465" s="39">
        <f t="shared" si="892"/>
        <v>-2250292598.8160548</v>
      </c>
      <c r="CE465" s="39">
        <f t="shared" si="893"/>
        <v>6250812774.4890413</v>
      </c>
      <c r="CF465" s="53">
        <f t="shared" si="894"/>
        <v>506315834733.6123</v>
      </c>
      <c r="CG465" s="39">
        <f t="shared" si="895"/>
        <v>-1406432874260.0342</v>
      </c>
      <c r="CH465" s="39">
        <f t="shared" si="896"/>
        <v>3906757984055.6509</v>
      </c>
      <c r="DB465" s="21">
        <v>411</v>
      </c>
      <c r="DC465" s="39">
        <v>625</v>
      </c>
      <c r="DD465" s="39">
        <v>-225</v>
      </c>
      <c r="DE465" s="39">
        <v>2500</v>
      </c>
      <c r="DF465" s="50">
        <f t="shared" si="897"/>
        <v>1.7780660075963082E-3</v>
      </c>
      <c r="DG465" s="40">
        <f t="shared" si="853"/>
        <v>25.186001306725458</v>
      </c>
      <c r="DH465" s="41">
        <f t="shared" si="898"/>
        <v>62965.003266813648</v>
      </c>
      <c r="DI465" s="39">
        <f t="shared" si="899"/>
        <v>-14167125.735033071</v>
      </c>
      <c r="DJ465" s="39">
        <f t="shared" si="900"/>
        <v>39353127.04175853</v>
      </c>
      <c r="DK465" s="40">
        <f t="shared" si="854"/>
        <v>2829.6584031470707</v>
      </c>
      <c r="DL465" s="39">
        <f t="shared" si="901"/>
        <v>7074146.0078676762</v>
      </c>
      <c r="DM465" s="39">
        <f t="shared" si="902"/>
        <v>-1591682851.7702272</v>
      </c>
      <c r="DN465" s="39">
        <f t="shared" si="903"/>
        <v>4421341254.9172974</v>
      </c>
      <c r="DO465" s="53">
        <f t="shared" si="904"/>
        <v>358128641648.30115</v>
      </c>
      <c r="DP465" s="39">
        <f t="shared" si="905"/>
        <v>-994801782356.39185</v>
      </c>
      <c r="DQ465" s="39">
        <f t="shared" si="906"/>
        <v>2763338284323.311</v>
      </c>
      <c r="EK465" s="21">
        <v>411</v>
      </c>
      <c r="EL465" s="39">
        <v>625</v>
      </c>
      <c r="EM465" s="39">
        <v>-225</v>
      </c>
      <c r="EN465" s="39">
        <v>2500</v>
      </c>
      <c r="EO465" s="50">
        <f t="shared" si="907"/>
        <v>1.9356070831978152E-3</v>
      </c>
      <c r="EP465" s="40">
        <f t="shared" si="855"/>
        <v>25.473566395693883</v>
      </c>
      <c r="EQ465" s="41">
        <f t="shared" si="908"/>
        <v>63683.915989234709</v>
      </c>
      <c r="ER465" s="39">
        <f t="shared" si="909"/>
        <v>-14328881.09757781</v>
      </c>
      <c r="ES465" s="39">
        <f t="shared" si="910"/>
        <v>39802447.493271694</v>
      </c>
      <c r="ET465" s="40">
        <f t="shared" si="856"/>
        <v>821.00968922785671</v>
      </c>
      <c r="EU465" s="39">
        <f t="shared" si="911"/>
        <v>2052524.2230696417</v>
      </c>
      <c r="EV465" s="39">
        <f t="shared" si="912"/>
        <v>-461817950.19066942</v>
      </c>
      <c r="EW465" s="39">
        <f t="shared" si="913"/>
        <v>1282827639.4185262</v>
      </c>
      <c r="EX465" s="53">
        <f t="shared" si="914"/>
        <v>103909038792.90062</v>
      </c>
      <c r="EY465" s="39">
        <f t="shared" si="915"/>
        <v>-288636218869.1684</v>
      </c>
      <c r="EZ465" s="39">
        <f t="shared" si="916"/>
        <v>801767274636.57886</v>
      </c>
      <c r="FT465" s="21">
        <v>411</v>
      </c>
      <c r="FU465" s="39">
        <v>625</v>
      </c>
      <c r="FV465" s="39">
        <v>-225</v>
      </c>
      <c r="FW465" s="39">
        <v>2500</v>
      </c>
      <c r="FX465" s="50">
        <f t="shared" si="917"/>
        <v>2.0803704519179551E-3</v>
      </c>
      <c r="FY465" s="40">
        <f t="shared" si="857"/>
        <v>25.5</v>
      </c>
      <c r="FZ465" s="41">
        <f t="shared" si="918"/>
        <v>63750</v>
      </c>
      <c r="GA465" s="39">
        <f t="shared" si="919"/>
        <v>-14343750</v>
      </c>
      <c r="GB465" s="39">
        <f t="shared" si="920"/>
        <v>39843750</v>
      </c>
      <c r="GC465" s="40">
        <f t="shared" si="858"/>
        <v>0</v>
      </c>
      <c r="GD465" s="39">
        <f t="shared" si="921"/>
        <v>0</v>
      </c>
      <c r="GE465" s="39">
        <f t="shared" si="922"/>
        <v>0</v>
      </c>
      <c r="GF465" s="39">
        <f t="shared" si="923"/>
        <v>0</v>
      </c>
      <c r="GG465" s="53">
        <f t="shared" si="924"/>
        <v>0</v>
      </c>
      <c r="GH465" s="39">
        <f t="shared" si="925"/>
        <v>0</v>
      </c>
      <c r="GI465" s="39">
        <f t="shared" si="926"/>
        <v>0</v>
      </c>
      <c r="HC465" s="21">
        <v>411</v>
      </c>
      <c r="HD465" s="39">
        <v>625</v>
      </c>
      <c r="HE465" s="39">
        <v>-225</v>
      </c>
      <c r="HF465" s="39">
        <v>2500</v>
      </c>
      <c r="HG465" s="50">
        <f t="shared" si="927"/>
        <v>2.1232868265029024E-3</v>
      </c>
      <c r="HH465" s="40">
        <f t="shared" si="859"/>
        <v>25.5</v>
      </c>
      <c r="HI465" s="41">
        <f t="shared" si="928"/>
        <v>63750</v>
      </c>
      <c r="HJ465" s="39">
        <f t="shared" si="929"/>
        <v>-14343750</v>
      </c>
      <c r="HK465" s="39">
        <f t="shared" si="930"/>
        <v>39843750</v>
      </c>
      <c r="HL465" s="40">
        <f t="shared" si="860"/>
        <v>0</v>
      </c>
      <c r="HM465" s="39">
        <f t="shared" si="931"/>
        <v>0</v>
      </c>
      <c r="HN465" s="39">
        <f t="shared" si="932"/>
        <v>0</v>
      </c>
      <c r="HO465" s="39">
        <f t="shared" si="933"/>
        <v>0</v>
      </c>
      <c r="HP465" s="53">
        <f t="shared" si="934"/>
        <v>0</v>
      </c>
      <c r="HQ465" s="39">
        <f t="shared" si="935"/>
        <v>0</v>
      </c>
      <c r="HR465" s="39">
        <f t="shared" si="936"/>
        <v>0</v>
      </c>
      <c r="IL465" s="21">
        <v>411</v>
      </c>
      <c r="IM465" s="39">
        <v>625</v>
      </c>
      <c r="IN465" s="39">
        <v>-225</v>
      </c>
      <c r="IO465" s="39">
        <v>2500</v>
      </c>
      <c r="IP465" s="50">
        <f t="shared" si="937"/>
        <v>2.13596240056907E-3</v>
      </c>
      <c r="IQ465" s="40">
        <f t="shared" si="861"/>
        <v>25.5</v>
      </c>
      <c r="IR465" s="41">
        <f t="shared" si="938"/>
        <v>63750</v>
      </c>
      <c r="IS465" s="39">
        <f t="shared" si="939"/>
        <v>-14343750</v>
      </c>
      <c r="IT465" s="39">
        <f t="shared" si="940"/>
        <v>39843750</v>
      </c>
      <c r="IU465" s="40">
        <f t="shared" si="862"/>
        <v>0</v>
      </c>
      <c r="IV465" s="39">
        <f t="shared" si="941"/>
        <v>0</v>
      </c>
      <c r="IW465" s="39">
        <f t="shared" si="942"/>
        <v>0</v>
      </c>
      <c r="IX465" s="39">
        <f t="shared" si="943"/>
        <v>0</v>
      </c>
      <c r="IY465" s="53">
        <f t="shared" si="944"/>
        <v>0</v>
      </c>
      <c r="IZ465" s="39">
        <f t="shared" si="945"/>
        <v>0</v>
      </c>
      <c r="JA465" s="39">
        <f t="shared" si="946"/>
        <v>0</v>
      </c>
      <c r="JU465" s="21">
        <v>411</v>
      </c>
      <c r="JV465" s="39">
        <v>625</v>
      </c>
      <c r="JW465" s="39">
        <v>-225</v>
      </c>
      <c r="JX465" s="39">
        <v>2500</v>
      </c>
      <c r="JY465" s="50">
        <f t="shared" si="947"/>
        <v>2.1361099887308287E-3</v>
      </c>
      <c r="JZ465" s="40">
        <f t="shared" si="863"/>
        <v>25.5</v>
      </c>
      <c r="KA465" s="41">
        <f t="shared" si="948"/>
        <v>63750</v>
      </c>
      <c r="KB465" s="39">
        <f t="shared" si="949"/>
        <v>-14343750</v>
      </c>
      <c r="KC465" s="39">
        <f t="shared" si="950"/>
        <v>39843750</v>
      </c>
      <c r="KD465" s="40">
        <f t="shared" si="864"/>
        <v>0</v>
      </c>
      <c r="KE465" s="39">
        <f t="shared" si="951"/>
        <v>0</v>
      </c>
      <c r="KF465" s="39">
        <f t="shared" si="952"/>
        <v>0</v>
      </c>
      <c r="KG465" s="39">
        <f t="shared" si="953"/>
        <v>0</v>
      </c>
      <c r="KH465" s="53">
        <f t="shared" si="954"/>
        <v>0</v>
      </c>
      <c r="KI465" s="39">
        <f t="shared" si="955"/>
        <v>0</v>
      </c>
      <c r="KJ465" s="39">
        <f t="shared" si="956"/>
        <v>0</v>
      </c>
      <c r="LD465" s="21">
        <v>411</v>
      </c>
      <c r="LE465" s="39">
        <v>625</v>
      </c>
      <c r="LF465" s="39">
        <v>-225</v>
      </c>
      <c r="LG465" s="39">
        <v>2500</v>
      </c>
      <c r="LH465" s="50">
        <f t="shared" si="957"/>
        <v>2.1361100097764337E-3</v>
      </c>
      <c r="LI465" s="40">
        <f t="shared" si="865"/>
        <v>25.5</v>
      </c>
      <c r="LJ465" s="41">
        <f t="shared" si="958"/>
        <v>63750</v>
      </c>
      <c r="LK465" s="39">
        <f t="shared" si="959"/>
        <v>-14343750</v>
      </c>
      <c r="LL465" s="39">
        <f t="shared" si="960"/>
        <v>39843750</v>
      </c>
      <c r="LM465" s="40">
        <f t="shared" si="866"/>
        <v>0</v>
      </c>
      <c r="LN465" s="39">
        <f t="shared" si="961"/>
        <v>0</v>
      </c>
      <c r="LO465" s="39">
        <f t="shared" si="962"/>
        <v>0</v>
      </c>
      <c r="LP465" s="39">
        <f t="shared" si="963"/>
        <v>0</v>
      </c>
      <c r="LQ465" s="53">
        <f t="shared" si="964"/>
        <v>0</v>
      </c>
      <c r="LR465" s="39">
        <f t="shared" si="965"/>
        <v>0</v>
      </c>
      <c r="LS465" s="39">
        <f t="shared" si="966"/>
        <v>0</v>
      </c>
    </row>
    <row r="466" spans="1:331" x14ac:dyDescent="0.25">
      <c r="A466" s="21">
        <v>412</v>
      </c>
      <c r="B466" s="39">
        <v>625</v>
      </c>
      <c r="C466" s="39">
        <v>-175</v>
      </c>
      <c r="D466" s="39">
        <v>2500</v>
      </c>
      <c r="E466" s="50">
        <f t="shared" si="867"/>
        <v>1.005E-3</v>
      </c>
      <c r="F466" s="40">
        <f t="shared" si="847"/>
        <v>19.188590625000003</v>
      </c>
      <c r="G466" s="41">
        <f t="shared" si="868"/>
        <v>47971.476562500007</v>
      </c>
      <c r="H466" s="39">
        <f t="shared" si="869"/>
        <v>-8395008.3984375019</v>
      </c>
      <c r="I466" s="39">
        <f t="shared" si="870"/>
        <v>29982172.851562504</v>
      </c>
      <c r="J466" s="40">
        <f t="shared" si="848"/>
        <v>12686.249999999998</v>
      </c>
      <c r="K466" s="39">
        <f t="shared" si="871"/>
        <v>31715624.999999996</v>
      </c>
      <c r="L466" s="39">
        <f t="shared" si="872"/>
        <v>-5550234374.999999</v>
      </c>
      <c r="M466" s="39">
        <f t="shared" si="873"/>
        <v>19822265624.999996</v>
      </c>
      <c r="N466" s="53">
        <f t="shared" si="874"/>
        <v>971291015624.99988</v>
      </c>
      <c r="O466" s="39">
        <f t="shared" si="875"/>
        <v>-3468896484374.9995</v>
      </c>
      <c r="P466" s="39">
        <f t="shared" si="876"/>
        <v>12388916015624.998</v>
      </c>
      <c r="AJ466" s="21">
        <v>412</v>
      </c>
      <c r="AK466" s="39">
        <v>625</v>
      </c>
      <c r="AL466" s="39">
        <v>-175</v>
      </c>
      <c r="AM466" s="39">
        <v>2500</v>
      </c>
      <c r="AN466" s="50">
        <f t="shared" si="877"/>
        <v>1.5097824011978318E-3</v>
      </c>
      <c r="AO466" s="40">
        <f t="shared" si="849"/>
        <v>23.968002749632056</v>
      </c>
      <c r="AP466" s="41">
        <f t="shared" si="878"/>
        <v>59920.006874080143</v>
      </c>
      <c r="AQ466" s="39">
        <f t="shared" si="879"/>
        <v>-10486001.202964025</v>
      </c>
      <c r="AR466" s="39">
        <f t="shared" si="880"/>
        <v>37450004.296300091</v>
      </c>
      <c r="AS466" s="40">
        <f t="shared" si="850"/>
        <v>6250.2743847276442</v>
      </c>
      <c r="AT466" s="39">
        <f t="shared" si="881"/>
        <v>15625685.96181911</v>
      </c>
      <c r="AU466" s="39">
        <f t="shared" si="882"/>
        <v>-2734495043.3183441</v>
      </c>
      <c r="AV466" s="39">
        <f t="shared" si="883"/>
        <v>9766053726.1369438</v>
      </c>
      <c r="AW466" s="53">
        <f t="shared" si="884"/>
        <v>478536632580.71021</v>
      </c>
      <c r="AX466" s="39">
        <f t="shared" si="885"/>
        <v>-1709059402073.9651</v>
      </c>
      <c r="AY466" s="39">
        <f t="shared" si="886"/>
        <v>6103783578835.5898</v>
      </c>
      <c r="BS466" s="21">
        <v>412</v>
      </c>
      <c r="BT466" s="39">
        <v>625</v>
      </c>
      <c r="BU466" s="39">
        <v>-175</v>
      </c>
      <c r="BV466" s="39">
        <v>2500</v>
      </c>
      <c r="BW466" s="50">
        <f t="shared" si="887"/>
        <v>1.7146510048240656E-3</v>
      </c>
      <c r="BX466" s="40">
        <f t="shared" si="851"/>
        <v>24.980921687319537</v>
      </c>
      <c r="BY466" s="41">
        <f t="shared" si="888"/>
        <v>62452.304218298843</v>
      </c>
      <c r="BZ466" s="39">
        <f t="shared" si="889"/>
        <v>-10929153.238202298</v>
      </c>
      <c r="CA466" s="39">
        <f t="shared" si="890"/>
        <v>39032690.136436775</v>
      </c>
      <c r="CB466" s="40">
        <f t="shared" si="852"/>
        <v>3638.1996884931646</v>
      </c>
      <c r="CC466" s="39">
        <f t="shared" si="891"/>
        <v>9095499.2212329116</v>
      </c>
      <c r="CD466" s="39">
        <f t="shared" si="892"/>
        <v>-1591712363.7157595</v>
      </c>
      <c r="CE466" s="39">
        <f t="shared" si="893"/>
        <v>5684687013.2705698</v>
      </c>
      <c r="CF466" s="53">
        <f t="shared" si="894"/>
        <v>278549663650.25793</v>
      </c>
      <c r="CG466" s="39">
        <f t="shared" si="895"/>
        <v>-994820227322.34973</v>
      </c>
      <c r="CH466" s="39">
        <f t="shared" si="896"/>
        <v>3552929383294.106</v>
      </c>
      <c r="DB466" s="21">
        <v>412</v>
      </c>
      <c r="DC466" s="39">
        <v>625</v>
      </c>
      <c r="DD466" s="39">
        <v>-175</v>
      </c>
      <c r="DE466" s="39">
        <v>2500</v>
      </c>
      <c r="DF466" s="50">
        <f t="shared" si="897"/>
        <v>1.8170983474988509E-3</v>
      </c>
      <c r="DG466" s="40">
        <f t="shared" si="853"/>
        <v>25.28673703264122</v>
      </c>
      <c r="DH466" s="41">
        <f t="shared" si="898"/>
        <v>63216.84258160305</v>
      </c>
      <c r="DI466" s="39">
        <f t="shared" si="899"/>
        <v>-11062947.451780533</v>
      </c>
      <c r="DJ466" s="39">
        <f t="shared" si="900"/>
        <v>39510526.613501906</v>
      </c>
      <c r="DK466" s="40">
        <f t="shared" si="854"/>
        <v>2331.996069389651</v>
      </c>
      <c r="DL466" s="39">
        <f t="shared" si="901"/>
        <v>5829990.1734741274</v>
      </c>
      <c r="DM466" s="39">
        <f t="shared" si="902"/>
        <v>-1020248280.3579723</v>
      </c>
      <c r="DN466" s="39">
        <f t="shared" si="903"/>
        <v>3643743858.4213295</v>
      </c>
      <c r="DO466" s="53">
        <f t="shared" si="904"/>
        <v>178543449062.64514</v>
      </c>
      <c r="DP466" s="39">
        <f t="shared" si="905"/>
        <v>-637655175223.73267</v>
      </c>
      <c r="DQ466" s="39">
        <f t="shared" si="906"/>
        <v>2277339911513.3311</v>
      </c>
      <c r="EK466" s="21">
        <v>412</v>
      </c>
      <c r="EL466" s="39">
        <v>625</v>
      </c>
      <c r="EM466" s="39">
        <v>-175</v>
      </c>
      <c r="EN466" s="39">
        <v>2500</v>
      </c>
      <c r="EO466" s="50">
        <f t="shared" si="907"/>
        <v>1.997156948840265E-3</v>
      </c>
      <c r="EP466" s="40">
        <f t="shared" si="855"/>
        <v>25.499948471258158</v>
      </c>
      <c r="EQ466" s="41">
        <f t="shared" si="908"/>
        <v>63749.871178145397</v>
      </c>
      <c r="ER466" s="39">
        <f t="shared" si="909"/>
        <v>-11156227.456175445</v>
      </c>
      <c r="ES466" s="39">
        <f t="shared" si="910"/>
        <v>39843669.486340873</v>
      </c>
      <c r="ET466" s="40">
        <f t="shared" si="856"/>
        <v>36.248902286621806</v>
      </c>
      <c r="EU466" s="39">
        <f t="shared" si="911"/>
        <v>90622.255716554515</v>
      </c>
      <c r="EV466" s="39">
        <f t="shared" si="912"/>
        <v>-15858894.75039704</v>
      </c>
      <c r="EW466" s="39">
        <f t="shared" si="913"/>
        <v>56638909.822846569</v>
      </c>
      <c r="EX466" s="53">
        <f t="shared" si="914"/>
        <v>2775306581.3194818</v>
      </c>
      <c r="EY466" s="39">
        <f t="shared" si="915"/>
        <v>-9911809218.9981499</v>
      </c>
      <c r="EZ466" s="39">
        <f t="shared" si="916"/>
        <v>35399318639.279106</v>
      </c>
      <c r="FT466" s="21">
        <v>412</v>
      </c>
      <c r="FU466" s="39">
        <v>625</v>
      </c>
      <c r="FV466" s="39">
        <v>-175</v>
      </c>
      <c r="FW466" s="39">
        <v>2500</v>
      </c>
      <c r="FX466" s="50">
        <f t="shared" si="917"/>
        <v>2.1609285571525297E-3</v>
      </c>
      <c r="FY466" s="40">
        <f t="shared" si="857"/>
        <v>25.5</v>
      </c>
      <c r="FZ466" s="41">
        <f t="shared" si="918"/>
        <v>63750</v>
      </c>
      <c r="GA466" s="39">
        <f t="shared" si="919"/>
        <v>-11156250</v>
      </c>
      <c r="GB466" s="39">
        <f t="shared" si="920"/>
        <v>39843750</v>
      </c>
      <c r="GC466" s="40">
        <f t="shared" si="858"/>
        <v>0</v>
      </c>
      <c r="GD466" s="39">
        <f t="shared" si="921"/>
        <v>0</v>
      </c>
      <c r="GE466" s="39">
        <f t="shared" si="922"/>
        <v>0</v>
      </c>
      <c r="GF466" s="39">
        <f t="shared" si="923"/>
        <v>0</v>
      </c>
      <c r="GG466" s="53">
        <f t="shared" si="924"/>
        <v>0</v>
      </c>
      <c r="GH466" s="39">
        <f t="shared" si="925"/>
        <v>0</v>
      </c>
      <c r="GI466" s="39">
        <f t="shared" si="926"/>
        <v>0</v>
      </c>
      <c r="HC466" s="21">
        <v>412</v>
      </c>
      <c r="HD466" s="39">
        <v>625</v>
      </c>
      <c r="HE466" s="39">
        <v>-175</v>
      </c>
      <c r="HF466" s="39">
        <v>2500</v>
      </c>
      <c r="HG466" s="50">
        <f t="shared" si="927"/>
        <v>2.210517858204124E-3</v>
      </c>
      <c r="HH466" s="40">
        <f t="shared" si="859"/>
        <v>25.5</v>
      </c>
      <c r="HI466" s="41">
        <f t="shared" si="928"/>
        <v>63750</v>
      </c>
      <c r="HJ466" s="39">
        <f t="shared" si="929"/>
        <v>-11156250</v>
      </c>
      <c r="HK466" s="39">
        <f t="shared" si="930"/>
        <v>39843750</v>
      </c>
      <c r="HL466" s="40">
        <f t="shared" si="860"/>
        <v>0</v>
      </c>
      <c r="HM466" s="39">
        <f t="shared" si="931"/>
        <v>0</v>
      </c>
      <c r="HN466" s="39">
        <f t="shared" si="932"/>
        <v>0</v>
      </c>
      <c r="HO466" s="39">
        <f t="shared" si="933"/>
        <v>0</v>
      </c>
      <c r="HP466" s="53">
        <f t="shared" si="934"/>
        <v>0</v>
      </c>
      <c r="HQ466" s="39">
        <f t="shared" si="935"/>
        <v>0</v>
      </c>
      <c r="HR466" s="39">
        <f t="shared" si="936"/>
        <v>0</v>
      </c>
      <c r="IL466" s="21">
        <v>412</v>
      </c>
      <c r="IM466" s="39">
        <v>625</v>
      </c>
      <c r="IN466" s="39">
        <v>-175</v>
      </c>
      <c r="IO466" s="39">
        <v>2500</v>
      </c>
      <c r="IP466" s="50">
        <f t="shared" si="937"/>
        <v>2.2244101845750658E-3</v>
      </c>
      <c r="IQ466" s="40">
        <f t="shared" si="861"/>
        <v>25.5</v>
      </c>
      <c r="IR466" s="41">
        <f t="shared" si="938"/>
        <v>63750</v>
      </c>
      <c r="IS466" s="39">
        <f t="shared" si="939"/>
        <v>-11156250</v>
      </c>
      <c r="IT466" s="39">
        <f t="shared" si="940"/>
        <v>39843750</v>
      </c>
      <c r="IU466" s="40">
        <f t="shared" si="862"/>
        <v>0</v>
      </c>
      <c r="IV466" s="39">
        <f t="shared" si="941"/>
        <v>0</v>
      </c>
      <c r="IW466" s="39">
        <f t="shared" si="942"/>
        <v>0</v>
      </c>
      <c r="IX466" s="39">
        <f t="shared" si="943"/>
        <v>0</v>
      </c>
      <c r="IY466" s="53">
        <f t="shared" si="944"/>
        <v>0</v>
      </c>
      <c r="IZ466" s="39">
        <f t="shared" si="945"/>
        <v>0</v>
      </c>
      <c r="JA466" s="39">
        <f t="shared" si="946"/>
        <v>0</v>
      </c>
      <c r="JU466" s="21">
        <v>412</v>
      </c>
      <c r="JV466" s="39">
        <v>625</v>
      </c>
      <c r="JW466" s="39">
        <v>-175</v>
      </c>
      <c r="JX466" s="39">
        <v>2500</v>
      </c>
      <c r="JY466" s="50">
        <f t="shared" si="947"/>
        <v>2.224572153888737E-3</v>
      </c>
      <c r="JZ466" s="40">
        <f t="shared" si="863"/>
        <v>25.5</v>
      </c>
      <c r="KA466" s="41">
        <f t="shared" si="948"/>
        <v>63750</v>
      </c>
      <c r="KB466" s="39">
        <f t="shared" si="949"/>
        <v>-11156250</v>
      </c>
      <c r="KC466" s="39">
        <f t="shared" si="950"/>
        <v>39843750</v>
      </c>
      <c r="KD466" s="40">
        <f t="shared" si="864"/>
        <v>0</v>
      </c>
      <c r="KE466" s="39">
        <f t="shared" si="951"/>
        <v>0</v>
      </c>
      <c r="KF466" s="39">
        <f t="shared" si="952"/>
        <v>0</v>
      </c>
      <c r="KG466" s="39">
        <f t="shared" si="953"/>
        <v>0</v>
      </c>
      <c r="KH466" s="53">
        <f t="shared" si="954"/>
        <v>0</v>
      </c>
      <c r="KI466" s="39">
        <f t="shared" si="955"/>
        <v>0</v>
      </c>
      <c r="KJ466" s="39">
        <f t="shared" si="956"/>
        <v>0</v>
      </c>
      <c r="LD466" s="21">
        <v>412</v>
      </c>
      <c r="LE466" s="39">
        <v>625</v>
      </c>
      <c r="LF466" s="39">
        <v>-175</v>
      </c>
      <c r="LG466" s="39">
        <v>2500</v>
      </c>
      <c r="LH466" s="50">
        <f t="shared" si="957"/>
        <v>2.2245721770672421E-3</v>
      </c>
      <c r="LI466" s="40">
        <f t="shared" si="865"/>
        <v>25.5</v>
      </c>
      <c r="LJ466" s="41">
        <f t="shared" si="958"/>
        <v>63750</v>
      </c>
      <c r="LK466" s="39">
        <f t="shared" si="959"/>
        <v>-11156250</v>
      </c>
      <c r="LL466" s="39">
        <f t="shared" si="960"/>
        <v>39843750</v>
      </c>
      <c r="LM466" s="40">
        <f t="shared" si="866"/>
        <v>0</v>
      </c>
      <c r="LN466" s="39">
        <f t="shared" si="961"/>
        <v>0</v>
      </c>
      <c r="LO466" s="39">
        <f t="shared" si="962"/>
        <v>0</v>
      </c>
      <c r="LP466" s="39">
        <f t="shared" si="963"/>
        <v>0</v>
      </c>
      <c r="LQ466" s="53">
        <f t="shared" si="964"/>
        <v>0</v>
      </c>
      <c r="LR466" s="39">
        <f t="shared" si="965"/>
        <v>0</v>
      </c>
      <c r="LS466" s="39">
        <f t="shared" si="966"/>
        <v>0</v>
      </c>
    </row>
    <row r="467" spans="1:331" x14ac:dyDescent="0.25">
      <c r="A467" s="21">
        <v>413</v>
      </c>
      <c r="B467" s="39">
        <v>625</v>
      </c>
      <c r="C467" s="39">
        <v>-125</v>
      </c>
      <c r="D467" s="39">
        <v>2500</v>
      </c>
      <c r="E467" s="50">
        <f t="shared" si="867"/>
        <v>1.0124999999999999E-3</v>
      </c>
      <c r="F467" s="40">
        <f t="shared" si="847"/>
        <v>19.28337890625</v>
      </c>
      <c r="G467" s="41">
        <f t="shared" si="868"/>
        <v>48208.447265625</v>
      </c>
      <c r="H467" s="39">
        <f t="shared" si="869"/>
        <v>-6026055.908203125</v>
      </c>
      <c r="I467" s="39">
        <f t="shared" si="870"/>
        <v>30130279.541015625</v>
      </c>
      <c r="J467" s="40">
        <f t="shared" si="848"/>
        <v>12590.625</v>
      </c>
      <c r="K467" s="39">
        <f t="shared" si="871"/>
        <v>31476562.5</v>
      </c>
      <c r="L467" s="39">
        <f t="shared" si="872"/>
        <v>-3934570312.5</v>
      </c>
      <c r="M467" s="39">
        <f t="shared" si="873"/>
        <v>19672851562.5</v>
      </c>
      <c r="N467" s="53">
        <f t="shared" si="874"/>
        <v>491821289062.5</v>
      </c>
      <c r="O467" s="39">
        <f t="shared" si="875"/>
        <v>-2459106445312.5</v>
      </c>
      <c r="P467" s="39">
        <f t="shared" si="876"/>
        <v>12295532226562.5</v>
      </c>
      <c r="AJ467" s="21">
        <v>413</v>
      </c>
      <c r="AK467" s="39">
        <v>625</v>
      </c>
      <c r="AL467" s="39">
        <v>-125</v>
      </c>
      <c r="AM467" s="39">
        <v>2500</v>
      </c>
      <c r="AN467" s="50">
        <f t="shared" si="877"/>
        <v>1.5270956877877476E-3</v>
      </c>
      <c r="AO467" s="40">
        <f t="shared" si="849"/>
        <v>24.074304635755485</v>
      </c>
      <c r="AP467" s="41">
        <f t="shared" si="878"/>
        <v>60185.761589388712</v>
      </c>
      <c r="AQ467" s="39">
        <f t="shared" si="879"/>
        <v>-7523220.1986735892</v>
      </c>
      <c r="AR467" s="39">
        <f t="shared" si="880"/>
        <v>37616100.993367948</v>
      </c>
      <c r="AS467" s="40">
        <f t="shared" si="850"/>
        <v>6029.5299807062192</v>
      </c>
      <c r="AT467" s="39">
        <f t="shared" si="881"/>
        <v>15073824.951765548</v>
      </c>
      <c r="AU467" s="39">
        <f t="shared" si="882"/>
        <v>-1884228118.9706936</v>
      </c>
      <c r="AV467" s="39">
        <f t="shared" si="883"/>
        <v>9421140594.8534679</v>
      </c>
      <c r="AW467" s="53">
        <f t="shared" si="884"/>
        <v>235528514871.3367</v>
      </c>
      <c r="AX467" s="39">
        <f t="shared" si="885"/>
        <v>-1177642574356.6836</v>
      </c>
      <c r="AY467" s="39">
        <f t="shared" si="886"/>
        <v>5888212871783.417</v>
      </c>
      <c r="BS467" s="21">
        <v>413</v>
      </c>
      <c r="BT467" s="39">
        <v>625</v>
      </c>
      <c r="BU467" s="39">
        <v>-125</v>
      </c>
      <c r="BV467" s="39">
        <v>2500</v>
      </c>
      <c r="BW467" s="50">
        <f t="shared" si="887"/>
        <v>1.7430682979362084E-3</v>
      </c>
      <c r="BX467" s="40">
        <f t="shared" si="851"/>
        <v>25.079161390525591</v>
      </c>
      <c r="BY467" s="41">
        <f t="shared" si="888"/>
        <v>62697.903476313979</v>
      </c>
      <c r="BZ467" s="39">
        <f t="shared" si="889"/>
        <v>-7837237.9345392473</v>
      </c>
      <c r="CA467" s="39">
        <f t="shared" si="890"/>
        <v>39186189.67269624</v>
      </c>
      <c r="CB467" s="40">
        <f t="shared" si="852"/>
        <v>3275.8792013133425</v>
      </c>
      <c r="CC467" s="39">
        <f t="shared" si="891"/>
        <v>8189698.0032833563</v>
      </c>
      <c r="CD467" s="39">
        <f t="shared" si="892"/>
        <v>-1023712250.4104196</v>
      </c>
      <c r="CE467" s="39">
        <f t="shared" si="893"/>
        <v>5118561252.0520973</v>
      </c>
      <c r="CF467" s="53">
        <f t="shared" si="894"/>
        <v>127964031301.30244</v>
      </c>
      <c r="CG467" s="39">
        <f t="shared" si="895"/>
        <v>-639820156506.51221</v>
      </c>
      <c r="CH467" s="39">
        <f t="shared" si="896"/>
        <v>3199100782532.561</v>
      </c>
      <c r="DB467" s="21">
        <v>413</v>
      </c>
      <c r="DC467" s="39">
        <v>625</v>
      </c>
      <c r="DD467" s="39">
        <v>-125</v>
      </c>
      <c r="DE467" s="39">
        <v>2500</v>
      </c>
      <c r="DF467" s="50">
        <f t="shared" si="897"/>
        <v>1.8561306874013933E-3</v>
      </c>
      <c r="DG467" s="40">
        <f t="shared" si="853"/>
        <v>25.368047833189081</v>
      </c>
      <c r="DH467" s="41">
        <f t="shared" si="898"/>
        <v>63420.1195829727</v>
      </c>
      <c r="DI467" s="39">
        <f t="shared" si="899"/>
        <v>-7927514.9478715872</v>
      </c>
      <c r="DJ467" s="39">
        <f t="shared" si="900"/>
        <v>39637574.739357941</v>
      </c>
      <c r="DK467" s="40">
        <f t="shared" si="854"/>
        <v>1834.3337356322368</v>
      </c>
      <c r="DL467" s="39">
        <f t="shared" si="901"/>
        <v>4585834.3390805917</v>
      </c>
      <c r="DM467" s="39">
        <f t="shared" si="902"/>
        <v>-573229292.38507402</v>
      </c>
      <c r="DN467" s="39">
        <f t="shared" si="903"/>
        <v>2866146461.9253697</v>
      </c>
      <c r="DO467" s="53">
        <f t="shared" si="904"/>
        <v>71653661548.134247</v>
      </c>
      <c r="DP467" s="39">
        <f t="shared" si="905"/>
        <v>-358268307740.6712</v>
      </c>
      <c r="DQ467" s="39">
        <f t="shared" si="906"/>
        <v>1791341538703.3562</v>
      </c>
      <c r="EK467" s="21">
        <v>413</v>
      </c>
      <c r="EL467" s="39">
        <v>625</v>
      </c>
      <c r="EM467" s="39">
        <v>-125</v>
      </c>
      <c r="EN467" s="39">
        <v>2500</v>
      </c>
      <c r="EO467" s="50">
        <f t="shared" si="907"/>
        <v>2.0587068144827152E-3</v>
      </c>
      <c r="EP467" s="40">
        <f t="shared" si="855"/>
        <v>25.5</v>
      </c>
      <c r="EQ467" s="41">
        <f t="shared" si="908"/>
        <v>63750</v>
      </c>
      <c r="ER467" s="39">
        <f t="shared" si="909"/>
        <v>-7968750</v>
      </c>
      <c r="ES467" s="39">
        <f t="shared" si="910"/>
        <v>39843750</v>
      </c>
      <c r="ET467" s="40">
        <f t="shared" si="856"/>
        <v>0</v>
      </c>
      <c r="EU467" s="39">
        <f t="shared" si="911"/>
        <v>0</v>
      </c>
      <c r="EV467" s="39">
        <f t="shared" si="912"/>
        <v>0</v>
      </c>
      <c r="EW467" s="39">
        <f t="shared" si="913"/>
        <v>0</v>
      </c>
      <c r="EX467" s="53">
        <f t="shared" si="914"/>
        <v>0</v>
      </c>
      <c r="EY467" s="39">
        <f t="shared" si="915"/>
        <v>0</v>
      </c>
      <c r="EZ467" s="39">
        <f t="shared" si="916"/>
        <v>0</v>
      </c>
      <c r="FT467" s="21">
        <v>413</v>
      </c>
      <c r="FU467" s="39">
        <v>625</v>
      </c>
      <c r="FV467" s="39">
        <v>-125</v>
      </c>
      <c r="FW467" s="39">
        <v>2500</v>
      </c>
      <c r="FX467" s="50">
        <f t="shared" si="917"/>
        <v>2.2414866623871048E-3</v>
      </c>
      <c r="FY467" s="40">
        <f t="shared" si="857"/>
        <v>25.5</v>
      </c>
      <c r="FZ467" s="41">
        <f t="shared" si="918"/>
        <v>63750</v>
      </c>
      <c r="GA467" s="39">
        <f t="shared" si="919"/>
        <v>-7968750</v>
      </c>
      <c r="GB467" s="39">
        <f t="shared" si="920"/>
        <v>39843750</v>
      </c>
      <c r="GC467" s="40">
        <f t="shared" si="858"/>
        <v>0</v>
      </c>
      <c r="GD467" s="39">
        <f t="shared" si="921"/>
        <v>0</v>
      </c>
      <c r="GE467" s="39">
        <f t="shared" si="922"/>
        <v>0</v>
      </c>
      <c r="GF467" s="39">
        <f t="shared" si="923"/>
        <v>0</v>
      </c>
      <c r="GG467" s="53">
        <f t="shared" si="924"/>
        <v>0</v>
      </c>
      <c r="GH467" s="39">
        <f t="shared" si="925"/>
        <v>0</v>
      </c>
      <c r="GI467" s="39">
        <f t="shared" si="926"/>
        <v>0</v>
      </c>
      <c r="HC467" s="21">
        <v>413</v>
      </c>
      <c r="HD467" s="39">
        <v>625</v>
      </c>
      <c r="HE467" s="39">
        <v>-125</v>
      </c>
      <c r="HF467" s="39">
        <v>2500</v>
      </c>
      <c r="HG467" s="50">
        <f t="shared" si="927"/>
        <v>2.2977488899053457E-3</v>
      </c>
      <c r="HH467" s="40">
        <f t="shared" si="859"/>
        <v>25.5</v>
      </c>
      <c r="HI467" s="41">
        <f t="shared" si="928"/>
        <v>63750</v>
      </c>
      <c r="HJ467" s="39">
        <f t="shared" si="929"/>
        <v>-7968750</v>
      </c>
      <c r="HK467" s="39">
        <f t="shared" si="930"/>
        <v>39843750</v>
      </c>
      <c r="HL467" s="40">
        <f t="shared" si="860"/>
        <v>0</v>
      </c>
      <c r="HM467" s="39">
        <f t="shared" si="931"/>
        <v>0</v>
      </c>
      <c r="HN467" s="39">
        <f t="shared" si="932"/>
        <v>0</v>
      </c>
      <c r="HO467" s="39">
        <f t="shared" si="933"/>
        <v>0</v>
      </c>
      <c r="HP467" s="53">
        <f t="shared" si="934"/>
        <v>0</v>
      </c>
      <c r="HQ467" s="39">
        <f t="shared" si="935"/>
        <v>0</v>
      </c>
      <c r="HR467" s="39">
        <f t="shared" si="936"/>
        <v>0</v>
      </c>
      <c r="IL467" s="21">
        <v>413</v>
      </c>
      <c r="IM467" s="39">
        <v>625</v>
      </c>
      <c r="IN467" s="39">
        <v>-125</v>
      </c>
      <c r="IO467" s="39">
        <v>2500</v>
      </c>
      <c r="IP467" s="50">
        <f t="shared" si="937"/>
        <v>2.3128579685810615E-3</v>
      </c>
      <c r="IQ467" s="40">
        <f t="shared" si="861"/>
        <v>25.5</v>
      </c>
      <c r="IR467" s="41">
        <f t="shared" si="938"/>
        <v>63750</v>
      </c>
      <c r="IS467" s="39">
        <f t="shared" si="939"/>
        <v>-7968750</v>
      </c>
      <c r="IT467" s="39">
        <f t="shared" si="940"/>
        <v>39843750</v>
      </c>
      <c r="IU467" s="40">
        <f t="shared" si="862"/>
        <v>0</v>
      </c>
      <c r="IV467" s="39">
        <f t="shared" si="941"/>
        <v>0</v>
      </c>
      <c r="IW467" s="39">
        <f t="shared" si="942"/>
        <v>0</v>
      </c>
      <c r="IX467" s="39">
        <f t="shared" si="943"/>
        <v>0</v>
      </c>
      <c r="IY467" s="53">
        <f t="shared" si="944"/>
        <v>0</v>
      </c>
      <c r="IZ467" s="39">
        <f t="shared" si="945"/>
        <v>0</v>
      </c>
      <c r="JA467" s="39">
        <f t="shared" si="946"/>
        <v>0</v>
      </c>
      <c r="JU467" s="21">
        <v>413</v>
      </c>
      <c r="JV467" s="39">
        <v>625</v>
      </c>
      <c r="JW467" s="39">
        <v>-125</v>
      </c>
      <c r="JX467" s="39">
        <v>2500</v>
      </c>
      <c r="JY467" s="50">
        <f t="shared" si="947"/>
        <v>2.3130343190466453E-3</v>
      </c>
      <c r="JZ467" s="40">
        <f t="shared" si="863"/>
        <v>25.5</v>
      </c>
      <c r="KA467" s="41">
        <f t="shared" si="948"/>
        <v>63750</v>
      </c>
      <c r="KB467" s="39">
        <f t="shared" si="949"/>
        <v>-7968750</v>
      </c>
      <c r="KC467" s="39">
        <f t="shared" si="950"/>
        <v>39843750</v>
      </c>
      <c r="KD467" s="40">
        <f t="shared" si="864"/>
        <v>0</v>
      </c>
      <c r="KE467" s="39">
        <f t="shared" si="951"/>
        <v>0</v>
      </c>
      <c r="KF467" s="39">
        <f t="shared" si="952"/>
        <v>0</v>
      </c>
      <c r="KG467" s="39">
        <f t="shared" si="953"/>
        <v>0</v>
      </c>
      <c r="KH467" s="53">
        <f t="shared" si="954"/>
        <v>0</v>
      </c>
      <c r="KI467" s="39">
        <f t="shared" si="955"/>
        <v>0</v>
      </c>
      <c r="KJ467" s="39">
        <f t="shared" si="956"/>
        <v>0</v>
      </c>
      <c r="LD467" s="21">
        <v>413</v>
      </c>
      <c r="LE467" s="39">
        <v>625</v>
      </c>
      <c r="LF467" s="39">
        <v>-125</v>
      </c>
      <c r="LG467" s="39">
        <v>2500</v>
      </c>
      <c r="LH467" s="50">
        <f t="shared" si="957"/>
        <v>2.3130343443580502E-3</v>
      </c>
      <c r="LI467" s="40">
        <f t="shared" si="865"/>
        <v>25.5</v>
      </c>
      <c r="LJ467" s="41">
        <f t="shared" si="958"/>
        <v>63750</v>
      </c>
      <c r="LK467" s="39">
        <f t="shared" si="959"/>
        <v>-7968750</v>
      </c>
      <c r="LL467" s="39">
        <f t="shared" si="960"/>
        <v>39843750</v>
      </c>
      <c r="LM467" s="40">
        <f t="shared" si="866"/>
        <v>0</v>
      </c>
      <c r="LN467" s="39">
        <f t="shared" si="961"/>
        <v>0</v>
      </c>
      <c r="LO467" s="39">
        <f t="shared" si="962"/>
        <v>0</v>
      </c>
      <c r="LP467" s="39">
        <f t="shared" si="963"/>
        <v>0</v>
      </c>
      <c r="LQ467" s="53">
        <f t="shared" si="964"/>
        <v>0</v>
      </c>
      <c r="LR467" s="39">
        <f t="shared" si="965"/>
        <v>0</v>
      </c>
      <c r="LS467" s="39">
        <f t="shared" si="966"/>
        <v>0</v>
      </c>
    </row>
    <row r="468" spans="1:331" x14ac:dyDescent="0.25">
      <c r="A468" s="21">
        <v>414</v>
      </c>
      <c r="B468" s="39">
        <v>625</v>
      </c>
      <c r="C468" s="39">
        <v>-75</v>
      </c>
      <c r="D468" s="39">
        <v>2500</v>
      </c>
      <c r="E468" s="50">
        <f t="shared" si="867"/>
        <v>1.0200000000000001E-3</v>
      </c>
      <c r="F468" s="40">
        <f t="shared" si="847"/>
        <v>19.37745</v>
      </c>
      <c r="G468" s="41">
        <f t="shared" si="868"/>
        <v>48443.625</v>
      </c>
      <c r="H468" s="39">
        <f t="shared" si="869"/>
        <v>-3633271.875</v>
      </c>
      <c r="I468" s="39">
        <f t="shared" si="870"/>
        <v>30277265.625</v>
      </c>
      <c r="J468" s="40">
        <f t="shared" si="848"/>
        <v>12495</v>
      </c>
      <c r="K468" s="39">
        <f t="shared" si="871"/>
        <v>31237500</v>
      </c>
      <c r="L468" s="39">
        <f t="shared" si="872"/>
        <v>-2342812500</v>
      </c>
      <c r="M468" s="39">
        <f t="shared" si="873"/>
        <v>19523437500</v>
      </c>
      <c r="N468" s="53">
        <f t="shared" si="874"/>
        <v>175710937500</v>
      </c>
      <c r="O468" s="39">
        <f t="shared" si="875"/>
        <v>-1464257812500</v>
      </c>
      <c r="P468" s="39">
        <f t="shared" si="876"/>
        <v>12202148437500</v>
      </c>
      <c r="AJ468" s="21">
        <v>414</v>
      </c>
      <c r="AK468" s="39">
        <v>625</v>
      </c>
      <c r="AL468" s="39">
        <v>-75</v>
      </c>
      <c r="AM468" s="39">
        <v>2500</v>
      </c>
      <c r="AN468" s="50">
        <f t="shared" si="877"/>
        <v>1.5444089743776636E-3</v>
      </c>
      <c r="AO468" s="40">
        <f t="shared" si="849"/>
        <v>24.176784710748969</v>
      </c>
      <c r="AP468" s="41">
        <f t="shared" si="878"/>
        <v>60441.96177687242</v>
      </c>
      <c r="AQ468" s="39">
        <f t="shared" si="879"/>
        <v>-4533147.133265432</v>
      </c>
      <c r="AR468" s="39">
        <f t="shared" si="880"/>
        <v>37776226.110545263</v>
      </c>
      <c r="AS468" s="40">
        <f t="shared" si="850"/>
        <v>5808.7855766847906</v>
      </c>
      <c r="AT468" s="39">
        <f t="shared" si="881"/>
        <v>14521963.941711977</v>
      </c>
      <c r="AU468" s="39">
        <f t="shared" si="882"/>
        <v>-1089147295.6283982</v>
      </c>
      <c r="AV468" s="39">
        <f t="shared" si="883"/>
        <v>9076227463.5699863</v>
      </c>
      <c r="AW468" s="53">
        <f t="shared" si="884"/>
        <v>81686047172.129868</v>
      </c>
      <c r="AX468" s="39">
        <f t="shared" si="885"/>
        <v>-680717059767.74902</v>
      </c>
      <c r="AY468" s="39">
        <f t="shared" si="886"/>
        <v>5672642164731.2412</v>
      </c>
      <c r="BS468" s="21">
        <v>414</v>
      </c>
      <c r="BT468" s="39">
        <v>625</v>
      </c>
      <c r="BU468" s="39">
        <v>-75</v>
      </c>
      <c r="BV468" s="39">
        <v>2500</v>
      </c>
      <c r="BW468" s="50">
        <f t="shared" si="887"/>
        <v>1.7714855910483515E-3</v>
      </c>
      <c r="BX468" s="40">
        <f t="shared" si="851"/>
        <v>25.167104926246928</v>
      </c>
      <c r="BY468" s="41">
        <f t="shared" si="888"/>
        <v>62917.762315617321</v>
      </c>
      <c r="BZ468" s="39">
        <f t="shared" si="889"/>
        <v>-4718832.1736712987</v>
      </c>
      <c r="CA468" s="39">
        <f t="shared" si="890"/>
        <v>39323601.447260827</v>
      </c>
      <c r="CB468" s="40">
        <f t="shared" si="852"/>
        <v>2913.5587141335204</v>
      </c>
      <c r="CC468" s="39">
        <f t="shared" si="891"/>
        <v>7283896.7853338011</v>
      </c>
      <c r="CD468" s="39">
        <f t="shared" si="892"/>
        <v>-546292258.90003502</v>
      </c>
      <c r="CE468" s="39">
        <f t="shared" si="893"/>
        <v>4552435490.8336258</v>
      </c>
      <c r="CF468" s="53">
        <f t="shared" si="894"/>
        <v>40971919417.502625</v>
      </c>
      <c r="CG468" s="39">
        <f t="shared" si="895"/>
        <v>-341432661812.52191</v>
      </c>
      <c r="CH468" s="39">
        <f t="shared" si="896"/>
        <v>2845272181771.0161</v>
      </c>
      <c r="DB468" s="21">
        <v>414</v>
      </c>
      <c r="DC468" s="39">
        <v>625</v>
      </c>
      <c r="DD468" s="39">
        <v>-75</v>
      </c>
      <c r="DE468" s="39">
        <v>2500</v>
      </c>
      <c r="DF468" s="50">
        <f t="shared" si="897"/>
        <v>1.8951630273039356E-3</v>
      </c>
      <c r="DG468" s="40">
        <f t="shared" si="853"/>
        <v>25.42993370836902</v>
      </c>
      <c r="DH468" s="41">
        <f t="shared" si="898"/>
        <v>63574.834270922554</v>
      </c>
      <c r="DI468" s="39">
        <f t="shared" si="899"/>
        <v>-4768112.5703191916</v>
      </c>
      <c r="DJ468" s="39">
        <f t="shared" si="900"/>
        <v>39734271.419326596</v>
      </c>
      <c r="DK468" s="40">
        <f t="shared" si="854"/>
        <v>1336.6714018748196</v>
      </c>
      <c r="DL468" s="39">
        <f t="shared" si="901"/>
        <v>3341678.504687049</v>
      </c>
      <c r="DM468" s="39">
        <f t="shared" si="902"/>
        <v>-250625887.85152867</v>
      </c>
      <c r="DN468" s="39">
        <f t="shared" si="903"/>
        <v>2088549065.4294057</v>
      </c>
      <c r="DO468" s="53">
        <f t="shared" si="904"/>
        <v>18796941588.864651</v>
      </c>
      <c r="DP468" s="39">
        <f t="shared" si="905"/>
        <v>-156641179907.20541</v>
      </c>
      <c r="DQ468" s="39">
        <f t="shared" si="906"/>
        <v>1305343165893.3784</v>
      </c>
      <c r="EK468" s="21">
        <v>414</v>
      </c>
      <c r="EL468" s="39">
        <v>625</v>
      </c>
      <c r="EM468" s="39">
        <v>-75</v>
      </c>
      <c r="EN468" s="39">
        <v>2500</v>
      </c>
      <c r="EO468" s="50">
        <f t="shared" si="907"/>
        <v>2.120256680125165E-3</v>
      </c>
      <c r="EP468" s="40">
        <f t="shared" si="855"/>
        <v>25.5</v>
      </c>
      <c r="EQ468" s="41">
        <f t="shared" si="908"/>
        <v>63750</v>
      </c>
      <c r="ER468" s="39">
        <f t="shared" si="909"/>
        <v>-4781250</v>
      </c>
      <c r="ES468" s="39">
        <f t="shared" si="910"/>
        <v>39843750</v>
      </c>
      <c r="ET468" s="40">
        <f t="shared" si="856"/>
        <v>0</v>
      </c>
      <c r="EU468" s="39">
        <f t="shared" si="911"/>
        <v>0</v>
      </c>
      <c r="EV468" s="39">
        <f t="shared" si="912"/>
        <v>0</v>
      </c>
      <c r="EW468" s="39">
        <f t="shared" si="913"/>
        <v>0</v>
      </c>
      <c r="EX468" s="53">
        <f t="shared" si="914"/>
        <v>0</v>
      </c>
      <c r="EY468" s="39">
        <f t="shared" si="915"/>
        <v>0</v>
      </c>
      <c r="EZ468" s="39">
        <f t="shared" si="916"/>
        <v>0</v>
      </c>
      <c r="FT468" s="21">
        <v>414</v>
      </c>
      <c r="FU468" s="39">
        <v>625</v>
      </c>
      <c r="FV468" s="39">
        <v>-75</v>
      </c>
      <c r="FW468" s="39">
        <v>2500</v>
      </c>
      <c r="FX468" s="50">
        <f t="shared" si="917"/>
        <v>2.3220447676216794E-3</v>
      </c>
      <c r="FY468" s="40">
        <f t="shared" si="857"/>
        <v>25.5</v>
      </c>
      <c r="FZ468" s="41">
        <f t="shared" si="918"/>
        <v>63750</v>
      </c>
      <c r="GA468" s="39">
        <f t="shared" si="919"/>
        <v>-4781250</v>
      </c>
      <c r="GB468" s="39">
        <f t="shared" si="920"/>
        <v>39843750</v>
      </c>
      <c r="GC468" s="40">
        <f t="shared" si="858"/>
        <v>0</v>
      </c>
      <c r="GD468" s="39">
        <f t="shared" si="921"/>
        <v>0</v>
      </c>
      <c r="GE468" s="39">
        <f t="shared" si="922"/>
        <v>0</v>
      </c>
      <c r="GF468" s="39">
        <f t="shared" si="923"/>
        <v>0</v>
      </c>
      <c r="GG468" s="53">
        <f t="shared" si="924"/>
        <v>0</v>
      </c>
      <c r="GH468" s="39">
        <f t="shared" si="925"/>
        <v>0</v>
      </c>
      <c r="GI468" s="39">
        <f t="shared" si="926"/>
        <v>0</v>
      </c>
      <c r="HC468" s="21">
        <v>414</v>
      </c>
      <c r="HD468" s="39">
        <v>625</v>
      </c>
      <c r="HE468" s="39">
        <v>-75</v>
      </c>
      <c r="HF468" s="39">
        <v>2500</v>
      </c>
      <c r="HG468" s="50">
        <f t="shared" si="927"/>
        <v>2.3849799216065677E-3</v>
      </c>
      <c r="HH468" s="40">
        <f t="shared" si="859"/>
        <v>25.5</v>
      </c>
      <c r="HI468" s="41">
        <f t="shared" si="928"/>
        <v>63750</v>
      </c>
      <c r="HJ468" s="39">
        <f t="shared" si="929"/>
        <v>-4781250</v>
      </c>
      <c r="HK468" s="39">
        <f t="shared" si="930"/>
        <v>39843750</v>
      </c>
      <c r="HL468" s="40">
        <f t="shared" si="860"/>
        <v>0</v>
      </c>
      <c r="HM468" s="39">
        <f t="shared" si="931"/>
        <v>0</v>
      </c>
      <c r="HN468" s="39">
        <f t="shared" si="932"/>
        <v>0</v>
      </c>
      <c r="HO468" s="39">
        <f t="shared" si="933"/>
        <v>0</v>
      </c>
      <c r="HP468" s="53">
        <f t="shared" si="934"/>
        <v>0</v>
      </c>
      <c r="HQ468" s="39">
        <f t="shared" si="935"/>
        <v>0</v>
      </c>
      <c r="HR468" s="39">
        <f t="shared" si="936"/>
        <v>0</v>
      </c>
      <c r="IL468" s="21">
        <v>414</v>
      </c>
      <c r="IM468" s="39">
        <v>625</v>
      </c>
      <c r="IN468" s="39">
        <v>-75</v>
      </c>
      <c r="IO468" s="39">
        <v>2500</v>
      </c>
      <c r="IP468" s="50">
        <f t="shared" si="937"/>
        <v>2.4013057525870581E-3</v>
      </c>
      <c r="IQ468" s="40">
        <f t="shared" si="861"/>
        <v>25.5</v>
      </c>
      <c r="IR468" s="41">
        <f t="shared" si="938"/>
        <v>63750</v>
      </c>
      <c r="IS468" s="39">
        <f t="shared" si="939"/>
        <v>-4781250</v>
      </c>
      <c r="IT468" s="39">
        <f t="shared" si="940"/>
        <v>39843750</v>
      </c>
      <c r="IU468" s="40">
        <f t="shared" si="862"/>
        <v>0</v>
      </c>
      <c r="IV468" s="39">
        <f t="shared" si="941"/>
        <v>0</v>
      </c>
      <c r="IW468" s="39">
        <f t="shared" si="942"/>
        <v>0</v>
      </c>
      <c r="IX468" s="39">
        <f t="shared" si="943"/>
        <v>0</v>
      </c>
      <c r="IY468" s="53">
        <f t="shared" si="944"/>
        <v>0</v>
      </c>
      <c r="IZ468" s="39">
        <f t="shared" si="945"/>
        <v>0</v>
      </c>
      <c r="JA468" s="39">
        <f t="shared" si="946"/>
        <v>0</v>
      </c>
      <c r="JU468" s="21">
        <v>414</v>
      </c>
      <c r="JV468" s="39">
        <v>625</v>
      </c>
      <c r="JW468" s="39">
        <v>-75</v>
      </c>
      <c r="JX468" s="39">
        <v>2500</v>
      </c>
      <c r="JY468" s="50">
        <f t="shared" si="947"/>
        <v>2.4014964842045535E-3</v>
      </c>
      <c r="JZ468" s="40">
        <f t="shared" si="863"/>
        <v>25.5</v>
      </c>
      <c r="KA468" s="41">
        <f t="shared" si="948"/>
        <v>63750</v>
      </c>
      <c r="KB468" s="39">
        <f t="shared" si="949"/>
        <v>-4781250</v>
      </c>
      <c r="KC468" s="39">
        <f t="shared" si="950"/>
        <v>39843750</v>
      </c>
      <c r="KD468" s="40">
        <f t="shared" si="864"/>
        <v>0</v>
      </c>
      <c r="KE468" s="39">
        <f t="shared" si="951"/>
        <v>0</v>
      </c>
      <c r="KF468" s="39">
        <f t="shared" si="952"/>
        <v>0</v>
      </c>
      <c r="KG468" s="39">
        <f t="shared" si="953"/>
        <v>0</v>
      </c>
      <c r="KH468" s="53">
        <f t="shared" si="954"/>
        <v>0</v>
      </c>
      <c r="KI468" s="39">
        <f t="shared" si="955"/>
        <v>0</v>
      </c>
      <c r="KJ468" s="39">
        <f t="shared" si="956"/>
        <v>0</v>
      </c>
      <c r="LD468" s="21">
        <v>414</v>
      </c>
      <c r="LE468" s="39">
        <v>625</v>
      </c>
      <c r="LF468" s="39">
        <v>-75</v>
      </c>
      <c r="LG468" s="39">
        <v>2500</v>
      </c>
      <c r="LH468" s="50">
        <f t="shared" si="957"/>
        <v>2.4014965116488586E-3</v>
      </c>
      <c r="LI468" s="40">
        <f t="shared" si="865"/>
        <v>25.5</v>
      </c>
      <c r="LJ468" s="41">
        <f t="shared" si="958"/>
        <v>63750</v>
      </c>
      <c r="LK468" s="39">
        <f t="shared" si="959"/>
        <v>-4781250</v>
      </c>
      <c r="LL468" s="39">
        <f t="shared" si="960"/>
        <v>39843750</v>
      </c>
      <c r="LM468" s="40">
        <f t="shared" si="866"/>
        <v>0</v>
      </c>
      <c r="LN468" s="39">
        <f t="shared" si="961"/>
        <v>0</v>
      </c>
      <c r="LO468" s="39">
        <f t="shared" si="962"/>
        <v>0</v>
      </c>
      <c r="LP468" s="39">
        <f t="shared" si="963"/>
        <v>0</v>
      </c>
      <c r="LQ468" s="53">
        <f t="shared" si="964"/>
        <v>0</v>
      </c>
      <c r="LR468" s="39">
        <f t="shared" si="965"/>
        <v>0</v>
      </c>
      <c r="LS468" s="39">
        <f t="shared" si="966"/>
        <v>0</v>
      </c>
    </row>
    <row r="469" spans="1:331" x14ac:dyDescent="0.25">
      <c r="A469" s="21">
        <v>415</v>
      </c>
      <c r="B469" s="39">
        <v>625</v>
      </c>
      <c r="C469" s="39">
        <v>-25</v>
      </c>
      <c r="D469" s="39">
        <v>2500</v>
      </c>
      <c r="E469" s="50">
        <f t="shared" si="867"/>
        <v>1.0275E-3</v>
      </c>
      <c r="F469" s="40">
        <f t="shared" si="847"/>
        <v>19.470803906249998</v>
      </c>
      <c r="G469" s="41">
        <f t="shared" si="868"/>
        <v>48677.009765624993</v>
      </c>
      <c r="H469" s="39">
        <f t="shared" si="869"/>
        <v>-1216925.2441406248</v>
      </c>
      <c r="I469" s="39">
        <f t="shared" si="870"/>
        <v>30423131.103515621</v>
      </c>
      <c r="J469" s="40">
        <f t="shared" si="848"/>
        <v>12399.375000000002</v>
      </c>
      <c r="K469" s="39">
        <f t="shared" si="871"/>
        <v>30998437.500000004</v>
      </c>
      <c r="L469" s="39">
        <f t="shared" si="872"/>
        <v>-774960937.50000012</v>
      </c>
      <c r="M469" s="39">
        <f t="shared" si="873"/>
        <v>19374023437.500004</v>
      </c>
      <c r="N469" s="53">
        <f t="shared" si="874"/>
        <v>19374023437.500004</v>
      </c>
      <c r="O469" s="39">
        <f t="shared" si="875"/>
        <v>-484350585937.50012</v>
      </c>
      <c r="P469" s="39">
        <f t="shared" si="876"/>
        <v>12108764648437.502</v>
      </c>
      <c r="AJ469" s="21">
        <v>415</v>
      </c>
      <c r="AK469" s="39">
        <v>625</v>
      </c>
      <c r="AL469" s="39">
        <v>-25</v>
      </c>
      <c r="AM469" s="39">
        <v>2500</v>
      </c>
      <c r="AN469" s="50">
        <f t="shared" si="877"/>
        <v>1.5617222609675793E-3</v>
      </c>
      <c r="AO469" s="40">
        <f t="shared" si="849"/>
        <v>24.275442974612513</v>
      </c>
      <c r="AP469" s="41">
        <f t="shared" si="878"/>
        <v>60688.607436531282</v>
      </c>
      <c r="AQ469" s="39">
        <f t="shared" si="879"/>
        <v>-1517215.185913282</v>
      </c>
      <c r="AR469" s="39">
        <f t="shared" si="880"/>
        <v>37930379.647832051</v>
      </c>
      <c r="AS469" s="40">
        <f t="shared" si="850"/>
        <v>5588.0411726633629</v>
      </c>
      <c r="AT469" s="39">
        <f t="shared" si="881"/>
        <v>13970102.931658408</v>
      </c>
      <c r="AU469" s="39">
        <f t="shared" si="882"/>
        <v>-349252573.29146022</v>
      </c>
      <c r="AV469" s="39">
        <f t="shared" si="883"/>
        <v>8731314332.2865047</v>
      </c>
      <c r="AW469" s="53">
        <f t="shared" si="884"/>
        <v>8731314332.2865047</v>
      </c>
      <c r="AX469" s="39">
        <f t="shared" si="885"/>
        <v>-218282858307.16263</v>
      </c>
      <c r="AY469" s="39">
        <f t="shared" si="886"/>
        <v>5457071457679.0654</v>
      </c>
      <c r="BS469" s="21">
        <v>415</v>
      </c>
      <c r="BT469" s="39">
        <v>625</v>
      </c>
      <c r="BU469" s="39">
        <v>-25</v>
      </c>
      <c r="BV469" s="39">
        <v>2500</v>
      </c>
      <c r="BW469" s="50">
        <f t="shared" si="887"/>
        <v>1.7999028841604945E-3</v>
      </c>
      <c r="BX469" s="40">
        <f t="shared" si="851"/>
        <v>25.244752294483536</v>
      </c>
      <c r="BY469" s="41">
        <f t="shared" si="888"/>
        <v>63111.880736208841</v>
      </c>
      <c r="BZ469" s="39">
        <f t="shared" si="889"/>
        <v>-1577797.0184052209</v>
      </c>
      <c r="CA469" s="39">
        <f t="shared" si="890"/>
        <v>39444925.460130528</v>
      </c>
      <c r="CB469" s="40">
        <f t="shared" si="852"/>
        <v>2551.2382269536952</v>
      </c>
      <c r="CC469" s="39">
        <f t="shared" si="891"/>
        <v>6378095.5673842384</v>
      </c>
      <c r="CD469" s="39">
        <f t="shared" si="892"/>
        <v>-159452389.18460596</v>
      </c>
      <c r="CE469" s="39">
        <f t="shared" si="893"/>
        <v>3986309729.615149</v>
      </c>
      <c r="CF469" s="53">
        <f t="shared" si="894"/>
        <v>3986309729.615149</v>
      </c>
      <c r="CG469" s="39">
        <f t="shared" si="895"/>
        <v>-99657743240.378723</v>
      </c>
      <c r="CH469" s="39">
        <f t="shared" si="896"/>
        <v>2491443581009.4683</v>
      </c>
      <c r="DB469" s="21">
        <v>415</v>
      </c>
      <c r="DC469" s="39">
        <v>625</v>
      </c>
      <c r="DD469" s="39">
        <v>-25</v>
      </c>
      <c r="DE469" s="39">
        <v>2500</v>
      </c>
      <c r="DF469" s="50">
        <f t="shared" si="897"/>
        <v>1.9341953672064784E-3</v>
      </c>
      <c r="DG469" s="40">
        <f t="shared" si="853"/>
        <v>25.472394658181052</v>
      </c>
      <c r="DH469" s="41">
        <f t="shared" si="898"/>
        <v>63680.986645452627</v>
      </c>
      <c r="DI469" s="39">
        <f t="shared" si="899"/>
        <v>-1592024.6661363158</v>
      </c>
      <c r="DJ469" s="39">
        <f t="shared" si="900"/>
        <v>39800616.653407894</v>
      </c>
      <c r="DK469" s="40">
        <f t="shared" si="854"/>
        <v>839.00906811739981</v>
      </c>
      <c r="DL469" s="39">
        <f t="shared" si="901"/>
        <v>2097522.6702934997</v>
      </c>
      <c r="DM469" s="39">
        <f t="shared" si="902"/>
        <v>-52438066.757337496</v>
      </c>
      <c r="DN469" s="39">
        <f t="shared" si="903"/>
        <v>1310951668.9334373</v>
      </c>
      <c r="DO469" s="53">
        <f t="shared" si="904"/>
        <v>1310951668.9334373</v>
      </c>
      <c r="DP469" s="39">
        <f t="shared" si="905"/>
        <v>-32773791723.335934</v>
      </c>
      <c r="DQ469" s="39">
        <f t="shared" si="906"/>
        <v>819344793083.39832</v>
      </c>
      <c r="EK469" s="21">
        <v>415</v>
      </c>
      <c r="EL469" s="39">
        <v>625</v>
      </c>
      <c r="EM469" s="39">
        <v>-25</v>
      </c>
      <c r="EN469" s="39">
        <v>2500</v>
      </c>
      <c r="EO469" s="50">
        <f t="shared" si="907"/>
        <v>2.1818065457676152E-3</v>
      </c>
      <c r="EP469" s="40">
        <f t="shared" si="855"/>
        <v>25.5</v>
      </c>
      <c r="EQ469" s="41">
        <f t="shared" si="908"/>
        <v>63750</v>
      </c>
      <c r="ER469" s="39">
        <f t="shared" si="909"/>
        <v>-1593750</v>
      </c>
      <c r="ES469" s="39">
        <f t="shared" si="910"/>
        <v>39843750</v>
      </c>
      <c r="ET469" s="40">
        <f t="shared" si="856"/>
        <v>0</v>
      </c>
      <c r="EU469" s="39">
        <f t="shared" si="911"/>
        <v>0</v>
      </c>
      <c r="EV469" s="39">
        <f t="shared" si="912"/>
        <v>0</v>
      </c>
      <c r="EW469" s="39">
        <f t="shared" si="913"/>
        <v>0</v>
      </c>
      <c r="EX469" s="53">
        <f t="shared" si="914"/>
        <v>0</v>
      </c>
      <c r="EY469" s="39">
        <f t="shared" si="915"/>
        <v>0</v>
      </c>
      <c r="EZ469" s="39">
        <f t="shared" si="916"/>
        <v>0</v>
      </c>
      <c r="FT469" s="21">
        <v>415</v>
      </c>
      <c r="FU469" s="39">
        <v>625</v>
      </c>
      <c r="FV469" s="39">
        <v>-25</v>
      </c>
      <c r="FW469" s="39">
        <v>2500</v>
      </c>
      <c r="FX469" s="50">
        <f t="shared" si="917"/>
        <v>2.4026028728562541E-3</v>
      </c>
      <c r="FY469" s="40">
        <f t="shared" si="857"/>
        <v>25.5</v>
      </c>
      <c r="FZ469" s="41">
        <f t="shared" si="918"/>
        <v>63750</v>
      </c>
      <c r="GA469" s="39">
        <f t="shared" si="919"/>
        <v>-1593750</v>
      </c>
      <c r="GB469" s="39">
        <f t="shared" si="920"/>
        <v>39843750</v>
      </c>
      <c r="GC469" s="40">
        <f t="shared" si="858"/>
        <v>0</v>
      </c>
      <c r="GD469" s="39">
        <f t="shared" si="921"/>
        <v>0</v>
      </c>
      <c r="GE469" s="39">
        <f t="shared" si="922"/>
        <v>0</v>
      </c>
      <c r="GF469" s="39">
        <f t="shared" si="923"/>
        <v>0</v>
      </c>
      <c r="GG469" s="53">
        <f t="shared" si="924"/>
        <v>0</v>
      </c>
      <c r="GH469" s="39">
        <f t="shared" si="925"/>
        <v>0</v>
      </c>
      <c r="GI469" s="39">
        <f t="shared" si="926"/>
        <v>0</v>
      </c>
      <c r="HC469" s="21">
        <v>415</v>
      </c>
      <c r="HD469" s="39">
        <v>625</v>
      </c>
      <c r="HE469" s="39">
        <v>-25</v>
      </c>
      <c r="HF469" s="39">
        <v>2500</v>
      </c>
      <c r="HG469" s="50">
        <f t="shared" si="927"/>
        <v>2.4722109533077898E-3</v>
      </c>
      <c r="HH469" s="40">
        <f t="shared" si="859"/>
        <v>25.5</v>
      </c>
      <c r="HI469" s="41">
        <f t="shared" si="928"/>
        <v>63750</v>
      </c>
      <c r="HJ469" s="39">
        <f t="shared" si="929"/>
        <v>-1593750</v>
      </c>
      <c r="HK469" s="39">
        <f t="shared" si="930"/>
        <v>39843750</v>
      </c>
      <c r="HL469" s="40">
        <f t="shared" si="860"/>
        <v>0</v>
      </c>
      <c r="HM469" s="39">
        <f t="shared" si="931"/>
        <v>0</v>
      </c>
      <c r="HN469" s="39">
        <f t="shared" si="932"/>
        <v>0</v>
      </c>
      <c r="HO469" s="39">
        <f t="shared" si="933"/>
        <v>0</v>
      </c>
      <c r="HP469" s="53">
        <f t="shared" si="934"/>
        <v>0</v>
      </c>
      <c r="HQ469" s="39">
        <f t="shared" si="935"/>
        <v>0</v>
      </c>
      <c r="HR469" s="39">
        <f t="shared" si="936"/>
        <v>0</v>
      </c>
      <c r="IL469" s="21">
        <v>415</v>
      </c>
      <c r="IM469" s="39">
        <v>625</v>
      </c>
      <c r="IN469" s="39">
        <v>-25</v>
      </c>
      <c r="IO469" s="39">
        <v>2500</v>
      </c>
      <c r="IP469" s="50">
        <f t="shared" si="937"/>
        <v>2.4897535365930538E-3</v>
      </c>
      <c r="IQ469" s="40">
        <f t="shared" si="861"/>
        <v>25.5</v>
      </c>
      <c r="IR469" s="41">
        <f t="shared" si="938"/>
        <v>63750</v>
      </c>
      <c r="IS469" s="39">
        <f t="shared" si="939"/>
        <v>-1593750</v>
      </c>
      <c r="IT469" s="39">
        <f t="shared" si="940"/>
        <v>39843750</v>
      </c>
      <c r="IU469" s="40">
        <f t="shared" si="862"/>
        <v>0</v>
      </c>
      <c r="IV469" s="39">
        <f t="shared" si="941"/>
        <v>0</v>
      </c>
      <c r="IW469" s="39">
        <f t="shared" si="942"/>
        <v>0</v>
      </c>
      <c r="IX469" s="39">
        <f t="shared" si="943"/>
        <v>0</v>
      </c>
      <c r="IY469" s="53">
        <f t="shared" si="944"/>
        <v>0</v>
      </c>
      <c r="IZ469" s="39">
        <f t="shared" si="945"/>
        <v>0</v>
      </c>
      <c r="JA469" s="39">
        <f t="shared" si="946"/>
        <v>0</v>
      </c>
      <c r="JU469" s="21">
        <v>415</v>
      </c>
      <c r="JV469" s="39">
        <v>625</v>
      </c>
      <c r="JW469" s="39">
        <v>-25</v>
      </c>
      <c r="JX469" s="39">
        <v>2500</v>
      </c>
      <c r="JY469" s="50">
        <f t="shared" si="947"/>
        <v>2.4899586493624618E-3</v>
      </c>
      <c r="JZ469" s="40">
        <f t="shared" si="863"/>
        <v>25.5</v>
      </c>
      <c r="KA469" s="41">
        <f t="shared" si="948"/>
        <v>63750</v>
      </c>
      <c r="KB469" s="39">
        <f t="shared" si="949"/>
        <v>-1593750</v>
      </c>
      <c r="KC469" s="39">
        <f t="shared" si="950"/>
        <v>39843750</v>
      </c>
      <c r="KD469" s="40">
        <f t="shared" si="864"/>
        <v>0</v>
      </c>
      <c r="KE469" s="39">
        <f t="shared" si="951"/>
        <v>0</v>
      </c>
      <c r="KF469" s="39">
        <f t="shared" si="952"/>
        <v>0</v>
      </c>
      <c r="KG469" s="39">
        <f t="shared" si="953"/>
        <v>0</v>
      </c>
      <c r="KH469" s="53">
        <f t="shared" si="954"/>
        <v>0</v>
      </c>
      <c r="KI469" s="39">
        <f t="shared" si="955"/>
        <v>0</v>
      </c>
      <c r="KJ469" s="39">
        <f t="shared" si="956"/>
        <v>0</v>
      </c>
      <c r="LD469" s="21">
        <v>415</v>
      </c>
      <c r="LE469" s="39">
        <v>625</v>
      </c>
      <c r="LF469" s="39">
        <v>-25</v>
      </c>
      <c r="LG469" s="39">
        <v>2500</v>
      </c>
      <c r="LH469" s="50">
        <f t="shared" si="957"/>
        <v>2.4899586789396671E-3</v>
      </c>
      <c r="LI469" s="40">
        <f t="shared" si="865"/>
        <v>25.5</v>
      </c>
      <c r="LJ469" s="41">
        <f t="shared" si="958"/>
        <v>63750</v>
      </c>
      <c r="LK469" s="39">
        <f t="shared" si="959"/>
        <v>-1593750</v>
      </c>
      <c r="LL469" s="39">
        <f t="shared" si="960"/>
        <v>39843750</v>
      </c>
      <c r="LM469" s="40">
        <f t="shared" si="866"/>
        <v>0</v>
      </c>
      <c r="LN469" s="39">
        <f t="shared" si="961"/>
        <v>0</v>
      </c>
      <c r="LO469" s="39">
        <f t="shared" si="962"/>
        <v>0</v>
      </c>
      <c r="LP469" s="39">
        <f t="shared" si="963"/>
        <v>0</v>
      </c>
      <c r="LQ469" s="53">
        <f t="shared" si="964"/>
        <v>0</v>
      </c>
      <c r="LR469" s="39">
        <f t="shared" si="965"/>
        <v>0</v>
      </c>
      <c r="LS469" s="39">
        <f t="shared" si="966"/>
        <v>0</v>
      </c>
    </row>
    <row r="470" spans="1:331" x14ac:dyDescent="0.25">
      <c r="A470" s="21">
        <v>416</v>
      </c>
      <c r="B470" s="39">
        <v>625</v>
      </c>
      <c r="C470" s="39">
        <v>25</v>
      </c>
      <c r="D470" s="39">
        <v>2500</v>
      </c>
      <c r="E470" s="50">
        <f t="shared" si="867"/>
        <v>1.0350000000000001E-3</v>
      </c>
      <c r="F470" s="40">
        <f t="shared" si="847"/>
        <v>19.563440625000005</v>
      </c>
      <c r="G470" s="41">
        <f t="shared" si="868"/>
        <v>48908.601562500015</v>
      </c>
      <c r="H470" s="39">
        <f t="shared" si="869"/>
        <v>1222715.0390625005</v>
      </c>
      <c r="I470" s="39">
        <f t="shared" si="870"/>
        <v>30567875.976562507</v>
      </c>
      <c r="J470" s="40">
        <f t="shared" si="848"/>
        <v>12303.749999999998</v>
      </c>
      <c r="K470" s="39">
        <f t="shared" si="871"/>
        <v>30759374.999999996</v>
      </c>
      <c r="L470" s="39">
        <f t="shared" si="872"/>
        <v>768984374.99999988</v>
      </c>
      <c r="M470" s="39">
        <f t="shared" si="873"/>
        <v>19224609374.999996</v>
      </c>
      <c r="N470" s="53">
        <f t="shared" si="874"/>
        <v>19224609374.999996</v>
      </c>
      <c r="O470" s="39">
        <f t="shared" si="875"/>
        <v>480615234374.99988</v>
      </c>
      <c r="P470" s="39">
        <f t="shared" si="876"/>
        <v>12015380859374.998</v>
      </c>
      <c r="AJ470" s="21">
        <v>416</v>
      </c>
      <c r="AK470" s="39">
        <v>625</v>
      </c>
      <c r="AL470" s="39">
        <v>25</v>
      </c>
      <c r="AM470" s="39">
        <v>2500</v>
      </c>
      <c r="AN470" s="50">
        <f t="shared" si="877"/>
        <v>1.5790355475574953E-3</v>
      </c>
      <c r="AO470" s="40">
        <f t="shared" si="849"/>
        <v>24.370279427346112</v>
      </c>
      <c r="AP470" s="41">
        <f t="shared" si="878"/>
        <v>60925.698568365282</v>
      </c>
      <c r="AQ470" s="39">
        <f t="shared" si="879"/>
        <v>1523142.4642091321</v>
      </c>
      <c r="AR470" s="39">
        <f t="shared" si="880"/>
        <v>38078561.605228305</v>
      </c>
      <c r="AS470" s="40">
        <f t="shared" si="850"/>
        <v>5367.2967686419352</v>
      </c>
      <c r="AT470" s="39">
        <f t="shared" si="881"/>
        <v>13418241.921604838</v>
      </c>
      <c r="AU470" s="39">
        <f t="shared" si="882"/>
        <v>335456048.04012096</v>
      </c>
      <c r="AV470" s="39">
        <f t="shared" si="883"/>
        <v>8386401201.0030241</v>
      </c>
      <c r="AW470" s="53">
        <f t="shared" si="884"/>
        <v>8386401201.0030241</v>
      </c>
      <c r="AX470" s="39">
        <f t="shared" si="885"/>
        <v>209660030025.07559</v>
      </c>
      <c r="AY470" s="39">
        <f t="shared" si="886"/>
        <v>5241500750626.8896</v>
      </c>
      <c r="BS470" s="21">
        <v>416</v>
      </c>
      <c r="BT470" s="39">
        <v>625</v>
      </c>
      <c r="BU470" s="39">
        <v>25</v>
      </c>
      <c r="BV470" s="39">
        <v>2500</v>
      </c>
      <c r="BW470" s="50">
        <f t="shared" si="887"/>
        <v>1.8283201772726374E-3</v>
      </c>
      <c r="BX470" s="40">
        <f t="shared" si="851"/>
        <v>25.312103495235423</v>
      </c>
      <c r="BY470" s="41">
        <f t="shared" si="888"/>
        <v>63280.25873808856</v>
      </c>
      <c r="BZ470" s="39">
        <f t="shared" si="889"/>
        <v>1582006.468452214</v>
      </c>
      <c r="CA470" s="39">
        <f t="shared" si="890"/>
        <v>39550161.71130535</v>
      </c>
      <c r="CB470" s="40">
        <f t="shared" si="852"/>
        <v>2188.9177397738731</v>
      </c>
      <c r="CC470" s="39">
        <f t="shared" si="891"/>
        <v>5472294.3494346831</v>
      </c>
      <c r="CD470" s="39">
        <f t="shared" si="892"/>
        <v>136807358.73586708</v>
      </c>
      <c r="CE470" s="39">
        <f t="shared" si="893"/>
        <v>3420183968.396677</v>
      </c>
      <c r="CF470" s="53">
        <f t="shared" si="894"/>
        <v>3420183968.396677</v>
      </c>
      <c r="CG470" s="39">
        <f t="shared" si="895"/>
        <v>85504599209.916931</v>
      </c>
      <c r="CH470" s="39">
        <f t="shared" si="896"/>
        <v>2137614980247.9231</v>
      </c>
      <c r="DB470" s="21">
        <v>416</v>
      </c>
      <c r="DC470" s="39">
        <v>625</v>
      </c>
      <c r="DD470" s="39">
        <v>25</v>
      </c>
      <c r="DE470" s="39">
        <v>2500</v>
      </c>
      <c r="DF470" s="50">
        <f t="shared" si="897"/>
        <v>1.9732277071090208E-3</v>
      </c>
      <c r="DG470" s="40">
        <f t="shared" si="853"/>
        <v>25.495430682625166</v>
      </c>
      <c r="DH470" s="41">
        <f t="shared" si="898"/>
        <v>63738.576706562912</v>
      </c>
      <c r="DI470" s="39">
        <f t="shared" si="899"/>
        <v>1593464.4176640727</v>
      </c>
      <c r="DJ470" s="39">
        <f t="shared" si="900"/>
        <v>39836610.44160182</v>
      </c>
      <c r="DK470" s="40">
        <f t="shared" si="854"/>
        <v>341.34673435998565</v>
      </c>
      <c r="DL470" s="39">
        <f t="shared" si="901"/>
        <v>853366.83589996409</v>
      </c>
      <c r="DM470" s="39">
        <f t="shared" si="902"/>
        <v>21334170.897499103</v>
      </c>
      <c r="DN470" s="39">
        <f t="shared" si="903"/>
        <v>533354272.43747753</v>
      </c>
      <c r="DO470" s="53">
        <f t="shared" si="904"/>
        <v>533354272.43747759</v>
      </c>
      <c r="DP470" s="39">
        <f t="shared" si="905"/>
        <v>13333856810.936937</v>
      </c>
      <c r="DQ470" s="39">
        <f t="shared" si="906"/>
        <v>333346420273.42346</v>
      </c>
      <c r="EK470" s="21">
        <v>416</v>
      </c>
      <c r="EL470" s="39">
        <v>625</v>
      </c>
      <c r="EM470" s="39">
        <v>25</v>
      </c>
      <c r="EN470" s="39">
        <v>2500</v>
      </c>
      <c r="EO470" s="50">
        <f t="shared" si="907"/>
        <v>2.2433564114100655E-3</v>
      </c>
      <c r="EP470" s="40">
        <f t="shared" si="855"/>
        <v>25.5</v>
      </c>
      <c r="EQ470" s="41">
        <f t="shared" si="908"/>
        <v>63750</v>
      </c>
      <c r="ER470" s="39">
        <f t="shared" si="909"/>
        <v>1593750</v>
      </c>
      <c r="ES470" s="39">
        <f t="shared" si="910"/>
        <v>39843750</v>
      </c>
      <c r="ET470" s="40">
        <f t="shared" si="856"/>
        <v>0</v>
      </c>
      <c r="EU470" s="39">
        <f t="shared" si="911"/>
        <v>0</v>
      </c>
      <c r="EV470" s="39">
        <f t="shared" si="912"/>
        <v>0</v>
      </c>
      <c r="EW470" s="39">
        <f t="shared" si="913"/>
        <v>0</v>
      </c>
      <c r="EX470" s="53">
        <f t="shared" si="914"/>
        <v>0</v>
      </c>
      <c r="EY470" s="39">
        <f t="shared" si="915"/>
        <v>0</v>
      </c>
      <c r="EZ470" s="39">
        <f t="shared" si="916"/>
        <v>0</v>
      </c>
      <c r="FT470" s="21">
        <v>416</v>
      </c>
      <c r="FU470" s="39">
        <v>625</v>
      </c>
      <c r="FV470" s="39">
        <v>25</v>
      </c>
      <c r="FW470" s="39">
        <v>2500</v>
      </c>
      <c r="FX470" s="50">
        <f t="shared" si="917"/>
        <v>2.4831609780908291E-3</v>
      </c>
      <c r="FY470" s="40">
        <f t="shared" si="857"/>
        <v>25.5</v>
      </c>
      <c r="FZ470" s="41">
        <f t="shared" si="918"/>
        <v>63750</v>
      </c>
      <c r="GA470" s="39">
        <f t="shared" si="919"/>
        <v>1593750</v>
      </c>
      <c r="GB470" s="39">
        <f t="shared" si="920"/>
        <v>39843750</v>
      </c>
      <c r="GC470" s="40">
        <f t="shared" si="858"/>
        <v>0</v>
      </c>
      <c r="GD470" s="39">
        <f t="shared" si="921"/>
        <v>0</v>
      </c>
      <c r="GE470" s="39">
        <f t="shared" si="922"/>
        <v>0</v>
      </c>
      <c r="GF470" s="39">
        <f t="shared" si="923"/>
        <v>0</v>
      </c>
      <c r="GG470" s="53">
        <f t="shared" si="924"/>
        <v>0</v>
      </c>
      <c r="GH470" s="39">
        <f t="shared" si="925"/>
        <v>0</v>
      </c>
      <c r="GI470" s="39">
        <f t="shared" si="926"/>
        <v>0</v>
      </c>
      <c r="HC470" s="21">
        <v>416</v>
      </c>
      <c r="HD470" s="39">
        <v>625</v>
      </c>
      <c r="HE470" s="39">
        <v>25</v>
      </c>
      <c r="HF470" s="39">
        <v>2500</v>
      </c>
      <c r="HG470" s="50">
        <f t="shared" si="927"/>
        <v>2.5594419850090114E-3</v>
      </c>
      <c r="HH470" s="40">
        <f t="shared" si="859"/>
        <v>25.5</v>
      </c>
      <c r="HI470" s="41">
        <f t="shared" si="928"/>
        <v>63750</v>
      </c>
      <c r="HJ470" s="39">
        <f t="shared" si="929"/>
        <v>1593750</v>
      </c>
      <c r="HK470" s="39">
        <f t="shared" si="930"/>
        <v>39843750</v>
      </c>
      <c r="HL470" s="40">
        <f t="shared" si="860"/>
        <v>0</v>
      </c>
      <c r="HM470" s="39">
        <f t="shared" si="931"/>
        <v>0</v>
      </c>
      <c r="HN470" s="39">
        <f t="shared" si="932"/>
        <v>0</v>
      </c>
      <c r="HO470" s="39">
        <f t="shared" si="933"/>
        <v>0</v>
      </c>
      <c r="HP470" s="53">
        <f t="shared" si="934"/>
        <v>0</v>
      </c>
      <c r="HQ470" s="39">
        <f t="shared" si="935"/>
        <v>0</v>
      </c>
      <c r="HR470" s="39">
        <f t="shared" si="936"/>
        <v>0</v>
      </c>
      <c r="IL470" s="21">
        <v>416</v>
      </c>
      <c r="IM470" s="39">
        <v>625</v>
      </c>
      <c r="IN470" s="39">
        <v>25</v>
      </c>
      <c r="IO470" s="39">
        <v>2500</v>
      </c>
      <c r="IP470" s="50">
        <f t="shared" si="937"/>
        <v>2.5782013205990495E-3</v>
      </c>
      <c r="IQ470" s="40">
        <f t="shared" si="861"/>
        <v>25.5</v>
      </c>
      <c r="IR470" s="41">
        <f t="shared" si="938"/>
        <v>63750</v>
      </c>
      <c r="IS470" s="39">
        <f t="shared" si="939"/>
        <v>1593750</v>
      </c>
      <c r="IT470" s="39">
        <f t="shared" si="940"/>
        <v>39843750</v>
      </c>
      <c r="IU470" s="40">
        <f t="shared" si="862"/>
        <v>0</v>
      </c>
      <c r="IV470" s="39">
        <f t="shared" si="941"/>
        <v>0</v>
      </c>
      <c r="IW470" s="39">
        <f t="shared" si="942"/>
        <v>0</v>
      </c>
      <c r="IX470" s="39">
        <f t="shared" si="943"/>
        <v>0</v>
      </c>
      <c r="IY470" s="53">
        <f t="shared" si="944"/>
        <v>0</v>
      </c>
      <c r="IZ470" s="39">
        <f t="shared" si="945"/>
        <v>0</v>
      </c>
      <c r="JA470" s="39">
        <f t="shared" si="946"/>
        <v>0</v>
      </c>
      <c r="JU470" s="21">
        <v>416</v>
      </c>
      <c r="JV470" s="39">
        <v>625</v>
      </c>
      <c r="JW470" s="39">
        <v>25</v>
      </c>
      <c r="JX470" s="39">
        <v>2500</v>
      </c>
      <c r="JY470" s="50">
        <f t="shared" si="947"/>
        <v>2.5784208145203701E-3</v>
      </c>
      <c r="JZ470" s="40">
        <f t="shared" si="863"/>
        <v>25.5</v>
      </c>
      <c r="KA470" s="41">
        <f t="shared" si="948"/>
        <v>63750</v>
      </c>
      <c r="KB470" s="39">
        <f t="shared" si="949"/>
        <v>1593750</v>
      </c>
      <c r="KC470" s="39">
        <f t="shared" si="950"/>
        <v>39843750</v>
      </c>
      <c r="KD470" s="40">
        <f t="shared" si="864"/>
        <v>0</v>
      </c>
      <c r="KE470" s="39">
        <f t="shared" si="951"/>
        <v>0</v>
      </c>
      <c r="KF470" s="39">
        <f t="shared" si="952"/>
        <v>0</v>
      </c>
      <c r="KG470" s="39">
        <f t="shared" si="953"/>
        <v>0</v>
      </c>
      <c r="KH470" s="53">
        <f t="shared" si="954"/>
        <v>0</v>
      </c>
      <c r="KI470" s="39">
        <f t="shared" si="955"/>
        <v>0</v>
      </c>
      <c r="KJ470" s="39">
        <f t="shared" si="956"/>
        <v>0</v>
      </c>
      <c r="LD470" s="21">
        <v>416</v>
      </c>
      <c r="LE470" s="39">
        <v>625</v>
      </c>
      <c r="LF470" s="39">
        <v>25</v>
      </c>
      <c r="LG470" s="39">
        <v>2500</v>
      </c>
      <c r="LH470" s="50">
        <f t="shared" si="957"/>
        <v>2.5784208462304751E-3</v>
      </c>
      <c r="LI470" s="40">
        <f t="shared" si="865"/>
        <v>25.5</v>
      </c>
      <c r="LJ470" s="41">
        <f t="shared" si="958"/>
        <v>63750</v>
      </c>
      <c r="LK470" s="39">
        <f t="shared" si="959"/>
        <v>1593750</v>
      </c>
      <c r="LL470" s="39">
        <f t="shared" si="960"/>
        <v>39843750</v>
      </c>
      <c r="LM470" s="40">
        <f t="shared" si="866"/>
        <v>0</v>
      </c>
      <c r="LN470" s="39">
        <f t="shared" si="961"/>
        <v>0</v>
      </c>
      <c r="LO470" s="39">
        <f t="shared" si="962"/>
        <v>0</v>
      </c>
      <c r="LP470" s="39">
        <f t="shared" si="963"/>
        <v>0</v>
      </c>
      <c r="LQ470" s="53">
        <f t="shared" si="964"/>
        <v>0</v>
      </c>
      <c r="LR470" s="39">
        <f t="shared" si="965"/>
        <v>0</v>
      </c>
      <c r="LS470" s="39">
        <f t="shared" si="966"/>
        <v>0</v>
      </c>
    </row>
    <row r="471" spans="1:331" x14ac:dyDescent="0.25">
      <c r="A471" s="21">
        <v>417</v>
      </c>
      <c r="B471" s="39">
        <v>625</v>
      </c>
      <c r="C471" s="39">
        <v>75</v>
      </c>
      <c r="D471" s="39">
        <v>2500</v>
      </c>
      <c r="E471" s="50">
        <f t="shared" si="867"/>
        <v>1.0425E-3</v>
      </c>
      <c r="F471" s="40">
        <f t="shared" si="847"/>
        <v>19.655360156250001</v>
      </c>
      <c r="G471" s="41">
        <f t="shared" si="868"/>
        <v>49138.400390625</v>
      </c>
      <c r="H471" s="39">
        <f t="shared" si="869"/>
        <v>3685380.029296875</v>
      </c>
      <c r="I471" s="39">
        <f t="shared" si="870"/>
        <v>30711500.244140625</v>
      </c>
      <c r="J471" s="40">
        <f t="shared" si="848"/>
        <v>12208.125</v>
      </c>
      <c r="K471" s="39">
        <f t="shared" si="871"/>
        <v>30520312.5</v>
      </c>
      <c r="L471" s="39">
        <f t="shared" si="872"/>
        <v>2289023437.5</v>
      </c>
      <c r="M471" s="39">
        <f t="shared" si="873"/>
        <v>19075195312.5</v>
      </c>
      <c r="N471" s="53">
        <f t="shared" si="874"/>
        <v>171676757812.5</v>
      </c>
      <c r="O471" s="39">
        <f t="shared" si="875"/>
        <v>1430639648437.5</v>
      </c>
      <c r="P471" s="39">
        <f t="shared" si="876"/>
        <v>11921997070312.5</v>
      </c>
      <c r="AJ471" s="21">
        <v>417</v>
      </c>
      <c r="AK471" s="39">
        <v>625</v>
      </c>
      <c r="AL471" s="39">
        <v>75</v>
      </c>
      <c r="AM471" s="39">
        <v>2500</v>
      </c>
      <c r="AN471" s="50">
        <f t="shared" si="877"/>
        <v>1.5963488341474111E-3</v>
      </c>
      <c r="AO471" s="40">
        <f t="shared" si="849"/>
        <v>24.461294068949766</v>
      </c>
      <c r="AP471" s="41">
        <f t="shared" si="878"/>
        <v>61153.235172374414</v>
      </c>
      <c r="AQ471" s="39">
        <f t="shared" si="879"/>
        <v>4586492.6379280807</v>
      </c>
      <c r="AR471" s="39">
        <f t="shared" si="880"/>
        <v>38220771.98273401</v>
      </c>
      <c r="AS471" s="40">
        <f t="shared" si="850"/>
        <v>5146.5523646205093</v>
      </c>
      <c r="AT471" s="39">
        <f t="shared" si="881"/>
        <v>12866380.911551272</v>
      </c>
      <c r="AU471" s="39">
        <f t="shared" si="882"/>
        <v>964978568.36634541</v>
      </c>
      <c r="AV471" s="39">
        <f t="shared" si="883"/>
        <v>8041488069.7195454</v>
      </c>
      <c r="AW471" s="53">
        <f t="shared" si="884"/>
        <v>72373392627.475906</v>
      </c>
      <c r="AX471" s="39">
        <f t="shared" si="885"/>
        <v>603111605228.96594</v>
      </c>
      <c r="AY471" s="39">
        <f t="shared" si="886"/>
        <v>5025930043574.7158</v>
      </c>
      <c r="BS471" s="21">
        <v>417</v>
      </c>
      <c r="BT471" s="39">
        <v>625</v>
      </c>
      <c r="BU471" s="39">
        <v>75</v>
      </c>
      <c r="BV471" s="39">
        <v>2500</v>
      </c>
      <c r="BW471" s="50">
        <f t="shared" si="887"/>
        <v>1.8567374703847804E-3</v>
      </c>
      <c r="BX471" s="40">
        <f t="shared" si="851"/>
        <v>25.369158528502581</v>
      </c>
      <c r="BY471" s="41">
        <f t="shared" si="888"/>
        <v>63422.896321256456</v>
      </c>
      <c r="BZ471" s="39">
        <f t="shared" si="889"/>
        <v>4756717.2240942344</v>
      </c>
      <c r="CA471" s="39">
        <f t="shared" si="890"/>
        <v>39639310.200785287</v>
      </c>
      <c r="CB471" s="40">
        <f t="shared" si="852"/>
        <v>1826.5972525940508</v>
      </c>
      <c r="CC471" s="39">
        <f t="shared" si="891"/>
        <v>4566493.1314851269</v>
      </c>
      <c r="CD471" s="39">
        <f t="shared" si="892"/>
        <v>342486984.86138451</v>
      </c>
      <c r="CE471" s="39">
        <f t="shared" si="893"/>
        <v>2854058207.1782045</v>
      </c>
      <c r="CF471" s="53">
        <f t="shared" si="894"/>
        <v>25686523864.60384</v>
      </c>
      <c r="CG471" s="39">
        <f t="shared" si="895"/>
        <v>214054365538.36533</v>
      </c>
      <c r="CH471" s="39">
        <f t="shared" si="896"/>
        <v>1783786379486.3777</v>
      </c>
      <c r="DB471" s="21">
        <v>417</v>
      </c>
      <c r="DC471" s="39">
        <v>625</v>
      </c>
      <c r="DD471" s="39">
        <v>75</v>
      </c>
      <c r="DE471" s="39">
        <v>2500</v>
      </c>
      <c r="DF471" s="50">
        <f t="shared" si="897"/>
        <v>2.0122600470115631E-3</v>
      </c>
      <c r="DG471" s="40">
        <f t="shared" si="853"/>
        <v>25.5</v>
      </c>
      <c r="DH471" s="41">
        <f t="shared" si="898"/>
        <v>63750</v>
      </c>
      <c r="DI471" s="39">
        <f t="shared" si="899"/>
        <v>4781250</v>
      </c>
      <c r="DJ471" s="39">
        <f t="shared" si="900"/>
        <v>39843750</v>
      </c>
      <c r="DK471" s="40">
        <f t="shared" si="854"/>
        <v>0</v>
      </c>
      <c r="DL471" s="39">
        <f t="shared" si="901"/>
        <v>0</v>
      </c>
      <c r="DM471" s="39">
        <f t="shared" si="902"/>
        <v>0</v>
      </c>
      <c r="DN471" s="39">
        <f t="shared" si="903"/>
        <v>0</v>
      </c>
      <c r="DO471" s="53">
        <f t="shared" si="904"/>
        <v>0</v>
      </c>
      <c r="DP471" s="39">
        <f t="shared" si="905"/>
        <v>0</v>
      </c>
      <c r="DQ471" s="39">
        <f t="shared" si="906"/>
        <v>0</v>
      </c>
      <c r="EK471" s="21">
        <v>417</v>
      </c>
      <c r="EL471" s="39">
        <v>625</v>
      </c>
      <c r="EM471" s="39">
        <v>75</v>
      </c>
      <c r="EN471" s="39">
        <v>2500</v>
      </c>
      <c r="EO471" s="50">
        <f t="shared" si="907"/>
        <v>2.3049062770525153E-3</v>
      </c>
      <c r="EP471" s="40">
        <f t="shared" si="855"/>
        <v>25.5</v>
      </c>
      <c r="EQ471" s="41">
        <f t="shared" si="908"/>
        <v>63750</v>
      </c>
      <c r="ER471" s="39">
        <f t="shared" si="909"/>
        <v>4781250</v>
      </c>
      <c r="ES471" s="39">
        <f t="shared" si="910"/>
        <v>39843750</v>
      </c>
      <c r="ET471" s="40">
        <f t="shared" si="856"/>
        <v>0</v>
      </c>
      <c r="EU471" s="39">
        <f t="shared" si="911"/>
        <v>0</v>
      </c>
      <c r="EV471" s="39">
        <f t="shared" si="912"/>
        <v>0</v>
      </c>
      <c r="EW471" s="39">
        <f t="shared" si="913"/>
        <v>0</v>
      </c>
      <c r="EX471" s="53">
        <f t="shared" si="914"/>
        <v>0</v>
      </c>
      <c r="EY471" s="39">
        <f t="shared" si="915"/>
        <v>0</v>
      </c>
      <c r="EZ471" s="39">
        <f t="shared" si="916"/>
        <v>0</v>
      </c>
      <c r="FT471" s="21">
        <v>417</v>
      </c>
      <c r="FU471" s="39">
        <v>625</v>
      </c>
      <c r="FV471" s="39">
        <v>75</v>
      </c>
      <c r="FW471" s="39">
        <v>2500</v>
      </c>
      <c r="FX471" s="50">
        <f t="shared" si="917"/>
        <v>2.5637190833254038E-3</v>
      </c>
      <c r="FY471" s="40">
        <f t="shared" si="857"/>
        <v>25.5</v>
      </c>
      <c r="FZ471" s="41">
        <f t="shared" si="918"/>
        <v>63750</v>
      </c>
      <c r="GA471" s="39">
        <f t="shared" si="919"/>
        <v>4781250</v>
      </c>
      <c r="GB471" s="39">
        <f t="shared" si="920"/>
        <v>39843750</v>
      </c>
      <c r="GC471" s="40">
        <f t="shared" si="858"/>
        <v>0</v>
      </c>
      <c r="GD471" s="39">
        <f t="shared" si="921"/>
        <v>0</v>
      </c>
      <c r="GE471" s="39">
        <f t="shared" si="922"/>
        <v>0</v>
      </c>
      <c r="GF471" s="39">
        <f t="shared" si="923"/>
        <v>0</v>
      </c>
      <c r="GG471" s="53">
        <f t="shared" si="924"/>
        <v>0</v>
      </c>
      <c r="GH471" s="39">
        <f t="shared" si="925"/>
        <v>0</v>
      </c>
      <c r="GI471" s="39">
        <f t="shared" si="926"/>
        <v>0</v>
      </c>
      <c r="HC471" s="21">
        <v>417</v>
      </c>
      <c r="HD471" s="39">
        <v>625</v>
      </c>
      <c r="HE471" s="39">
        <v>75</v>
      </c>
      <c r="HF471" s="39">
        <v>2500</v>
      </c>
      <c r="HG471" s="50">
        <f t="shared" si="927"/>
        <v>2.6466730167102335E-3</v>
      </c>
      <c r="HH471" s="40">
        <f t="shared" si="859"/>
        <v>25.5</v>
      </c>
      <c r="HI471" s="41">
        <f t="shared" si="928"/>
        <v>63750</v>
      </c>
      <c r="HJ471" s="39">
        <f t="shared" si="929"/>
        <v>4781250</v>
      </c>
      <c r="HK471" s="39">
        <f t="shared" si="930"/>
        <v>39843750</v>
      </c>
      <c r="HL471" s="40">
        <f t="shared" si="860"/>
        <v>0</v>
      </c>
      <c r="HM471" s="39">
        <f t="shared" si="931"/>
        <v>0</v>
      </c>
      <c r="HN471" s="39">
        <f t="shared" si="932"/>
        <v>0</v>
      </c>
      <c r="HO471" s="39">
        <f t="shared" si="933"/>
        <v>0</v>
      </c>
      <c r="HP471" s="53">
        <f t="shared" si="934"/>
        <v>0</v>
      </c>
      <c r="HQ471" s="39">
        <f t="shared" si="935"/>
        <v>0</v>
      </c>
      <c r="HR471" s="39">
        <f t="shared" si="936"/>
        <v>0</v>
      </c>
      <c r="IL471" s="21">
        <v>417</v>
      </c>
      <c r="IM471" s="39">
        <v>625</v>
      </c>
      <c r="IN471" s="39">
        <v>75</v>
      </c>
      <c r="IO471" s="39">
        <v>2500</v>
      </c>
      <c r="IP471" s="50">
        <f t="shared" si="937"/>
        <v>2.6666491046050452E-3</v>
      </c>
      <c r="IQ471" s="40">
        <f t="shared" si="861"/>
        <v>25.5</v>
      </c>
      <c r="IR471" s="41">
        <f t="shared" si="938"/>
        <v>63750</v>
      </c>
      <c r="IS471" s="39">
        <f t="shared" si="939"/>
        <v>4781250</v>
      </c>
      <c r="IT471" s="39">
        <f t="shared" si="940"/>
        <v>39843750</v>
      </c>
      <c r="IU471" s="40">
        <f t="shared" si="862"/>
        <v>0</v>
      </c>
      <c r="IV471" s="39">
        <f t="shared" si="941"/>
        <v>0</v>
      </c>
      <c r="IW471" s="39">
        <f t="shared" si="942"/>
        <v>0</v>
      </c>
      <c r="IX471" s="39">
        <f t="shared" si="943"/>
        <v>0</v>
      </c>
      <c r="IY471" s="53">
        <f t="shared" si="944"/>
        <v>0</v>
      </c>
      <c r="IZ471" s="39">
        <f t="shared" si="945"/>
        <v>0</v>
      </c>
      <c r="JA471" s="39">
        <f t="shared" si="946"/>
        <v>0</v>
      </c>
      <c r="JU471" s="21">
        <v>417</v>
      </c>
      <c r="JV471" s="39">
        <v>625</v>
      </c>
      <c r="JW471" s="39">
        <v>75</v>
      </c>
      <c r="JX471" s="39">
        <v>2500</v>
      </c>
      <c r="JY471" s="50">
        <f t="shared" si="947"/>
        <v>2.6668829796782784E-3</v>
      </c>
      <c r="JZ471" s="40">
        <f t="shared" si="863"/>
        <v>25.5</v>
      </c>
      <c r="KA471" s="41">
        <f t="shared" si="948"/>
        <v>63750</v>
      </c>
      <c r="KB471" s="39">
        <f t="shared" si="949"/>
        <v>4781250</v>
      </c>
      <c r="KC471" s="39">
        <f t="shared" si="950"/>
        <v>39843750</v>
      </c>
      <c r="KD471" s="40">
        <f t="shared" si="864"/>
        <v>0</v>
      </c>
      <c r="KE471" s="39">
        <f t="shared" si="951"/>
        <v>0</v>
      </c>
      <c r="KF471" s="39">
        <f t="shared" si="952"/>
        <v>0</v>
      </c>
      <c r="KG471" s="39">
        <f t="shared" si="953"/>
        <v>0</v>
      </c>
      <c r="KH471" s="53">
        <f t="shared" si="954"/>
        <v>0</v>
      </c>
      <c r="KI471" s="39">
        <f t="shared" si="955"/>
        <v>0</v>
      </c>
      <c r="KJ471" s="39">
        <f t="shared" si="956"/>
        <v>0</v>
      </c>
      <c r="LD471" s="21">
        <v>417</v>
      </c>
      <c r="LE471" s="39">
        <v>625</v>
      </c>
      <c r="LF471" s="39">
        <v>75</v>
      </c>
      <c r="LG471" s="39">
        <v>2500</v>
      </c>
      <c r="LH471" s="50">
        <f t="shared" si="957"/>
        <v>2.6668830135212836E-3</v>
      </c>
      <c r="LI471" s="40">
        <f t="shared" si="865"/>
        <v>25.5</v>
      </c>
      <c r="LJ471" s="41">
        <f t="shared" si="958"/>
        <v>63750</v>
      </c>
      <c r="LK471" s="39">
        <f t="shared" si="959"/>
        <v>4781250</v>
      </c>
      <c r="LL471" s="39">
        <f t="shared" si="960"/>
        <v>39843750</v>
      </c>
      <c r="LM471" s="40">
        <f t="shared" si="866"/>
        <v>0</v>
      </c>
      <c r="LN471" s="39">
        <f t="shared" si="961"/>
        <v>0</v>
      </c>
      <c r="LO471" s="39">
        <f t="shared" si="962"/>
        <v>0</v>
      </c>
      <c r="LP471" s="39">
        <f t="shared" si="963"/>
        <v>0</v>
      </c>
      <c r="LQ471" s="53">
        <f t="shared" si="964"/>
        <v>0</v>
      </c>
      <c r="LR471" s="39">
        <f t="shared" si="965"/>
        <v>0</v>
      </c>
      <c r="LS471" s="39">
        <f t="shared" si="966"/>
        <v>0</v>
      </c>
    </row>
    <row r="472" spans="1:331" x14ac:dyDescent="0.25">
      <c r="A472" s="21">
        <v>418</v>
      </c>
      <c r="B472" s="39">
        <v>625</v>
      </c>
      <c r="C472" s="39">
        <v>125</v>
      </c>
      <c r="D472" s="39">
        <v>2500</v>
      </c>
      <c r="E472" s="50">
        <f t="shared" si="867"/>
        <v>1.0500000000000002E-3</v>
      </c>
      <c r="F472" s="40">
        <f t="shared" si="847"/>
        <v>19.7465625</v>
      </c>
      <c r="G472" s="41">
        <f t="shared" si="868"/>
        <v>49366.40625</v>
      </c>
      <c r="H472" s="39">
        <f t="shared" si="869"/>
        <v>6170800.78125</v>
      </c>
      <c r="I472" s="39">
        <f t="shared" si="870"/>
        <v>30854003.90625</v>
      </c>
      <c r="J472" s="40">
        <f t="shared" si="848"/>
        <v>12112.5</v>
      </c>
      <c r="K472" s="39">
        <f t="shared" si="871"/>
        <v>30281250</v>
      </c>
      <c r="L472" s="39">
        <f t="shared" si="872"/>
        <v>3785156250</v>
      </c>
      <c r="M472" s="39">
        <f t="shared" si="873"/>
        <v>18925781250</v>
      </c>
      <c r="N472" s="53">
        <f t="shared" si="874"/>
        <v>473144531250</v>
      </c>
      <c r="O472" s="39">
        <f t="shared" si="875"/>
        <v>2365722656250</v>
      </c>
      <c r="P472" s="39">
        <f t="shared" si="876"/>
        <v>11828613281250</v>
      </c>
      <c r="AJ472" s="21">
        <v>418</v>
      </c>
      <c r="AK472" s="39">
        <v>625</v>
      </c>
      <c r="AL472" s="39">
        <v>125</v>
      </c>
      <c r="AM472" s="39">
        <v>2500</v>
      </c>
      <c r="AN472" s="50">
        <f t="shared" si="877"/>
        <v>1.6136621207373271E-3</v>
      </c>
      <c r="AO472" s="40">
        <f t="shared" si="849"/>
        <v>24.54848689942348</v>
      </c>
      <c r="AP472" s="41">
        <f t="shared" si="878"/>
        <v>61371.2172485587</v>
      </c>
      <c r="AQ472" s="39">
        <f t="shared" si="879"/>
        <v>7671402.1560698375</v>
      </c>
      <c r="AR472" s="39">
        <f t="shared" si="880"/>
        <v>38357010.780349188</v>
      </c>
      <c r="AS472" s="40">
        <f t="shared" si="850"/>
        <v>4925.8079605990788</v>
      </c>
      <c r="AT472" s="39">
        <f t="shared" si="881"/>
        <v>12314519.901497697</v>
      </c>
      <c r="AU472" s="39">
        <f t="shared" si="882"/>
        <v>1539314987.6872122</v>
      </c>
      <c r="AV472" s="39">
        <f t="shared" si="883"/>
        <v>7696574938.4360609</v>
      </c>
      <c r="AW472" s="53">
        <f t="shared" si="884"/>
        <v>192414373460.90152</v>
      </c>
      <c r="AX472" s="39">
        <f t="shared" si="885"/>
        <v>962071867304.50757</v>
      </c>
      <c r="AY472" s="39">
        <f t="shared" si="886"/>
        <v>4810359336522.5381</v>
      </c>
      <c r="BS472" s="21">
        <v>418</v>
      </c>
      <c r="BT472" s="39">
        <v>625</v>
      </c>
      <c r="BU472" s="39">
        <v>125</v>
      </c>
      <c r="BV472" s="39">
        <v>2500</v>
      </c>
      <c r="BW472" s="50">
        <f t="shared" si="887"/>
        <v>1.8851547634969234E-3</v>
      </c>
      <c r="BX472" s="40">
        <f t="shared" si="851"/>
        <v>25.415917394285024</v>
      </c>
      <c r="BY472" s="41">
        <f t="shared" si="888"/>
        <v>63539.793485712558</v>
      </c>
      <c r="BZ472" s="39">
        <f t="shared" si="889"/>
        <v>7942474.1857140698</v>
      </c>
      <c r="CA472" s="39">
        <f t="shared" si="890"/>
        <v>39712370.928570352</v>
      </c>
      <c r="CB472" s="40">
        <f t="shared" si="852"/>
        <v>1464.276765414226</v>
      </c>
      <c r="CC472" s="39">
        <f t="shared" si="891"/>
        <v>3660691.9135355651</v>
      </c>
      <c r="CD472" s="39">
        <f t="shared" si="892"/>
        <v>457586489.19194567</v>
      </c>
      <c r="CE472" s="39">
        <f t="shared" si="893"/>
        <v>2287932445.9597282</v>
      </c>
      <c r="CF472" s="53">
        <f t="shared" si="894"/>
        <v>57198311148.99321</v>
      </c>
      <c r="CG472" s="39">
        <f t="shared" si="895"/>
        <v>285991555744.966</v>
      </c>
      <c r="CH472" s="39">
        <f t="shared" si="896"/>
        <v>1429957778724.8301</v>
      </c>
      <c r="DB472" s="21">
        <v>418</v>
      </c>
      <c r="DC472" s="39">
        <v>625</v>
      </c>
      <c r="DD472" s="39">
        <v>125</v>
      </c>
      <c r="DE472" s="39">
        <v>2500</v>
      </c>
      <c r="DF472" s="50">
        <f t="shared" si="897"/>
        <v>2.0512923869141055E-3</v>
      </c>
      <c r="DG472" s="40">
        <f t="shared" si="853"/>
        <v>25.5</v>
      </c>
      <c r="DH472" s="41">
        <f t="shared" si="898"/>
        <v>63750</v>
      </c>
      <c r="DI472" s="39">
        <f t="shared" si="899"/>
        <v>7968750</v>
      </c>
      <c r="DJ472" s="39">
        <f t="shared" si="900"/>
        <v>39843750</v>
      </c>
      <c r="DK472" s="40">
        <f t="shared" si="854"/>
        <v>0</v>
      </c>
      <c r="DL472" s="39">
        <f t="shared" si="901"/>
        <v>0</v>
      </c>
      <c r="DM472" s="39">
        <f t="shared" si="902"/>
        <v>0</v>
      </c>
      <c r="DN472" s="39">
        <f t="shared" si="903"/>
        <v>0</v>
      </c>
      <c r="DO472" s="53">
        <f t="shared" si="904"/>
        <v>0</v>
      </c>
      <c r="DP472" s="39">
        <f t="shared" si="905"/>
        <v>0</v>
      </c>
      <c r="DQ472" s="39">
        <f t="shared" si="906"/>
        <v>0</v>
      </c>
      <c r="EK472" s="21">
        <v>418</v>
      </c>
      <c r="EL472" s="39">
        <v>625</v>
      </c>
      <c r="EM472" s="39">
        <v>125</v>
      </c>
      <c r="EN472" s="39">
        <v>2500</v>
      </c>
      <c r="EO472" s="50">
        <f t="shared" si="907"/>
        <v>2.3664561426949655E-3</v>
      </c>
      <c r="EP472" s="40">
        <f t="shared" si="855"/>
        <v>25.5</v>
      </c>
      <c r="EQ472" s="41">
        <f t="shared" si="908"/>
        <v>63750</v>
      </c>
      <c r="ER472" s="39">
        <f t="shared" si="909"/>
        <v>7968750</v>
      </c>
      <c r="ES472" s="39">
        <f t="shared" si="910"/>
        <v>39843750</v>
      </c>
      <c r="ET472" s="40">
        <f t="shared" si="856"/>
        <v>0</v>
      </c>
      <c r="EU472" s="39">
        <f t="shared" si="911"/>
        <v>0</v>
      </c>
      <c r="EV472" s="39">
        <f t="shared" si="912"/>
        <v>0</v>
      </c>
      <c r="EW472" s="39">
        <f t="shared" si="913"/>
        <v>0</v>
      </c>
      <c r="EX472" s="53">
        <f t="shared" si="914"/>
        <v>0</v>
      </c>
      <c r="EY472" s="39">
        <f t="shared" si="915"/>
        <v>0</v>
      </c>
      <c r="EZ472" s="39">
        <f t="shared" si="916"/>
        <v>0</v>
      </c>
      <c r="FT472" s="21">
        <v>418</v>
      </c>
      <c r="FU472" s="39">
        <v>625</v>
      </c>
      <c r="FV472" s="39">
        <v>125</v>
      </c>
      <c r="FW472" s="39">
        <v>2500</v>
      </c>
      <c r="FX472" s="50">
        <f t="shared" si="917"/>
        <v>2.6442771885599784E-3</v>
      </c>
      <c r="FY472" s="40">
        <f t="shared" si="857"/>
        <v>25.5</v>
      </c>
      <c r="FZ472" s="41">
        <f t="shared" si="918"/>
        <v>63750</v>
      </c>
      <c r="GA472" s="39">
        <f t="shared" si="919"/>
        <v>7968750</v>
      </c>
      <c r="GB472" s="39">
        <f t="shared" si="920"/>
        <v>39843750</v>
      </c>
      <c r="GC472" s="40">
        <f t="shared" si="858"/>
        <v>0</v>
      </c>
      <c r="GD472" s="39">
        <f t="shared" si="921"/>
        <v>0</v>
      </c>
      <c r="GE472" s="39">
        <f t="shared" si="922"/>
        <v>0</v>
      </c>
      <c r="GF472" s="39">
        <f t="shared" si="923"/>
        <v>0</v>
      </c>
      <c r="GG472" s="53">
        <f t="shared" si="924"/>
        <v>0</v>
      </c>
      <c r="GH472" s="39">
        <f t="shared" si="925"/>
        <v>0</v>
      </c>
      <c r="GI472" s="39">
        <f t="shared" si="926"/>
        <v>0</v>
      </c>
      <c r="HC472" s="21">
        <v>418</v>
      </c>
      <c r="HD472" s="39">
        <v>625</v>
      </c>
      <c r="HE472" s="39">
        <v>125</v>
      </c>
      <c r="HF472" s="39">
        <v>2500</v>
      </c>
      <c r="HG472" s="50">
        <f t="shared" si="927"/>
        <v>2.7339040484114555E-3</v>
      </c>
      <c r="HH472" s="40">
        <f t="shared" si="859"/>
        <v>25.5</v>
      </c>
      <c r="HI472" s="41">
        <f t="shared" si="928"/>
        <v>63750</v>
      </c>
      <c r="HJ472" s="39">
        <f t="shared" si="929"/>
        <v>7968750</v>
      </c>
      <c r="HK472" s="39">
        <f t="shared" si="930"/>
        <v>39843750</v>
      </c>
      <c r="HL472" s="40">
        <f t="shared" si="860"/>
        <v>0</v>
      </c>
      <c r="HM472" s="39">
        <f t="shared" si="931"/>
        <v>0</v>
      </c>
      <c r="HN472" s="39">
        <f t="shared" si="932"/>
        <v>0</v>
      </c>
      <c r="HO472" s="39">
        <f t="shared" si="933"/>
        <v>0</v>
      </c>
      <c r="HP472" s="53">
        <f t="shared" si="934"/>
        <v>0</v>
      </c>
      <c r="HQ472" s="39">
        <f t="shared" si="935"/>
        <v>0</v>
      </c>
      <c r="HR472" s="39">
        <f t="shared" si="936"/>
        <v>0</v>
      </c>
      <c r="IL472" s="21">
        <v>418</v>
      </c>
      <c r="IM472" s="39">
        <v>625</v>
      </c>
      <c r="IN472" s="39">
        <v>125</v>
      </c>
      <c r="IO472" s="39">
        <v>2500</v>
      </c>
      <c r="IP472" s="50">
        <f t="shared" si="937"/>
        <v>2.7550968886110409E-3</v>
      </c>
      <c r="IQ472" s="40">
        <f t="shared" si="861"/>
        <v>25.5</v>
      </c>
      <c r="IR472" s="41">
        <f t="shared" si="938"/>
        <v>63750</v>
      </c>
      <c r="IS472" s="39">
        <f t="shared" si="939"/>
        <v>7968750</v>
      </c>
      <c r="IT472" s="39">
        <f t="shared" si="940"/>
        <v>39843750</v>
      </c>
      <c r="IU472" s="40">
        <f t="shared" si="862"/>
        <v>0</v>
      </c>
      <c r="IV472" s="39">
        <f t="shared" si="941"/>
        <v>0</v>
      </c>
      <c r="IW472" s="39">
        <f t="shared" si="942"/>
        <v>0</v>
      </c>
      <c r="IX472" s="39">
        <f t="shared" si="943"/>
        <v>0</v>
      </c>
      <c r="IY472" s="53">
        <f t="shared" si="944"/>
        <v>0</v>
      </c>
      <c r="IZ472" s="39">
        <f t="shared" si="945"/>
        <v>0</v>
      </c>
      <c r="JA472" s="39">
        <f t="shared" si="946"/>
        <v>0</v>
      </c>
      <c r="JU472" s="21">
        <v>418</v>
      </c>
      <c r="JV472" s="39">
        <v>625</v>
      </c>
      <c r="JW472" s="39">
        <v>125</v>
      </c>
      <c r="JX472" s="39">
        <v>2500</v>
      </c>
      <c r="JY472" s="50">
        <f t="shared" si="947"/>
        <v>2.7553451448361866E-3</v>
      </c>
      <c r="JZ472" s="40">
        <f t="shared" si="863"/>
        <v>25.5</v>
      </c>
      <c r="KA472" s="41">
        <f t="shared" si="948"/>
        <v>63750</v>
      </c>
      <c r="KB472" s="39">
        <f t="shared" si="949"/>
        <v>7968750</v>
      </c>
      <c r="KC472" s="39">
        <f t="shared" si="950"/>
        <v>39843750</v>
      </c>
      <c r="KD472" s="40">
        <f t="shared" si="864"/>
        <v>0</v>
      </c>
      <c r="KE472" s="39">
        <f t="shared" si="951"/>
        <v>0</v>
      </c>
      <c r="KF472" s="39">
        <f t="shared" si="952"/>
        <v>0</v>
      </c>
      <c r="KG472" s="39">
        <f t="shared" si="953"/>
        <v>0</v>
      </c>
      <c r="KH472" s="53">
        <f t="shared" si="954"/>
        <v>0</v>
      </c>
      <c r="KI472" s="39">
        <f t="shared" si="955"/>
        <v>0</v>
      </c>
      <c r="KJ472" s="39">
        <f t="shared" si="956"/>
        <v>0</v>
      </c>
      <c r="LD472" s="21">
        <v>418</v>
      </c>
      <c r="LE472" s="39">
        <v>625</v>
      </c>
      <c r="LF472" s="39">
        <v>125</v>
      </c>
      <c r="LG472" s="39">
        <v>2500</v>
      </c>
      <c r="LH472" s="50">
        <f t="shared" si="957"/>
        <v>2.7553451808120921E-3</v>
      </c>
      <c r="LI472" s="40">
        <f t="shared" si="865"/>
        <v>25.5</v>
      </c>
      <c r="LJ472" s="41">
        <f t="shared" si="958"/>
        <v>63750</v>
      </c>
      <c r="LK472" s="39">
        <f t="shared" si="959"/>
        <v>7968750</v>
      </c>
      <c r="LL472" s="39">
        <f t="shared" si="960"/>
        <v>39843750</v>
      </c>
      <c r="LM472" s="40">
        <f t="shared" si="866"/>
        <v>0</v>
      </c>
      <c r="LN472" s="39">
        <f t="shared" si="961"/>
        <v>0</v>
      </c>
      <c r="LO472" s="39">
        <f t="shared" si="962"/>
        <v>0</v>
      </c>
      <c r="LP472" s="39">
        <f t="shared" si="963"/>
        <v>0</v>
      </c>
      <c r="LQ472" s="53">
        <f t="shared" si="964"/>
        <v>0</v>
      </c>
      <c r="LR472" s="39">
        <f t="shared" si="965"/>
        <v>0</v>
      </c>
      <c r="LS472" s="39">
        <f t="shared" si="966"/>
        <v>0</v>
      </c>
    </row>
    <row r="473" spans="1:331" x14ac:dyDescent="0.25">
      <c r="A473" s="21">
        <v>419</v>
      </c>
      <c r="B473" s="39">
        <v>625</v>
      </c>
      <c r="C473" s="39">
        <v>175</v>
      </c>
      <c r="D473" s="39">
        <v>2500</v>
      </c>
      <c r="E473" s="50">
        <f t="shared" si="867"/>
        <v>1.0575000000000001E-3</v>
      </c>
      <c r="F473" s="40">
        <f t="shared" si="847"/>
        <v>19.83704765625</v>
      </c>
      <c r="G473" s="41">
        <f t="shared" si="868"/>
        <v>49592.619140625</v>
      </c>
      <c r="H473" s="39">
        <f t="shared" si="869"/>
        <v>8678708.349609375</v>
      </c>
      <c r="I473" s="39">
        <f t="shared" si="870"/>
        <v>30995386.962890625</v>
      </c>
      <c r="J473" s="40">
        <f t="shared" si="848"/>
        <v>12016.874999999998</v>
      </c>
      <c r="K473" s="39">
        <f t="shared" si="871"/>
        <v>30042187.499999996</v>
      </c>
      <c r="L473" s="39">
        <f t="shared" si="872"/>
        <v>5257382812.499999</v>
      </c>
      <c r="M473" s="39">
        <f t="shared" si="873"/>
        <v>18776367187.499996</v>
      </c>
      <c r="N473" s="53">
        <f t="shared" si="874"/>
        <v>920041992187.49988</v>
      </c>
      <c r="O473" s="39">
        <f t="shared" si="875"/>
        <v>3285864257812.4995</v>
      </c>
      <c r="P473" s="39">
        <f t="shared" si="876"/>
        <v>11735229492187.498</v>
      </c>
      <c r="AJ473" s="21">
        <v>419</v>
      </c>
      <c r="AK473" s="39">
        <v>625</v>
      </c>
      <c r="AL473" s="39">
        <v>175</v>
      </c>
      <c r="AM473" s="39">
        <v>2500</v>
      </c>
      <c r="AN473" s="50">
        <f t="shared" si="877"/>
        <v>1.6309754073272429E-3</v>
      </c>
      <c r="AO473" s="40">
        <f t="shared" si="849"/>
        <v>24.631857918767246</v>
      </c>
      <c r="AP473" s="41">
        <f t="shared" si="878"/>
        <v>61579.644796918117</v>
      </c>
      <c r="AQ473" s="39">
        <f t="shared" si="879"/>
        <v>10776437.839460671</v>
      </c>
      <c r="AR473" s="39">
        <f t="shared" si="880"/>
        <v>38487277.998073824</v>
      </c>
      <c r="AS473" s="40">
        <f t="shared" si="850"/>
        <v>4705.0635565776529</v>
      </c>
      <c r="AT473" s="39">
        <f t="shared" si="881"/>
        <v>11762658.891444132</v>
      </c>
      <c r="AU473" s="39">
        <f t="shared" si="882"/>
        <v>2058465306.002723</v>
      </c>
      <c r="AV473" s="39">
        <f t="shared" si="883"/>
        <v>7351661807.1525822</v>
      </c>
      <c r="AW473" s="53">
        <f t="shared" si="884"/>
        <v>360231428550.4765</v>
      </c>
      <c r="AX473" s="39">
        <f t="shared" si="885"/>
        <v>1286540816251.7019</v>
      </c>
      <c r="AY473" s="39">
        <f t="shared" si="886"/>
        <v>4594788629470.3643</v>
      </c>
      <c r="BS473" s="21">
        <v>419</v>
      </c>
      <c r="BT473" s="39">
        <v>625</v>
      </c>
      <c r="BU473" s="39">
        <v>175</v>
      </c>
      <c r="BV473" s="39">
        <v>2500</v>
      </c>
      <c r="BW473" s="50">
        <f t="shared" si="887"/>
        <v>1.9135720566090663E-3</v>
      </c>
      <c r="BX473" s="40">
        <f t="shared" si="851"/>
        <v>25.452380092582736</v>
      </c>
      <c r="BY473" s="41">
        <f t="shared" si="888"/>
        <v>63630.950231456838</v>
      </c>
      <c r="BZ473" s="39">
        <f t="shared" si="889"/>
        <v>11135416.290504947</v>
      </c>
      <c r="CA473" s="39">
        <f t="shared" si="890"/>
        <v>39769343.894660525</v>
      </c>
      <c r="CB473" s="40">
        <f t="shared" si="852"/>
        <v>1101.9562782344065</v>
      </c>
      <c r="CC473" s="39">
        <f t="shared" si="891"/>
        <v>2754890.6955860159</v>
      </c>
      <c r="CD473" s="39">
        <f t="shared" si="892"/>
        <v>482105871.72755277</v>
      </c>
      <c r="CE473" s="39">
        <f t="shared" si="893"/>
        <v>1721806684.7412601</v>
      </c>
      <c r="CF473" s="53">
        <f t="shared" si="894"/>
        <v>84368527552.321732</v>
      </c>
      <c r="CG473" s="39">
        <f t="shared" si="895"/>
        <v>301316169829.72052</v>
      </c>
      <c r="CH473" s="39">
        <f t="shared" si="896"/>
        <v>1076129177963.2875</v>
      </c>
      <c r="DB473" s="21">
        <v>419</v>
      </c>
      <c r="DC473" s="39">
        <v>625</v>
      </c>
      <c r="DD473" s="39">
        <v>175</v>
      </c>
      <c r="DE473" s="39">
        <v>2500</v>
      </c>
      <c r="DF473" s="50">
        <f t="shared" si="897"/>
        <v>2.0903247268166483E-3</v>
      </c>
      <c r="DG473" s="40">
        <f t="shared" si="853"/>
        <v>25.5</v>
      </c>
      <c r="DH473" s="41">
        <f t="shared" si="898"/>
        <v>63750</v>
      </c>
      <c r="DI473" s="39">
        <f t="shared" si="899"/>
        <v>11156250</v>
      </c>
      <c r="DJ473" s="39">
        <f t="shared" si="900"/>
        <v>39843750</v>
      </c>
      <c r="DK473" s="40">
        <f t="shared" si="854"/>
        <v>0</v>
      </c>
      <c r="DL473" s="39">
        <f t="shared" si="901"/>
        <v>0</v>
      </c>
      <c r="DM473" s="39">
        <f t="shared" si="902"/>
        <v>0</v>
      </c>
      <c r="DN473" s="39">
        <f t="shared" si="903"/>
        <v>0</v>
      </c>
      <c r="DO473" s="53">
        <f t="shared" si="904"/>
        <v>0</v>
      </c>
      <c r="DP473" s="39">
        <f t="shared" si="905"/>
        <v>0</v>
      </c>
      <c r="DQ473" s="39">
        <f t="shared" si="906"/>
        <v>0</v>
      </c>
      <c r="EK473" s="21">
        <v>419</v>
      </c>
      <c r="EL473" s="39">
        <v>625</v>
      </c>
      <c r="EM473" s="39">
        <v>175</v>
      </c>
      <c r="EN473" s="39">
        <v>2500</v>
      </c>
      <c r="EO473" s="50">
        <f t="shared" si="907"/>
        <v>2.4280060083374157E-3</v>
      </c>
      <c r="EP473" s="40">
        <f t="shared" si="855"/>
        <v>25.5</v>
      </c>
      <c r="EQ473" s="41">
        <f t="shared" si="908"/>
        <v>63750</v>
      </c>
      <c r="ER473" s="39">
        <f t="shared" si="909"/>
        <v>11156250</v>
      </c>
      <c r="ES473" s="39">
        <f t="shared" si="910"/>
        <v>39843750</v>
      </c>
      <c r="ET473" s="40">
        <f t="shared" si="856"/>
        <v>0</v>
      </c>
      <c r="EU473" s="39">
        <f t="shared" si="911"/>
        <v>0</v>
      </c>
      <c r="EV473" s="39">
        <f t="shared" si="912"/>
        <v>0</v>
      </c>
      <c r="EW473" s="39">
        <f t="shared" si="913"/>
        <v>0</v>
      </c>
      <c r="EX473" s="53">
        <f t="shared" si="914"/>
        <v>0</v>
      </c>
      <c r="EY473" s="39">
        <f t="shared" si="915"/>
        <v>0</v>
      </c>
      <c r="EZ473" s="39">
        <f t="shared" si="916"/>
        <v>0</v>
      </c>
      <c r="FT473" s="21">
        <v>419</v>
      </c>
      <c r="FU473" s="39">
        <v>625</v>
      </c>
      <c r="FV473" s="39">
        <v>175</v>
      </c>
      <c r="FW473" s="39">
        <v>2500</v>
      </c>
      <c r="FX473" s="50">
        <f t="shared" si="917"/>
        <v>2.724835293794553E-3</v>
      </c>
      <c r="FY473" s="40">
        <f t="shared" si="857"/>
        <v>25.5</v>
      </c>
      <c r="FZ473" s="41">
        <f t="shared" si="918"/>
        <v>63750</v>
      </c>
      <c r="GA473" s="39">
        <f t="shared" si="919"/>
        <v>11156250</v>
      </c>
      <c r="GB473" s="39">
        <f t="shared" si="920"/>
        <v>39843750</v>
      </c>
      <c r="GC473" s="40">
        <f t="shared" si="858"/>
        <v>0</v>
      </c>
      <c r="GD473" s="39">
        <f t="shared" si="921"/>
        <v>0</v>
      </c>
      <c r="GE473" s="39">
        <f t="shared" si="922"/>
        <v>0</v>
      </c>
      <c r="GF473" s="39">
        <f t="shared" si="923"/>
        <v>0</v>
      </c>
      <c r="GG473" s="53">
        <f t="shared" si="924"/>
        <v>0</v>
      </c>
      <c r="GH473" s="39">
        <f t="shared" si="925"/>
        <v>0</v>
      </c>
      <c r="GI473" s="39">
        <f t="shared" si="926"/>
        <v>0</v>
      </c>
      <c r="HC473" s="21">
        <v>419</v>
      </c>
      <c r="HD473" s="39">
        <v>625</v>
      </c>
      <c r="HE473" s="39">
        <v>175</v>
      </c>
      <c r="HF473" s="39">
        <v>2500</v>
      </c>
      <c r="HG473" s="50">
        <f t="shared" si="927"/>
        <v>2.8211350801126771E-3</v>
      </c>
      <c r="HH473" s="40">
        <f t="shared" si="859"/>
        <v>25.5</v>
      </c>
      <c r="HI473" s="41">
        <f t="shared" si="928"/>
        <v>63750</v>
      </c>
      <c r="HJ473" s="39">
        <f t="shared" si="929"/>
        <v>11156250</v>
      </c>
      <c r="HK473" s="39">
        <f t="shared" si="930"/>
        <v>39843750</v>
      </c>
      <c r="HL473" s="40">
        <f t="shared" si="860"/>
        <v>0</v>
      </c>
      <c r="HM473" s="39">
        <f t="shared" si="931"/>
        <v>0</v>
      </c>
      <c r="HN473" s="39">
        <f t="shared" si="932"/>
        <v>0</v>
      </c>
      <c r="HO473" s="39">
        <f t="shared" si="933"/>
        <v>0</v>
      </c>
      <c r="HP473" s="53">
        <f t="shared" si="934"/>
        <v>0</v>
      </c>
      <c r="HQ473" s="39">
        <f t="shared" si="935"/>
        <v>0</v>
      </c>
      <c r="HR473" s="39">
        <f t="shared" si="936"/>
        <v>0</v>
      </c>
      <c r="IL473" s="21">
        <v>419</v>
      </c>
      <c r="IM473" s="39">
        <v>625</v>
      </c>
      <c r="IN473" s="39">
        <v>175</v>
      </c>
      <c r="IO473" s="39">
        <v>2500</v>
      </c>
      <c r="IP473" s="50">
        <f t="shared" si="937"/>
        <v>2.8435446726170367E-3</v>
      </c>
      <c r="IQ473" s="40">
        <f t="shared" si="861"/>
        <v>25.5</v>
      </c>
      <c r="IR473" s="41">
        <f t="shared" si="938"/>
        <v>63750</v>
      </c>
      <c r="IS473" s="39">
        <f t="shared" si="939"/>
        <v>11156250</v>
      </c>
      <c r="IT473" s="39">
        <f t="shared" si="940"/>
        <v>39843750</v>
      </c>
      <c r="IU473" s="40">
        <f t="shared" si="862"/>
        <v>0</v>
      </c>
      <c r="IV473" s="39">
        <f t="shared" si="941"/>
        <v>0</v>
      </c>
      <c r="IW473" s="39">
        <f t="shared" si="942"/>
        <v>0</v>
      </c>
      <c r="IX473" s="39">
        <f t="shared" si="943"/>
        <v>0</v>
      </c>
      <c r="IY473" s="53">
        <f t="shared" si="944"/>
        <v>0</v>
      </c>
      <c r="IZ473" s="39">
        <f t="shared" si="945"/>
        <v>0</v>
      </c>
      <c r="JA473" s="39">
        <f t="shared" si="946"/>
        <v>0</v>
      </c>
      <c r="JU473" s="21">
        <v>419</v>
      </c>
      <c r="JV473" s="39">
        <v>625</v>
      </c>
      <c r="JW473" s="39">
        <v>175</v>
      </c>
      <c r="JX473" s="39">
        <v>2500</v>
      </c>
      <c r="JY473" s="50">
        <f t="shared" si="947"/>
        <v>2.8438073099940949E-3</v>
      </c>
      <c r="JZ473" s="40">
        <f t="shared" si="863"/>
        <v>25.5</v>
      </c>
      <c r="KA473" s="41">
        <f t="shared" si="948"/>
        <v>63750</v>
      </c>
      <c r="KB473" s="39">
        <f t="shared" si="949"/>
        <v>11156250</v>
      </c>
      <c r="KC473" s="39">
        <f t="shared" si="950"/>
        <v>39843750</v>
      </c>
      <c r="KD473" s="40">
        <f t="shared" si="864"/>
        <v>0</v>
      </c>
      <c r="KE473" s="39">
        <f t="shared" si="951"/>
        <v>0</v>
      </c>
      <c r="KF473" s="39">
        <f t="shared" si="952"/>
        <v>0</v>
      </c>
      <c r="KG473" s="39">
        <f t="shared" si="953"/>
        <v>0</v>
      </c>
      <c r="KH473" s="53">
        <f t="shared" si="954"/>
        <v>0</v>
      </c>
      <c r="KI473" s="39">
        <f t="shared" si="955"/>
        <v>0</v>
      </c>
      <c r="KJ473" s="39">
        <f t="shared" si="956"/>
        <v>0</v>
      </c>
      <c r="LD473" s="21">
        <v>419</v>
      </c>
      <c r="LE473" s="39">
        <v>625</v>
      </c>
      <c r="LF473" s="39">
        <v>175</v>
      </c>
      <c r="LG473" s="39">
        <v>2500</v>
      </c>
      <c r="LH473" s="50">
        <f t="shared" si="957"/>
        <v>2.8438073481029001E-3</v>
      </c>
      <c r="LI473" s="40">
        <f t="shared" si="865"/>
        <v>25.5</v>
      </c>
      <c r="LJ473" s="41">
        <f t="shared" si="958"/>
        <v>63750</v>
      </c>
      <c r="LK473" s="39">
        <f t="shared" si="959"/>
        <v>11156250</v>
      </c>
      <c r="LL473" s="39">
        <f t="shared" si="960"/>
        <v>39843750</v>
      </c>
      <c r="LM473" s="40">
        <f t="shared" si="866"/>
        <v>0</v>
      </c>
      <c r="LN473" s="39">
        <f t="shared" si="961"/>
        <v>0</v>
      </c>
      <c r="LO473" s="39">
        <f t="shared" si="962"/>
        <v>0</v>
      </c>
      <c r="LP473" s="39">
        <f t="shared" si="963"/>
        <v>0</v>
      </c>
      <c r="LQ473" s="53">
        <f t="shared" si="964"/>
        <v>0</v>
      </c>
      <c r="LR473" s="39">
        <f t="shared" si="965"/>
        <v>0</v>
      </c>
      <c r="LS473" s="39">
        <f t="shared" si="966"/>
        <v>0</v>
      </c>
    </row>
    <row r="474" spans="1:331" x14ac:dyDescent="0.25">
      <c r="A474" s="21">
        <v>420</v>
      </c>
      <c r="B474" s="39">
        <v>625</v>
      </c>
      <c r="C474" s="39">
        <v>225</v>
      </c>
      <c r="D474" s="39">
        <v>2500</v>
      </c>
      <c r="E474" s="50">
        <f t="shared" si="867"/>
        <v>1.065E-3</v>
      </c>
      <c r="F474" s="40">
        <f t="shared" si="847"/>
        <v>19.926815625</v>
      </c>
      <c r="G474" s="41">
        <f t="shared" si="868"/>
        <v>49817.0390625</v>
      </c>
      <c r="H474" s="39">
        <f t="shared" si="869"/>
        <v>11208833.7890625</v>
      </c>
      <c r="I474" s="39">
        <f t="shared" si="870"/>
        <v>31135649.4140625</v>
      </c>
      <c r="J474" s="40">
        <f t="shared" si="848"/>
        <v>11921.25</v>
      </c>
      <c r="K474" s="39">
        <f t="shared" si="871"/>
        <v>29803125</v>
      </c>
      <c r="L474" s="39">
        <f t="shared" si="872"/>
        <v>6705703125</v>
      </c>
      <c r="M474" s="39">
        <f t="shared" si="873"/>
        <v>18626953125</v>
      </c>
      <c r="N474" s="53">
        <f t="shared" si="874"/>
        <v>1508783203125</v>
      </c>
      <c r="O474" s="39">
        <f t="shared" si="875"/>
        <v>4191064453125</v>
      </c>
      <c r="P474" s="39">
        <f t="shared" si="876"/>
        <v>11641845703125</v>
      </c>
      <c r="AJ474" s="21">
        <v>420</v>
      </c>
      <c r="AK474" s="39">
        <v>625</v>
      </c>
      <c r="AL474" s="39">
        <v>225</v>
      </c>
      <c r="AM474" s="39">
        <v>2500</v>
      </c>
      <c r="AN474" s="50">
        <f t="shared" si="877"/>
        <v>1.6482886939171587E-3</v>
      </c>
      <c r="AO474" s="40">
        <f t="shared" si="849"/>
        <v>24.711407126981076</v>
      </c>
      <c r="AP474" s="41">
        <f t="shared" si="878"/>
        <v>61778.517817452688</v>
      </c>
      <c r="AQ474" s="39">
        <f t="shared" si="879"/>
        <v>13900166.508926855</v>
      </c>
      <c r="AR474" s="39">
        <f t="shared" si="880"/>
        <v>38611573.635907933</v>
      </c>
      <c r="AS474" s="40">
        <f t="shared" si="850"/>
        <v>4484.3191525562279</v>
      </c>
      <c r="AT474" s="39">
        <f t="shared" si="881"/>
        <v>11210797.88139057</v>
      </c>
      <c r="AU474" s="39">
        <f t="shared" si="882"/>
        <v>2522429523.3128781</v>
      </c>
      <c r="AV474" s="39">
        <f t="shared" si="883"/>
        <v>7006748675.8691063</v>
      </c>
      <c r="AW474" s="53">
        <f t="shared" si="884"/>
        <v>567546642745.39758</v>
      </c>
      <c r="AX474" s="39">
        <f t="shared" si="885"/>
        <v>1576518452070.5488</v>
      </c>
      <c r="AY474" s="39">
        <f t="shared" si="886"/>
        <v>4379217922418.1914</v>
      </c>
      <c r="BS474" s="21">
        <v>420</v>
      </c>
      <c r="BT474" s="39">
        <v>625</v>
      </c>
      <c r="BU474" s="39">
        <v>225</v>
      </c>
      <c r="BV474" s="39">
        <v>2500</v>
      </c>
      <c r="BW474" s="50">
        <f t="shared" si="887"/>
        <v>1.9419893497212093E-3</v>
      </c>
      <c r="BX474" s="40">
        <f t="shared" si="851"/>
        <v>25.478546623395726</v>
      </c>
      <c r="BY474" s="41">
        <f t="shared" si="888"/>
        <v>63696.366558489317</v>
      </c>
      <c r="BZ474" s="39">
        <f t="shared" si="889"/>
        <v>14331682.475660097</v>
      </c>
      <c r="CA474" s="39">
        <f t="shared" si="890"/>
        <v>39810229.099055827</v>
      </c>
      <c r="CB474" s="40">
        <f t="shared" si="852"/>
        <v>739.63579105458155</v>
      </c>
      <c r="CC474" s="39">
        <f t="shared" si="891"/>
        <v>1849089.4776364539</v>
      </c>
      <c r="CD474" s="39">
        <f t="shared" si="892"/>
        <v>416045132.46820211</v>
      </c>
      <c r="CE474" s="39">
        <f t="shared" si="893"/>
        <v>1155680923.5227838</v>
      </c>
      <c r="CF474" s="53">
        <f t="shared" si="894"/>
        <v>93610154805.345474</v>
      </c>
      <c r="CG474" s="39">
        <f t="shared" si="895"/>
        <v>260028207792.62634</v>
      </c>
      <c r="CH474" s="39">
        <f t="shared" si="896"/>
        <v>722300577201.73987</v>
      </c>
      <c r="DB474" s="21">
        <v>420</v>
      </c>
      <c r="DC474" s="39">
        <v>625</v>
      </c>
      <c r="DD474" s="39">
        <v>225</v>
      </c>
      <c r="DE474" s="39">
        <v>2500</v>
      </c>
      <c r="DF474" s="50">
        <f t="shared" si="897"/>
        <v>2.1293570667191906E-3</v>
      </c>
      <c r="DG474" s="40">
        <f t="shared" si="853"/>
        <v>25.5</v>
      </c>
      <c r="DH474" s="41">
        <f t="shared" si="898"/>
        <v>63750</v>
      </c>
      <c r="DI474" s="39">
        <f t="shared" si="899"/>
        <v>14343750</v>
      </c>
      <c r="DJ474" s="39">
        <f t="shared" si="900"/>
        <v>39843750</v>
      </c>
      <c r="DK474" s="40">
        <f t="shared" si="854"/>
        <v>0</v>
      </c>
      <c r="DL474" s="39">
        <f t="shared" si="901"/>
        <v>0</v>
      </c>
      <c r="DM474" s="39">
        <f t="shared" si="902"/>
        <v>0</v>
      </c>
      <c r="DN474" s="39">
        <f t="shared" si="903"/>
        <v>0</v>
      </c>
      <c r="DO474" s="53">
        <f t="shared" si="904"/>
        <v>0</v>
      </c>
      <c r="DP474" s="39">
        <f t="shared" si="905"/>
        <v>0</v>
      </c>
      <c r="DQ474" s="39">
        <f t="shared" si="906"/>
        <v>0</v>
      </c>
      <c r="EK474" s="21">
        <v>420</v>
      </c>
      <c r="EL474" s="39">
        <v>625</v>
      </c>
      <c r="EM474" s="39">
        <v>225</v>
      </c>
      <c r="EN474" s="39">
        <v>2500</v>
      </c>
      <c r="EO474" s="50">
        <f t="shared" si="907"/>
        <v>2.4895558739798655E-3</v>
      </c>
      <c r="EP474" s="40">
        <f t="shared" si="855"/>
        <v>25.5</v>
      </c>
      <c r="EQ474" s="41">
        <f t="shared" si="908"/>
        <v>63750</v>
      </c>
      <c r="ER474" s="39">
        <f t="shared" si="909"/>
        <v>14343750</v>
      </c>
      <c r="ES474" s="39">
        <f t="shared" si="910"/>
        <v>39843750</v>
      </c>
      <c r="ET474" s="40">
        <f t="shared" si="856"/>
        <v>0</v>
      </c>
      <c r="EU474" s="39">
        <f t="shared" si="911"/>
        <v>0</v>
      </c>
      <c r="EV474" s="39">
        <f t="shared" si="912"/>
        <v>0</v>
      </c>
      <c r="EW474" s="39">
        <f t="shared" si="913"/>
        <v>0</v>
      </c>
      <c r="EX474" s="53">
        <f t="shared" si="914"/>
        <v>0</v>
      </c>
      <c r="EY474" s="39">
        <f t="shared" si="915"/>
        <v>0</v>
      </c>
      <c r="EZ474" s="39">
        <f t="shared" si="916"/>
        <v>0</v>
      </c>
      <c r="FT474" s="21">
        <v>420</v>
      </c>
      <c r="FU474" s="39">
        <v>625</v>
      </c>
      <c r="FV474" s="39">
        <v>225</v>
      </c>
      <c r="FW474" s="39">
        <v>2500</v>
      </c>
      <c r="FX474" s="50">
        <f t="shared" si="917"/>
        <v>2.8053933990291281E-3</v>
      </c>
      <c r="FY474" s="40">
        <f t="shared" si="857"/>
        <v>25.5</v>
      </c>
      <c r="FZ474" s="41">
        <f t="shared" si="918"/>
        <v>63750</v>
      </c>
      <c r="GA474" s="39">
        <f t="shared" si="919"/>
        <v>14343750</v>
      </c>
      <c r="GB474" s="39">
        <f t="shared" si="920"/>
        <v>39843750</v>
      </c>
      <c r="GC474" s="40">
        <f t="shared" si="858"/>
        <v>0</v>
      </c>
      <c r="GD474" s="39">
        <f t="shared" si="921"/>
        <v>0</v>
      </c>
      <c r="GE474" s="39">
        <f t="shared" si="922"/>
        <v>0</v>
      </c>
      <c r="GF474" s="39">
        <f t="shared" si="923"/>
        <v>0</v>
      </c>
      <c r="GG474" s="53">
        <f t="shared" si="924"/>
        <v>0</v>
      </c>
      <c r="GH474" s="39">
        <f t="shared" si="925"/>
        <v>0</v>
      </c>
      <c r="GI474" s="39">
        <f t="shared" si="926"/>
        <v>0</v>
      </c>
      <c r="HC474" s="21">
        <v>420</v>
      </c>
      <c r="HD474" s="39">
        <v>625</v>
      </c>
      <c r="HE474" s="39">
        <v>225</v>
      </c>
      <c r="HF474" s="39">
        <v>2500</v>
      </c>
      <c r="HG474" s="50">
        <f t="shared" si="927"/>
        <v>2.9083661118138992E-3</v>
      </c>
      <c r="HH474" s="40">
        <f t="shared" si="859"/>
        <v>25.5</v>
      </c>
      <c r="HI474" s="41">
        <f t="shared" si="928"/>
        <v>63750</v>
      </c>
      <c r="HJ474" s="39">
        <f t="shared" si="929"/>
        <v>14343750</v>
      </c>
      <c r="HK474" s="39">
        <f t="shared" si="930"/>
        <v>39843750</v>
      </c>
      <c r="HL474" s="40">
        <f t="shared" si="860"/>
        <v>0</v>
      </c>
      <c r="HM474" s="39">
        <f t="shared" si="931"/>
        <v>0</v>
      </c>
      <c r="HN474" s="39">
        <f t="shared" si="932"/>
        <v>0</v>
      </c>
      <c r="HO474" s="39">
        <f t="shared" si="933"/>
        <v>0</v>
      </c>
      <c r="HP474" s="53">
        <f t="shared" si="934"/>
        <v>0</v>
      </c>
      <c r="HQ474" s="39">
        <f t="shared" si="935"/>
        <v>0</v>
      </c>
      <c r="HR474" s="39">
        <f t="shared" si="936"/>
        <v>0</v>
      </c>
      <c r="IL474" s="21">
        <v>420</v>
      </c>
      <c r="IM474" s="39">
        <v>625</v>
      </c>
      <c r="IN474" s="39">
        <v>225</v>
      </c>
      <c r="IO474" s="39">
        <v>2500</v>
      </c>
      <c r="IP474" s="50">
        <f t="shared" si="937"/>
        <v>2.9319924566230324E-3</v>
      </c>
      <c r="IQ474" s="40">
        <f t="shared" si="861"/>
        <v>25.5</v>
      </c>
      <c r="IR474" s="41">
        <f t="shared" si="938"/>
        <v>63750</v>
      </c>
      <c r="IS474" s="39">
        <f t="shared" si="939"/>
        <v>14343750</v>
      </c>
      <c r="IT474" s="39">
        <f t="shared" si="940"/>
        <v>39843750</v>
      </c>
      <c r="IU474" s="40">
        <f t="shared" si="862"/>
        <v>0</v>
      </c>
      <c r="IV474" s="39">
        <f t="shared" si="941"/>
        <v>0</v>
      </c>
      <c r="IW474" s="39">
        <f t="shared" si="942"/>
        <v>0</v>
      </c>
      <c r="IX474" s="39">
        <f t="shared" si="943"/>
        <v>0</v>
      </c>
      <c r="IY474" s="53">
        <f t="shared" si="944"/>
        <v>0</v>
      </c>
      <c r="IZ474" s="39">
        <f t="shared" si="945"/>
        <v>0</v>
      </c>
      <c r="JA474" s="39">
        <f t="shared" si="946"/>
        <v>0</v>
      </c>
      <c r="JU474" s="21">
        <v>420</v>
      </c>
      <c r="JV474" s="39">
        <v>625</v>
      </c>
      <c r="JW474" s="39">
        <v>225</v>
      </c>
      <c r="JX474" s="39">
        <v>2500</v>
      </c>
      <c r="JY474" s="50">
        <f t="shared" si="947"/>
        <v>2.9322694751520032E-3</v>
      </c>
      <c r="JZ474" s="40">
        <f t="shared" si="863"/>
        <v>25.5</v>
      </c>
      <c r="KA474" s="41">
        <f t="shared" si="948"/>
        <v>63750</v>
      </c>
      <c r="KB474" s="39">
        <f t="shared" si="949"/>
        <v>14343750</v>
      </c>
      <c r="KC474" s="39">
        <f t="shared" si="950"/>
        <v>39843750</v>
      </c>
      <c r="KD474" s="40">
        <f t="shared" si="864"/>
        <v>0</v>
      </c>
      <c r="KE474" s="39">
        <f t="shared" si="951"/>
        <v>0</v>
      </c>
      <c r="KF474" s="39">
        <f t="shared" si="952"/>
        <v>0</v>
      </c>
      <c r="KG474" s="39">
        <f t="shared" si="953"/>
        <v>0</v>
      </c>
      <c r="KH474" s="53">
        <f t="shared" si="954"/>
        <v>0</v>
      </c>
      <c r="KI474" s="39">
        <f t="shared" si="955"/>
        <v>0</v>
      </c>
      <c r="KJ474" s="39">
        <f t="shared" si="956"/>
        <v>0</v>
      </c>
      <c r="LD474" s="21">
        <v>420</v>
      </c>
      <c r="LE474" s="39">
        <v>625</v>
      </c>
      <c r="LF474" s="39">
        <v>225</v>
      </c>
      <c r="LG474" s="39">
        <v>2500</v>
      </c>
      <c r="LH474" s="50">
        <f t="shared" si="957"/>
        <v>2.9322695153937085E-3</v>
      </c>
      <c r="LI474" s="40">
        <f t="shared" si="865"/>
        <v>25.5</v>
      </c>
      <c r="LJ474" s="41">
        <f t="shared" si="958"/>
        <v>63750</v>
      </c>
      <c r="LK474" s="39">
        <f t="shared" si="959"/>
        <v>14343750</v>
      </c>
      <c r="LL474" s="39">
        <f t="shared" si="960"/>
        <v>39843750</v>
      </c>
      <c r="LM474" s="40">
        <f t="shared" si="866"/>
        <v>0</v>
      </c>
      <c r="LN474" s="39">
        <f t="shared" si="961"/>
        <v>0</v>
      </c>
      <c r="LO474" s="39">
        <f t="shared" si="962"/>
        <v>0</v>
      </c>
      <c r="LP474" s="39">
        <f t="shared" si="963"/>
        <v>0</v>
      </c>
      <c r="LQ474" s="53">
        <f t="shared" si="964"/>
        <v>0</v>
      </c>
      <c r="LR474" s="39">
        <f t="shared" si="965"/>
        <v>0</v>
      </c>
      <c r="LS474" s="39">
        <f t="shared" si="966"/>
        <v>0</v>
      </c>
    </row>
    <row r="475" spans="1:331" x14ac:dyDescent="0.25">
      <c r="A475" s="21">
        <v>421</v>
      </c>
      <c r="B475" s="39">
        <v>625</v>
      </c>
      <c r="C475" s="39">
        <v>275</v>
      </c>
      <c r="D475" s="39">
        <v>2500</v>
      </c>
      <c r="E475" s="50">
        <f t="shared" si="867"/>
        <v>1.0725000000000001E-3</v>
      </c>
      <c r="F475" s="40">
        <f t="shared" si="847"/>
        <v>20.015866406250002</v>
      </c>
      <c r="G475" s="41">
        <f t="shared" si="868"/>
        <v>50039.666015625007</v>
      </c>
      <c r="H475" s="39">
        <f t="shared" si="869"/>
        <v>13760908.154296877</v>
      </c>
      <c r="I475" s="39">
        <f t="shared" si="870"/>
        <v>31274791.259765629</v>
      </c>
      <c r="J475" s="40">
        <f t="shared" si="848"/>
        <v>11825.625</v>
      </c>
      <c r="K475" s="39">
        <f t="shared" si="871"/>
        <v>29564062.5</v>
      </c>
      <c r="L475" s="39">
        <f t="shared" si="872"/>
        <v>8130117187.5</v>
      </c>
      <c r="M475" s="39">
        <f t="shared" si="873"/>
        <v>18477539062.5</v>
      </c>
      <c r="N475" s="53">
        <f t="shared" si="874"/>
        <v>2235782226562.5</v>
      </c>
      <c r="O475" s="39">
        <f t="shared" si="875"/>
        <v>5081323242187.5</v>
      </c>
      <c r="P475" s="39">
        <f t="shared" si="876"/>
        <v>11548461914062.5</v>
      </c>
      <c r="AJ475" s="21">
        <v>421</v>
      </c>
      <c r="AK475" s="39">
        <v>625</v>
      </c>
      <c r="AL475" s="39">
        <v>275</v>
      </c>
      <c r="AM475" s="39">
        <v>2500</v>
      </c>
      <c r="AN475" s="50">
        <f t="shared" si="877"/>
        <v>1.6656019805070747E-3</v>
      </c>
      <c r="AO475" s="40">
        <f t="shared" si="849"/>
        <v>24.78713452406496</v>
      </c>
      <c r="AP475" s="41">
        <f t="shared" si="878"/>
        <v>61967.836310162398</v>
      </c>
      <c r="AQ475" s="39">
        <f t="shared" si="879"/>
        <v>17041154.985294659</v>
      </c>
      <c r="AR475" s="39">
        <f t="shared" si="880"/>
        <v>38729897.693851501</v>
      </c>
      <c r="AS475" s="40">
        <f t="shared" si="850"/>
        <v>4263.5747485347965</v>
      </c>
      <c r="AT475" s="39">
        <f t="shared" si="881"/>
        <v>10658936.871336991</v>
      </c>
      <c r="AU475" s="39">
        <f t="shared" si="882"/>
        <v>2931207639.6176724</v>
      </c>
      <c r="AV475" s="39">
        <f t="shared" si="883"/>
        <v>6661835544.585619</v>
      </c>
      <c r="AW475" s="53">
        <f t="shared" si="884"/>
        <v>806082100894.85986</v>
      </c>
      <c r="AX475" s="39">
        <f t="shared" si="885"/>
        <v>1832004774761.0452</v>
      </c>
      <c r="AY475" s="39">
        <f t="shared" si="886"/>
        <v>4163647215366.0122</v>
      </c>
      <c r="BS475" s="21">
        <v>421</v>
      </c>
      <c r="BT475" s="39">
        <v>625</v>
      </c>
      <c r="BU475" s="39">
        <v>275</v>
      </c>
      <c r="BV475" s="39">
        <v>2500</v>
      </c>
      <c r="BW475" s="50">
        <f t="shared" si="887"/>
        <v>1.9704066428333526E-3</v>
      </c>
      <c r="BX475" s="40">
        <f t="shared" si="851"/>
        <v>25.494416986723994</v>
      </c>
      <c r="BY475" s="41">
        <f t="shared" si="888"/>
        <v>63736.042466809988</v>
      </c>
      <c r="BZ475" s="39">
        <f t="shared" si="889"/>
        <v>17527411.678372748</v>
      </c>
      <c r="CA475" s="39">
        <f t="shared" si="890"/>
        <v>39835026.541756243</v>
      </c>
      <c r="CB475" s="40">
        <f t="shared" si="852"/>
        <v>377.31530387475368</v>
      </c>
      <c r="CC475" s="39">
        <f t="shared" si="891"/>
        <v>943288.25968688424</v>
      </c>
      <c r="CD475" s="39">
        <f t="shared" si="892"/>
        <v>259404271.41389316</v>
      </c>
      <c r="CE475" s="39">
        <f t="shared" si="893"/>
        <v>589555162.30430269</v>
      </c>
      <c r="CF475" s="53">
        <f t="shared" si="894"/>
        <v>71336174638.820618</v>
      </c>
      <c r="CG475" s="39">
        <f t="shared" si="895"/>
        <v>162127669633.68323</v>
      </c>
      <c r="CH475" s="39">
        <f t="shared" si="896"/>
        <v>368471976440.18915</v>
      </c>
      <c r="DB475" s="21">
        <v>421</v>
      </c>
      <c r="DC475" s="39">
        <v>625</v>
      </c>
      <c r="DD475" s="39">
        <v>275</v>
      </c>
      <c r="DE475" s="39">
        <v>2500</v>
      </c>
      <c r="DF475" s="50">
        <f t="shared" si="897"/>
        <v>2.168389406621733E-3</v>
      </c>
      <c r="DG475" s="40">
        <f t="shared" si="853"/>
        <v>25.5</v>
      </c>
      <c r="DH475" s="41">
        <f t="shared" si="898"/>
        <v>63750</v>
      </c>
      <c r="DI475" s="39">
        <f t="shared" si="899"/>
        <v>17531250</v>
      </c>
      <c r="DJ475" s="39">
        <f t="shared" si="900"/>
        <v>39843750</v>
      </c>
      <c r="DK475" s="40">
        <f t="shared" si="854"/>
        <v>0</v>
      </c>
      <c r="DL475" s="39">
        <f t="shared" si="901"/>
        <v>0</v>
      </c>
      <c r="DM475" s="39">
        <f t="shared" si="902"/>
        <v>0</v>
      </c>
      <c r="DN475" s="39">
        <f t="shared" si="903"/>
        <v>0</v>
      </c>
      <c r="DO475" s="53">
        <f t="shared" si="904"/>
        <v>0</v>
      </c>
      <c r="DP475" s="39">
        <f t="shared" si="905"/>
        <v>0</v>
      </c>
      <c r="DQ475" s="39">
        <f t="shared" si="906"/>
        <v>0</v>
      </c>
      <c r="EK475" s="21">
        <v>421</v>
      </c>
      <c r="EL475" s="39">
        <v>625</v>
      </c>
      <c r="EM475" s="39">
        <v>275</v>
      </c>
      <c r="EN475" s="39">
        <v>2500</v>
      </c>
      <c r="EO475" s="50">
        <f t="shared" si="907"/>
        <v>2.5511057396223158E-3</v>
      </c>
      <c r="EP475" s="40">
        <f t="shared" si="855"/>
        <v>25.5</v>
      </c>
      <c r="EQ475" s="41">
        <f t="shared" si="908"/>
        <v>63750</v>
      </c>
      <c r="ER475" s="39">
        <f t="shared" si="909"/>
        <v>17531250</v>
      </c>
      <c r="ES475" s="39">
        <f t="shared" si="910"/>
        <v>39843750</v>
      </c>
      <c r="ET475" s="40">
        <f t="shared" si="856"/>
        <v>0</v>
      </c>
      <c r="EU475" s="39">
        <f t="shared" si="911"/>
        <v>0</v>
      </c>
      <c r="EV475" s="39">
        <f t="shared" si="912"/>
        <v>0</v>
      </c>
      <c r="EW475" s="39">
        <f t="shared" si="913"/>
        <v>0</v>
      </c>
      <c r="EX475" s="53">
        <f t="shared" si="914"/>
        <v>0</v>
      </c>
      <c r="EY475" s="39">
        <f t="shared" si="915"/>
        <v>0</v>
      </c>
      <c r="EZ475" s="39">
        <f t="shared" si="916"/>
        <v>0</v>
      </c>
      <c r="FT475" s="21">
        <v>421</v>
      </c>
      <c r="FU475" s="39">
        <v>625</v>
      </c>
      <c r="FV475" s="39">
        <v>275</v>
      </c>
      <c r="FW475" s="39">
        <v>2500</v>
      </c>
      <c r="FX475" s="50">
        <f t="shared" si="917"/>
        <v>2.8859515042637027E-3</v>
      </c>
      <c r="FY475" s="40">
        <f t="shared" si="857"/>
        <v>25.5</v>
      </c>
      <c r="FZ475" s="41">
        <f t="shared" si="918"/>
        <v>63750</v>
      </c>
      <c r="GA475" s="39">
        <f t="shared" si="919"/>
        <v>17531250</v>
      </c>
      <c r="GB475" s="39">
        <f t="shared" si="920"/>
        <v>39843750</v>
      </c>
      <c r="GC475" s="40">
        <f t="shared" si="858"/>
        <v>0</v>
      </c>
      <c r="GD475" s="39">
        <f t="shared" si="921"/>
        <v>0</v>
      </c>
      <c r="GE475" s="39">
        <f t="shared" si="922"/>
        <v>0</v>
      </c>
      <c r="GF475" s="39">
        <f t="shared" si="923"/>
        <v>0</v>
      </c>
      <c r="GG475" s="53">
        <f t="shared" si="924"/>
        <v>0</v>
      </c>
      <c r="GH475" s="39">
        <f t="shared" si="925"/>
        <v>0</v>
      </c>
      <c r="GI475" s="39">
        <f t="shared" si="926"/>
        <v>0</v>
      </c>
      <c r="HC475" s="21">
        <v>421</v>
      </c>
      <c r="HD475" s="39">
        <v>625</v>
      </c>
      <c r="HE475" s="39">
        <v>275</v>
      </c>
      <c r="HF475" s="39">
        <v>2500</v>
      </c>
      <c r="HG475" s="50">
        <f t="shared" si="927"/>
        <v>2.9955971435151208E-3</v>
      </c>
      <c r="HH475" s="40">
        <f t="shared" si="859"/>
        <v>25.5</v>
      </c>
      <c r="HI475" s="41">
        <f t="shared" si="928"/>
        <v>63750</v>
      </c>
      <c r="HJ475" s="39">
        <f t="shared" si="929"/>
        <v>17531250</v>
      </c>
      <c r="HK475" s="39">
        <f t="shared" si="930"/>
        <v>39843750</v>
      </c>
      <c r="HL475" s="40">
        <f t="shared" si="860"/>
        <v>0</v>
      </c>
      <c r="HM475" s="39">
        <f t="shared" si="931"/>
        <v>0</v>
      </c>
      <c r="HN475" s="39">
        <f t="shared" si="932"/>
        <v>0</v>
      </c>
      <c r="HO475" s="39">
        <f t="shared" si="933"/>
        <v>0</v>
      </c>
      <c r="HP475" s="53">
        <f t="shared" si="934"/>
        <v>0</v>
      </c>
      <c r="HQ475" s="39">
        <f t="shared" si="935"/>
        <v>0</v>
      </c>
      <c r="HR475" s="39">
        <f t="shared" si="936"/>
        <v>0</v>
      </c>
      <c r="IL475" s="21">
        <v>421</v>
      </c>
      <c r="IM475" s="39">
        <v>625</v>
      </c>
      <c r="IN475" s="39">
        <v>275</v>
      </c>
      <c r="IO475" s="39">
        <v>2500</v>
      </c>
      <c r="IP475" s="50">
        <f t="shared" si="937"/>
        <v>3.020440240629029E-3</v>
      </c>
      <c r="IQ475" s="40">
        <f t="shared" si="861"/>
        <v>25.5</v>
      </c>
      <c r="IR475" s="41">
        <f t="shared" si="938"/>
        <v>63750</v>
      </c>
      <c r="IS475" s="39">
        <f t="shared" si="939"/>
        <v>17531250</v>
      </c>
      <c r="IT475" s="39">
        <f t="shared" si="940"/>
        <v>39843750</v>
      </c>
      <c r="IU475" s="40">
        <f t="shared" si="862"/>
        <v>0</v>
      </c>
      <c r="IV475" s="39">
        <f t="shared" si="941"/>
        <v>0</v>
      </c>
      <c r="IW475" s="39">
        <f t="shared" si="942"/>
        <v>0</v>
      </c>
      <c r="IX475" s="39">
        <f t="shared" si="943"/>
        <v>0</v>
      </c>
      <c r="IY475" s="53">
        <f t="shared" si="944"/>
        <v>0</v>
      </c>
      <c r="IZ475" s="39">
        <f t="shared" si="945"/>
        <v>0</v>
      </c>
      <c r="JA475" s="39">
        <f t="shared" si="946"/>
        <v>0</v>
      </c>
      <c r="JU475" s="21">
        <v>421</v>
      </c>
      <c r="JV475" s="39">
        <v>625</v>
      </c>
      <c r="JW475" s="39">
        <v>275</v>
      </c>
      <c r="JX475" s="39">
        <v>2500</v>
      </c>
      <c r="JY475" s="50">
        <f t="shared" si="947"/>
        <v>3.0207316403099115E-3</v>
      </c>
      <c r="JZ475" s="40">
        <f t="shared" si="863"/>
        <v>25.5</v>
      </c>
      <c r="KA475" s="41">
        <f t="shared" si="948"/>
        <v>63750</v>
      </c>
      <c r="KB475" s="39">
        <f t="shared" si="949"/>
        <v>17531250</v>
      </c>
      <c r="KC475" s="39">
        <f t="shared" si="950"/>
        <v>39843750</v>
      </c>
      <c r="KD475" s="40">
        <f t="shared" si="864"/>
        <v>0</v>
      </c>
      <c r="KE475" s="39">
        <f t="shared" si="951"/>
        <v>0</v>
      </c>
      <c r="KF475" s="39">
        <f t="shared" si="952"/>
        <v>0</v>
      </c>
      <c r="KG475" s="39">
        <f t="shared" si="953"/>
        <v>0</v>
      </c>
      <c r="KH475" s="53">
        <f t="shared" si="954"/>
        <v>0</v>
      </c>
      <c r="KI475" s="39">
        <f t="shared" si="955"/>
        <v>0</v>
      </c>
      <c r="KJ475" s="39">
        <f t="shared" si="956"/>
        <v>0</v>
      </c>
      <c r="LD475" s="21">
        <v>421</v>
      </c>
      <c r="LE475" s="39">
        <v>625</v>
      </c>
      <c r="LF475" s="39">
        <v>275</v>
      </c>
      <c r="LG475" s="39">
        <v>2500</v>
      </c>
      <c r="LH475" s="50">
        <f t="shared" si="957"/>
        <v>3.0207316826845166E-3</v>
      </c>
      <c r="LI475" s="40">
        <f t="shared" si="865"/>
        <v>25.5</v>
      </c>
      <c r="LJ475" s="41">
        <f t="shared" si="958"/>
        <v>63750</v>
      </c>
      <c r="LK475" s="39">
        <f t="shared" si="959"/>
        <v>17531250</v>
      </c>
      <c r="LL475" s="39">
        <f t="shared" si="960"/>
        <v>39843750</v>
      </c>
      <c r="LM475" s="40">
        <f t="shared" si="866"/>
        <v>0</v>
      </c>
      <c r="LN475" s="39">
        <f t="shared" si="961"/>
        <v>0</v>
      </c>
      <c r="LO475" s="39">
        <f t="shared" si="962"/>
        <v>0</v>
      </c>
      <c r="LP475" s="39">
        <f t="shared" si="963"/>
        <v>0</v>
      </c>
      <c r="LQ475" s="53">
        <f t="shared" si="964"/>
        <v>0</v>
      </c>
      <c r="LR475" s="39">
        <f t="shared" si="965"/>
        <v>0</v>
      </c>
      <c r="LS475" s="39">
        <f t="shared" si="966"/>
        <v>0</v>
      </c>
    </row>
    <row r="476" spans="1:331" x14ac:dyDescent="0.25">
      <c r="A476" s="21">
        <v>422</v>
      </c>
      <c r="B476" s="39">
        <v>625</v>
      </c>
      <c r="C476" s="39">
        <v>325</v>
      </c>
      <c r="D476" s="39">
        <v>2500</v>
      </c>
      <c r="E476" s="50">
        <f t="shared" si="867"/>
        <v>1.08E-3</v>
      </c>
      <c r="F476" s="40">
        <f t="shared" si="847"/>
        <v>20.104199999999999</v>
      </c>
      <c r="G476" s="41">
        <f t="shared" si="868"/>
        <v>50260.5</v>
      </c>
      <c r="H476" s="39">
        <f t="shared" si="869"/>
        <v>16334662.5</v>
      </c>
      <c r="I476" s="39">
        <f t="shared" si="870"/>
        <v>31412812.5</v>
      </c>
      <c r="J476" s="40">
        <f t="shared" si="848"/>
        <v>11730</v>
      </c>
      <c r="K476" s="39">
        <f t="shared" si="871"/>
        <v>29325000</v>
      </c>
      <c r="L476" s="39">
        <f t="shared" si="872"/>
        <v>9530625000</v>
      </c>
      <c r="M476" s="39">
        <f t="shared" si="873"/>
        <v>18328125000</v>
      </c>
      <c r="N476" s="53">
        <f t="shared" si="874"/>
        <v>3097453125000</v>
      </c>
      <c r="O476" s="39">
        <f t="shared" si="875"/>
        <v>5956640625000</v>
      </c>
      <c r="P476" s="39">
        <f t="shared" si="876"/>
        <v>11455078125000</v>
      </c>
      <c r="AJ476" s="21">
        <v>422</v>
      </c>
      <c r="AK476" s="39">
        <v>625</v>
      </c>
      <c r="AL476" s="39">
        <v>325</v>
      </c>
      <c r="AM476" s="39">
        <v>2500</v>
      </c>
      <c r="AN476" s="50">
        <f t="shared" si="877"/>
        <v>1.6829152670969905E-3</v>
      </c>
      <c r="AO476" s="40">
        <f t="shared" si="849"/>
        <v>24.859040110018896</v>
      </c>
      <c r="AP476" s="41">
        <f t="shared" si="878"/>
        <v>62147.60027504724</v>
      </c>
      <c r="AQ476" s="39">
        <f t="shared" si="879"/>
        <v>20197970.089390352</v>
      </c>
      <c r="AR476" s="39">
        <f t="shared" si="880"/>
        <v>38842250.171904527</v>
      </c>
      <c r="AS476" s="40">
        <f t="shared" si="850"/>
        <v>4042.8303445133715</v>
      </c>
      <c r="AT476" s="39">
        <f t="shared" si="881"/>
        <v>10107075.861283429</v>
      </c>
      <c r="AU476" s="39">
        <f t="shared" si="882"/>
        <v>3284799654.9171143</v>
      </c>
      <c r="AV476" s="39">
        <f t="shared" si="883"/>
        <v>6316922413.3021431</v>
      </c>
      <c r="AW476" s="53">
        <f t="shared" si="884"/>
        <v>1067559887848.0621</v>
      </c>
      <c r="AX476" s="39">
        <f t="shared" si="885"/>
        <v>2052999784323.1965</v>
      </c>
      <c r="AY476" s="39">
        <f t="shared" si="886"/>
        <v>3948076508313.8394</v>
      </c>
      <c r="BS476" s="21">
        <v>422</v>
      </c>
      <c r="BT476" s="39">
        <v>625</v>
      </c>
      <c r="BU476" s="39">
        <v>325</v>
      </c>
      <c r="BV476" s="39">
        <v>2500</v>
      </c>
      <c r="BW476" s="50">
        <f t="shared" si="887"/>
        <v>1.9988239359454954E-3</v>
      </c>
      <c r="BX476" s="40">
        <f t="shared" si="851"/>
        <v>25.499991182567538</v>
      </c>
      <c r="BY476" s="41">
        <f t="shared" si="888"/>
        <v>63749.977956418843</v>
      </c>
      <c r="BZ476" s="39">
        <f t="shared" si="889"/>
        <v>20718742.835836124</v>
      </c>
      <c r="CA476" s="39">
        <f t="shared" si="890"/>
        <v>39843736.22276178</v>
      </c>
      <c r="CB476" s="40">
        <f t="shared" si="852"/>
        <v>14.994816694934354</v>
      </c>
      <c r="CC476" s="39">
        <f t="shared" si="891"/>
        <v>37487.041737335887</v>
      </c>
      <c r="CD476" s="39">
        <f t="shared" si="892"/>
        <v>12183288.564634163</v>
      </c>
      <c r="CE476" s="39">
        <f t="shared" si="893"/>
        <v>23429401.085834928</v>
      </c>
      <c r="CF476" s="53">
        <f t="shared" si="894"/>
        <v>3959568783.506103</v>
      </c>
      <c r="CG476" s="39">
        <f t="shared" si="895"/>
        <v>7614555352.8963518</v>
      </c>
      <c r="CH476" s="39">
        <f t="shared" si="896"/>
        <v>14643375678.646832</v>
      </c>
      <c r="DB476" s="21">
        <v>422</v>
      </c>
      <c r="DC476" s="39">
        <v>625</v>
      </c>
      <c r="DD476" s="39">
        <v>325</v>
      </c>
      <c r="DE476" s="39">
        <v>2500</v>
      </c>
      <c r="DF476" s="50">
        <f t="shared" si="897"/>
        <v>2.2074217465242753E-3</v>
      </c>
      <c r="DG476" s="40">
        <f t="shared" si="853"/>
        <v>25.5</v>
      </c>
      <c r="DH476" s="41">
        <f t="shared" si="898"/>
        <v>63750</v>
      </c>
      <c r="DI476" s="39">
        <f t="shared" si="899"/>
        <v>20718750</v>
      </c>
      <c r="DJ476" s="39">
        <f t="shared" si="900"/>
        <v>39843750</v>
      </c>
      <c r="DK476" s="40">
        <f t="shared" si="854"/>
        <v>0</v>
      </c>
      <c r="DL476" s="39">
        <f t="shared" si="901"/>
        <v>0</v>
      </c>
      <c r="DM476" s="39">
        <f t="shared" si="902"/>
        <v>0</v>
      </c>
      <c r="DN476" s="39">
        <f t="shared" si="903"/>
        <v>0</v>
      </c>
      <c r="DO476" s="53">
        <f t="shared" si="904"/>
        <v>0</v>
      </c>
      <c r="DP476" s="39">
        <f t="shared" si="905"/>
        <v>0</v>
      </c>
      <c r="DQ476" s="39">
        <f t="shared" si="906"/>
        <v>0</v>
      </c>
      <c r="EK476" s="21">
        <v>422</v>
      </c>
      <c r="EL476" s="39">
        <v>625</v>
      </c>
      <c r="EM476" s="39">
        <v>325</v>
      </c>
      <c r="EN476" s="39">
        <v>2500</v>
      </c>
      <c r="EO476" s="50">
        <f t="shared" si="907"/>
        <v>2.6126556052647656E-3</v>
      </c>
      <c r="EP476" s="40">
        <f t="shared" si="855"/>
        <v>25.5</v>
      </c>
      <c r="EQ476" s="41">
        <f t="shared" si="908"/>
        <v>63750</v>
      </c>
      <c r="ER476" s="39">
        <f t="shared" si="909"/>
        <v>20718750</v>
      </c>
      <c r="ES476" s="39">
        <f t="shared" si="910"/>
        <v>39843750</v>
      </c>
      <c r="ET476" s="40">
        <f t="shared" si="856"/>
        <v>0</v>
      </c>
      <c r="EU476" s="39">
        <f t="shared" si="911"/>
        <v>0</v>
      </c>
      <c r="EV476" s="39">
        <f t="shared" si="912"/>
        <v>0</v>
      </c>
      <c r="EW476" s="39">
        <f t="shared" si="913"/>
        <v>0</v>
      </c>
      <c r="EX476" s="53">
        <f t="shared" si="914"/>
        <v>0</v>
      </c>
      <c r="EY476" s="39">
        <f t="shared" si="915"/>
        <v>0</v>
      </c>
      <c r="EZ476" s="39">
        <f t="shared" si="916"/>
        <v>0</v>
      </c>
      <c r="FT476" s="21">
        <v>422</v>
      </c>
      <c r="FU476" s="39">
        <v>625</v>
      </c>
      <c r="FV476" s="39">
        <v>325</v>
      </c>
      <c r="FW476" s="39">
        <v>2500</v>
      </c>
      <c r="FX476" s="50">
        <f t="shared" si="917"/>
        <v>2.9665096094982774E-3</v>
      </c>
      <c r="FY476" s="40">
        <f t="shared" si="857"/>
        <v>25.5</v>
      </c>
      <c r="FZ476" s="41">
        <f t="shared" si="918"/>
        <v>63750</v>
      </c>
      <c r="GA476" s="39">
        <f t="shared" si="919"/>
        <v>20718750</v>
      </c>
      <c r="GB476" s="39">
        <f t="shared" si="920"/>
        <v>39843750</v>
      </c>
      <c r="GC476" s="40">
        <f t="shared" si="858"/>
        <v>0</v>
      </c>
      <c r="GD476" s="39">
        <f t="shared" si="921"/>
        <v>0</v>
      </c>
      <c r="GE476" s="39">
        <f t="shared" si="922"/>
        <v>0</v>
      </c>
      <c r="GF476" s="39">
        <f t="shared" si="923"/>
        <v>0</v>
      </c>
      <c r="GG476" s="53">
        <f t="shared" si="924"/>
        <v>0</v>
      </c>
      <c r="GH476" s="39">
        <f t="shared" si="925"/>
        <v>0</v>
      </c>
      <c r="GI476" s="39">
        <f t="shared" si="926"/>
        <v>0</v>
      </c>
      <c r="HC476" s="21">
        <v>422</v>
      </c>
      <c r="HD476" s="39">
        <v>625</v>
      </c>
      <c r="HE476" s="39">
        <v>325</v>
      </c>
      <c r="HF476" s="39">
        <v>2500</v>
      </c>
      <c r="HG476" s="50">
        <f t="shared" si="927"/>
        <v>3.0828281752163429E-3</v>
      </c>
      <c r="HH476" s="40">
        <f t="shared" si="859"/>
        <v>25.5</v>
      </c>
      <c r="HI476" s="41">
        <f t="shared" si="928"/>
        <v>63750</v>
      </c>
      <c r="HJ476" s="39">
        <f t="shared" si="929"/>
        <v>20718750</v>
      </c>
      <c r="HK476" s="39">
        <f t="shared" si="930"/>
        <v>39843750</v>
      </c>
      <c r="HL476" s="40">
        <f t="shared" si="860"/>
        <v>0</v>
      </c>
      <c r="HM476" s="39">
        <f t="shared" si="931"/>
        <v>0</v>
      </c>
      <c r="HN476" s="39">
        <f t="shared" si="932"/>
        <v>0</v>
      </c>
      <c r="HO476" s="39">
        <f t="shared" si="933"/>
        <v>0</v>
      </c>
      <c r="HP476" s="53">
        <f t="shared" si="934"/>
        <v>0</v>
      </c>
      <c r="HQ476" s="39">
        <f t="shared" si="935"/>
        <v>0</v>
      </c>
      <c r="HR476" s="39">
        <f t="shared" si="936"/>
        <v>0</v>
      </c>
      <c r="IL476" s="21">
        <v>422</v>
      </c>
      <c r="IM476" s="39">
        <v>625</v>
      </c>
      <c r="IN476" s="39">
        <v>325</v>
      </c>
      <c r="IO476" s="39">
        <v>2500</v>
      </c>
      <c r="IP476" s="50">
        <f t="shared" si="937"/>
        <v>3.1088880246350247E-3</v>
      </c>
      <c r="IQ476" s="40">
        <f t="shared" si="861"/>
        <v>25.5</v>
      </c>
      <c r="IR476" s="41">
        <f t="shared" si="938"/>
        <v>63750</v>
      </c>
      <c r="IS476" s="39">
        <f t="shared" si="939"/>
        <v>20718750</v>
      </c>
      <c r="IT476" s="39">
        <f t="shared" si="940"/>
        <v>39843750</v>
      </c>
      <c r="IU476" s="40">
        <f t="shared" si="862"/>
        <v>0</v>
      </c>
      <c r="IV476" s="39">
        <f t="shared" si="941"/>
        <v>0</v>
      </c>
      <c r="IW476" s="39">
        <f t="shared" si="942"/>
        <v>0</v>
      </c>
      <c r="IX476" s="39">
        <f t="shared" si="943"/>
        <v>0</v>
      </c>
      <c r="IY476" s="53">
        <f t="shared" si="944"/>
        <v>0</v>
      </c>
      <c r="IZ476" s="39">
        <f t="shared" si="945"/>
        <v>0</v>
      </c>
      <c r="JA476" s="39">
        <f t="shared" si="946"/>
        <v>0</v>
      </c>
      <c r="JU476" s="21">
        <v>422</v>
      </c>
      <c r="JV476" s="39">
        <v>625</v>
      </c>
      <c r="JW476" s="39">
        <v>325</v>
      </c>
      <c r="JX476" s="39">
        <v>2500</v>
      </c>
      <c r="JY476" s="50">
        <f t="shared" si="947"/>
        <v>3.1091938054678197E-3</v>
      </c>
      <c r="JZ476" s="40">
        <f t="shared" si="863"/>
        <v>25.5</v>
      </c>
      <c r="KA476" s="41">
        <f t="shared" si="948"/>
        <v>63750</v>
      </c>
      <c r="KB476" s="39">
        <f t="shared" si="949"/>
        <v>20718750</v>
      </c>
      <c r="KC476" s="39">
        <f t="shared" si="950"/>
        <v>39843750</v>
      </c>
      <c r="KD476" s="40">
        <f t="shared" si="864"/>
        <v>0</v>
      </c>
      <c r="KE476" s="39">
        <f t="shared" si="951"/>
        <v>0</v>
      </c>
      <c r="KF476" s="39">
        <f t="shared" si="952"/>
        <v>0</v>
      </c>
      <c r="KG476" s="39">
        <f t="shared" si="953"/>
        <v>0</v>
      </c>
      <c r="KH476" s="53">
        <f t="shared" si="954"/>
        <v>0</v>
      </c>
      <c r="KI476" s="39">
        <f t="shared" si="955"/>
        <v>0</v>
      </c>
      <c r="KJ476" s="39">
        <f t="shared" si="956"/>
        <v>0</v>
      </c>
      <c r="LD476" s="21">
        <v>422</v>
      </c>
      <c r="LE476" s="39">
        <v>625</v>
      </c>
      <c r="LF476" s="39">
        <v>325</v>
      </c>
      <c r="LG476" s="39">
        <v>2500</v>
      </c>
      <c r="LH476" s="50">
        <f t="shared" si="957"/>
        <v>3.109193849975325E-3</v>
      </c>
      <c r="LI476" s="40">
        <f t="shared" si="865"/>
        <v>25.5</v>
      </c>
      <c r="LJ476" s="41">
        <f t="shared" si="958"/>
        <v>63750</v>
      </c>
      <c r="LK476" s="39">
        <f t="shared" si="959"/>
        <v>20718750</v>
      </c>
      <c r="LL476" s="39">
        <f t="shared" si="960"/>
        <v>39843750</v>
      </c>
      <c r="LM476" s="40">
        <f t="shared" si="866"/>
        <v>0</v>
      </c>
      <c r="LN476" s="39">
        <f t="shared" si="961"/>
        <v>0</v>
      </c>
      <c r="LO476" s="39">
        <f t="shared" si="962"/>
        <v>0</v>
      </c>
      <c r="LP476" s="39">
        <f t="shared" si="963"/>
        <v>0</v>
      </c>
      <c r="LQ476" s="53">
        <f t="shared" si="964"/>
        <v>0</v>
      </c>
      <c r="LR476" s="39">
        <f t="shared" si="965"/>
        <v>0</v>
      </c>
      <c r="LS476" s="39">
        <f t="shared" si="966"/>
        <v>0</v>
      </c>
    </row>
    <row r="477" spans="1:331" x14ac:dyDescent="0.25">
      <c r="A477" s="21">
        <v>423</v>
      </c>
      <c r="B477" s="39">
        <v>625</v>
      </c>
      <c r="C477" s="39">
        <v>375</v>
      </c>
      <c r="D477" s="39">
        <v>2500</v>
      </c>
      <c r="E477" s="50">
        <f t="shared" si="867"/>
        <v>1.0875000000000001E-3</v>
      </c>
      <c r="F477" s="40">
        <f t="shared" si="847"/>
        <v>20.191816406250002</v>
      </c>
      <c r="G477" s="41">
        <f t="shared" si="868"/>
        <v>50479.541015625007</v>
      </c>
      <c r="H477" s="39">
        <f t="shared" si="869"/>
        <v>18929827.880859379</v>
      </c>
      <c r="I477" s="39">
        <f t="shared" si="870"/>
        <v>31549713.134765629</v>
      </c>
      <c r="J477" s="40">
        <f t="shared" si="848"/>
        <v>11634.374999999998</v>
      </c>
      <c r="K477" s="39">
        <f t="shared" si="871"/>
        <v>29085937.499999996</v>
      </c>
      <c r="L477" s="39">
        <f t="shared" si="872"/>
        <v>10907226562.499998</v>
      </c>
      <c r="M477" s="39">
        <f t="shared" si="873"/>
        <v>18178710937.499996</v>
      </c>
      <c r="N477" s="53">
        <f t="shared" si="874"/>
        <v>4090209960937.4995</v>
      </c>
      <c r="O477" s="39">
        <f t="shared" si="875"/>
        <v>6817016601562.499</v>
      </c>
      <c r="P477" s="39">
        <f t="shared" si="876"/>
        <v>11361694335937.498</v>
      </c>
      <c r="AJ477" s="21">
        <v>423</v>
      </c>
      <c r="AK477" s="39">
        <v>625</v>
      </c>
      <c r="AL477" s="39">
        <v>375</v>
      </c>
      <c r="AM477" s="39">
        <v>2500</v>
      </c>
      <c r="AN477" s="50">
        <f t="shared" si="877"/>
        <v>1.7002285536869065E-3</v>
      </c>
      <c r="AO477" s="40">
        <f t="shared" si="849"/>
        <v>24.927123884842892</v>
      </c>
      <c r="AP477" s="41">
        <f t="shared" si="878"/>
        <v>62317.809712107228</v>
      </c>
      <c r="AQ477" s="39">
        <f t="shared" si="879"/>
        <v>23369178.642040212</v>
      </c>
      <c r="AR477" s="39">
        <f t="shared" si="880"/>
        <v>38948631.070067018</v>
      </c>
      <c r="AS477" s="40">
        <f t="shared" si="850"/>
        <v>3822.0859404919433</v>
      </c>
      <c r="AT477" s="39">
        <f t="shared" si="881"/>
        <v>9555214.8512298577</v>
      </c>
      <c r="AU477" s="39">
        <f t="shared" si="882"/>
        <v>3583205569.2111964</v>
      </c>
      <c r="AV477" s="39">
        <f t="shared" si="883"/>
        <v>5972009282.0186615</v>
      </c>
      <c r="AW477" s="53">
        <f t="shared" si="884"/>
        <v>1343702088454.1987</v>
      </c>
      <c r="AX477" s="39">
        <f t="shared" si="885"/>
        <v>2239503480756.998</v>
      </c>
      <c r="AY477" s="39">
        <f t="shared" si="886"/>
        <v>3732505801261.6631</v>
      </c>
      <c r="BS477" s="21">
        <v>423</v>
      </c>
      <c r="BT477" s="39">
        <v>625</v>
      </c>
      <c r="BU477" s="39">
        <v>375</v>
      </c>
      <c r="BV477" s="39">
        <v>2500</v>
      </c>
      <c r="BW477" s="50">
        <f t="shared" si="887"/>
        <v>2.0272412290576382E-3</v>
      </c>
      <c r="BX477" s="40">
        <f t="shared" si="851"/>
        <v>25.5</v>
      </c>
      <c r="BY477" s="41">
        <f t="shared" si="888"/>
        <v>63750</v>
      </c>
      <c r="BZ477" s="39">
        <f t="shared" si="889"/>
        <v>23906250</v>
      </c>
      <c r="CA477" s="39">
        <f t="shared" si="890"/>
        <v>39843750</v>
      </c>
      <c r="CB477" s="40">
        <f t="shared" si="852"/>
        <v>0</v>
      </c>
      <c r="CC477" s="39">
        <f t="shared" si="891"/>
        <v>0</v>
      </c>
      <c r="CD477" s="39">
        <f t="shared" si="892"/>
        <v>0</v>
      </c>
      <c r="CE477" s="39">
        <f t="shared" si="893"/>
        <v>0</v>
      </c>
      <c r="CF477" s="53">
        <f t="shared" si="894"/>
        <v>0</v>
      </c>
      <c r="CG477" s="39">
        <f t="shared" si="895"/>
        <v>0</v>
      </c>
      <c r="CH477" s="39">
        <f t="shared" si="896"/>
        <v>0</v>
      </c>
      <c r="DB477" s="21">
        <v>423</v>
      </c>
      <c r="DC477" s="39">
        <v>625</v>
      </c>
      <c r="DD477" s="39">
        <v>375</v>
      </c>
      <c r="DE477" s="39">
        <v>2500</v>
      </c>
      <c r="DF477" s="50">
        <f t="shared" si="897"/>
        <v>2.2464540864268177E-3</v>
      </c>
      <c r="DG477" s="40">
        <f t="shared" si="853"/>
        <v>25.5</v>
      </c>
      <c r="DH477" s="41">
        <f t="shared" si="898"/>
        <v>63750</v>
      </c>
      <c r="DI477" s="39">
        <f t="shared" si="899"/>
        <v>23906250</v>
      </c>
      <c r="DJ477" s="39">
        <f t="shared" si="900"/>
        <v>39843750</v>
      </c>
      <c r="DK477" s="40">
        <f t="shared" si="854"/>
        <v>0</v>
      </c>
      <c r="DL477" s="39">
        <f t="shared" si="901"/>
        <v>0</v>
      </c>
      <c r="DM477" s="39">
        <f t="shared" si="902"/>
        <v>0</v>
      </c>
      <c r="DN477" s="39">
        <f t="shared" si="903"/>
        <v>0</v>
      </c>
      <c r="DO477" s="53">
        <f t="shared" si="904"/>
        <v>0</v>
      </c>
      <c r="DP477" s="39">
        <f t="shared" si="905"/>
        <v>0</v>
      </c>
      <c r="DQ477" s="39">
        <f t="shared" si="906"/>
        <v>0</v>
      </c>
      <c r="EK477" s="21">
        <v>423</v>
      </c>
      <c r="EL477" s="39">
        <v>625</v>
      </c>
      <c r="EM477" s="39">
        <v>375</v>
      </c>
      <c r="EN477" s="39">
        <v>2500</v>
      </c>
      <c r="EO477" s="50">
        <f t="shared" si="907"/>
        <v>2.6742054709072158E-3</v>
      </c>
      <c r="EP477" s="40">
        <f t="shared" si="855"/>
        <v>25.5</v>
      </c>
      <c r="EQ477" s="41">
        <f t="shared" si="908"/>
        <v>63750</v>
      </c>
      <c r="ER477" s="39">
        <f t="shared" si="909"/>
        <v>23906250</v>
      </c>
      <c r="ES477" s="39">
        <f t="shared" si="910"/>
        <v>39843750</v>
      </c>
      <c r="ET477" s="40">
        <f t="shared" si="856"/>
        <v>0</v>
      </c>
      <c r="EU477" s="39">
        <f t="shared" si="911"/>
        <v>0</v>
      </c>
      <c r="EV477" s="39">
        <f t="shared" si="912"/>
        <v>0</v>
      </c>
      <c r="EW477" s="39">
        <f t="shared" si="913"/>
        <v>0</v>
      </c>
      <c r="EX477" s="53">
        <f t="shared" si="914"/>
        <v>0</v>
      </c>
      <c r="EY477" s="39">
        <f t="shared" si="915"/>
        <v>0</v>
      </c>
      <c r="EZ477" s="39">
        <f t="shared" si="916"/>
        <v>0</v>
      </c>
      <c r="FT477" s="21">
        <v>423</v>
      </c>
      <c r="FU477" s="39">
        <v>625</v>
      </c>
      <c r="FV477" s="39">
        <v>375</v>
      </c>
      <c r="FW477" s="39">
        <v>2500</v>
      </c>
      <c r="FX477" s="50">
        <f t="shared" si="917"/>
        <v>3.0470677147328524E-3</v>
      </c>
      <c r="FY477" s="40">
        <f t="shared" si="857"/>
        <v>25.5</v>
      </c>
      <c r="FZ477" s="41">
        <f t="shared" si="918"/>
        <v>63750</v>
      </c>
      <c r="GA477" s="39">
        <f t="shared" si="919"/>
        <v>23906250</v>
      </c>
      <c r="GB477" s="39">
        <f t="shared" si="920"/>
        <v>39843750</v>
      </c>
      <c r="GC477" s="40">
        <f t="shared" si="858"/>
        <v>0</v>
      </c>
      <c r="GD477" s="39">
        <f t="shared" si="921"/>
        <v>0</v>
      </c>
      <c r="GE477" s="39">
        <f t="shared" si="922"/>
        <v>0</v>
      </c>
      <c r="GF477" s="39">
        <f t="shared" si="923"/>
        <v>0</v>
      </c>
      <c r="GG477" s="53">
        <f t="shared" si="924"/>
        <v>0</v>
      </c>
      <c r="GH477" s="39">
        <f t="shared" si="925"/>
        <v>0</v>
      </c>
      <c r="GI477" s="39">
        <f t="shared" si="926"/>
        <v>0</v>
      </c>
      <c r="HC477" s="21">
        <v>423</v>
      </c>
      <c r="HD477" s="39">
        <v>625</v>
      </c>
      <c r="HE477" s="39">
        <v>375</v>
      </c>
      <c r="HF477" s="39">
        <v>2500</v>
      </c>
      <c r="HG477" s="50">
        <f t="shared" si="927"/>
        <v>3.1700592069175645E-3</v>
      </c>
      <c r="HH477" s="40">
        <f t="shared" si="859"/>
        <v>25.5</v>
      </c>
      <c r="HI477" s="41">
        <f t="shared" si="928"/>
        <v>63750</v>
      </c>
      <c r="HJ477" s="39">
        <f t="shared" si="929"/>
        <v>23906250</v>
      </c>
      <c r="HK477" s="39">
        <f t="shared" si="930"/>
        <v>39843750</v>
      </c>
      <c r="HL477" s="40">
        <f t="shared" si="860"/>
        <v>0</v>
      </c>
      <c r="HM477" s="39">
        <f t="shared" si="931"/>
        <v>0</v>
      </c>
      <c r="HN477" s="39">
        <f t="shared" si="932"/>
        <v>0</v>
      </c>
      <c r="HO477" s="39">
        <f t="shared" si="933"/>
        <v>0</v>
      </c>
      <c r="HP477" s="53">
        <f t="shared" si="934"/>
        <v>0</v>
      </c>
      <c r="HQ477" s="39">
        <f t="shared" si="935"/>
        <v>0</v>
      </c>
      <c r="HR477" s="39">
        <f t="shared" si="936"/>
        <v>0</v>
      </c>
      <c r="IL477" s="21">
        <v>423</v>
      </c>
      <c r="IM477" s="39">
        <v>625</v>
      </c>
      <c r="IN477" s="39">
        <v>375</v>
      </c>
      <c r="IO477" s="39">
        <v>2500</v>
      </c>
      <c r="IP477" s="50">
        <f t="shared" si="937"/>
        <v>3.1973358086410204E-3</v>
      </c>
      <c r="IQ477" s="40">
        <f t="shared" si="861"/>
        <v>25.5</v>
      </c>
      <c r="IR477" s="41">
        <f t="shared" si="938"/>
        <v>63750</v>
      </c>
      <c r="IS477" s="39">
        <f t="shared" si="939"/>
        <v>23906250</v>
      </c>
      <c r="IT477" s="39">
        <f t="shared" si="940"/>
        <v>39843750</v>
      </c>
      <c r="IU477" s="40">
        <f t="shared" si="862"/>
        <v>0</v>
      </c>
      <c r="IV477" s="39">
        <f t="shared" si="941"/>
        <v>0</v>
      </c>
      <c r="IW477" s="39">
        <f t="shared" si="942"/>
        <v>0</v>
      </c>
      <c r="IX477" s="39">
        <f t="shared" si="943"/>
        <v>0</v>
      </c>
      <c r="IY477" s="53">
        <f t="shared" si="944"/>
        <v>0</v>
      </c>
      <c r="IZ477" s="39">
        <f t="shared" si="945"/>
        <v>0</v>
      </c>
      <c r="JA477" s="39">
        <f t="shared" si="946"/>
        <v>0</v>
      </c>
      <c r="JU477" s="21">
        <v>423</v>
      </c>
      <c r="JV477" s="39">
        <v>625</v>
      </c>
      <c r="JW477" s="39">
        <v>375</v>
      </c>
      <c r="JX477" s="39">
        <v>2500</v>
      </c>
      <c r="JY477" s="50">
        <f t="shared" si="947"/>
        <v>3.197655970625728E-3</v>
      </c>
      <c r="JZ477" s="40">
        <f t="shared" si="863"/>
        <v>25.5</v>
      </c>
      <c r="KA477" s="41">
        <f t="shared" si="948"/>
        <v>63750</v>
      </c>
      <c r="KB477" s="39">
        <f t="shared" si="949"/>
        <v>23906250</v>
      </c>
      <c r="KC477" s="39">
        <f t="shared" si="950"/>
        <v>39843750</v>
      </c>
      <c r="KD477" s="40">
        <f t="shared" si="864"/>
        <v>0</v>
      </c>
      <c r="KE477" s="39">
        <f t="shared" si="951"/>
        <v>0</v>
      </c>
      <c r="KF477" s="39">
        <f t="shared" si="952"/>
        <v>0</v>
      </c>
      <c r="KG477" s="39">
        <f t="shared" si="953"/>
        <v>0</v>
      </c>
      <c r="KH477" s="53">
        <f t="shared" si="954"/>
        <v>0</v>
      </c>
      <c r="KI477" s="39">
        <f t="shared" si="955"/>
        <v>0</v>
      </c>
      <c r="KJ477" s="39">
        <f t="shared" si="956"/>
        <v>0</v>
      </c>
      <c r="LD477" s="21">
        <v>423</v>
      </c>
      <c r="LE477" s="39">
        <v>625</v>
      </c>
      <c r="LF477" s="39">
        <v>375</v>
      </c>
      <c r="LG477" s="39">
        <v>2500</v>
      </c>
      <c r="LH477" s="50">
        <f t="shared" si="957"/>
        <v>3.1976560172661331E-3</v>
      </c>
      <c r="LI477" s="40">
        <f t="shared" si="865"/>
        <v>25.5</v>
      </c>
      <c r="LJ477" s="41">
        <f t="shared" si="958"/>
        <v>63750</v>
      </c>
      <c r="LK477" s="39">
        <f t="shared" si="959"/>
        <v>23906250</v>
      </c>
      <c r="LL477" s="39">
        <f t="shared" si="960"/>
        <v>39843750</v>
      </c>
      <c r="LM477" s="40">
        <f t="shared" si="866"/>
        <v>0</v>
      </c>
      <c r="LN477" s="39">
        <f t="shared" si="961"/>
        <v>0</v>
      </c>
      <c r="LO477" s="39">
        <f t="shared" si="962"/>
        <v>0</v>
      </c>
      <c r="LP477" s="39">
        <f t="shared" si="963"/>
        <v>0</v>
      </c>
      <c r="LQ477" s="53">
        <f t="shared" si="964"/>
        <v>0</v>
      </c>
      <c r="LR477" s="39">
        <f t="shared" si="965"/>
        <v>0</v>
      </c>
      <c r="LS477" s="39">
        <f t="shared" si="966"/>
        <v>0</v>
      </c>
    </row>
    <row r="478" spans="1:331" x14ac:dyDescent="0.25">
      <c r="A478" s="21">
        <v>424</v>
      </c>
      <c r="B478" s="39">
        <v>625</v>
      </c>
      <c r="C478" s="39">
        <v>425</v>
      </c>
      <c r="D478" s="39">
        <v>2500</v>
      </c>
      <c r="E478" s="50">
        <f t="shared" si="867"/>
        <v>1.0950000000000001E-3</v>
      </c>
      <c r="F478" s="40">
        <f t="shared" si="847"/>
        <v>20.278715625</v>
      </c>
      <c r="G478" s="41">
        <f t="shared" si="868"/>
        <v>50696.7890625</v>
      </c>
      <c r="H478" s="39">
        <f t="shared" si="869"/>
        <v>21546135.3515625</v>
      </c>
      <c r="I478" s="39">
        <f t="shared" si="870"/>
        <v>31685493.1640625</v>
      </c>
      <c r="J478" s="40">
        <f t="shared" si="848"/>
        <v>11538.75</v>
      </c>
      <c r="K478" s="39">
        <f t="shared" si="871"/>
        <v>28846875</v>
      </c>
      <c r="L478" s="39">
        <f t="shared" si="872"/>
        <v>12259921875</v>
      </c>
      <c r="M478" s="39">
        <f t="shared" si="873"/>
        <v>18029296875</v>
      </c>
      <c r="N478" s="53">
        <f t="shared" si="874"/>
        <v>5210466796875</v>
      </c>
      <c r="O478" s="39">
        <f t="shared" si="875"/>
        <v>7662451171875</v>
      </c>
      <c r="P478" s="39">
        <f t="shared" si="876"/>
        <v>11268310546875</v>
      </c>
      <c r="AJ478" s="21">
        <v>424</v>
      </c>
      <c r="AK478" s="39">
        <v>625</v>
      </c>
      <c r="AL478" s="39">
        <v>425</v>
      </c>
      <c r="AM478" s="39">
        <v>2500</v>
      </c>
      <c r="AN478" s="50">
        <f t="shared" si="877"/>
        <v>1.7175418402768222E-3</v>
      </c>
      <c r="AO478" s="40">
        <f t="shared" si="849"/>
        <v>24.991385848536947</v>
      </c>
      <c r="AP478" s="41">
        <f t="shared" si="878"/>
        <v>62478.464621342369</v>
      </c>
      <c r="AQ478" s="39">
        <f t="shared" si="879"/>
        <v>26553347.464070506</v>
      </c>
      <c r="AR478" s="39">
        <f t="shared" si="880"/>
        <v>39049040.388338983</v>
      </c>
      <c r="AS478" s="40">
        <f t="shared" si="850"/>
        <v>3601.3415364705183</v>
      </c>
      <c r="AT478" s="39">
        <f t="shared" si="881"/>
        <v>9003353.8411762957</v>
      </c>
      <c r="AU478" s="39">
        <f t="shared" si="882"/>
        <v>3826425382.4999256</v>
      </c>
      <c r="AV478" s="39">
        <f t="shared" si="883"/>
        <v>5627096150.7351847</v>
      </c>
      <c r="AW478" s="53">
        <f t="shared" si="884"/>
        <v>1626230787562.4685</v>
      </c>
      <c r="AX478" s="39">
        <f t="shared" si="885"/>
        <v>2391515864062.4536</v>
      </c>
      <c r="AY478" s="39">
        <f t="shared" si="886"/>
        <v>3516935094209.4907</v>
      </c>
      <c r="BS478" s="21">
        <v>424</v>
      </c>
      <c r="BT478" s="39">
        <v>625</v>
      </c>
      <c r="BU478" s="39">
        <v>425</v>
      </c>
      <c r="BV478" s="39">
        <v>2500</v>
      </c>
      <c r="BW478" s="50">
        <f t="shared" si="887"/>
        <v>2.0556585221697811E-3</v>
      </c>
      <c r="BX478" s="40">
        <f t="shared" si="851"/>
        <v>25.5</v>
      </c>
      <c r="BY478" s="41">
        <f t="shared" si="888"/>
        <v>63750</v>
      </c>
      <c r="BZ478" s="39">
        <f t="shared" si="889"/>
        <v>27093750</v>
      </c>
      <c r="CA478" s="39">
        <f t="shared" si="890"/>
        <v>39843750</v>
      </c>
      <c r="CB478" s="40">
        <f t="shared" si="852"/>
        <v>0</v>
      </c>
      <c r="CC478" s="39">
        <f t="shared" si="891"/>
        <v>0</v>
      </c>
      <c r="CD478" s="39">
        <f t="shared" si="892"/>
        <v>0</v>
      </c>
      <c r="CE478" s="39">
        <f t="shared" si="893"/>
        <v>0</v>
      </c>
      <c r="CF478" s="53">
        <f t="shared" si="894"/>
        <v>0</v>
      </c>
      <c r="CG478" s="39">
        <f t="shared" si="895"/>
        <v>0</v>
      </c>
      <c r="CH478" s="39">
        <f t="shared" si="896"/>
        <v>0</v>
      </c>
      <c r="DB478" s="21">
        <v>424</v>
      </c>
      <c r="DC478" s="39">
        <v>625</v>
      </c>
      <c r="DD478" s="39">
        <v>425</v>
      </c>
      <c r="DE478" s="39">
        <v>2500</v>
      </c>
      <c r="DF478" s="50">
        <f t="shared" si="897"/>
        <v>2.2854864263293605E-3</v>
      </c>
      <c r="DG478" s="40">
        <f t="shared" si="853"/>
        <v>25.5</v>
      </c>
      <c r="DH478" s="41">
        <f t="shared" si="898"/>
        <v>63750</v>
      </c>
      <c r="DI478" s="39">
        <f t="shared" si="899"/>
        <v>27093750</v>
      </c>
      <c r="DJ478" s="39">
        <f t="shared" si="900"/>
        <v>39843750</v>
      </c>
      <c r="DK478" s="40">
        <f t="shared" si="854"/>
        <v>0</v>
      </c>
      <c r="DL478" s="39">
        <f t="shared" si="901"/>
        <v>0</v>
      </c>
      <c r="DM478" s="39">
        <f t="shared" si="902"/>
        <v>0</v>
      </c>
      <c r="DN478" s="39">
        <f t="shared" si="903"/>
        <v>0</v>
      </c>
      <c r="DO478" s="53">
        <f t="shared" si="904"/>
        <v>0</v>
      </c>
      <c r="DP478" s="39">
        <f t="shared" si="905"/>
        <v>0</v>
      </c>
      <c r="DQ478" s="39">
        <f t="shared" si="906"/>
        <v>0</v>
      </c>
      <c r="EK478" s="21">
        <v>424</v>
      </c>
      <c r="EL478" s="39">
        <v>625</v>
      </c>
      <c r="EM478" s="39">
        <v>425</v>
      </c>
      <c r="EN478" s="39">
        <v>2500</v>
      </c>
      <c r="EO478" s="50">
        <f t="shared" si="907"/>
        <v>2.7357553365496656E-3</v>
      </c>
      <c r="EP478" s="40">
        <f t="shared" si="855"/>
        <v>25.5</v>
      </c>
      <c r="EQ478" s="41">
        <f t="shared" si="908"/>
        <v>63750</v>
      </c>
      <c r="ER478" s="39">
        <f t="shared" si="909"/>
        <v>27093750</v>
      </c>
      <c r="ES478" s="39">
        <f t="shared" si="910"/>
        <v>39843750</v>
      </c>
      <c r="ET478" s="40">
        <f t="shared" si="856"/>
        <v>0</v>
      </c>
      <c r="EU478" s="39">
        <f t="shared" si="911"/>
        <v>0</v>
      </c>
      <c r="EV478" s="39">
        <f t="shared" si="912"/>
        <v>0</v>
      </c>
      <c r="EW478" s="39">
        <f t="shared" si="913"/>
        <v>0</v>
      </c>
      <c r="EX478" s="53">
        <f t="shared" si="914"/>
        <v>0</v>
      </c>
      <c r="EY478" s="39">
        <f t="shared" si="915"/>
        <v>0</v>
      </c>
      <c r="EZ478" s="39">
        <f t="shared" si="916"/>
        <v>0</v>
      </c>
      <c r="FT478" s="21">
        <v>424</v>
      </c>
      <c r="FU478" s="39">
        <v>625</v>
      </c>
      <c r="FV478" s="39">
        <v>425</v>
      </c>
      <c r="FW478" s="39">
        <v>2500</v>
      </c>
      <c r="FX478" s="50">
        <f t="shared" si="917"/>
        <v>3.1276258199674271E-3</v>
      </c>
      <c r="FY478" s="40">
        <f t="shared" si="857"/>
        <v>25.5</v>
      </c>
      <c r="FZ478" s="41">
        <f t="shared" si="918"/>
        <v>63750</v>
      </c>
      <c r="GA478" s="39">
        <f t="shared" si="919"/>
        <v>27093750</v>
      </c>
      <c r="GB478" s="39">
        <f t="shared" si="920"/>
        <v>39843750</v>
      </c>
      <c r="GC478" s="40">
        <f t="shared" si="858"/>
        <v>0</v>
      </c>
      <c r="GD478" s="39">
        <f t="shared" si="921"/>
        <v>0</v>
      </c>
      <c r="GE478" s="39">
        <f t="shared" si="922"/>
        <v>0</v>
      </c>
      <c r="GF478" s="39">
        <f t="shared" si="923"/>
        <v>0</v>
      </c>
      <c r="GG478" s="53">
        <f t="shared" si="924"/>
        <v>0</v>
      </c>
      <c r="GH478" s="39">
        <f t="shared" si="925"/>
        <v>0</v>
      </c>
      <c r="GI478" s="39">
        <f t="shared" si="926"/>
        <v>0</v>
      </c>
      <c r="HC478" s="21">
        <v>424</v>
      </c>
      <c r="HD478" s="39">
        <v>625</v>
      </c>
      <c r="HE478" s="39">
        <v>425</v>
      </c>
      <c r="HF478" s="39">
        <v>2500</v>
      </c>
      <c r="HG478" s="50">
        <f t="shared" si="927"/>
        <v>3.2572902386187865E-3</v>
      </c>
      <c r="HH478" s="40">
        <f t="shared" si="859"/>
        <v>25.5</v>
      </c>
      <c r="HI478" s="41">
        <f t="shared" si="928"/>
        <v>63750</v>
      </c>
      <c r="HJ478" s="39">
        <f t="shared" si="929"/>
        <v>27093750</v>
      </c>
      <c r="HK478" s="39">
        <f t="shared" si="930"/>
        <v>39843750</v>
      </c>
      <c r="HL478" s="40">
        <f t="shared" si="860"/>
        <v>0</v>
      </c>
      <c r="HM478" s="39">
        <f t="shared" si="931"/>
        <v>0</v>
      </c>
      <c r="HN478" s="39">
        <f t="shared" si="932"/>
        <v>0</v>
      </c>
      <c r="HO478" s="39">
        <f t="shared" si="933"/>
        <v>0</v>
      </c>
      <c r="HP478" s="53">
        <f t="shared" si="934"/>
        <v>0</v>
      </c>
      <c r="HQ478" s="39">
        <f t="shared" si="935"/>
        <v>0</v>
      </c>
      <c r="HR478" s="39">
        <f t="shared" si="936"/>
        <v>0</v>
      </c>
      <c r="IL478" s="21">
        <v>424</v>
      </c>
      <c r="IM478" s="39">
        <v>625</v>
      </c>
      <c r="IN478" s="39">
        <v>425</v>
      </c>
      <c r="IO478" s="39">
        <v>2500</v>
      </c>
      <c r="IP478" s="50">
        <f t="shared" si="937"/>
        <v>3.2857835926470161E-3</v>
      </c>
      <c r="IQ478" s="40">
        <f t="shared" si="861"/>
        <v>25.5</v>
      </c>
      <c r="IR478" s="41">
        <f t="shared" si="938"/>
        <v>63750</v>
      </c>
      <c r="IS478" s="39">
        <f t="shared" si="939"/>
        <v>27093750</v>
      </c>
      <c r="IT478" s="39">
        <f t="shared" si="940"/>
        <v>39843750</v>
      </c>
      <c r="IU478" s="40">
        <f t="shared" si="862"/>
        <v>0</v>
      </c>
      <c r="IV478" s="39">
        <f t="shared" si="941"/>
        <v>0</v>
      </c>
      <c r="IW478" s="39">
        <f t="shared" si="942"/>
        <v>0</v>
      </c>
      <c r="IX478" s="39">
        <f t="shared" si="943"/>
        <v>0</v>
      </c>
      <c r="IY478" s="53">
        <f t="shared" si="944"/>
        <v>0</v>
      </c>
      <c r="IZ478" s="39">
        <f t="shared" si="945"/>
        <v>0</v>
      </c>
      <c r="JA478" s="39">
        <f t="shared" si="946"/>
        <v>0</v>
      </c>
      <c r="JU478" s="21">
        <v>424</v>
      </c>
      <c r="JV478" s="39">
        <v>625</v>
      </c>
      <c r="JW478" s="39">
        <v>425</v>
      </c>
      <c r="JX478" s="39">
        <v>2500</v>
      </c>
      <c r="JY478" s="50">
        <f t="shared" si="947"/>
        <v>3.2861181357836363E-3</v>
      </c>
      <c r="JZ478" s="40">
        <f t="shared" si="863"/>
        <v>25.5</v>
      </c>
      <c r="KA478" s="41">
        <f t="shared" si="948"/>
        <v>63750</v>
      </c>
      <c r="KB478" s="39">
        <f t="shared" si="949"/>
        <v>27093750</v>
      </c>
      <c r="KC478" s="39">
        <f t="shared" si="950"/>
        <v>39843750</v>
      </c>
      <c r="KD478" s="40">
        <f t="shared" si="864"/>
        <v>0</v>
      </c>
      <c r="KE478" s="39">
        <f t="shared" si="951"/>
        <v>0</v>
      </c>
      <c r="KF478" s="39">
        <f t="shared" si="952"/>
        <v>0</v>
      </c>
      <c r="KG478" s="39">
        <f t="shared" si="953"/>
        <v>0</v>
      </c>
      <c r="KH478" s="53">
        <f t="shared" si="954"/>
        <v>0</v>
      </c>
      <c r="KI478" s="39">
        <f t="shared" si="955"/>
        <v>0</v>
      </c>
      <c r="KJ478" s="39">
        <f t="shared" si="956"/>
        <v>0</v>
      </c>
      <c r="LD478" s="21">
        <v>424</v>
      </c>
      <c r="LE478" s="39">
        <v>625</v>
      </c>
      <c r="LF478" s="39">
        <v>425</v>
      </c>
      <c r="LG478" s="39">
        <v>2500</v>
      </c>
      <c r="LH478" s="50">
        <f t="shared" si="957"/>
        <v>3.2861181845569415E-3</v>
      </c>
      <c r="LI478" s="40">
        <f t="shared" si="865"/>
        <v>25.5</v>
      </c>
      <c r="LJ478" s="41">
        <f t="shared" si="958"/>
        <v>63750</v>
      </c>
      <c r="LK478" s="39">
        <f t="shared" si="959"/>
        <v>27093750</v>
      </c>
      <c r="LL478" s="39">
        <f t="shared" si="960"/>
        <v>39843750</v>
      </c>
      <c r="LM478" s="40">
        <f t="shared" si="866"/>
        <v>0</v>
      </c>
      <c r="LN478" s="39">
        <f t="shared" si="961"/>
        <v>0</v>
      </c>
      <c r="LO478" s="39">
        <f t="shared" si="962"/>
        <v>0</v>
      </c>
      <c r="LP478" s="39">
        <f t="shared" si="963"/>
        <v>0</v>
      </c>
      <c r="LQ478" s="53">
        <f t="shared" si="964"/>
        <v>0</v>
      </c>
      <c r="LR478" s="39">
        <f t="shared" si="965"/>
        <v>0</v>
      </c>
      <c r="LS478" s="39">
        <f t="shared" si="966"/>
        <v>0</v>
      </c>
    </row>
    <row r="479" spans="1:331" x14ac:dyDescent="0.25">
      <c r="A479" s="21">
        <v>425</v>
      </c>
      <c r="B479" s="39">
        <v>625</v>
      </c>
      <c r="C479" s="39">
        <v>475</v>
      </c>
      <c r="D479" s="39">
        <v>2500</v>
      </c>
      <c r="E479" s="50">
        <f t="shared" si="867"/>
        <v>1.1025E-3</v>
      </c>
      <c r="F479" s="40">
        <f t="shared" si="847"/>
        <v>20.364897656249997</v>
      </c>
      <c r="G479" s="41">
        <f t="shared" si="868"/>
        <v>50912.244140624993</v>
      </c>
      <c r="H479" s="39">
        <f t="shared" si="869"/>
        <v>24183315.966796871</v>
      </c>
      <c r="I479" s="39">
        <f t="shared" si="870"/>
        <v>31820152.587890621</v>
      </c>
      <c r="J479" s="40">
        <f t="shared" si="848"/>
        <v>11443.125</v>
      </c>
      <c r="K479" s="39">
        <f t="shared" si="871"/>
        <v>28607812.5</v>
      </c>
      <c r="L479" s="39">
        <f t="shared" si="872"/>
        <v>13588710937.5</v>
      </c>
      <c r="M479" s="39">
        <f t="shared" si="873"/>
        <v>17879882812.5</v>
      </c>
      <c r="N479" s="53">
        <f t="shared" si="874"/>
        <v>6454637695312.5</v>
      </c>
      <c r="O479" s="39">
        <f t="shared" si="875"/>
        <v>8492944335937.5</v>
      </c>
      <c r="P479" s="39">
        <f t="shared" si="876"/>
        <v>11174926757812.5</v>
      </c>
      <c r="AJ479" s="21">
        <v>425</v>
      </c>
      <c r="AK479" s="39">
        <v>625</v>
      </c>
      <c r="AL479" s="39">
        <v>475</v>
      </c>
      <c r="AM479" s="39">
        <v>2500</v>
      </c>
      <c r="AN479" s="50">
        <f t="shared" si="877"/>
        <v>1.7348551268667382E-3</v>
      </c>
      <c r="AO479" s="40">
        <f t="shared" si="849"/>
        <v>25.051826001101059</v>
      </c>
      <c r="AP479" s="41">
        <f t="shared" si="878"/>
        <v>62629.56500275265</v>
      </c>
      <c r="AQ479" s="39">
        <f t="shared" si="879"/>
        <v>29749043.37630751</v>
      </c>
      <c r="AR479" s="39">
        <f t="shared" si="880"/>
        <v>39143478.126720406</v>
      </c>
      <c r="AS479" s="40">
        <f t="shared" si="850"/>
        <v>3380.597132449087</v>
      </c>
      <c r="AT479" s="39">
        <f t="shared" si="881"/>
        <v>8451492.8311227169</v>
      </c>
      <c r="AU479" s="39">
        <f t="shared" si="882"/>
        <v>4014459094.7832904</v>
      </c>
      <c r="AV479" s="39">
        <f t="shared" si="883"/>
        <v>5282183019.4516983</v>
      </c>
      <c r="AW479" s="53">
        <f t="shared" si="884"/>
        <v>1906868070022.063</v>
      </c>
      <c r="AX479" s="39">
        <f t="shared" si="885"/>
        <v>2509036934239.5566</v>
      </c>
      <c r="AY479" s="39">
        <f t="shared" si="886"/>
        <v>3301364387157.3115</v>
      </c>
      <c r="BS479" s="21">
        <v>425</v>
      </c>
      <c r="BT479" s="39">
        <v>625</v>
      </c>
      <c r="BU479" s="39">
        <v>475</v>
      </c>
      <c r="BV479" s="39">
        <v>2500</v>
      </c>
      <c r="BW479" s="50">
        <f t="shared" si="887"/>
        <v>2.0840758152819243E-3</v>
      </c>
      <c r="BX479" s="40">
        <f t="shared" si="851"/>
        <v>25.5</v>
      </c>
      <c r="BY479" s="41">
        <f t="shared" si="888"/>
        <v>63750</v>
      </c>
      <c r="BZ479" s="39">
        <f t="shared" si="889"/>
        <v>30281250</v>
      </c>
      <c r="CA479" s="39">
        <f t="shared" si="890"/>
        <v>39843750</v>
      </c>
      <c r="CB479" s="40">
        <f t="shared" si="852"/>
        <v>0</v>
      </c>
      <c r="CC479" s="39">
        <f t="shared" si="891"/>
        <v>0</v>
      </c>
      <c r="CD479" s="39">
        <f t="shared" si="892"/>
        <v>0</v>
      </c>
      <c r="CE479" s="39">
        <f t="shared" si="893"/>
        <v>0</v>
      </c>
      <c r="CF479" s="53">
        <f t="shared" si="894"/>
        <v>0</v>
      </c>
      <c r="CG479" s="39">
        <f t="shared" si="895"/>
        <v>0</v>
      </c>
      <c r="CH479" s="39">
        <f t="shared" si="896"/>
        <v>0</v>
      </c>
      <c r="DB479" s="21">
        <v>425</v>
      </c>
      <c r="DC479" s="39">
        <v>625</v>
      </c>
      <c r="DD479" s="39">
        <v>475</v>
      </c>
      <c r="DE479" s="39">
        <v>2500</v>
      </c>
      <c r="DF479" s="50">
        <f t="shared" si="897"/>
        <v>2.3245187662319028E-3</v>
      </c>
      <c r="DG479" s="40">
        <f t="shared" si="853"/>
        <v>25.5</v>
      </c>
      <c r="DH479" s="41">
        <f t="shared" si="898"/>
        <v>63750</v>
      </c>
      <c r="DI479" s="39">
        <f t="shared" si="899"/>
        <v>30281250</v>
      </c>
      <c r="DJ479" s="39">
        <f t="shared" si="900"/>
        <v>39843750</v>
      </c>
      <c r="DK479" s="40">
        <f t="shared" si="854"/>
        <v>0</v>
      </c>
      <c r="DL479" s="39">
        <f t="shared" si="901"/>
        <v>0</v>
      </c>
      <c r="DM479" s="39">
        <f t="shared" si="902"/>
        <v>0</v>
      </c>
      <c r="DN479" s="39">
        <f t="shared" si="903"/>
        <v>0</v>
      </c>
      <c r="DO479" s="53">
        <f t="shared" si="904"/>
        <v>0</v>
      </c>
      <c r="DP479" s="39">
        <f t="shared" si="905"/>
        <v>0</v>
      </c>
      <c r="DQ479" s="39">
        <f t="shared" si="906"/>
        <v>0</v>
      </c>
      <c r="EK479" s="21">
        <v>425</v>
      </c>
      <c r="EL479" s="39">
        <v>625</v>
      </c>
      <c r="EM479" s="39">
        <v>475</v>
      </c>
      <c r="EN479" s="39">
        <v>2500</v>
      </c>
      <c r="EO479" s="50">
        <f t="shared" si="907"/>
        <v>2.7973052021921158E-3</v>
      </c>
      <c r="EP479" s="40">
        <f t="shared" si="855"/>
        <v>25.5</v>
      </c>
      <c r="EQ479" s="41">
        <f t="shared" si="908"/>
        <v>63750</v>
      </c>
      <c r="ER479" s="39">
        <f t="shared" si="909"/>
        <v>30281250</v>
      </c>
      <c r="ES479" s="39">
        <f t="shared" si="910"/>
        <v>39843750</v>
      </c>
      <c r="ET479" s="40">
        <f t="shared" si="856"/>
        <v>0</v>
      </c>
      <c r="EU479" s="39">
        <f t="shared" si="911"/>
        <v>0</v>
      </c>
      <c r="EV479" s="39">
        <f t="shared" si="912"/>
        <v>0</v>
      </c>
      <c r="EW479" s="39">
        <f t="shared" si="913"/>
        <v>0</v>
      </c>
      <c r="EX479" s="53">
        <f t="shared" si="914"/>
        <v>0</v>
      </c>
      <c r="EY479" s="39">
        <f t="shared" si="915"/>
        <v>0</v>
      </c>
      <c r="EZ479" s="39">
        <f t="shared" si="916"/>
        <v>0</v>
      </c>
      <c r="FT479" s="21">
        <v>425</v>
      </c>
      <c r="FU479" s="39">
        <v>625</v>
      </c>
      <c r="FV479" s="39">
        <v>475</v>
      </c>
      <c r="FW479" s="39">
        <v>2500</v>
      </c>
      <c r="FX479" s="50">
        <f t="shared" si="917"/>
        <v>3.2081839252020017E-3</v>
      </c>
      <c r="FY479" s="40">
        <f t="shared" si="857"/>
        <v>25.5</v>
      </c>
      <c r="FZ479" s="41">
        <f t="shared" si="918"/>
        <v>63750</v>
      </c>
      <c r="GA479" s="39">
        <f t="shared" si="919"/>
        <v>30281250</v>
      </c>
      <c r="GB479" s="39">
        <f t="shared" si="920"/>
        <v>39843750</v>
      </c>
      <c r="GC479" s="40">
        <f t="shared" si="858"/>
        <v>0</v>
      </c>
      <c r="GD479" s="39">
        <f t="shared" si="921"/>
        <v>0</v>
      </c>
      <c r="GE479" s="39">
        <f t="shared" si="922"/>
        <v>0</v>
      </c>
      <c r="GF479" s="39">
        <f t="shared" si="923"/>
        <v>0</v>
      </c>
      <c r="GG479" s="53">
        <f t="shared" si="924"/>
        <v>0</v>
      </c>
      <c r="GH479" s="39">
        <f t="shared" si="925"/>
        <v>0</v>
      </c>
      <c r="GI479" s="39">
        <f t="shared" si="926"/>
        <v>0</v>
      </c>
      <c r="HC479" s="21">
        <v>425</v>
      </c>
      <c r="HD479" s="39">
        <v>625</v>
      </c>
      <c r="HE479" s="39">
        <v>475</v>
      </c>
      <c r="HF479" s="39">
        <v>2500</v>
      </c>
      <c r="HG479" s="50">
        <f t="shared" si="927"/>
        <v>3.3445212703200086E-3</v>
      </c>
      <c r="HH479" s="40">
        <f t="shared" si="859"/>
        <v>25.5</v>
      </c>
      <c r="HI479" s="41">
        <f t="shared" si="928"/>
        <v>63750</v>
      </c>
      <c r="HJ479" s="39">
        <f t="shared" si="929"/>
        <v>30281250</v>
      </c>
      <c r="HK479" s="39">
        <f t="shared" si="930"/>
        <v>39843750</v>
      </c>
      <c r="HL479" s="40">
        <f t="shared" si="860"/>
        <v>0</v>
      </c>
      <c r="HM479" s="39">
        <f t="shared" si="931"/>
        <v>0</v>
      </c>
      <c r="HN479" s="39">
        <f t="shared" si="932"/>
        <v>0</v>
      </c>
      <c r="HO479" s="39">
        <f t="shared" si="933"/>
        <v>0</v>
      </c>
      <c r="HP479" s="53">
        <f t="shared" si="934"/>
        <v>0</v>
      </c>
      <c r="HQ479" s="39">
        <f t="shared" si="935"/>
        <v>0</v>
      </c>
      <c r="HR479" s="39">
        <f t="shared" si="936"/>
        <v>0</v>
      </c>
      <c r="IL479" s="21">
        <v>425</v>
      </c>
      <c r="IM479" s="39">
        <v>625</v>
      </c>
      <c r="IN479" s="39">
        <v>475</v>
      </c>
      <c r="IO479" s="39">
        <v>2500</v>
      </c>
      <c r="IP479" s="50">
        <f t="shared" si="937"/>
        <v>3.3742313766530118E-3</v>
      </c>
      <c r="IQ479" s="40">
        <f t="shared" si="861"/>
        <v>25.5</v>
      </c>
      <c r="IR479" s="41">
        <f t="shared" si="938"/>
        <v>63750</v>
      </c>
      <c r="IS479" s="39">
        <f t="shared" si="939"/>
        <v>30281250</v>
      </c>
      <c r="IT479" s="39">
        <f t="shared" si="940"/>
        <v>39843750</v>
      </c>
      <c r="IU479" s="40">
        <f t="shared" si="862"/>
        <v>0</v>
      </c>
      <c r="IV479" s="39">
        <f t="shared" si="941"/>
        <v>0</v>
      </c>
      <c r="IW479" s="39">
        <f t="shared" si="942"/>
        <v>0</v>
      </c>
      <c r="IX479" s="39">
        <f t="shared" si="943"/>
        <v>0</v>
      </c>
      <c r="IY479" s="53">
        <f t="shared" si="944"/>
        <v>0</v>
      </c>
      <c r="IZ479" s="39">
        <f t="shared" si="945"/>
        <v>0</v>
      </c>
      <c r="JA479" s="39">
        <f t="shared" si="946"/>
        <v>0</v>
      </c>
      <c r="JU479" s="21">
        <v>425</v>
      </c>
      <c r="JV479" s="39">
        <v>625</v>
      </c>
      <c r="JW479" s="39">
        <v>475</v>
      </c>
      <c r="JX479" s="39">
        <v>2500</v>
      </c>
      <c r="JY479" s="50">
        <f t="shared" si="947"/>
        <v>3.3745803009415445E-3</v>
      </c>
      <c r="JZ479" s="40">
        <f t="shared" si="863"/>
        <v>25.5</v>
      </c>
      <c r="KA479" s="41">
        <f t="shared" si="948"/>
        <v>63750</v>
      </c>
      <c r="KB479" s="39">
        <f t="shared" si="949"/>
        <v>30281250</v>
      </c>
      <c r="KC479" s="39">
        <f t="shared" si="950"/>
        <v>39843750</v>
      </c>
      <c r="KD479" s="40">
        <f t="shared" si="864"/>
        <v>0</v>
      </c>
      <c r="KE479" s="39">
        <f t="shared" si="951"/>
        <v>0</v>
      </c>
      <c r="KF479" s="39">
        <f t="shared" si="952"/>
        <v>0</v>
      </c>
      <c r="KG479" s="39">
        <f t="shared" si="953"/>
        <v>0</v>
      </c>
      <c r="KH479" s="53">
        <f t="shared" si="954"/>
        <v>0</v>
      </c>
      <c r="KI479" s="39">
        <f t="shared" si="955"/>
        <v>0</v>
      </c>
      <c r="KJ479" s="39">
        <f t="shared" si="956"/>
        <v>0</v>
      </c>
      <c r="LD479" s="21">
        <v>425</v>
      </c>
      <c r="LE479" s="39">
        <v>625</v>
      </c>
      <c r="LF479" s="39">
        <v>475</v>
      </c>
      <c r="LG479" s="39">
        <v>2500</v>
      </c>
      <c r="LH479" s="50">
        <f t="shared" si="957"/>
        <v>3.37458035184775E-3</v>
      </c>
      <c r="LI479" s="40">
        <f t="shared" si="865"/>
        <v>25.5</v>
      </c>
      <c r="LJ479" s="41">
        <f t="shared" si="958"/>
        <v>63750</v>
      </c>
      <c r="LK479" s="39">
        <f t="shared" si="959"/>
        <v>30281250</v>
      </c>
      <c r="LL479" s="39">
        <f t="shared" si="960"/>
        <v>39843750</v>
      </c>
      <c r="LM479" s="40">
        <f t="shared" si="866"/>
        <v>0</v>
      </c>
      <c r="LN479" s="39">
        <f t="shared" si="961"/>
        <v>0</v>
      </c>
      <c r="LO479" s="39">
        <f t="shared" si="962"/>
        <v>0</v>
      </c>
      <c r="LP479" s="39">
        <f t="shared" si="963"/>
        <v>0</v>
      </c>
      <c r="LQ479" s="53">
        <f t="shared" si="964"/>
        <v>0</v>
      </c>
      <c r="LR479" s="39">
        <f t="shared" si="965"/>
        <v>0</v>
      </c>
      <c r="LS479" s="39">
        <f t="shared" si="966"/>
        <v>0</v>
      </c>
    </row>
    <row r="480" spans="1:331" x14ac:dyDescent="0.25">
      <c r="A480" s="21">
        <v>426</v>
      </c>
      <c r="B480" s="39">
        <v>616.66700000000003</v>
      </c>
      <c r="C480" s="39">
        <v>516.66700000000003</v>
      </c>
      <c r="D480" s="39">
        <v>1250</v>
      </c>
      <c r="E480" s="50">
        <f t="shared" si="867"/>
        <v>1.1083334000000001E-3</v>
      </c>
      <c r="F480" s="40">
        <f t="shared" si="847"/>
        <v>20.431433049583305</v>
      </c>
      <c r="G480" s="41">
        <f t="shared" si="868"/>
        <v>25539.29131197913</v>
      </c>
      <c r="H480" s="39">
        <f t="shared" si="869"/>
        <v>13195309.024286322</v>
      </c>
      <c r="I480" s="39">
        <f t="shared" si="870"/>
        <v>15749238.155484235</v>
      </c>
      <c r="J480" s="40">
        <f t="shared" si="848"/>
        <v>11368.74915</v>
      </c>
      <c r="K480" s="39">
        <f t="shared" si="871"/>
        <v>14210936.4375</v>
      </c>
      <c r="L480" s="39">
        <f t="shared" si="872"/>
        <v>7342321896.3538132</v>
      </c>
      <c r="M480" s="39">
        <f t="shared" si="873"/>
        <v>8763415540.1038132</v>
      </c>
      <c r="N480" s="53">
        <f t="shared" si="874"/>
        <v>3793535427223.436</v>
      </c>
      <c r="O480" s="39">
        <f t="shared" si="875"/>
        <v>4527767616858.8174</v>
      </c>
      <c r="P480" s="39">
        <f t="shared" si="876"/>
        <v>5404109170869.1982</v>
      </c>
      <c r="AJ480" s="21">
        <v>426</v>
      </c>
      <c r="AK480" s="39">
        <v>616.66700000000003</v>
      </c>
      <c r="AL480" s="39">
        <v>516.66700000000003</v>
      </c>
      <c r="AM480" s="39">
        <v>1250</v>
      </c>
      <c r="AN480" s="50">
        <f t="shared" si="877"/>
        <v>1.7483330620892399E-3</v>
      </c>
      <c r="AO480" s="40">
        <f t="shared" si="849"/>
        <v>25.096231421311714</v>
      </c>
      <c r="AP480" s="41">
        <f t="shared" si="878"/>
        <v>31370.289276639644</v>
      </c>
      <c r="AQ480" s="39">
        <f t="shared" si="879"/>
        <v>16207993.249693576</v>
      </c>
      <c r="AR480" s="39">
        <f t="shared" si="880"/>
        <v>19345022.17735754</v>
      </c>
      <c r="AS480" s="40">
        <f t="shared" si="850"/>
        <v>3208.7534583621914</v>
      </c>
      <c r="AT480" s="39">
        <f t="shared" si="881"/>
        <v>4010941.8229527394</v>
      </c>
      <c r="AU480" s="39">
        <f t="shared" si="882"/>
        <v>2072321278.8395231</v>
      </c>
      <c r="AV480" s="39">
        <f t="shared" si="883"/>
        <v>2473415461.1347971</v>
      </c>
      <c r="AW480" s="53">
        <f t="shared" si="884"/>
        <v>1070700018174.1799</v>
      </c>
      <c r="AX480" s="39">
        <f t="shared" si="885"/>
        <v>1277932146058.1323</v>
      </c>
      <c r="AY480" s="39">
        <f t="shared" si="886"/>
        <v>1525273692171.6121</v>
      </c>
      <c r="BS480" s="21">
        <v>426</v>
      </c>
      <c r="BT480" s="39">
        <v>616.66700000000003</v>
      </c>
      <c r="BU480" s="39">
        <v>516.66700000000003</v>
      </c>
      <c r="BV480" s="39">
        <v>1250</v>
      </c>
      <c r="BW480" s="50">
        <f t="shared" si="887"/>
        <v>2.1062117234209175E-3</v>
      </c>
      <c r="BX480" s="40">
        <f t="shared" si="851"/>
        <v>25.5</v>
      </c>
      <c r="BY480" s="41">
        <f t="shared" si="888"/>
        <v>31875</v>
      </c>
      <c r="BZ480" s="39">
        <f t="shared" si="889"/>
        <v>16468760.625000002</v>
      </c>
      <c r="CA480" s="39">
        <f t="shared" si="890"/>
        <v>19656260.625</v>
      </c>
      <c r="CB480" s="40">
        <f t="shared" si="852"/>
        <v>0</v>
      </c>
      <c r="CC480" s="39">
        <f t="shared" si="891"/>
        <v>0</v>
      </c>
      <c r="CD480" s="39">
        <f t="shared" si="892"/>
        <v>0</v>
      </c>
      <c r="CE480" s="39">
        <f t="shared" si="893"/>
        <v>0</v>
      </c>
      <c r="CF480" s="53">
        <f t="shared" si="894"/>
        <v>0</v>
      </c>
      <c r="CG480" s="39">
        <f t="shared" si="895"/>
        <v>0</v>
      </c>
      <c r="CH480" s="39">
        <f t="shared" si="896"/>
        <v>0</v>
      </c>
      <c r="DB480" s="21">
        <v>426</v>
      </c>
      <c r="DC480" s="39">
        <v>616.66700000000003</v>
      </c>
      <c r="DD480" s="39">
        <v>516.66700000000003</v>
      </c>
      <c r="DE480" s="39">
        <v>1250</v>
      </c>
      <c r="DF480" s="50">
        <f t="shared" si="897"/>
        <v>2.3549272567748238E-3</v>
      </c>
      <c r="DG480" s="40">
        <f t="shared" si="853"/>
        <v>25.5</v>
      </c>
      <c r="DH480" s="41">
        <f t="shared" si="898"/>
        <v>31875</v>
      </c>
      <c r="DI480" s="39">
        <f t="shared" si="899"/>
        <v>16468760.625000002</v>
      </c>
      <c r="DJ480" s="39">
        <f t="shared" si="900"/>
        <v>19656260.625</v>
      </c>
      <c r="DK480" s="40">
        <f t="shared" si="854"/>
        <v>0</v>
      </c>
      <c r="DL480" s="39">
        <f t="shared" si="901"/>
        <v>0</v>
      </c>
      <c r="DM480" s="39">
        <f t="shared" si="902"/>
        <v>0</v>
      </c>
      <c r="DN480" s="39">
        <f t="shared" si="903"/>
        <v>0</v>
      </c>
      <c r="DO480" s="53">
        <f t="shared" si="904"/>
        <v>0</v>
      </c>
      <c r="DP480" s="39">
        <f t="shared" si="905"/>
        <v>0</v>
      </c>
      <c r="DQ480" s="39">
        <f t="shared" si="906"/>
        <v>0</v>
      </c>
      <c r="EK480" s="21">
        <v>426</v>
      </c>
      <c r="EL480" s="39">
        <v>616.66700000000003</v>
      </c>
      <c r="EM480" s="39">
        <v>516.66700000000003</v>
      </c>
      <c r="EN480" s="39">
        <v>1250</v>
      </c>
      <c r="EO480" s="50">
        <f t="shared" si="907"/>
        <v>2.8455675602303224E-3</v>
      </c>
      <c r="EP480" s="40">
        <f t="shared" si="855"/>
        <v>25.5</v>
      </c>
      <c r="EQ480" s="41">
        <f t="shared" si="908"/>
        <v>31875</v>
      </c>
      <c r="ER480" s="39">
        <f t="shared" si="909"/>
        <v>16468760.625000002</v>
      </c>
      <c r="ES480" s="39">
        <f t="shared" si="910"/>
        <v>19656260.625</v>
      </c>
      <c r="ET480" s="40">
        <f t="shared" si="856"/>
        <v>0</v>
      </c>
      <c r="EU480" s="39">
        <f t="shared" si="911"/>
        <v>0</v>
      </c>
      <c r="EV480" s="39">
        <f t="shared" si="912"/>
        <v>0</v>
      </c>
      <c r="EW480" s="39">
        <f t="shared" si="913"/>
        <v>0</v>
      </c>
      <c r="EX480" s="53">
        <f t="shared" si="914"/>
        <v>0</v>
      </c>
      <c r="EY480" s="39">
        <f t="shared" si="915"/>
        <v>0</v>
      </c>
      <c r="EZ480" s="39">
        <f t="shared" si="916"/>
        <v>0</v>
      </c>
      <c r="FT480" s="21">
        <v>426</v>
      </c>
      <c r="FU480" s="39">
        <v>616.66700000000003</v>
      </c>
      <c r="FV480" s="39">
        <v>516.66700000000003</v>
      </c>
      <c r="FW480" s="39">
        <v>1250</v>
      </c>
      <c r="FX480" s="50">
        <f t="shared" si="917"/>
        <v>3.2716624690637339E-3</v>
      </c>
      <c r="FY480" s="40">
        <f t="shared" si="857"/>
        <v>25.5</v>
      </c>
      <c r="FZ480" s="41">
        <f t="shared" si="918"/>
        <v>31875</v>
      </c>
      <c r="GA480" s="39">
        <f t="shared" si="919"/>
        <v>16468760.625000002</v>
      </c>
      <c r="GB480" s="39">
        <f t="shared" si="920"/>
        <v>19656260.625</v>
      </c>
      <c r="GC480" s="40">
        <f t="shared" si="858"/>
        <v>0</v>
      </c>
      <c r="GD480" s="39">
        <f t="shared" si="921"/>
        <v>0</v>
      </c>
      <c r="GE480" s="39">
        <f t="shared" si="922"/>
        <v>0</v>
      </c>
      <c r="GF480" s="39">
        <f t="shared" si="923"/>
        <v>0</v>
      </c>
      <c r="GG480" s="53">
        <f t="shared" si="924"/>
        <v>0</v>
      </c>
      <c r="GH480" s="39">
        <f t="shared" si="925"/>
        <v>0</v>
      </c>
      <c r="GI480" s="39">
        <f t="shared" si="926"/>
        <v>0</v>
      </c>
      <c r="HC480" s="21">
        <v>426</v>
      </c>
      <c r="HD480" s="39">
        <v>616.66700000000003</v>
      </c>
      <c r="HE480" s="39">
        <v>516.66700000000003</v>
      </c>
      <c r="HF480" s="39">
        <v>1250</v>
      </c>
      <c r="HG480" s="50">
        <f t="shared" si="927"/>
        <v>3.4134643314748191E-3</v>
      </c>
      <c r="HH480" s="40">
        <f t="shared" si="859"/>
        <v>25.5</v>
      </c>
      <c r="HI480" s="41">
        <f t="shared" si="928"/>
        <v>31875</v>
      </c>
      <c r="HJ480" s="39">
        <f t="shared" si="929"/>
        <v>16468760.625000002</v>
      </c>
      <c r="HK480" s="39">
        <f t="shared" si="930"/>
        <v>19656260.625</v>
      </c>
      <c r="HL480" s="40">
        <f t="shared" si="860"/>
        <v>0</v>
      </c>
      <c r="HM480" s="39">
        <f t="shared" si="931"/>
        <v>0</v>
      </c>
      <c r="HN480" s="39">
        <f t="shared" si="932"/>
        <v>0</v>
      </c>
      <c r="HO480" s="39">
        <f t="shared" si="933"/>
        <v>0</v>
      </c>
      <c r="HP480" s="53">
        <f t="shared" si="934"/>
        <v>0</v>
      </c>
      <c r="HQ480" s="39">
        <f t="shared" si="935"/>
        <v>0</v>
      </c>
      <c r="HR480" s="39">
        <f t="shared" si="936"/>
        <v>0</v>
      </c>
      <c r="IL480" s="21">
        <v>426</v>
      </c>
      <c r="IM480" s="39">
        <v>616.66700000000003</v>
      </c>
      <c r="IN480" s="39">
        <v>516.66700000000003</v>
      </c>
      <c r="IO480" s="39">
        <v>1250</v>
      </c>
      <c r="IP480" s="50">
        <f t="shared" si="937"/>
        <v>3.4441237254982078E-3</v>
      </c>
      <c r="IQ480" s="40">
        <f t="shared" si="861"/>
        <v>25.5</v>
      </c>
      <c r="IR480" s="41">
        <f t="shared" si="938"/>
        <v>31875</v>
      </c>
      <c r="IS480" s="39">
        <f t="shared" si="939"/>
        <v>16468760.625000002</v>
      </c>
      <c r="IT480" s="39">
        <f t="shared" si="940"/>
        <v>19656260.625</v>
      </c>
      <c r="IU480" s="40">
        <f t="shared" si="862"/>
        <v>0</v>
      </c>
      <c r="IV480" s="39">
        <f t="shared" si="941"/>
        <v>0</v>
      </c>
      <c r="IW480" s="39">
        <f t="shared" si="942"/>
        <v>0</v>
      </c>
      <c r="IX480" s="39">
        <f t="shared" si="943"/>
        <v>0</v>
      </c>
      <c r="IY480" s="53">
        <f t="shared" si="944"/>
        <v>0</v>
      </c>
      <c r="IZ480" s="39">
        <f t="shared" si="945"/>
        <v>0</v>
      </c>
      <c r="JA480" s="39">
        <f t="shared" si="946"/>
        <v>0</v>
      </c>
      <c r="JU480" s="21">
        <v>426</v>
      </c>
      <c r="JV480" s="39">
        <v>616.66700000000003</v>
      </c>
      <c r="JW480" s="39">
        <v>516.66700000000003</v>
      </c>
      <c r="JX480" s="39">
        <v>1250</v>
      </c>
      <c r="JY480" s="50">
        <f t="shared" si="947"/>
        <v>3.4444839502046571E-3</v>
      </c>
      <c r="JZ480" s="40">
        <f t="shared" si="863"/>
        <v>25.5</v>
      </c>
      <c r="KA480" s="41">
        <f t="shared" si="948"/>
        <v>31875</v>
      </c>
      <c r="KB480" s="39">
        <f t="shared" si="949"/>
        <v>16468760.625000002</v>
      </c>
      <c r="KC480" s="39">
        <f t="shared" si="950"/>
        <v>19656260.625</v>
      </c>
      <c r="KD480" s="40">
        <f t="shared" si="864"/>
        <v>0</v>
      </c>
      <c r="KE480" s="39">
        <f t="shared" si="951"/>
        <v>0</v>
      </c>
      <c r="KF480" s="39">
        <f t="shared" si="952"/>
        <v>0</v>
      </c>
      <c r="KG480" s="39">
        <f t="shared" si="953"/>
        <v>0</v>
      </c>
      <c r="KH480" s="53">
        <f t="shared" si="954"/>
        <v>0</v>
      </c>
      <c r="KI480" s="39">
        <f t="shared" si="955"/>
        <v>0</v>
      </c>
      <c r="KJ480" s="39">
        <f t="shared" si="956"/>
        <v>0</v>
      </c>
      <c r="LD480" s="21">
        <v>426</v>
      </c>
      <c r="LE480" s="39">
        <v>616.66700000000003</v>
      </c>
      <c r="LF480" s="39">
        <v>516.66700000000003</v>
      </c>
      <c r="LG480" s="39">
        <v>1250</v>
      </c>
      <c r="LH480" s="50">
        <f t="shared" si="957"/>
        <v>3.4444840027946918E-3</v>
      </c>
      <c r="LI480" s="40">
        <f t="shared" si="865"/>
        <v>25.5</v>
      </c>
      <c r="LJ480" s="41">
        <f t="shared" si="958"/>
        <v>31875</v>
      </c>
      <c r="LK480" s="39">
        <f t="shared" si="959"/>
        <v>16468760.625000002</v>
      </c>
      <c r="LL480" s="39">
        <f t="shared" si="960"/>
        <v>19656260.625</v>
      </c>
      <c r="LM480" s="40">
        <f t="shared" si="866"/>
        <v>0</v>
      </c>
      <c r="LN480" s="39">
        <f t="shared" si="961"/>
        <v>0</v>
      </c>
      <c r="LO480" s="39">
        <f t="shared" si="962"/>
        <v>0</v>
      </c>
      <c r="LP480" s="39">
        <f t="shared" si="963"/>
        <v>0</v>
      </c>
      <c r="LQ480" s="53">
        <f t="shared" si="964"/>
        <v>0</v>
      </c>
      <c r="LR480" s="39">
        <f t="shared" si="965"/>
        <v>0</v>
      </c>
      <c r="LS480" s="39">
        <f t="shared" si="966"/>
        <v>0</v>
      </c>
    </row>
    <row r="481" spans="1:331" x14ac:dyDescent="0.25">
      <c r="A481" s="21">
        <v>427</v>
      </c>
      <c r="B481" s="39">
        <v>666.66700000000003</v>
      </c>
      <c r="C481" s="39">
        <v>-466.66699999999997</v>
      </c>
      <c r="D481" s="39">
        <v>1250</v>
      </c>
      <c r="E481" s="50">
        <f t="shared" si="867"/>
        <v>9.6333330000000002E-4</v>
      </c>
      <c r="F481" s="40">
        <f t="shared" si="847"/>
        <v>18.648928726083327</v>
      </c>
      <c r="G481" s="41">
        <f t="shared" si="868"/>
        <v>23311.160907604157</v>
      </c>
      <c r="H481" s="39">
        <f t="shared" si="869"/>
        <v>-10878549.527268909</v>
      </c>
      <c r="I481" s="39">
        <f t="shared" si="870"/>
        <v>15540781.708789742</v>
      </c>
      <c r="J481" s="40">
        <f t="shared" si="848"/>
        <v>13217.500425</v>
      </c>
      <c r="K481" s="39">
        <f t="shared" si="871"/>
        <v>16521875.53125</v>
      </c>
      <c r="L481" s="39">
        <f t="shared" si="872"/>
        <v>-7710214088.5418434</v>
      </c>
      <c r="M481" s="39">
        <f t="shared" si="873"/>
        <v>11014589194.791843</v>
      </c>
      <c r="N481" s="53">
        <f t="shared" si="874"/>
        <v>3598102478057.5562</v>
      </c>
      <c r="O481" s="39">
        <f t="shared" si="875"/>
        <v>-5140145295765.9248</v>
      </c>
      <c r="P481" s="39">
        <f t="shared" si="876"/>
        <v>7343063134724.2949</v>
      </c>
      <c r="AJ481" s="21">
        <v>427</v>
      </c>
      <c r="AK481" s="39">
        <v>666.66700000000003</v>
      </c>
      <c r="AL481" s="39">
        <v>-466.66699999999997</v>
      </c>
      <c r="AM481" s="39">
        <v>1250</v>
      </c>
      <c r="AN481" s="50">
        <f t="shared" si="877"/>
        <v>1.4135379371127902E-3</v>
      </c>
      <c r="AO481" s="40">
        <f t="shared" si="849"/>
        <v>23.307396836062253</v>
      </c>
      <c r="AP481" s="41">
        <f t="shared" si="878"/>
        <v>29134.246045077816</v>
      </c>
      <c r="AQ481" s="39">
        <f t="shared" si="879"/>
        <v>-13595991.199118329</v>
      </c>
      <c r="AR481" s="39">
        <f t="shared" si="880"/>
        <v>19422840.408133894</v>
      </c>
      <c r="AS481" s="40">
        <f t="shared" si="850"/>
        <v>7477.3913018119238</v>
      </c>
      <c r="AT481" s="39">
        <f t="shared" si="881"/>
        <v>9346739.1272649039</v>
      </c>
      <c r="AU481" s="39">
        <f t="shared" si="882"/>
        <v>-4361814708.3033304</v>
      </c>
      <c r="AV481" s="39">
        <f t="shared" si="883"/>
        <v>6231162533.7563124</v>
      </c>
      <c r="AW481" s="53">
        <f t="shared" si="884"/>
        <v>2035514984479.7903</v>
      </c>
      <c r="AX481" s="39">
        <f t="shared" si="885"/>
        <v>-2907877926140.457</v>
      </c>
      <c r="AY481" s="39">
        <f t="shared" si="886"/>
        <v>4154110432891.7197</v>
      </c>
      <c r="BS481" s="21">
        <v>427</v>
      </c>
      <c r="BT481" s="39">
        <v>666.66700000000003</v>
      </c>
      <c r="BU481" s="39">
        <v>-466.66699999999997</v>
      </c>
      <c r="BV481" s="39">
        <v>1250</v>
      </c>
      <c r="BW481" s="50">
        <f t="shared" si="887"/>
        <v>1.5566104376376485E-3</v>
      </c>
      <c r="BX481" s="40">
        <f t="shared" si="851"/>
        <v>24.24671131192428</v>
      </c>
      <c r="BY481" s="41">
        <f t="shared" si="888"/>
        <v>30308.38913990535</v>
      </c>
      <c r="BZ481" s="39">
        <f t="shared" si="889"/>
        <v>-14143925.034752209</v>
      </c>
      <c r="CA481" s="39">
        <f t="shared" si="890"/>
        <v>20205602.862733282</v>
      </c>
      <c r="CB481" s="40">
        <f t="shared" si="852"/>
        <v>5653.2169201199831</v>
      </c>
      <c r="CC481" s="39">
        <f t="shared" si="891"/>
        <v>7066521.1501499787</v>
      </c>
      <c r="CD481" s="39">
        <f t="shared" si="892"/>
        <v>-3297712225.5770397</v>
      </c>
      <c r="CE481" s="39">
        <f t="shared" si="893"/>
        <v>4711016455.6070356</v>
      </c>
      <c r="CF481" s="53">
        <f t="shared" si="894"/>
        <v>1538933471173.3604</v>
      </c>
      <c r="CG481" s="39">
        <f t="shared" si="895"/>
        <v>-2198475916288.7683</v>
      </c>
      <c r="CH481" s="39">
        <f t="shared" si="896"/>
        <v>3140679207410.1763</v>
      </c>
      <c r="DB481" s="21">
        <v>427</v>
      </c>
      <c r="DC481" s="39">
        <v>666.66700000000003</v>
      </c>
      <c r="DD481" s="39">
        <v>-466.66699999999997</v>
      </c>
      <c r="DE481" s="39">
        <v>1250</v>
      </c>
      <c r="DF481" s="50">
        <f t="shared" si="897"/>
        <v>1.6000035443221167E-3</v>
      </c>
      <c r="DG481" s="40">
        <f t="shared" si="853"/>
        <v>24.480018075962708</v>
      </c>
      <c r="DH481" s="41">
        <f t="shared" si="898"/>
        <v>30600.022594953385</v>
      </c>
      <c r="DI481" s="39">
        <f t="shared" si="899"/>
        <v>-14280020.744319111</v>
      </c>
      <c r="DJ481" s="39">
        <f t="shared" si="900"/>
        <v>20400025.263309788</v>
      </c>
      <c r="DK481" s="40">
        <f t="shared" si="854"/>
        <v>5099.9548098930136</v>
      </c>
      <c r="DL481" s="39">
        <f t="shared" si="901"/>
        <v>6374943.5123662669</v>
      </c>
      <c r="DM481" s="39">
        <f t="shared" si="902"/>
        <v>-2974975764.0854287</v>
      </c>
      <c r="DN481" s="39">
        <f t="shared" si="903"/>
        <v>4249964466.5586824</v>
      </c>
      <c r="DO481" s="53">
        <f t="shared" si="904"/>
        <v>1388323014898.4546</v>
      </c>
      <c r="DP481" s="39">
        <f t="shared" si="905"/>
        <v>-1983318167715.5405</v>
      </c>
      <c r="DQ481" s="39">
        <f t="shared" si="906"/>
        <v>2833311061027.2773</v>
      </c>
      <c r="EK481" s="21">
        <v>427</v>
      </c>
      <c r="EL481" s="39">
        <v>666.66700000000003</v>
      </c>
      <c r="EM481" s="39">
        <v>-466.66699999999997</v>
      </c>
      <c r="EN481" s="39">
        <v>1250</v>
      </c>
      <c r="EO481" s="50">
        <f t="shared" si="907"/>
        <v>1.653264417709662E-3</v>
      </c>
      <c r="EP481" s="40">
        <f t="shared" si="855"/>
        <v>24.733562029332852</v>
      </c>
      <c r="EQ481" s="41">
        <f t="shared" si="908"/>
        <v>30916.952536666064</v>
      </c>
      <c r="ER481" s="39">
        <f t="shared" si="909"/>
        <v>-14427921.489428341</v>
      </c>
      <c r="ES481" s="39">
        <f t="shared" si="910"/>
        <v>20611311.996761557</v>
      </c>
      <c r="ET481" s="40">
        <f t="shared" si="856"/>
        <v>4420.8786742018092</v>
      </c>
      <c r="EU481" s="39">
        <f t="shared" si="911"/>
        <v>5526098.3427522611</v>
      </c>
      <c r="EV481" s="39">
        <f t="shared" si="912"/>
        <v>-2578847735.3171692</v>
      </c>
      <c r="EW481" s="39">
        <f t="shared" si="913"/>
        <v>3684067403.8676219</v>
      </c>
      <c r="EX481" s="53">
        <f t="shared" si="914"/>
        <v>1203463136097.2573</v>
      </c>
      <c r="EY481" s="39">
        <f t="shared" si="915"/>
        <v>-1719232683160.6914</v>
      </c>
      <c r="EZ481" s="39">
        <f t="shared" si="916"/>
        <v>2456046163934.2158</v>
      </c>
      <c r="FT481" s="21">
        <v>427</v>
      </c>
      <c r="FU481" s="39">
        <v>666.66700000000003</v>
      </c>
      <c r="FV481" s="39">
        <v>-466.66699999999997</v>
      </c>
      <c r="FW481" s="39">
        <v>1250</v>
      </c>
      <c r="FX481" s="50">
        <f t="shared" si="917"/>
        <v>1.7092753542702092E-3</v>
      </c>
      <c r="FY481" s="40">
        <f t="shared" si="857"/>
        <v>24.961179774828707</v>
      </c>
      <c r="FZ481" s="41">
        <f t="shared" si="918"/>
        <v>31201.474718535883</v>
      </c>
      <c r="GA481" s="39">
        <f t="shared" si="919"/>
        <v>-14560698.602474984</v>
      </c>
      <c r="GB481" s="39">
        <f t="shared" si="920"/>
        <v>20800993.546182163</v>
      </c>
      <c r="GC481" s="40">
        <f t="shared" si="858"/>
        <v>3706.7392330548319</v>
      </c>
      <c r="GD481" s="39">
        <f t="shared" si="921"/>
        <v>4633424.0413185395</v>
      </c>
      <c r="GE481" s="39">
        <f t="shared" si="922"/>
        <v>-2162266097.0899987</v>
      </c>
      <c r="GF481" s="39">
        <f t="shared" si="923"/>
        <v>3088950905.3537068</v>
      </c>
      <c r="GG481" s="53">
        <f t="shared" si="924"/>
        <v>1009058232730.6984</v>
      </c>
      <c r="GH481" s="39">
        <f t="shared" si="925"/>
        <v>-1441511452148.6982</v>
      </c>
      <c r="GI481" s="39">
        <f t="shared" si="926"/>
        <v>2059301633219.4399</v>
      </c>
      <c r="HC481" s="21">
        <v>427</v>
      </c>
      <c r="HD481" s="39">
        <v>666.66700000000003</v>
      </c>
      <c r="HE481" s="39">
        <v>-466.66699999999997</v>
      </c>
      <c r="HF481" s="39">
        <v>1250</v>
      </c>
      <c r="HG481" s="50">
        <f t="shared" si="927"/>
        <v>1.7204207258027821E-3</v>
      </c>
      <c r="HH481" s="40">
        <f t="shared" si="859"/>
        <v>25.0017008626759</v>
      </c>
      <c r="HI481" s="41">
        <f t="shared" si="928"/>
        <v>31252.126078344874</v>
      </c>
      <c r="HJ481" s="39">
        <f t="shared" si="929"/>
        <v>-14584335.920602966</v>
      </c>
      <c r="HK481" s="39">
        <f t="shared" si="930"/>
        <v>20834761.136271942</v>
      </c>
      <c r="HL481" s="40">
        <f t="shared" si="860"/>
        <v>3564.6357460145273</v>
      </c>
      <c r="HM481" s="39">
        <f t="shared" si="931"/>
        <v>4455794.682518159</v>
      </c>
      <c r="HN481" s="39">
        <f t="shared" si="932"/>
        <v>-2079372337.1067016</v>
      </c>
      <c r="HO481" s="39">
        <f t="shared" si="933"/>
        <v>2970531273.6103334</v>
      </c>
      <c r="HP481" s="53">
        <f t="shared" si="934"/>
        <v>970374450440.57312</v>
      </c>
      <c r="HQ481" s="39">
        <f t="shared" si="935"/>
        <v>-1386248917861.9133</v>
      </c>
      <c r="HR481" s="39">
        <f t="shared" si="936"/>
        <v>1980355172583.9805</v>
      </c>
      <c r="IL481" s="21">
        <v>427</v>
      </c>
      <c r="IM481" s="39">
        <v>666.66700000000003</v>
      </c>
      <c r="IN481" s="39">
        <v>-466.66699999999997</v>
      </c>
      <c r="IO481" s="39">
        <v>1250</v>
      </c>
      <c r="IP481" s="50">
        <f t="shared" si="937"/>
        <v>1.7275387411845517E-3</v>
      </c>
      <c r="IQ481" s="40">
        <f t="shared" si="861"/>
        <v>25.026750998084971</v>
      </c>
      <c r="IR481" s="41">
        <f t="shared" si="938"/>
        <v>31283.438747606215</v>
      </c>
      <c r="IS481" s="39">
        <f t="shared" si="939"/>
        <v>-14598948.510029148</v>
      </c>
      <c r="IT481" s="39">
        <f t="shared" si="940"/>
        <v>20855636.259550393</v>
      </c>
      <c r="IU481" s="40">
        <f t="shared" si="862"/>
        <v>3473.8810498969651</v>
      </c>
      <c r="IV481" s="39">
        <f t="shared" si="941"/>
        <v>4342351.3123712065</v>
      </c>
      <c r="IW481" s="39">
        <f t="shared" si="942"/>
        <v>-2026432059.8903337</v>
      </c>
      <c r="IX481" s="39">
        <f t="shared" si="943"/>
        <v>2894902322.3645754</v>
      </c>
      <c r="IY481" s="53">
        <f t="shared" si="944"/>
        <v>945668970092.84229</v>
      </c>
      <c r="IZ481" s="39">
        <f t="shared" si="945"/>
        <v>-1350955382070.9092</v>
      </c>
      <c r="JA481" s="39">
        <f t="shared" si="946"/>
        <v>1929935846543.8245</v>
      </c>
      <c r="JU481" s="21">
        <v>427</v>
      </c>
      <c r="JV481" s="39">
        <v>666.66700000000003</v>
      </c>
      <c r="JW481" s="39">
        <v>-466.66699999999997</v>
      </c>
      <c r="JX481" s="39">
        <v>1250</v>
      </c>
      <c r="JY481" s="50">
        <f t="shared" si="947"/>
        <v>1.7276202403697771E-3</v>
      </c>
      <c r="JZ481" s="40">
        <f t="shared" si="863"/>
        <v>25.027034074216608</v>
      </c>
      <c r="KA481" s="41">
        <f t="shared" si="948"/>
        <v>31283.792592770762</v>
      </c>
      <c r="KB481" s="39">
        <f t="shared" si="949"/>
        <v>-14599113.637890553</v>
      </c>
      <c r="KC481" s="39">
        <f t="shared" si="950"/>
        <v>20855872.156444706</v>
      </c>
      <c r="KD481" s="40">
        <f t="shared" si="864"/>
        <v>3472.8419352853416</v>
      </c>
      <c r="KE481" s="39">
        <f t="shared" si="951"/>
        <v>4341052.4191066772</v>
      </c>
      <c r="KF481" s="39">
        <f t="shared" si="952"/>
        <v>-2025825909.2672555</v>
      </c>
      <c r="KG481" s="39">
        <f t="shared" si="953"/>
        <v>2894036393.0885911</v>
      </c>
      <c r="KH481" s="53">
        <f t="shared" si="954"/>
        <v>945386099600.02234</v>
      </c>
      <c r="KI481" s="39">
        <f t="shared" si="955"/>
        <v>-1350551281453.4734</v>
      </c>
      <c r="KJ481" s="39">
        <f t="shared" si="956"/>
        <v>1929358560071.1921</v>
      </c>
      <c r="LD481" s="21">
        <v>427</v>
      </c>
      <c r="LE481" s="39">
        <v>666.66700000000003</v>
      </c>
      <c r="LF481" s="39">
        <v>-466.66699999999997</v>
      </c>
      <c r="LG481" s="39">
        <v>1250</v>
      </c>
      <c r="LH481" s="50">
        <f t="shared" si="957"/>
        <v>1.7276202515743809E-3</v>
      </c>
      <c r="LI481" s="40">
        <f t="shared" si="865"/>
        <v>25.027034113128426</v>
      </c>
      <c r="LJ481" s="41">
        <f t="shared" si="958"/>
        <v>31283.792641410531</v>
      </c>
      <c r="LK481" s="39">
        <f t="shared" si="959"/>
        <v>-14599113.660589127</v>
      </c>
      <c r="LL481" s="39">
        <f t="shared" si="960"/>
        <v>20855872.188871235</v>
      </c>
      <c r="LM481" s="40">
        <f t="shared" si="866"/>
        <v>3472.8417924266446</v>
      </c>
      <c r="LN481" s="39">
        <f t="shared" si="961"/>
        <v>4341052.2405333053</v>
      </c>
      <c r="LO481" s="39">
        <f t="shared" si="962"/>
        <v>-2025825825.932956</v>
      </c>
      <c r="LP481" s="39">
        <f t="shared" si="963"/>
        <v>2894036274.0396171</v>
      </c>
      <c r="LQ481" s="53">
        <f t="shared" si="964"/>
        <v>945386060710.65466</v>
      </c>
      <c r="LR481" s="39">
        <f t="shared" si="965"/>
        <v>-1350551225897.2458</v>
      </c>
      <c r="LS481" s="39">
        <f t="shared" si="966"/>
        <v>1929358480705.1697</v>
      </c>
    </row>
    <row r="482" spans="1:331" x14ac:dyDescent="0.25">
      <c r="A482" s="21">
        <v>428</v>
      </c>
      <c r="B482" s="39">
        <v>675</v>
      </c>
      <c r="C482" s="39">
        <v>-425</v>
      </c>
      <c r="D482" s="39">
        <v>2500</v>
      </c>
      <c r="E482" s="50">
        <f t="shared" si="867"/>
        <v>9.7000000000000005E-4</v>
      </c>
      <c r="F482" s="40">
        <f t="shared" si="847"/>
        <v>18.736762500000005</v>
      </c>
      <c r="G482" s="41">
        <f t="shared" si="868"/>
        <v>46841.906250000015</v>
      </c>
      <c r="H482" s="39">
        <f t="shared" si="869"/>
        <v>-19907810.156250007</v>
      </c>
      <c r="I482" s="39">
        <f t="shared" si="870"/>
        <v>31618286.718750011</v>
      </c>
      <c r="J482" s="40">
        <f t="shared" si="848"/>
        <v>13132.499999999998</v>
      </c>
      <c r="K482" s="39">
        <f t="shared" si="871"/>
        <v>32831249.999999996</v>
      </c>
      <c r="L482" s="39">
        <f t="shared" si="872"/>
        <v>-13953281249.999998</v>
      </c>
      <c r="M482" s="39">
        <f t="shared" si="873"/>
        <v>22161093749.999996</v>
      </c>
      <c r="N482" s="53">
        <f t="shared" si="874"/>
        <v>5930144531249.999</v>
      </c>
      <c r="O482" s="39">
        <f t="shared" si="875"/>
        <v>-9418464843749.998</v>
      </c>
      <c r="P482" s="39">
        <f t="shared" si="876"/>
        <v>14958738281249.998</v>
      </c>
      <c r="AJ482" s="21">
        <v>428</v>
      </c>
      <c r="AK482" s="39">
        <v>675</v>
      </c>
      <c r="AL482" s="39">
        <v>-425</v>
      </c>
      <c r="AM482" s="39">
        <v>2500</v>
      </c>
      <c r="AN482" s="50">
        <f t="shared" si="877"/>
        <v>1.4289157103839693E-3</v>
      </c>
      <c r="AO482" s="40">
        <f t="shared" si="849"/>
        <v>23.420874930230177</v>
      </c>
      <c r="AP482" s="41">
        <f t="shared" si="878"/>
        <v>58552.18732557544</v>
      </c>
      <c r="AQ482" s="39">
        <f t="shared" si="879"/>
        <v>-24884679.613369562</v>
      </c>
      <c r="AR482" s="39">
        <f t="shared" si="880"/>
        <v>39522726.444763422</v>
      </c>
      <c r="AS482" s="40">
        <f t="shared" si="850"/>
        <v>7281.3246926043903</v>
      </c>
      <c r="AT482" s="39">
        <f t="shared" si="881"/>
        <v>18203311.731510974</v>
      </c>
      <c r="AU482" s="39">
        <f t="shared" si="882"/>
        <v>-7736407485.8921642</v>
      </c>
      <c r="AV482" s="39">
        <f t="shared" si="883"/>
        <v>12287235418.769907</v>
      </c>
      <c r="AW482" s="53">
        <f t="shared" si="884"/>
        <v>3287973181504.1699</v>
      </c>
      <c r="AX482" s="39">
        <f t="shared" si="885"/>
        <v>-5222075052977.2109</v>
      </c>
      <c r="AY482" s="39">
        <f t="shared" si="886"/>
        <v>8293883907669.6875</v>
      </c>
      <c r="BS482" s="21">
        <v>428</v>
      </c>
      <c r="BT482" s="39">
        <v>675</v>
      </c>
      <c r="BU482" s="39">
        <v>-425</v>
      </c>
      <c r="BV482" s="39">
        <v>2500</v>
      </c>
      <c r="BW482" s="50">
        <f t="shared" si="887"/>
        <v>1.5818370635828014E-3</v>
      </c>
      <c r="BX482" s="40">
        <f t="shared" si="851"/>
        <v>24.385265961119281</v>
      </c>
      <c r="BY482" s="41">
        <f t="shared" si="888"/>
        <v>60963.164902798198</v>
      </c>
      <c r="BZ482" s="39">
        <f t="shared" si="889"/>
        <v>-25909345.083689235</v>
      </c>
      <c r="CA482" s="39">
        <f t="shared" si="890"/>
        <v>41150136.309388787</v>
      </c>
      <c r="CB482" s="40">
        <f t="shared" si="852"/>
        <v>5331.5774393192823</v>
      </c>
      <c r="CC482" s="39">
        <f t="shared" si="891"/>
        <v>13328943.598298205</v>
      </c>
      <c r="CD482" s="39">
        <f t="shared" si="892"/>
        <v>-5664801029.2767372</v>
      </c>
      <c r="CE482" s="39">
        <f t="shared" si="893"/>
        <v>8997036928.8512878</v>
      </c>
      <c r="CF482" s="53">
        <f t="shared" si="894"/>
        <v>2407540437442.6133</v>
      </c>
      <c r="CG482" s="39">
        <f t="shared" si="895"/>
        <v>-3823740694761.7974</v>
      </c>
      <c r="CH482" s="39">
        <f t="shared" si="896"/>
        <v>6072999926974.6201</v>
      </c>
      <c r="DB482" s="21">
        <v>428</v>
      </c>
      <c r="DC482" s="39">
        <v>675</v>
      </c>
      <c r="DD482" s="39">
        <v>-425</v>
      </c>
      <c r="DE482" s="39">
        <v>2500</v>
      </c>
      <c r="DF482" s="50">
        <f t="shared" si="897"/>
        <v>1.6346494740479653E-3</v>
      </c>
      <c r="DG482" s="40">
        <f t="shared" si="853"/>
        <v>24.649058581564397</v>
      </c>
      <c r="DH482" s="41">
        <f t="shared" si="898"/>
        <v>61622.646453910995</v>
      </c>
      <c r="DI482" s="39">
        <f t="shared" si="899"/>
        <v>-26189624.742912173</v>
      </c>
      <c r="DJ482" s="39">
        <f t="shared" si="900"/>
        <v>41595286.356389925</v>
      </c>
      <c r="DK482" s="40">
        <f t="shared" si="854"/>
        <v>4658.219205888442</v>
      </c>
      <c r="DL482" s="39">
        <f t="shared" si="901"/>
        <v>11645548.014721105</v>
      </c>
      <c r="DM482" s="39">
        <f t="shared" si="902"/>
        <v>-4949357906.2564697</v>
      </c>
      <c r="DN482" s="39">
        <f t="shared" si="903"/>
        <v>7860744909.9367456</v>
      </c>
      <c r="DO482" s="53">
        <f t="shared" si="904"/>
        <v>2103477110158.9995</v>
      </c>
      <c r="DP482" s="39">
        <f t="shared" si="905"/>
        <v>-3340816586723.1167</v>
      </c>
      <c r="DQ482" s="39">
        <f t="shared" si="906"/>
        <v>5306002814207.3037</v>
      </c>
      <c r="EK482" s="21">
        <v>428</v>
      </c>
      <c r="EL482" s="39">
        <v>675</v>
      </c>
      <c r="EM482" s="39">
        <v>-425</v>
      </c>
      <c r="EN482" s="39">
        <v>2500</v>
      </c>
      <c r="EO482" s="50">
        <f t="shared" si="907"/>
        <v>1.7075859897404139E-3</v>
      </c>
      <c r="EP482" s="40">
        <f t="shared" si="855"/>
        <v>24.954899547099906</v>
      </c>
      <c r="EQ482" s="41">
        <f t="shared" si="908"/>
        <v>62387.248867749768</v>
      </c>
      <c r="ER482" s="39">
        <f t="shared" si="909"/>
        <v>-26514580.76879365</v>
      </c>
      <c r="ES482" s="39">
        <f t="shared" si="910"/>
        <v>42111392.985731095</v>
      </c>
      <c r="ET482" s="40">
        <f t="shared" si="856"/>
        <v>3728.2786308097216</v>
      </c>
      <c r="EU482" s="39">
        <f t="shared" si="911"/>
        <v>9320696.5770243034</v>
      </c>
      <c r="EV482" s="39">
        <f t="shared" si="912"/>
        <v>-3961296045.2353292</v>
      </c>
      <c r="EW482" s="39">
        <f t="shared" si="913"/>
        <v>6291470189.4914045</v>
      </c>
      <c r="EX482" s="53">
        <f t="shared" si="914"/>
        <v>1683550819225.0149</v>
      </c>
      <c r="EY482" s="39">
        <f t="shared" si="915"/>
        <v>-2673874830533.8472</v>
      </c>
      <c r="EZ482" s="39">
        <f t="shared" si="916"/>
        <v>4246742377906.6982</v>
      </c>
      <c r="FT482" s="21">
        <v>428</v>
      </c>
      <c r="FU482" s="39">
        <v>675</v>
      </c>
      <c r="FV482" s="39">
        <v>-425</v>
      </c>
      <c r="FW482" s="39">
        <v>2500</v>
      </c>
      <c r="FX482" s="50">
        <f t="shared" si="917"/>
        <v>1.780061393240838E-3</v>
      </c>
      <c r="FY482" s="40">
        <f t="shared" si="857"/>
        <v>25.191622184012346</v>
      </c>
      <c r="FZ482" s="41">
        <f t="shared" si="918"/>
        <v>62979.055460030861</v>
      </c>
      <c r="GA482" s="39">
        <f t="shared" si="919"/>
        <v>-26766098.570513114</v>
      </c>
      <c r="GB482" s="39">
        <f t="shared" si="920"/>
        <v>42510862.435520828</v>
      </c>
      <c r="GC482" s="40">
        <f t="shared" si="858"/>
        <v>2804.2172361793155</v>
      </c>
      <c r="GD482" s="39">
        <f t="shared" si="921"/>
        <v>7010543.0904482882</v>
      </c>
      <c r="GE482" s="39">
        <f t="shared" si="922"/>
        <v>-2979480813.4405227</v>
      </c>
      <c r="GF482" s="39">
        <f t="shared" si="923"/>
        <v>4732116586.0525942</v>
      </c>
      <c r="GG482" s="53">
        <f t="shared" si="924"/>
        <v>1266279345712.2222</v>
      </c>
      <c r="GH482" s="39">
        <f t="shared" si="925"/>
        <v>-2011149549072.3525</v>
      </c>
      <c r="GI482" s="39">
        <f t="shared" si="926"/>
        <v>3194178695585.5015</v>
      </c>
      <c r="HC482" s="21">
        <v>428</v>
      </c>
      <c r="HD482" s="39">
        <v>675</v>
      </c>
      <c r="HE482" s="39">
        <v>-425</v>
      </c>
      <c r="HF482" s="39">
        <v>2500</v>
      </c>
      <c r="HG482" s="50">
        <f t="shared" si="927"/>
        <v>1.7968638805637639E-3</v>
      </c>
      <c r="HH482" s="40">
        <f t="shared" si="859"/>
        <v>25.23694019574997</v>
      </c>
      <c r="HI482" s="41">
        <f t="shared" si="928"/>
        <v>63092.350489374927</v>
      </c>
      <c r="HJ482" s="39">
        <f t="shared" si="929"/>
        <v>-26814248.957984343</v>
      </c>
      <c r="HK482" s="39">
        <f t="shared" si="930"/>
        <v>42587336.580328077</v>
      </c>
      <c r="HL482" s="40">
        <f t="shared" si="860"/>
        <v>2589.9855228120091</v>
      </c>
      <c r="HM482" s="39">
        <f t="shared" si="931"/>
        <v>6474963.8070300231</v>
      </c>
      <c r="HN482" s="39">
        <f t="shared" si="932"/>
        <v>-2751859617.9877596</v>
      </c>
      <c r="HO482" s="39">
        <f t="shared" si="933"/>
        <v>4370600569.745266</v>
      </c>
      <c r="HP482" s="53">
        <f t="shared" si="934"/>
        <v>1169540337644.7979</v>
      </c>
      <c r="HQ482" s="39">
        <f t="shared" si="935"/>
        <v>-1857505242141.738</v>
      </c>
      <c r="HR482" s="39">
        <f t="shared" si="936"/>
        <v>2950155384578.0542</v>
      </c>
      <c r="IL482" s="21">
        <v>428</v>
      </c>
      <c r="IM482" s="39">
        <v>675</v>
      </c>
      <c r="IN482" s="39">
        <v>-425</v>
      </c>
      <c r="IO482" s="39">
        <v>2500</v>
      </c>
      <c r="IP482" s="50">
        <f t="shared" si="937"/>
        <v>1.805060544986469E-3</v>
      </c>
      <c r="IQ482" s="40">
        <f t="shared" si="861"/>
        <v>25.257741131603801</v>
      </c>
      <c r="IR482" s="41">
        <f t="shared" si="938"/>
        <v>63144.352829009506</v>
      </c>
      <c r="IS482" s="39">
        <f t="shared" si="939"/>
        <v>-26836349.95232904</v>
      </c>
      <c r="IT482" s="39">
        <f t="shared" si="940"/>
        <v>42622438.159581415</v>
      </c>
      <c r="IU482" s="40">
        <f t="shared" si="862"/>
        <v>2485.4780514225208</v>
      </c>
      <c r="IV482" s="39">
        <f t="shared" si="941"/>
        <v>6213695.1285563018</v>
      </c>
      <c r="IW482" s="39">
        <f t="shared" si="942"/>
        <v>-2640820429.6364284</v>
      </c>
      <c r="IX482" s="39">
        <f t="shared" si="943"/>
        <v>4194244211.7755036</v>
      </c>
      <c r="IY482" s="53">
        <f t="shared" si="944"/>
        <v>1122348682595.4819</v>
      </c>
      <c r="IZ482" s="39">
        <f t="shared" si="945"/>
        <v>-1782553790004.5891</v>
      </c>
      <c r="JA482" s="39">
        <f t="shared" si="946"/>
        <v>2831114842948.4648</v>
      </c>
      <c r="JU482" s="21">
        <v>428</v>
      </c>
      <c r="JV482" s="39">
        <v>675</v>
      </c>
      <c r="JW482" s="39">
        <v>-425</v>
      </c>
      <c r="JX482" s="39">
        <v>2500</v>
      </c>
      <c r="JY482" s="50">
        <f t="shared" si="947"/>
        <v>1.8051547125320475E-3</v>
      </c>
      <c r="JZ482" s="40">
        <f t="shared" si="863"/>
        <v>25.257975126441007</v>
      </c>
      <c r="KA482" s="41">
        <f t="shared" si="948"/>
        <v>63144.937816102516</v>
      </c>
      <c r="KB482" s="39">
        <f t="shared" si="949"/>
        <v>-26836598.571843568</v>
      </c>
      <c r="KC482" s="39">
        <f t="shared" si="950"/>
        <v>42622833.025869198</v>
      </c>
      <c r="KD482" s="40">
        <f t="shared" si="864"/>
        <v>2484.2774152163943</v>
      </c>
      <c r="KE482" s="39">
        <f t="shared" si="951"/>
        <v>6210693.5380409854</v>
      </c>
      <c r="KF482" s="39">
        <f t="shared" si="952"/>
        <v>-2639544753.667419</v>
      </c>
      <c r="KG482" s="39">
        <f t="shared" si="953"/>
        <v>4192218138.1776652</v>
      </c>
      <c r="KH482" s="53">
        <f t="shared" si="954"/>
        <v>1121806520308.6531</v>
      </c>
      <c r="KI482" s="39">
        <f t="shared" si="955"/>
        <v>-1781692708725.5078</v>
      </c>
      <c r="KJ482" s="39">
        <f t="shared" si="956"/>
        <v>2829747243269.9238</v>
      </c>
      <c r="LD482" s="21">
        <v>428</v>
      </c>
      <c r="LE482" s="39">
        <v>675</v>
      </c>
      <c r="LF482" s="39">
        <v>-425</v>
      </c>
      <c r="LG482" s="39">
        <v>2500</v>
      </c>
      <c r="LH482" s="50">
        <f t="shared" si="957"/>
        <v>1.8051547256076838E-3</v>
      </c>
      <c r="LI482" s="40">
        <f t="shared" si="865"/>
        <v>25.257975158924516</v>
      </c>
      <c r="LJ482" s="41">
        <f t="shared" si="958"/>
        <v>63144.937897311291</v>
      </c>
      <c r="LK482" s="39">
        <f t="shared" si="959"/>
        <v>-26836598.606357299</v>
      </c>
      <c r="LL482" s="39">
        <f t="shared" si="960"/>
        <v>42622833.080685124</v>
      </c>
      <c r="LM482" s="40">
        <f t="shared" si="866"/>
        <v>2484.2772485020337</v>
      </c>
      <c r="LN482" s="39">
        <f t="shared" si="961"/>
        <v>6210693.1212550839</v>
      </c>
      <c r="LO482" s="39">
        <f t="shared" si="962"/>
        <v>-2639544576.5334105</v>
      </c>
      <c r="LP482" s="39">
        <f t="shared" si="963"/>
        <v>4192217856.8471818</v>
      </c>
      <c r="LQ482" s="53">
        <f t="shared" si="964"/>
        <v>1121806445026.6995</v>
      </c>
      <c r="LR482" s="39">
        <f t="shared" si="965"/>
        <v>-1781692589160.0522</v>
      </c>
      <c r="LS482" s="39">
        <f t="shared" si="966"/>
        <v>2829747053371.8477</v>
      </c>
    </row>
    <row r="483" spans="1:331" x14ac:dyDescent="0.25">
      <c r="A483" s="21">
        <v>429</v>
      </c>
      <c r="B483" s="39">
        <v>675</v>
      </c>
      <c r="C483" s="39">
        <v>-375</v>
      </c>
      <c r="D483" s="39">
        <v>2500</v>
      </c>
      <c r="E483" s="50">
        <f t="shared" si="867"/>
        <v>9.7750000000000007E-4</v>
      </c>
      <c r="F483" s="40">
        <f t="shared" si="847"/>
        <v>18.83489765625</v>
      </c>
      <c r="G483" s="41">
        <f t="shared" si="868"/>
        <v>47087.244140625</v>
      </c>
      <c r="H483" s="39">
        <f t="shared" si="869"/>
        <v>-17657716.552734375</v>
      </c>
      <c r="I483" s="39">
        <f t="shared" si="870"/>
        <v>31783889.794921875</v>
      </c>
      <c r="J483" s="40">
        <f t="shared" si="848"/>
        <v>13036.875</v>
      </c>
      <c r="K483" s="39">
        <f t="shared" si="871"/>
        <v>32592187.5</v>
      </c>
      <c r="L483" s="39">
        <f t="shared" si="872"/>
        <v>-12222070312.5</v>
      </c>
      <c r="M483" s="39">
        <f t="shared" si="873"/>
        <v>21999726562.5</v>
      </c>
      <c r="N483" s="53">
        <f t="shared" si="874"/>
        <v>4583276367187.5</v>
      </c>
      <c r="O483" s="39">
        <f t="shared" si="875"/>
        <v>-8249897460937.5</v>
      </c>
      <c r="P483" s="39">
        <f t="shared" si="876"/>
        <v>14849815429687.5</v>
      </c>
      <c r="AJ483" s="21">
        <v>429</v>
      </c>
      <c r="AK483" s="39">
        <v>675</v>
      </c>
      <c r="AL483" s="39">
        <v>-375</v>
      </c>
      <c r="AM483" s="39">
        <v>2500</v>
      </c>
      <c r="AN483" s="50">
        <f t="shared" si="877"/>
        <v>1.4462289969738851E-3</v>
      </c>
      <c r="AO483" s="40">
        <f t="shared" si="849"/>
        <v>23.545027685822497</v>
      </c>
      <c r="AP483" s="41">
        <f t="shared" si="878"/>
        <v>58862.569214556243</v>
      </c>
      <c r="AQ483" s="39">
        <f t="shared" si="879"/>
        <v>-22073463.455458593</v>
      </c>
      <c r="AR483" s="39">
        <f t="shared" si="880"/>
        <v>39732234.219825462</v>
      </c>
      <c r="AS483" s="40">
        <f t="shared" si="850"/>
        <v>7060.5802885829653</v>
      </c>
      <c r="AT483" s="39">
        <f t="shared" si="881"/>
        <v>17651450.721457414</v>
      </c>
      <c r="AU483" s="39">
        <f t="shared" si="882"/>
        <v>-6619294020.5465307</v>
      </c>
      <c r="AV483" s="39">
        <f t="shared" si="883"/>
        <v>11914729236.983755</v>
      </c>
      <c r="AW483" s="53">
        <f t="shared" si="884"/>
        <v>2482235257704.9492</v>
      </c>
      <c r="AX483" s="39">
        <f t="shared" si="885"/>
        <v>-4468023463868.9082</v>
      </c>
      <c r="AY483" s="39">
        <f t="shared" si="886"/>
        <v>8042442234964.0342</v>
      </c>
      <c r="BS483" s="21">
        <v>429</v>
      </c>
      <c r="BT483" s="39">
        <v>675</v>
      </c>
      <c r="BU483" s="39">
        <v>-375</v>
      </c>
      <c r="BV483" s="39">
        <v>2500</v>
      </c>
      <c r="BW483" s="50">
        <f t="shared" si="887"/>
        <v>1.6102543566949442E-3</v>
      </c>
      <c r="BX483" s="40">
        <f t="shared" si="851"/>
        <v>24.531626876220141</v>
      </c>
      <c r="BY483" s="41">
        <f t="shared" si="888"/>
        <v>61329.067190550355</v>
      </c>
      <c r="BZ483" s="39">
        <f t="shared" si="889"/>
        <v>-22998400.196456384</v>
      </c>
      <c r="CA483" s="39">
        <f t="shared" si="890"/>
        <v>41397120.35362149</v>
      </c>
      <c r="CB483" s="40">
        <f t="shared" si="852"/>
        <v>4969.2569521394626</v>
      </c>
      <c r="CC483" s="39">
        <f t="shared" si="891"/>
        <v>12423142.380348656</v>
      </c>
      <c r="CD483" s="39">
        <f t="shared" si="892"/>
        <v>-4658678392.6307459</v>
      </c>
      <c r="CE483" s="39">
        <f t="shared" si="893"/>
        <v>8385621106.735343</v>
      </c>
      <c r="CF483" s="53">
        <f t="shared" si="894"/>
        <v>1747004397236.5298</v>
      </c>
      <c r="CG483" s="39">
        <f t="shared" si="895"/>
        <v>-3144607915025.7534</v>
      </c>
      <c r="CH483" s="39">
        <f t="shared" si="896"/>
        <v>5660294247046.3564</v>
      </c>
      <c r="DB483" s="21">
        <v>429</v>
      </c>
      <c r="DC483" s="39">
        <v>675</v>
      </c>
      <c r="DD483" s="39">
        <v>-375</v>
      </c>
      <c r="DE483" s="39">
        <v>2500</v>
      </c>
      <c r="DF483" s="50">
        <f t="shared" si="897"/>
        <v>1.6736818139505079E-3</v>
      </c>
      <c r="DG483" s="40">
        <f t="shared" si="853"/>
        <v>24.821167314265228</v>
      </c>
      <c r="DH483" s="41">
        <f t="shared" si="898"/>
        <v>62052.918285663072</v>
      </c>
      <c r="DI483" s="39">
        <f t="shared" si="899"/>
        <v>-23269844.357123651</v>
      </c>
      <c r="DJ483" s="39">
        <f t="shared" si="900"/>
        <v>41885719.842822574</v>
      </c>
      <c r="DK483" s="40">
        <f t="shared" si="854"/>
        <v>4160.5568721310246</v>
      </c>
      <c r="DL483" s="39">
        <f t="shared" si="901"/>
        <v>10401392.180327561</v>
      </c>
      <c r="DM483" s="39">
        <f t="shared" si="902"/>
        <v>-3900522067.6228352</v>
      </c>
      <c r="DN483" s="39">
        <f t="shared" si="903"/>
        <v>7020939721.7211037</v>
      </c>
      <c r="DO483" s="53">
        <f t="shared" si="904"/>
        <v>1462695775358.5632</v>
      </c>
      <c r="DP483" s="39">
        <f t="shared" si="905"/>
        <v>-2632852395645.4141</v>
      </c>
      <c r="DQ483" s="39">
        <f t="shared" si="906"/>
        <v>4739134312161.7451</v>
      </c>
      <c r="EK483" s="21">
        <v>429</v>
      </c>
      <c r="EL483" s="39">
        <v>675</v>
      </c>
      <c r="EM483" s="39">
        <v>-375</v>
      </c>
      <c r="EN483" s="39">
        <v>2500</v>
      </c>
      <c r="EO483" s="50">
        <f t="shared" si="907"/>
        <v>1.7691358553828637E-3</v>
      </c>
      <c r="EP483" s="40">
        <f t="shared" si="855"/>
        <v>25.160223635405011</v>
      </c>
      <c r="EQ483" s="41">
        <f t="shared" si="908"/>
        <v>62900.559088512528</v>
      </c>
      <c r="ER483" s="39">
        <f t="shared" si="909"/>
        <v>-23587709.658192199</v>
      </c>
      <c r="ES483" s="39">
        <f t="shared" si="910"/>
        <v>42457877.384745955</v>
      </c>
      <c r="ET483" s="40">
        <f t="shared" si="856"/>
        <v>2943.517843868487</v>
      </c>
      <c r="EU483" s="39">
        <f t="shared" si="911"/>
        <v>7358794.6096712174</v>
      </c>
      <c r="EV483" s="39">
        <f t="shared" si="912"/>
        <v>-2759547978.6267066</v>
      </c>
      <c r="EW483" s="39">
        <f t="shared" si="913"/>
        <v>4967186361.5280714</v>
      </c>
      <c r="EX483" s="53">
        <f t="shared" si="914"/>
        <v>1034830491985.015</v>
      </c>
      <c r="EY483" s="39">
        <f t="shared" si="915"/>
        <v>-1862694885573.0269</v>
      </c>
      <c r="EZ483" s="39">
        <f t="shared" si="916"/>
        <v>3352850794031.4482</v>
      </c>
      <c r="FT483" s="21">
        <v>429</v>
      </c>
      <c r="FU483" s="39">
        <v>675</v>
      </c>
      <c r="FV483" s="39">
        <v>-375</v>
      </c>
      <c r="FW483" s="39">
        <v>2500</v>
      </c>
      <c r="FX483" s="50">
        <f t="shared" si="917"/>
        <v>1.8606194984754126E-3</v>
      </c>
      <c r="FY483" s="40">
        <f t="shared" si="857"/>
        <v>25.376153358191559</v>
      </c>
      <c r="FZ483" s="41">
        <f t="shared" si="918"/>
        <v>63440.383395478893</v>
      </c>
      <c r="GA483" s="39">
        <f t="shared" si="919"/>
        <v>-23790143.773304585</v>
      </c>
      <c r="GB483" s="39">
        <f t="shared" si="920"/>
        <v>42822258.791948251</v>
      </c>
      <c r="GC483" s="40">
        <f t="shared" si="858"/>
        <v>1777.1013944384904</v>
      </c>
      <c r="GD483" s="39">
        <f t="shared" si="921"/>
        <v>4442753.4860962257</v>
      </c>
      <c r="GE483" s="39">
        <f t="shared" si="922"/>
        <v>-1666032557.2860847</v>
      </c>
      <c r="GF483" s="39">
        <f t="shared" si="923"/>
        <v>2998858603.1149526</v>
      </c>
      <c r="GG483" s="53">
        <f t="shared" si="924"/>
        <v>624762208982.28174</v>
      </c>
      <c r="GH483" s="39">
        <f t="shared" si="925"/>
        <v>-1124571976168.1072</v>
      </c>
      <c r="GI483" s="39">
        <f t="shared" si="926"/>
        <v>2024229557102.5928</v>
      </c>
      <c r="HC483" s="21">
        <v>429</v>
      </c>
      <c r="HD483" s="39">
        <v>675</v>
      </c>
      <c r="HE483" s="39">
        <v>-375</v>
      </c>
      <c r="HF483" s="39">
        <v>2500</v>
      </c>
      <c r="HG483" s="50">
        <f t="shared" si="927"/>
        <v>1.8840949122649858E-3</v>
      </c>
      <c r="HH483" s="40">
        <f t="shared" si="859"/>
        <v>25.414358317811757</v>
      </c>
      <c r="HI483" s="41">
        <f t="shared" si="928"/>
        <v>63535.895794529395</v>
      </c>
      <c r="HJ483" s="39">
        <f t="shared" si="929"/>
        <v>-23825960.922948524</v>
      </c>
      <c r="HK483" s="39">
        <f t="shared" si="930"/>
        <v>42886729.661307342</v>
      </c>
      <c r="HL483" s="40">
        <f t="shared" si="860"/>
        <v>1477.7898686214321</v>
      </c>
      <c r="HM483" s="39">
        <f t="shared" si="931"/>
        <v>3694474.6715535801</v>
      </c>
      <c r="HN483" s="39">
        <f t="shared" si="932"/>
        <v>-1385428001.8325925</v>
      </c>
      <c r="HO483" s="39">
        <f t="shared" si="933"/>
        <v>2493770403.2986665</v>
      </c>
      <c r="HP483" s="53">
        <f t="shared" si="934"/>
        <v>519535500687.22217</v>
      </c>
      <c r="HQ483" s="39">
        <f t="shared" si="935"/>
        <v>-935163901236.99988</v>
      </c>
      <c r="HR483" s="39">
        <f t="shared" si="936"/>
        <v>1683295022226.5999</v>
      </c>
      <c r="IL483" s="21">
        <v>429</v>
      </c>
      <c r="IM483" s="39">
        <v>675</v>
      </c>
      <c r="IN483" s="39">
        <v>-375</v>
      </c>
      <c r="IO483" s="39">
        <v>2500</v>
      </c>
      <c r="IP483" s="50">
        <f t="shared" si="937"/>
        <v>1.8935083289924651E-3</v>
      </c>
      <c r="IQ483" s="40">
        <f t="shared" si="861"/>
        <v>25.427704465538394</v>
      </c>
      <c r="IR483" s="41">
        <f t="shared" si="938"/>
        <v>63569.261163845986</v>
      </c>
      <c r="IS483" s="39">
        <f t="shared" si="939"/>
        <v>-23838472.936442245</v>
      </c>
      <c r="IT483" s="39">
        <f t="shared" si="940"/>
        <v>42909251.285596043</v>
      </c>
      <c r="IU483" s="40">
        <f t="shared" si="862"/>
        <v>1357.7688053460711</v>
      </c>
      <c r="IV483" s="39">
        <f t="shared" si="941"/>
        <v>3394422.0133651779</v>
      </c>
      <c r="IW483" s="39">
        <f t="shared" si="942"/>
        <v>-1272908255.0119417</v>
      </c>
      <c r="IX483" s="39">
        <f t="shared" si="943"/>
        <v>2291234859.0214949</v>
      </c>
      <c r="IY483" s="53">
        <f t="shared" si="944"/>
        <v>477340595629.47815</v>
      </c>
      <c r="IZ483" s="39">
        <f t="shared" si="945"/>
        <v>-859213072133.06055</v>
      </c>
      <c r="JA483" s="39">
        <f t="shared" si="946"/>
        <v>1546583529839.5093</v>
      </c>
      <c r="JU483" s="21">
        <v>429</v>
      </c>
      <c r="JV483" s="39">
        <v>675</v>
      </c>
      <c r="JW483" s="39">
        <v>-375</v>
      </c>
      <c r="JX483" s="39">
        <v>2500</v>
      </c>
      <c r="JY483" s="50">
        <f t="shared" si="947"/>
        <v>1.8936168776899557E-3</v>
      </c>
      <c r="JZ483" s="40">
        <f t="shared" si="863"/>
        <v>25.427851774458233</v>
      </c>
      <c r="KA483" s="41">
        <f t="shared" si="948"/>
        <v>63569.62943614558</v>
      </c>
      <c r="KB483" s="39">
        <f t="shared" si="949"/>
        <v>-23838611.038554594</v>
      </c>
      <c r="KC483" s="39">
        <f t="shared" si="950"/>
        <v>42909499.869398266</v>
      </c>
      <c r="KD483" s="40">
        <f t="shared" si="864"/>
        <v>1356.3848094530636</v>
      </c>
      <c r="KE483" s="39">
        <f t="shared" si="951"/>
        <v>3390962.0236326591</v>
      </c>
      <c r="KF483" s="39">
        <f t="shared" si="952"/>
        <v>-1271610758.8622472</v>
      </c>
      <c r="KG483" s="39">
        <f t="shared" si="953"/>
        <v>2288899365.952045</v>
      </c>
      <c r="KH483" s="53">
        <f t="shared" si="954"/>
        <v>476854034573.34271</v>
      </c>
      <c r="KI483" s="39">
        <f t="shared" si="955"/>
        <v>-858337262232.01685</v>
      </c>
      <c r="KJ483" s="39">
        <f t="shared" si="956"/>
        <v>1545007072017.6304</v>
      </c>
      <c r="LD483" s="21">
        <v>429</v>
      </c>
      <c r="LE483" s="39">
        <v>675</v>
      </c>
      <c r="LF483" s="39">
        <v>-375</v>
      </c>
      <c r="LG483" s="39">
        <v>2500</v>
      </c>
      <c r="LH483" s="50">
        <f t="shared" si="957"/>
        <v>1.893616892898492E-3</v>
      </c>
      <c r="LI483" s="40">
        <f t="shared" si="865"/>
        <v>25.427851795086863</v>
      </c>
      <c r="LJ483" s="41">
        <f t="shared" si="958"/>
        <v>63569.629487717153</v>
      </c>
      <c r="LK483" s="39">
        <f t="shared" si="959"/>
        <v>-23838611.057893932</v>
      </c>
      <c r="LL483" s="39">
        <f t="shared" si="960"/>
        <v>42909499.904209077</v>
      </c>
      <c r="LM483" s="40">
        <f t="shared" si="866"/>
        <v>1356.384615544227</v>
      </c>
      <c r="LN483" s="39">
        <f t="shared" si="961"/>
        <v>3390961.5388605674</v>
      </c>
      <c r="LO483" s="39">
        <f t="shared" si="962"/>
        <v>-1271610577.0727127</v>
      </c>
      <c r="LP483" s="39">
        <f t="shared" si="963"/>
        <v>2288899038.7308831</v>
      </c>
      <c r="LQ483" s="53">
        <f t="shared" si="964"/>
        <v>476853966402.26727</v>
      </c>
      <c r="LR483" s="39">
        <f t="shared" si="965"/>
        <v>-858337139524.08118</v>
      </c>
      <c r="LS483" s="39">
        <f t="shared" si="966"/>
        <v>1545006851143.3459</v>
      </c>
    </row>
    <row r="484" spans="1:331" x14ac:dyDescent="0.25">
      <c r="A484" s="21">
        <v>430</v>
      </c>
      <c r="B484" s="39">
        <v>675</v>
      </c>
      <c r="C484" s="39">
        <v>-325</v>
      </c>
      <c r="D484" s="39">
        <v>2500</v>
      </c>
      <c r="E484" s="50">
        <f t="shared" si="867"/>
        <v>9.8499999999999998E-4</v>
      </c>
      <c r="F484" s="40">
        <f t="shared" si="847"/>
        <v>18.932315624999998</v>
      </c>
      <c r="G484" s="41">
        <f t="shared" si="868"/>
        <v>47330.789062499993</v>
      </c>
      <c r="H484" s="39">
        <f t="shared" si="869"/>
        <v>-15382506.445312498</v>
      </c>
      <c r="I484" s="39">
        <f t="shared" si="870"/>
        <v>31948282.617187496</v>
      </c>
      <c r="J484" s="40">
        <f t="shared" si="848"/>
        <v>12941.250000000002</v>
      </c>
      <c r="K484" s="39">
        <f t="shared" si="871"/>
        <v>32353125.000000004</v>
      </c>
      <c r="L484" s="39">
        <f t="shared" si="872"/>
        <v>-10514765625.000002</v>
      </c>
      <c r="M484" s="39">
        <f t="shared" si="873"/>
        <v>21838359375.000004</v>
      </c>
      <c r="N484" s="53">
        <f t="shared" si="874"/>
        <v>3417298828125.0005</v>
      </c>
      <c r="O484" s="39">
        <f t="shared" si="875"/>
        <v>-7097466796875.001</v>
      </c>
      <c r="P484" s="39">
        <f t="shared" si="876"/>
        <v>14740892578125.002</v>
      </c>
      <c r="AJ484" s="21">
        <v>430</v>
      </c>
      <c r="AK484" s="39">
        <v>675</v>
      </c>
      <c r="AL484" s="39">
        <v>-325</v>
      </c>
      <c r="AM484" s="39">
        <v>2500</v>
      </c>
      <c r="AN484" s="50">
        <f t="shared" si="877"/>
        <v>1.4635422835638011E-3</v>
      </c>
      <c r="AO484" s="40">
        <f t="shared" si="849"/>
        <v>23.665358630284874</v>
      </c>
      <c r="AP484" s="41">
        <f t="shared" si="878"/>
        <v>59163.396575712184</v>
      </c>
      <c r="AQ484" s="39">
        <f t="shared" si="879"/>
        <v>-19228103.88710646</v>
      </c>
      <c r="AR484" s="39">
        <f t="shared" si="880"/>
        <v>39935292.688605726</v>
      </c>
      <c r="AS484" s="40">
        <f t="shared" si="850"/>
        <v>6839.8358845615376</v>
      </c>
      <c r="AT484" s="39">
        <f t="shared" si="881"/>
        <v>17099589.711403843</v>
      </c>
      <c r="AU484" s="39">
        <f t="shared" si="882"/>
        <v>-5557366656.2062492</v>
      </c>
      <c r="AV484" s="39">
        <f t="shared" si="883"/>
        <v>11542223055.197594</v>
      </c>
      <c r="AW484" s="53">
        <f t="shared" si="884"/>
        <v>1806144163267.031</v>
      </c>
      <c r="AX484" s="39">
        <f t="shared" si="885"/>
        <v>-3751222492939.2178</v>
      </c>
      <c r="AY484" s="39">
        <f t="shared" si="886"/>
        <v>7791000562258.376</v>
      </c>
      <c r="BS484" s="21">
        <v>430</v>
      </c>
      <c r="BT484" s="39">
        <v>675</v>
      </c>
      <c r="BU484" s="39">
        <v>-325</v>
      </c>
      <c r="BV484" s="39">
        <v>2500</v>
      </c>
      <c r="BW484" s="50">
        <f t="shared" si="887"/>
        <v>1.6386716498070874E-3</v>
      </c>
      <c r="BX484" s="40">
        <f t="shared" si="851"/>
        <v>24.667691623836284</v>
      </c>
      <c r="BY484" s="41">
        <f t="shared" si="888"/>
        <v>61669.229059590711</v>
      </c>
      <c r="BZ484" s="39">
        <f t="shared" si="889"/>
        <v>-20042499.44436698</v>
      </c>
      <c r="CA484" s="39">
        <f t="shared" si="890"/>
        <v>41626729.615223728</v>
      </c>
      <c r="CB484" s="40">
        <f t="shared" si="852"/>
        <v>4606.9364649596346</v>
      </c>
      <c r="CC484" s="39">
        <f t="shared" si="891"/>
        <v>11517341.162399087</v>
      </c>
      <c r="CD484" s="39">
        <f t="shared" si="892"/>
        <v>-3743135877.7797031</v>
      </c>
      <c r="CE484" s="39">
        <f t="shared" si="893"/>
        <v>7774205284.6193838</v>
      </c>
      <c r="CF484" s="53">
        <f t="shared" si="894"/>
        <v>1216519160278.4036</v>
      </c>
      <c r="CG484" s="39">
        <f t="shared" si="895"/>
        <v>-2526616717501.2998</v>
      </c>
      <c r="CH484" s="39">
        <f t="shared" si="896"/>
        <v>5247588567118.084</v>
      </c>
      <c r="DB484" s="21">
        <v>430</v>
      </c>
      <c r="DC484" s="39">
        <v>675</v>
      </c>
      <c r="DD484" s="39">
        <v>-325</v>
      </c>
      <c r="DE484" s="39">
        <v>2500</v>
      </c>
      <c r="DF484" s="50">
        <f t="shared" si="897"/>
        <v>1.7127141538530505E-3</v>
      </c>
      <c r="DG484" s="40">
        <f t="shared" si="853"/>
        <v>24.973851121598148</v>
      </c>
      <c r="DH484" s="41">
        <f t="shared" si="898"/>
        <v>62434.627803995369</v>
      </c>
      <c r="DI484" s="39">
        <f t="shared" si="899"/>
        <v>-20291254.036298495</v>
      </c>
      <c r="DJ484" s="39">
        <f t="shared" si="900"/>
        <v>42143373.767696872</v>
      </c>
      <c r="DK484" s="40">
        <f t="shared" si="854"/>
        <v>3662.8945383736077</v>
      </c>
      <c r="DL484" s="39">
        <f t="shared" si="901"/>
        <v>9157236.3459340185</v>
      </c>
      <c r="DM484" s="39">
        <f t="shared" si="902"/>
        <v>-2976101812.428556</v>
      </c>
      <c r="DN484" s="39">
        <f t="shared" si="903"/>
        <v>6181134533.5054626</v>
      </c>
      <c r="DO484" s="53">
        <f t="shared" si="904"/>
        <v>967233089039.28064</v>
      </c>
      <c r="DP484" s="39">
        <f t="shared" si="905"/>
        <v>-2008868723389.2754</v>
      </c>
      <c r="DQ484" s="39">
        <f t="shared" si="906"/>
        <v>4172265810116.187</v>
      </c>
      <c r="EK484" s="21">
        <v>430</v>
      </c>
      <c r="EL484" s="39">
        <v>675</v>
      </c>
      <c r="EM484" s="39">
        <v>-325</v>
      </c>
      <c r="EN484" s="39">
        <v>2500</v>
      </c>
      <c r="EO484" s="50">
        <f t="shared" si="907"/>
        <v>1.830685721025314E-3</v>
      </c>
      <c r="EP484" s="40">
        <f t="shared" si="855"/>
        <v>25.317245802712424</v>
      </c>
      <c r="EQ484" s="41">
        <f t="shared" si="908"/>
        <v>63293.114506781058</v>
      </c>
      <c r="ER484" s="39">
        <f t="shared" si="909"/>
        <v>-20570262.214703843</v>
      </c>
      <c r="ES484" s="39">
        <f t="shared" si="910"/>
        <v>42722852.292077214</v>
      </c>
      <c r="ET484" s="40">
        <f t="shared" si="856"/>
        <v>2158.7570569272461</v>
      </c>
      <c r="EU484" s="39">
        <f t="shared" si="911"/>
        <v>5396892.6423181156</v>
      </c>
      <c r="EV484" s="39">
        <f t="shared" si="912"/>
        <v>-1753990108.7533875</v>
      </c>
      <c r="EW484" s="39">
        <f t="shared" si="913"/>
        <v>3642902533.5647278</v>
      </c>
      <c r="EX484" s="53">
        <f t="shared" si="914"/>
        <v>570046785344.85095</v>
      </c>
      <c r="EY484" s="39">
        <f t="shared" si="915"/>
        <v>-1183943323408.5366</v>
      </c>
      <c r="EZ484" s="39">
        <f t="shared" si="916"/>
        <v>2458959210156.1914</v>
      </c>
      <c r="FT484" s="21">
        <v>430</v>
      </c>
      <c r="FU484" s="39">
        <v>675</v>
      </c>
      <c r="FV484" s="39">
        <v>-325</v>
      </c>
      <c r="FW484" s="39">
        <v>2500</v>
      </c>
      <c r="FX484" s="50">
        <f t="shared" si="917"/>
        <v>1.9411776037099877E-3</v>
      </c>
      <c r="FY484" s="40">
        <f t="shared" si="857"/>
        <v>25.477942026303715</v>
      </c>
      <c r="FZ484" s="41">
        <f t="shared" si="918"/>
        <v>63694.855065759286</v>
      </c>
      <c r="GA484" s="39">
        <f t="shared" si="919"/>
        <v>-20700827.896371767</v>
      </c>
      <c r="GB484" s="39">
        <f t="shared" si="920"/>
        <v>42994027.169387519</v>
      </c>
      <c r="GC484" s="40">
        <f t="shared" si="858"/>
        <v>749.98555269765666</v>
      </c>
      <c r="GD484" s="39">
        <f t="shared" si="921"/>
        <v>1874963.8817441417</v>
      </c>
      <c r="GE484" s="39">
        <f t="shared" si="922"/>
        <v>-609363261.56684601</v>
      </c>
      <c r="GF484" s="39">
        <f t="shared" si="923"/>
        <v>1265600620.1772957</v>
      </c>
      <c r="GG484" s="53">
        <f t="shared" si="924"/>
        <v>198043060009.22495</v>
      </c>
      <c r="GH484" s="39">
        <f t="shared" si="925"/>
        <v>-411320201557.62109</v>
      </c>
      <c r="GI484" s="39">
        <f t="shared" si="926"/>
        <v>854280418619.67456</v>
      </c>
      <c r="HC484" s="21">
        <v>430</v>
      </c>
      <c r="HD484" s="39">
        <v>675</v>
      </c>
      <c r="HE484" s="39">
        <v>-325</v>
      </c>
      <c r="HF484" s="39">
        <v>2500</v>
      </c>
      <c r="HG484" s="50">
        <f t="shared" si="927"/>
        <v>1.9713259439662076E-3</v>
      </c>
      <c r="HH484" s="40">
        <f t="shared" si="859"/>
        <v>25.494758465504887</v>
      </c>
      <c r="HI484" s="41">
        <f t="shared" si="928"/>
        <v>63736.89616376222</v>
      </c>
      <c r="HJ484" s="39">
        <f t="shared" si="929"/>
        <v>-20714491.253222723</v>
      </c>
      <c r="HK484" s="39">
        <f t="shared" si="930"/>
        <v>43022404.9105395</v>
      </c>
      <c r="HL484" s="40">
        <f t="shared" si="860"/>
        <v>365.59421443085262</v>
      </c>
      <c r="HM484" s="39">
        <f t="shared" si="931"/>
        <v>913985.53607713152</v>
      </c>
      <c r="HN484" s="39">
        <f t="shared" si="932"/>
        <v>-297045299.22506773</v>
      </c>
      <c r="HO484" s="39">
        <f t="shared" si="933"/>
        <v>616940236.85206378</v>
      </c>
      <c r="HP484" s="53">
        <f t="shared" si="934"/>
        <v>96539722248.147018</v>
      </c>
      <c r="HQ484" s="39">
        <f t="shared" si="935"/>
        <v>-200505576976.92072</v>
      </c>
      <c r="HR484" s="39">
        <f t="shared" si="936"/>
        <v>416434659875.14307</v>
      </c>
      <c r="IL484" s="21">
        <v>430</v>
      </c>
      <c r="IM484" s="39">
        <v>675</v>
      </c>
      <c r="IN484" s="39">
        <v>-325</v>
      </c>
      <c r="IO484" s="39">
        <v>2500</v>
      </c>
      <c r="IP484" s="50">
        <f t="shared" si="937"/>
        <v>1.9819561129984608E-3</v>
      </c>
      <c r="IQ484" s="40">
        <f t="shared" si="861"/>
        <v>25.497924415654456</v>
      </c>
      <c r="IR484" s="41">
        <f t="shared" si="938"/>
        <v>63744.811039136141</v>
      </c>
      <c r="IS484" s="39">
        <f t="shared" si="939"/>
        <v>-20717063.587719247</v>
      </c>
      <c r="IT484" s="39">
        <f t="shared" si="940"/>
        <v>43027747.451416895</v>
      </c>
      <c r="IU484" s="40">
        <f t="shared" si="862"/>
        <v>230.059559269624</v>
      </c>
      <c r="IV484" s="39">
        <f t="shared" si="941"/>
        <v>575148.89817406004</v>
      </c>
      <c r="IW484" s="39">
        <f t="shared" si="942"/>
        <v>-186923391.90656951</v>
      </c>
      <c r="IX484" s="39">
        <f t="shared" si="943"/>
        <v>388225506.26749051</v>
      </c>
      <c r="IY484" s="53">
        <f t="shared" si="944"/>
        <v>60750102369.635094</v>
      </c>
      <c r="IZ484" s="39">
        <f t="shared" si="945"/>
        <v>-126173289536.93442</v>
      </c>
      <c r="JA484" s="39">
        <f t="shared" si="946"/>
        <v>262052216730.55612</v>
      </c>
      <c r="JU484" s="21">
        <v>430</v>
      </c>
      <c r="JV484" s="39">
        <v>675</v>
      </c>
      <c r="JW484" s="39">
        <v>-325</v>
      </c>
      <c r="JX484" s="39">
        <v>2500</v>
      </c>
      <c r="JY484" s="50">
        <f t="shared" si="947"/>
        <v>1.9820790428478636E-3</v>
      </c>
      <c r="JZ484" s="40">
        <f t="shared" si="863"/>
        <v>25.497952600504039</v>
      </c>
      <c r="KA484" s="41">
        <f t="shared" si="948"/>
        <v>63744.881501260097</v>
      </c>
      <c r="KB484" s="39">
        <f t="shared" si="949"/>
        <v>-20717086.487909533</v>
      </c>
      <c r="KC484" s="39">
        <f t="shared" si="950"/>
        <v>43027795.013350569</v>
      </c>
      <c r="KD484" s="40">
        <f t="shared" si="864"/>
        <v>228.49220368973877</v>
      </c>
      <c r="KE484" s="39">
        <f t="shared" si="951"/>
        <v>571230.50922434696</v>
      </c>
      <c r="KF484" s="39">
        <f t="shared" si="952"/>
        <v>-185649915.49791276</v>
      </c>
      <c r="KG484" s="39">
        <f t="shared" si="953"/>
        <v>385580593.72643417</v>
      </c>
      <c r="KH484" s="53">
        <f t="shared" si="954"/>
        <v>60336222536.821648</v>
      </c>
      <c r="KI484" s="39">
        <f t="shared" si="955"/>
        <v>-125313692961.09111</v>
      </c>
      <c r="KJ484" s="39">
        <f t="shared" si="956"/>
        <v>260266900765.34308</v>
      </c>
      <c r="LD484" s="21">
        <v>430</v>
      </c>
      <c r="LE484" s="39">
        <v>675</v>
      </c>
      <c r="LF484" s="39">
        <v>-325</v>
      </c>
      <c r="LG484" s="39">
        <v>2500</v>
      </c>
      <c r="LH484" s="50">
        <f t="shared" si="957"/>
        <v>1.9820790601893005E-3</v>
      </c>
      <c r="LI484" s="40">
        <f t="shared" si="865"/>
        <v>25.49795260446642</v>
      </c>
      <c r="LJ484" s="41">
        <f t="shared" si="958"/>
        <v>63744.881511166051</v>
      </c>
      <c r="LK484" s="39">
        <f t="shared" si="959"/>
        <v>-20717086.491128966</v>
      </c>
      <c r="LL484" s="39">
        <f t="shared" si="960"/>
        <v>43027795.020037085</v>
      </c>
      <c r="LM484" s="40">
        <f t="shared" si="866"/>
        <v>228.49198258642045</v>
      </c>
      <c r="LN484" s="39">
        <f t="shared" si="961"/>
        <v>571229.95646605117</v>
      </c>
      <c r="LO484" s="39">
        <f t="shared" si="962"/>
        <v>-185649735.85146663</v>
      </c>
      <c r="LP484" s="39">
        <f t="shared" si="963"/>
        <v>385580220.61458457</v>
      </c>
      <c r="LQ484" s="53">
        <f t="shared" si="964"/>
        <v>60336164151.726654</v>
      </c>
      <c r="LR484" s="39">
        <f t="shared" si="965"/>
        <v>-125313571699.73999</v>
      </c>
      <c r="LS484" s="39">
        <f t="shared" si="966"/>
        <v>260266648914.84457</v>
      </c>
    </row>
    <row r="485" spans="1:331" x14ac:dyDescent="0.25">
      <c r="A485" s="21">
        <v>431</v>
      </c>
      <c r="B485" s="39">
        <v>675</v>
      </c>
      <c r="C485" s="39">
        <v>-275</v>
      </c>
      <c r="D485" s="39">
        <v>2500</v>
      </c>
      <c r="E485" s="50">
        <f t="shared" si="867"/>
        <v>9.9249999999999989E-4</v>
      </c>
      <c r="F485" s="40">
        <f t="shared" si="847"/>
        <v>19.029016406249994</v>
      </c>
      <c r="G485" s="41">
        <f t="shared" si="868"/>
        <v>47572.541015624985</v>
      </c>
      <c r="H485" s="39">
        <f t="shared" si="869"/>
        <v>-13082448.779296871</v>
      </c>
      <c r="I485" s="39">
        <f t="shared" si="870"/>
        <v>32111465.185546864</v>
      </c>
      <c r="J485" s="40">
        <f t="shared" si="848"/>
        <v>12845.625000000004</v>
      </c>
      <c r="K485" s="39">
        <f t="shared" si="871"/>
        <v>32114062.500000007</v>
      </c>
      <c r="L485" s="39">
        <f t="shared" si="872"/>
        <v>-8831367187.5000019</v>
      </c>
      <c r="M485" s="39">
        <f t="shared" si="873"/>
        <v>21676992187.500004</v>
      </c>
      <c r="N485" s="53">
        <f t="shared" si="874"/>
        <v>2428625976562.5005</v>
      </c>
      <c r="O485" s="39">
        <f t="shared" si="875"/>
        <v>-5961172851562.501</v>
      </c>
      <c r="P485" s="39">
        <f t="shared" si="876"/>
        <v>14631969726562.504</v>
      </c>
      <c r="AJ485" s="21">
        <v>431</v>
      </c>
      <c r="AK485" s="39">
        <v>675</v>
      </c>
      <c r="AL485" s="39">
        <v>-275</v>
      </c>
      <c r="AM485" s="39">
        <v>2500</v>
      </c>
      <c r="AN485" s="50">
        <f t="shared" si="877"/>
        <v>1.4808555701537169E-3</v>
      </c>
      <c r="AO485" s="40">
        <f t="shared" si="849"/>
        <v>23.781867763617306</v>
      </c>
      <c r="AP485" s="41">
        <f t="shared" si="878"/>
        <v>59454.669409043265</v>
      </c>
      <c r="AQ485" s="39">
        <f t="shared" si="879"/>
        <v>-16350034.087486899</v>
      </c>
      <c r="AR485" s="39">
        <f t="shared" si="880"/>
        <v>40131901.851104207</v>
      </c>
      <c r="AS485" s="40">
        <f t="shared" si="850"/>
        <v>6619.0914805401089</v>
      </c>
      <c r="AT485" s="39">
        <f t="shared" si="881"/>
        <v>16547728.701350272</v>
      </c>
      <c r="AU485" s="39">
        <f t="shared" si="882"/>
        <v>-4550625392.8713245</v>
      </c>
      <c r="AV485" s="39">
        <f t="shared" si="883"/>
        <v>11169716873.411434</v>
      </c>
      <c r="AW485" s="53">
        <f t="shared" si="884"/>
        <v>1251421983039.6143</v>
      </c>
      <c r="AX485" s="39">
        <f t="shared" si="885"/>
        <v>-3071672140188.1445</v>
      </c>
      <c r="AY485" s="39">
        <f t="shared" si="886"/>
        <v>7539558889552.7178</v>
      </c>
      <c r="BS485" s="21">
        <v>431</v>
      </c>
      <c r="BT485" s="39">
        <v>675</v>
      </c>
      <c r="BU485" s="39">
        <v>-275</v>
      </c>
      <c r="BV485" s="39">
        <v>2500</v>
      </c>
      <c r="BW485" s="50">
        <f t="shared" si="887"/>
        <v>1.6670889429192303E-3</v>
      </c>
      <c r="BX485" s="40">
        <f t="shared" si="851"/>
        <v>24.793460203967697</v>
      </c>
      <c r="BY485" s="41">
        <f t="shared" si="888"/>
        <v>61983.650509919244</v>
      </c>
      <c r="BZ485" s="39">
        <f t="shared" si="889"/>
        <v>-17045503.890227791</v>
      </c>
      <c r="CA485" s="39">
        <f t="shared" si="890"/>
        <v>41838964.094195493</v>
      </c>
      <c r="CB485" s="40">
        <f t="shared" si="852"/>
        <v>4244.6159777798157</v>
      </c>
      <c r="CC485" s="39">
        <f t="shared" si="891"/>
        <v>10611539.944449538</v>
      </c>
      <c r="CD485" s="39">
        <f t="shared" si="892"/>
        <v>-2918173484.7236233</v>
      </c>
      <c r="CE485" s="39">
        <f t="shared" si="893"/>
        <v>7162789462.503438</v>
      </c>
      <c r="CF485" s="53">
        <f t="shared" si="894"/>
        <v>802497708298.99646</v>
      </c>
      <c r="CG485" s="39">
        <f t="shared" si="895"/>
        <v>-1969767102188.4456</v>
      </c>
      <c r="CH485" s="39">
        <f t="shared" si="896"/>
        <v>4834882887189.8213</v>
      </c>
      <c r="DB485" s="21">
        <v>431</v>
      </c>
      <c r="DC485" s="39">
        <v>675</v>
      </c>
      <c r="DD485" s="39">
        <v>-275</v>
      </c>
      <c r="DE485" s="39">
        <v>2500</v>
      </c>
      <c r="DF485" s="50">
        <f t="shared" si="897"/>
        <v>1.7517464937555928E-3</v>
      </c>
      <c r="DG485" s="40">
        <f t="shared" si="853"/>
        <v>25.107110003563157</v>
      </c>
      <c r="DH485" s="41">
        <f t="shared" si="898"/>
        <v>62767.775008907891</v>
      </c>
      <c r="DI485" s="39">
        <f t="shared" si="899"/>
        <v>-17261138.127449669</v>
      </c>
      <c r="DJ485" s="39">
        <f t="shared" si="900"/>
        <v>42368248.131012827</v>
      </c>
      <c r="DK485" s="40">
        <f t="shared" si="854"/>
        <v>3165.2322046161908</v>
      </c>
      <c r="DL485" s="39">
        <f t="shared" si="901"/>
        <v>7913080.5115404772</v>
      </c>
      <c r="DM485" s="39">
        <f t="shared" si="902"/>
        <v>-2176097140.6736312</v>
      </c>
      <c r="DN485" s="39">
        <f t="shared" si="903"/>
        <v>5341329345.2898216</v>
      </c>
      <c r="DO485" s="53">
        <f t="shared" si="904"/>
        <v>598426713685.24854</v>
      </c>
      <c r="DP485" s="39">
        <f t="shared" si="905"/>
        <v>-1468865569954.7009</v>
      </c>
      <c r="DQ485" s="39">
        <f t="shared" si="906"/>
        <v>3605397308070.6299</v>
      </c>
      <c r="EK485" s="21">
        <v>431</v>
      </c>
      <c r="EL485" s="39">
        <v>675</v>
      </c>
      <c r="EM485" s="39">
        <v>-275</v>
      </c>
      <c r="EN485" s="39">
        <v>2500</v>
      </c>
      <c r="EO485" s="50">
        <f t="shared" si="907"/>
        <v>1.892235586667764E-3</v>
      </c>
      <c r="EP485" s="40">
        <f t="shared" si="855"/>
        <v>25.42596604902214</v>
      </c>
      <c r="EQ485" s="41">
        <f t="shared" si="908"/>
        <v>63564.915122555351</v>
      </c>
      <c r="ER485" s="39">
        <f t="shared" si="909"/>
        <v>-17480351.65870272</v>
      </c>
      <c r="ES485" s="39">
        <f t="shared" si="910"/>
        <v>42906317.707724862</v>
      </c>
      <c r="ET485" s="40">
        <f t="shared" si="856"/>
        <v>1373.9962699860087</v>
      </c>
      <c r="EU485" s="39">
        <f t="shared" si="911"/>
        <v>3434990.6749650217</v>
      </c>
      <c r="EV485" s="39">
        <f t="shared" si="912"/>
        <v>-944622435.615381</v>
      </c>
      <c r="EW485" s="39">
        <f t="shared" si="913"/>
        <v>2318618705.6013894</v>
      </c>
      <c r="EX485" s="53">
        <f t="shared" si="914"/>
        <v>259771169794.22977</v>
      </c>
      <c r="EY485" s="39">
        <f t="shared" si="915"/>
        <v>-637620144040.38208</v>
      </c>
      <c r="EZ485" s="39">
        <f t="shared" si="916"/>
        <v>1565067626280.938</v>
      </c>
      <c r="FT485" s="21">
        <v>431</v>
      </c>
      <c r="FU485" s="39">
        <v>675</v>
      </c>
      <c r="FV485" s="39">
        <v>-275</v>
      </c>
      <c r="FW485" s="39">
        <v>2500</v>
      </c>
      <c r="FX485" s="50">
        <f t="shared" si="917"/>
        <v>2.0217357089445625E-3</v>
      </c>
      <c r="FY485" s="40">
        <f t="shared" si="857"/>
        <v>25.5</v>
      </c>
      <c r="FZ485" s="41">
        <f t="shared" si="918"/>
        <v>63750</v>
      </c>
      <c r="GA485" s="39">
        <f t="shared" si="919"/>
        <v>-17531250</v>
      </c>
      <c r="GB485" s="39">
        <f t="shared" si="920"/>
        <v>43031250</v>
      </c>
      <c r="GC485" s="40">
        <f t="shared" si="858"/>
        <v>0</v>
      </c>
      <c r="GD485" s="39">
        <f t="shared" si="921"/>
        <v>0</v>
      </c>
      <c r="GE485" s="39">
        <f t="shared" si="922"/>
        <v>0</v>
      </c>
      <c r="GF485" s="39">
        <f t="shared" si="923"/>
        <v>0</v>
      </c>
      <c r="GG485" s="53">
        <f t="shared" si="924"/>
        <v>0</v>
      </c>
      <c r="GH485" s="39">
        <f t="shared" si="925"/>
        <v>0</v>
      </c>
      <c r="GI485" s="39">
        <f t="shared" si="926"/>
        <v>0</v>
      </c>
      <c r="HC485" s="21">
        <v>431</v>
      </c>
      <c r="HD485" s="39">
        <v>675</v>
      </c>
      <c r="HE485" s="39">
        <v>-275</v>
      </c>
      <c r="HF485" s="39">
        <v>2500</v>
      </c>
      <c r="HG485" s="50">
        <f t="shared" si="927"/>
        <v>2.0585569756674297E-3</v>
      </c>
      <c r="HH485" s="40">
        <f t="shared" si="859"/>
        <v>25.5</v>
      </c>
      <c r="HI485" s="41">
        <f t="shared" si="928"/>
        <v>63750</v>
      </c>
      <c r="HJ485" s="39">
        <f t="shared" si="929"/>
        <v>-17531250</v>
      </c>
      <c r="HK485" s="39">
        <f t="shared" si="930"/>
        <v>43031250</v>
      </c>
      <c r="HL485" s="40">
        <f t="shared" si="860"/>
        <v>0</v>
      </c>
      <c r="HM485" s="39">
        <f t="shared" si="931"/>
        <v>0</v>
      </c>
      <c r="HN485" s="39">
        <f t="shared" si="932"/>
        <v>0</v>
      </c>
      <c r="HO485" s="39">
        <f t="shared" si="933"/>
        <v>0</v>
      </c>
      <c r="HP485" s="53">
        <f t="shared" si="934"/>
        <v>0</v>
      </c>
      <c r="HQ485" s="39">
        <f t="shared" si="935"/>
        <v>0</v>
      </c>
      <c r="HR485" s="39">
        <f t="shared" si="936"/>
        <v>0</v>
      </c>
      <c r="IL485" s="21">
        <v>431</v>
      </c>
      <c r="IM485" s="39">
        <v>675</v>
      </c>
      <c r="IN485" s="39">
        <v>-275</v>
      </c>
      <c r="IO485" s="39">
        <v>2500</v>
      </c>
      <c r="IP485" s="50">
        <f t="shared" si="937"/>
        <v>2.0704038970044566E-3</v>
      </c>
      <c r="IQ485" s="40">
        <f t="shared" si="861"/>
        <v>25.5</v>
      </c>
      <c r="IR485" s="41">
        <f t="shared" si="938"/>
        <v>63750</v>
      </c>
      <c r="IS485" s="39">
        <f t="shared" si="939"/>
        <v>-17531250</v>
      </c>
      <c r="IT485" s="39">
        <f t="shared" si="940"/>
        <v>43031250</v>
      </c>
      <c r="IU485" s="40">
        <f t="shared" si="862"/>
        <v>0</v>
      </c>
      <c r="IV485" s="39">
        <f t="shared" si="941"/>
        <v>0</v>
      </c>
      <c r="IW485" s="39">
        <f t="shared" si="942"/>
        <v>0</v>
      </c>
      <c r="IX485" s="39">
        <f t="shared" si="943"/>
        <v>0</v>
      </c>
      <c r="IY485" s="53">
        <f t="shared" si="944"/>
        <v>0</v>
      </c>
      <c r="IZ485" s="39">
        <f t="shared" si="945"/>
        <v>0</v>
      </c>
      <c r="JA485" s="39">
        <f t="shared" si="946"/>
        <v>0</v>
      </c>
      <c r="JU485" s="21">
        <v>431</v>
      </c>
      <c r="JV485" s="39">
        <v>675</v>
      </c>
      <c r="JW485" s="39">
        <v>-275</v>
      </c>
      <c r="JX485" s="39">
        <v>2500</v>
      </c>
      <c r="JY485" s="50">
        <f t="shared" si="947"/>
        <v>2.0705412080057719E-3</v>
      </c>
      <c r="JZ485" s="40">
        <f t="shared" si="863"/>
        <v>25.5</v>
      </c>
      <c r="KA485" s="41">
        <f t="shared" si="948"/>
        <v>63750</v>
      </c>
      <c r="KB485" s="39">
        <f t="shared" si="949"/>
        <v>-17531250</v>
      </c>
      <c r="KC485" s="39">
        <f t="shared" si="950"/>
        <v>43031250</v>
      </c>
      <c r="KD485" s="40">
        <f t="shared" si="864"/>
        <v>0</v>
      </c>
      <c r="KE485" s="39">
        <f t="shared" si="951"/>
        <v>0</v>
      </c>
      <c r="KF485" s="39">
        <f t="shared" si="952"/>
        <v>0</v>
      </c>
      <c r="KG485" s="39">
        <f t="shared" si="953"/>
        <v>0</v>
      </c>
      <c r="KH485" s="53">
        <f t="shared" si="954"/>
        <v>0</v>
      </c>
      <c r="KI485" s="39">
        <f t="shared" si="955"/>
        <v>0</v>
      </c>
      <c r="KJ485" s="39">
        <f t="shared" si="956"/>
        <v>0</v>
      </c>
      <c r="LD485" s="21">
        <v>431</v>
      </c>
      <c r="LE485" s="39">
        <v>675</v>
      </c>
      <c r="LF485" s="39">
        <v>-275</v>
      </c>
      <c r="LG485" s="39">
        <v>2500</v>
      </c>
      <c r="LH485" s="50">
        <f t="shared" si="957"/>
        <v>2.0705412274801085E-3</v>
      </c>
      <c r="LI485" s="40">
        <f t="shared" si="865"/>
        <v>25.5</v>
      </c>
      <c r="LJ485" s="41">
        <f t="shared" si="958"/>
        <v>63750</v>
      </c>
      <c r="LK485" s="39">
        <f t="shared" si="959"/>
        <v>-17531250</v>
      </c>
      <c r="LL485" s="39">
        <f t="shared" si="960"/>
        <v>43031250</v>
      </c>
      <c r="LM485" s="40">
        <f t="shared" si="866"/>
        <v>0</v>
      </c>
      <c r="LN485" s="39">
        <f t="shared" si="961"/>
        <v>0</v>
      </c>
      <c r="LO485" s="39">
        <f t="shared" si="962"/>
        <v>0</v>
      </c>
      <c r="LP485" s="39">
        <f t="shared" si="963"/>
        <v>0</v>
      </c>
      <c r="LQ485" s="53">
        <f t="shared" si="964"/>
        <v>0</v>
      </c>
      <c r="LR485" s="39">
        <f t="shared" si="965"/>
        <v>0</v>
      </c>
      <c r="LS485" s="39">
        <f t="shared" si="966"/>
        <v>0</v>
      </c>
    </row>
    <row r="486" spans="1:331" x14ac:dyDescent="0.25">
      <c r="A486" s="21">
        <v>432</v>
      </c>
      <c r="B486" s="39">
        <v>675</v>
      </c>
      <c r="C486" s="39">
        <v>-225</v>
      </c>
      <c r="D486" s="39">
        <v>2500</v>
      </c>
      <c r="E486" s="50">
        <f t="shared" si="867"/>
        <v>1E-3</v>
      </c>
      <c r="F486" s="40">
        <f t="shared" si="847"/>
        <v>19.125</v>
      </c>
      <c r="G486" s="41">
        <f t="shared" si="868"/>
        <v>47812.5</v>
      </c>
      <c r="H486" s="39">
        <f t="shared" si="869"/>
        <v>-10757812.5</v>
      </c>
      <c r="I486" s="39">
        <f t="shared" si="870"/>
        <v>32273437.5</v>
      </c>
      <c r="J486" s="40">
        <f t="shared" si="848"/>
        <v>12750</v>
      </c>
      <c r="K486" s="39">
        <f t="shared" si="871"/>
        <v>31875000</v>
      </c>
      <c r="L486" s="39">
        <f t="shared" si="872"/>
        <v>-7171875000</v>
      </c>
      <c r="M486" s="39">
        <f t="shared" si="873"/>
        <v>21515625000</v>
      </c>
      <c r="N486" s="53">
        <f t="shared" si="874"/>
        <v>1613671875000</v>
      </c>
      <c r="O486" s="39">
        <f t="shared" si="875"/>
        <v>-4841015625000</v>
      </c>
      <c r="P486" s="39">
        <f t="shared" si="876"/>
        <v>14523046875000</v>
      </c>
      <c r="AJ486" s="21">
        <v>432</v>
      </c>
      <c r="AK486" s="39">
        <v>675</v>
      </c>
      <c r="AL486" s="39">
        <v>-225</v>
      </c>
      <c r="AM486" s="39">
        <v>2500</v>
      </c>
      <c r="AN486" s="50">
        <f t="shared" si="877"/>
        <v>1.4981688567436329E-3</v>
      </c>
      <c r="AO486" s="40">
        <f t="shared" si="849"/>
        <v>23.8945550858198</v>
      </c>
      <c r="AP486" s="41">
        <f t="shared" si="878"/>
        <v>59736.387714549499</v>
      </c>
      <c r="AQ486" s="39">
        <f t="shared" si="879"/>
        <v>-13440687.235773638</v>
      </c>
      <c r="AR486" s="39">
        <f t="shared" si="880"/>
        <v>40322061.707320914</v>
      </c>
      <c r="AS486" s="40">
        <f t="shared" si="850"/>
        <v>6398.3470765186812</v>
      </c>
      <c r="AT486" s="39">
        <f t="shared" si="881"/>
        <v>15995867.691296702</v>
      </c>
      <c r="AU486" s="39">
        <f t="shared" si="882"/>
        <v>-3599070230.5417581</v>
      </c>
      <c r="AV486" s="39">
        <f t="shared" si="883"/>
        <v>10797210691.625275</v>
      </c>
      <c r="AW486" s="53">
        <f t="shared" si="884"/>
        <v>809790801871.89551</v>
      </c>
      <c r="AX486" s="39">
        <f t="shared" si="885"/>
        <v>-2429372405615.687</v>
      </c>
      <c r="AY486" s="39">
        <f t="shared" si="886"/>
        <v>7288117216847.0596</v>
      </c>
      <c r="BS486" s="21">
        <v>432</v>
      </c>
      <c r="BT486" s="39">
        <v>675</v>
      </c>
      <c r="BU486" s="39">
        <v>-225</v>
      </c>
      <c r="BV486" s="39">
        <v>2500</v>
      </c>
      <c r="BW486" s="50">
        <f t="shared" si="887"/>
        <v>1.6955062360313731E-3</v>
      </c>
      <c r="BX486" s="40">
        <f t="shared" si="851"/>
        <v>24.90893261661439</v>
      </c>
      <c r="BY486" s="41">
        <f t="shared" si="888"/>
        <v>62272.331541535976</v>
      </c>
      <c r="BZ486" s="39">
        <f t="shared" si="889"/>
        <v>-14011274.596845595</v>
      </c>
      <c r="CA486" s="39">
        <f t="shared" si="890"/>
        <v>42033823.790536784</v>
      </c>
      <c r="CB486" s="40">
        <f t="shared" si="852"/>
        <v>3882.2954905999932</v>
      </c>
      <c r="CC486" s="39">
        <f t="shared" si="891"/>
        <v>9705738.7264999822</v>
      </c>
      <c r="CD486" s="39">
        <f t="shared" si="892"/>
        <v>-2183791213.4624958</v>
      </c>
      <c r="CE486" s="39">
        <f t="shared" si="893"/>
        <v>6551373640.3874884</v>
      </c>
      <c r="CF486" s="53">
        <f t="shared" si="894"/>
        <v>491353023029.06158</v>
      </c>
      <c r="CG486" s="39">
        <f t="shared" si="895"/>
        <v>-1474059069087.1848</v>
      </c>
      <c r="CH486" s="39">
        <f t="shared" si="896"/>
        <v>4422177207261.5547</v>
      </c>
      <c r="DB486" s="21">
        <v>432</v>
      </c>
      <c r="DC486" s="39">
        <v>675</v>
      </c>
      <c r="DD486" s="39">
        <v>-225</v>
      </c>
      <c r="DE486" s="39">
        <v>2500</v>
      </c>
      <c r="DF486" s="50">
        <f t="shared" si="897"/>
        <v>1.7907788336581352E-3</v>
      </c>
      <c r="DG486" s="40">
        <f t="shared" si="853"/>
        <v>25.220943960160255</v>
      </c>
      <c r="DH486" s="41">
        <f t="shared" si="898"/>
        <v>63052.359900400639</v>
      </c>
      <c r="DI486" s="39">
        <f t="shared" si="899"/>
        <v>-14186780.977590144</v>
      </c>
      <c r="DJ486" s="39">
        <f t="shared" si="900"/>
        <v>42560342.932770431</v>
      </c>
      <c r="DK486" s="40">
        <f t="shared" si="854"/>
        <v>2667.5698708587765</v>
      </c>
      <c r="DL486" s="39">
        <f t="shared" si="901"/>
        <v>6668924.6771469414</v>
      </c>
      <c r="DM486" s="39">
        <f t="shared" si="902"/>
        <v>-1500508052.3580618</v>
      </c>
      <c r="DN486" s="39">
        <f t="shared" si="903"/>
        <v>4501524157.0741854</v>
      </c>
      <c r="DO486" s="53">
        <f t="shared" si="904"/>
        <v>337614311780.5639</v>
      </c>
      <c r="DP486" s="39">
        <f t="shared" si="905"/>
        <v>-1012842935341.6917</v>
      </c>
      <c r="DQ486" s="39">
        <f t="shared" si="906"/>
        <v>3038528806025.0752</v>
      </c>
      <c r="EK486" s="21">
        <v>432</v>
      </c>
      <c r="EL486" s="39">
        <v>675</v>
      </c>
      <c r="EM486" s="39">
        <v>-225</v>
      </c>
      <c r="EN486" s="39">
        <v>2500</v>
      </c>
      <c r="EO486" s="50">
        <f t="shared" si="907"/>
        <v>1.953785452310214E-3</v>
      </c>
      <c r="EP486" s="40">
        <f t="shared" si="855"/>
        <v>25.486384374334158</v>
      </c>
      <c r="EQ486" s="41">
        <f t="shared" si="908"/>
        <v>63715.960935835392</v>
      </c>
      <c r="ER486" s="39">
        <f t="shared" si="909"/>
        <v>-14336091.210562963</v>
      </c>
      <c r="ES486" s="39">
        <f t="shared" si="910"/>
        <v>43008273.631688893</v>
      </c>
      <c r="ET486" s="40">
        <f t="shared" si="856"/>
        <v>589.23548304477083</v>
      </c>
      <c r="EU486" s="39">
        <f t="shared" si="911"/>
        <v>1473088.7076119271</v>
      </c>
      <c r="EV486" s="39">
        <f t="shared" si="912"/>
        <v>-331444959.21268362</v>
      </c>
      <c r="EW486" s="39">
        <f t="shared" si="913"/>
        <v>994334877.63805079</v>
      </c>
      <c r="EX486" s="53">
        <f t="shared" si="914"/>
        <v>74575115822.853821</v>
      </c>
      <c r="EY486" s="39">
        <f t="shared" si="915"/>
        <v>-223725347468.56143</v>
      </c>
      <c r="EZ486" s="39">
        <f t="shared" si="916"/>
        <v>671176042405.68433</v>
      </c>
      <c r="FT486" s="21">
        <v>432</v>
      </c>
      <c r="FU486" s="39">
        <v>675</v>
      </c>
      <c r="FV486" s="39">
        <v>-225</v>
      </c>
      <c r="FW486" s="39">
        <v>2500</v>
      </c>
      <c r="FX486" s="50">
        <f t="shared" si="917"/>
        <v>2.1022938141791372E-3</v>
      </c>
      <c r="FY486" s="40">
        <f t="shared" si="857"/>
        <v>25.5</v>
      </c>
      <c r="FZ486" s="41">
        <f t="shared" si="918"/>
        <v>63750</v>
      </c>
      <c r="GA486" s="39">
        <f t="shared" si="919"/>
        <v>-14343750</v>
      </c>
      <c r="GB486" s="39">
        <f t="shared" si="920"/>
        <v>43031250</v>
      </c>
      <c r="GC486" s="40">
        <f t="shared" si="858"/>
        <v>0</v>
      </c>
      <c r="GD486" s="39">
        <f t="shared" si="921"/>
        <v>0</v>
      </c>
      <c r="GE486" s="39">
        <f t="shared" si="922"/>
        <v>0</v>
      </c>
      <c r="GF486" s="39">
        <f t="shared" si="923"/>
        <v>0</v>
      </c>
      <c r="GG486" s="53">
        <f t="shared" si="924"/>
        <v>0</v>
      </c>
      <c r="GH486" s="39">
        <f t="shared" si="925"/>
        <v>0</v>
      </c>
      <c r="GI486" s="39">
        <f t="shared" si="926"/>
        <v>0</v>
      </c>
      <c r="HC486" s="21">
        <v>432</v>
      </c>
      <c r="HD486" s="39">
        <v>675</v>
      </c>
      <c r="HE486" s="39">
        <v>-225</v>
      </c>
      <c r="HF486" s="39">
        <v>2500</v>
      </c>
      <c r="HG486" s="50">
        <f t="shared" si="927"/>
        <v>2.1457880073686513E-3</v>
      </c>
      <c r="HH486" s="40">
        <f t="shared" si="859"/>
        <v>25.5</v>
      </c>
      <c r="HI486" s="41">
        <f t="shared" si="928"/>
        <v>63750</v>
      </c>
      <c r="HJ486" s="39">
        <f t="shared" si="929"/>
        <v>-14343750</v>
      </c>
      <c r="HK486" s="39">
        <f t="shared" si="930"/>
        <v>43031250</v>
      </c>
      <c r="HL486" s="40">
        <f t="shared" si="860"/>
        <v>0</v>
      </c>
      <c r="HM486" s="39">
        <f t="shared" si="931"/>
        <v>0</v>
      </c>
      <c r="HN486" s="39">
        <f t="shared" si="932"/>
        <v>0</v>
      </c>
      <c r="HO486" s="39">
        <f t="shared" si="933"/>
        <v>0</v>
      </c>
      <c r="HP486" s="53">
        <f t="shared" si="934"/>
        <v>0</v>
      </c>
      <c r="HQ486" s="39">
        <f t="shared" si="935"/>
        <v>0</v>
      </c>
      <c r="HR486" s="39">
        <f t="shared" si="936"/>
        <v>0</v>
      </c>
      <c r="IL486" s="21">
        <v>432</v>
      </c>
      <c r="IM486" s="39">
        <v>675</v>
      </c>
      <c r="IN486" s="39">
        <v>-225</v>
      </c>
      <c r="IO486" s="39">
        <v>2500</v>
      </c>
      <c r="IP486" s="50">
        <f t="shared" si="937"/>
        <v>2.1588516810104527E-3</v>
      </c>
      <c r="IQ486" s="40">
        <f t="shared" si="861"/>
        <v>25.5</v>
      </c>
      <c r="IR486" s="41">
        <f t="shared" si="938"/>
        <v>63750</v>
      </c>
      <c r="IS486" s="39">
        <f t="shared" si="939"/>
        <v>-14343750</v>
      </c>
      <c r="IT486" s="39">
        <f t="shared" si="940"/>
        <v>43031250</v>
      </c>
      <c r="IU486" s="40">
        <f t="shared" si="862"/>
        <v>0</v>
      </c>
      <c r="IV486" s="39">
        <f t="shared" si="941"/>
        <v>0</v>
      </c>
      <c r="IW486" s="39">
        <f t="shared" si="942"/>
        <v>0</v>
      </c>
      <c r="IX486" s="39">
        <f t="shared" si="943"/>
        <v>0</v>
      </c>
      <c r="IY486" s="53">
        <f t="shared" si="944"/>
        <v>0</v>
      </c>
      <c r="IZ486" s="39">
        <f t="shared" si="945"/>
        <v>0</v>
      </c>
      <c r="JA486" s="39">
        <f t="shared" si="946"/>
        <v>0</v>
      </c>
      <c r="JU486" s="21">
        <v>432</v>
      </c>
      <c r="JV486" s="39">
        <v>675</v>
      </c>
      <c r="JW486" s="39">
        <v>-225</v>
      </c>
      <c r="JX486" s="39">
        <v>2500</v>
      </c>
      <c r="JY486" s="50">
        <f t="shared" si="947"/>
        <v>2.1590033731636801E-3</v>
      </c>
      <c r="JZ486" s="40">
        <f t="shared" si="863"/>
        <v>25.5</v>
      </c>
      <c r="KA486" s="41">
        <f t="shared" si="948"/>
        <v>63750</v>
      </c>
      <c r="KB486" s="39">
        <f t="shared" si="949"/>
        <v>-14343750</v>
      </c>
      <c r="KC486" s="39">
        <f t="shared" si="950"/>
        <v>43031250</v>
      </c>
      <c r="KD486" s="40">
        <f t="shared" si="864"/>
        <v>0</v>
      </c>
      <c r="KE486" s="39">
        <f t="shared" si="951"/>
        <v>0</v>
      </c>
      <c r="KF486" s="39">
        <f t="shared" si="952"/>
        <v>0</v>
      </c>
      <c r="KG486" s="39">
        <f t="shared" si="953"/>
        <v>0</v>
      </c>
      <c r="KH486" s="53">
        <f t="shared" si="954"/>
        <v>0</v>
      </c>
      <c r="KI486" s="39">
        <f t="shared" si="955"/>
        <v>0</v>
      </c>
      <c r="KJ486" s="39">
        <f t="shared" si="956"/>
        <v>0</v>
      </c>
      <c r="LD486" s="21">
        <v>432</v>
      </c>
      <c r="LE486" s="39">
        <v>675</v>
      </c>
      <c r="LF486" s="39">
        <v>-225</v>
      </c>
      <c r="LG486" s="39">
        <v>2500</v>
      </c>
      <c r="LH486" s="50">
        <f t="shared" si="957"/>
        <v>2.159003394770917E-3</v>
      </c>
      <c r="LI486" s="40">
        <f t="shared" si="865"/>
        <v>25.5</v>
      </c>
      <c r="LJ486" s="41">
        <f t="shared" si="958"/>
        <v>63750</v>
      </c>
      <c r="LK486" s="39">
        <f t="shared" si="959"/>
        <v>-14343750</v>
      </c>
      <c r="LL486" s="39">
        <f t="shared" si="960"/>
        <v>43031250</v>
      </c>
      <c r="LM486" s="40">
        <f t="shared" si="866"/>
        <v>0</v>
      </c>
      <c r="LN486" s="39">
        <f t="shared" si="961"/>
        <v>0</v>
      </c>
      <c r="LO486" s="39">
        <f t="shared" si="962"/>
        <v>0</v>
      </c>
      <c r="LP486" s="39">
        <f t="shared" si="963"/>
        <v>0</v>
      </c>
      <c r="LQ486" s="53">
        <f t="shared" si="964"/>
        <v>0</v>
      </c>
      <c r="LR486" s="39">
        <f t="shared" si="965"/>
        <v>0</v>
      </c>
      <c r="LS486" s="39">
        <f t="shared" si="966"/>
        <v>0</v>
      </c>
    </row>
    <row r="487" spans="1:331" x14ac:dyDescent="0.25">
      <c r="A487" s="21">
        <v>433</v>
      </c>
      <c r="B487" s="39">
        <v>675</v>
      </c>
      <c r="C487" s="39">
        <v>-175</v>
      </c>
      <c r="D487" s="39">
        <v>2500</v>
      </c>
      <c r="E487" s="50">
        <f t="shared" si="867"/>
        <v>1.0074999999999999E-3</v>
      </c>
      <c r="F487" s="40">
        <f t="shared" si="847"/>
        <v>19.220266406249998</v>
      </c>
      <c r="G487" s="41">
        <f t="shared" si="868"/>
        <v>48050.666015624993</v>
      </c>
      <c r="H487" s="39">
        <f t="shared" si="869"/>
        <v>-8408866.5527343731</v>
      </c>
      <c r="I487" s="39">
        <f t="shared" si="870"/>
        <v>32434199.560546871</v>
      </c>
      <c r="J487" s="40">
        <f t="shared" si="848"/>
        <v>12654.375000000002</v>
      </c>
      <c r="K487" s="39">
        <f t="shared" si="871"/>
        <v>31635937.500000004</v>
      </c>
      <c r="L487" s="39">
        <f t="shared" si="872"/>
        <v>-5536289062.500001</v>
      </c>
      <c r="M487" s="39">
        <f t="shared" si="873"/>
        <v>21354257812.500004</v>
      </c>
      <c r="N487" s="53">
        <f t="shared" si="874"/>
        <v>968850585937.50012</v>
      </c>
      <c r="O487" s="39">
        <f t="shared" si="875"/>
        <v>-3736995117187.5005</v>
      </c>
      <c r="P487" s="39">
        <f t="shared" si="876"/>
        <v>14414124023437.502</v>
      </c>
      <c r="AJ487" s="21">
        <v>433</v>
      </c>
      <c r="AK487" s="39">
        <v>675</v>
      </c>
      <c r="AL487" s="39">
        <v>-175</v>
      </c>
      <c r="AM487" s="39">
        <v>2500</v>
      </c>
      <c r="AN487" s="50">
        <f t="shared" si="877"/>
        <v>1.5154821433335487E-3</v>
      </c>
      <c r="AO487" s="40">
        <f t="shared" si="849"/>
        <v>24.00342059689234</v>
      </c>
      <c r="AP487" s="41">
        <f t="shared" si="878"/>
        <v>60008.55149223085</v>
      </c>
      <c r="AQ487" s="39">
        <f t="shared" si="879"/>
        <v>-10501496.511140399</v>
      </c>
      <c r="AR487" s="39">
        <f t="shared" si="880"/>
        <v>40505772.257255822</v>
      </c>
      <c r="AS487" s="40">
        <f t="shared" si="850"/>
        <v>6177.6026724972553</v>
      </c>
      <c r="AT487" s="39">
        <f t="shared" si="881"/>
        <v>15444006.681243138</v>
      </c>
      <c r="AU487" s="39">
        <f t="shared" si="882"/>
        <v>-2702701169.2175493</v>
      </c>
      <c r="AV487" s="39">
        <f t="shared" si="883"/>
        <v>10424704509.839119</v>
      </c>
      <c r="AW487" s="53">
        <f t="shared" si="884"/>
        <v>472972704613.07111</v>
      </c>
      <c r="AX487" s="39">
        <f t="shared" si="885"/>
        <v>-1824323289221.8457</v>
      </c>
      <c r="AY487" s="39">
        <f t="shared" si="886"/>
        <v>7036675544141.4053</v>
      </c>
      <c r="BS487" s="21">
        <v>433</v>
      </c>
      <c r="BT487" s="39">
        <v>675</v>
      </c>
      <c r="BU487" s="39">
        <v>-175</v>
      </c>
      <c r="BV487" s="39">
        <v>2500</v>
      </c>
      <c r="BW487" s="50">
        <f t="shared" si="887"/>
        <v>1.7239235291435164E-3</v>
      </c>
      <c r="BX487" s="40">
        <f t="shared" si="851"/>
        <v>25.014108861776361</v>
      </c>
      <c r="BY487" s="41">
        <f t="shared" si="888"/>
        <v>62535.2721544409</v>
      </c>
      <c r="BZ487" s="39">
        <f t="shared" si="889"/>
        <v>-10943672.627027158</v>
      </c>
      <c r="CA487" s="39">
        <f t="shared" si="890"/>
        <v>42211308.704247609</v>
      </c>
      <c r="CB487" s="40">
        <f t="shared" si="852"/>
        <v>3519.9750034201656</v>
      </c>
      <c r="CC487" s="39">
        <f t="shared" si="891"/>
        <v>8799937.5085504148</v>
      </c>
      <c r="CD487" s="39">
        <f t="shared" si="892"/>
        <v>-1539989063.9963226</v>
      </c>
      <c r="CE487" s="39">
        <f t="shared" si="893"/>
        <v>5939957818.2715302</v>
      </c>
      <c r="CF487" s="53">
        <f t="shared" si="894"/>
        <v>269498086199.35645</v>
      </c>
      <c r="CG487" s="39">
        <f t="shared" si="895"/>
        <v>-1039492618197.5178</v>
      </c>
      <c r="CH487" s="39">
        <f t="shared" si="896"/>
        <v>4009471527333.2827</v>
      </c>
      <c r="DB487" s="21">
        <v>433</v>
      </c>
      <c r="DC487" s="39">
        <v>675</v>
      </c>
      <c r="DD487" s="39">
        <v>-175</v>
      </c>
      <c r="DE487" s="39">
        <v>2500</v>
      </c>
      <c r="DF487" s="50">
        <f t="shared" si="897"/>
        <v>1.8298111735606777E-3</v>
      </c>
      <c r="DG487" s="40">
        <f t="shared" si="853"/>
        <v>25.315352991389439</v>
      </c>
      <c r="DH487" s="41">
        <f t="shared" si="898"/>
        <v>63288.382478473599</v>
      </c>
      <c r="DI487" s="39">
        <f t="shared" si="899"/>
        <v>-11075466.93373288</v>
      </c>
      <c r="DJ487" s="39">
        <f t="shared" si="900"/>
        <v>42719658.172969677</v>
      </c>
      <c r="DK487" s="40">
        <f t="shared" si="854"/>
        <v>2169.9075371013596</v>
      </c>
      <c r="DL487" s="39">
        <f t="shared" si="901"/>
        <v>5424768.8427533992</v>
      </c>
      <c r="DM487" s="39">
        <f t="shared" si="902"/>
        <v>-949334547.4818449</v>
      </c>
      <c r="DN487" s="39">
        <f t="shared" si="903"/>
        <v>3661718968.8585443</v>
      </c>
      <c r="DO487" s="53">
        <f t="shared" si="904"/>
        <v>166133545809.32285</v>
      </c>
      <c r="DP487" s="39">
        <f t="shared" si="905"/>
        <v>-640800819550.24524</v>
      </c>
      <c r="DQ487" s="39">
        <f t="shared" si="906"/>
        <v>2471660303979.5176</v>
      </c>
      <c r="EK487" s="21">
        <v>433</v>
      </c>
      <c r="EL487" s="39">
        <v>675</v>
      </c>
      <c r="EM487" s="39">
        <v>-175</v>
      </c>
      <c r="EN487" s="39">
        <v>2500</v>
      </c>
      <c r="EO487" s="50">
        <f t="shared" si="907"/>
        <v>2.0153353179526642E-3</v>
      </c>
      <c r="EP487" s="40">
        <f t="shared" si="855"/>
        <v>25.5</v>
      </c>
      <c r="EQ487" s="41">
        <f t="shared" si="908"/>
        <v>63750</v>
      </c>
      <c r="ER487" s="39">
        <f t="shared" si="909"/>
        <v>-11156250</v>
      </c>
      <c r="ES487" s="39">
        <f t="shared" si="910"/>
        <v>43031250</v>
      </c>
      <c r="ET487" s="40">
        <f t="shared" si="856"/>
        <v>0</v>
      </c>
      <c r="EU487" s="39">
        <f t="shared" si="911"/>
        <v>0</v>
      </c>
      <c r="EV487" s="39">
        <f t="shared" si="912"/>
        <v>0</v>
      </c>
      <c r="EW487" s="39">
        <f t="shared" si="913"/>
        <v>0</v>
      </c>
      <c r="EX487" s="53">
        <f t="shared" si="914"/>
        <v>0</v>
      </c>
      <c r="EY487" s="39">
        <f t="shared" si="915"/>
        <v>0</v>
      </c>
      <c r="EZ487" s="39">
        <f t="shared" si="916"/>
        <v>0</v>
      </c>
      <c r="FT487" s="21">
        <v>433</v>
      </c>
      <c r="FU487" s="39">
        <v>675</v>
      </c>
      <c r="FV487" s="39">
        <v>-175</v>
      </c>
      <c r="FW487" s="39">
        <v>2500</v>
      </c>
      <c r="FX487" s="50">
        <f t="shared" si="917"/>
        <v>2.1828519194137118E-3</v>
      </c>
      <c r="FY487" s="40">
        <f t="shared" si="857"/>
        <v>25.5</v>
      </c>
      <c r="FZ487" s="41">
        <f t="shared" si="918"/>
        <v>63750</v>
      </c>
      <c r="GA487" s="39">
        <f t="shared" si="919"/>
        <v>-11156250</v>
      </c>
      <c r="GB487" s="39">
        <f t="shared" si="920"/>
        <v>43031250</v>
      </c>
      <c r="GC487" s="40">
        <f t="shared" si="858"/>
        <v>0</v>
      </c>
      <c r="GD487" s="39">
        <f t="shared" si="921"/>
        <v>0</v>
      </c>
      <c r="GE487" s="39">
        <f t="shared" si="922"/>
        <v>0</v>
      </c>
      <c r="GF487" s="39">
        <f t="shared" si="923"/>
        <v>0</v>
      </c>
      <c r="GG487" s="53">
        <f t="shared" si="924"/>
        <v>0</v>
      </c>
      <c r="GH487" s="39">
        <f t="shared" si="925"/>
        <v>0</v>
      </c>
      <c r="GI487" s="39">
        <f t="shared" si="926"/>
        <v>0</v>
      </c>
      <c r="HC487" s="21">
        <v>433</v>
      </c>
      <c r="HD487" s="39">
        <v>675</v>
      </c>
      <c r="HE487" s="39">
        <v>-175</v>
      </c>
      <c r="HF487" s="39">
        <v>2500</v>
      </c>
      <c r="HG487" s="50">
        <f t="shared" si="927"/>
        <v>2.2330190390698734E-3</v>
      </c>
      <c r="HH487" s="40">
        <f t="shared" si="859"/>
        <v>25.5</v>
      </c>
      <c r="HI487" s="41">
        <f t="shared" si="928"/>
        <v>63750</v>
      </c>
      <c r="HJ487" s="39">
        <f t="shared" si="929"/>
        <v>-11156250</v>
      </c>
      <c r="HK487" s="39">
        <f t="shared" si="930"/>
        <v>43031250</v>
      </c>
      <c r="HL487" s="40">
        <f t="shared" si="860"/>
        <v>0</v>
      </c>
      <c r="HM487" s="39">
        <f t="shared" si="931"/>
        <v>0</v>
      </c>
      <c r="HN487" s="39">
        <f t="shared" si="932"/>
        <v>0</v>
      </c>
      <c r="HO487" s="39">
        <f t="shared" si="933"/>
        <v>0</v>
      </c>
      <c r="HP487" s="53">
        <f t="shared" si="934"/>
        <v>0</v>
      </c>
      <c r="HQ487" s="39">
        <f t="shared" si="935"/>
        <v>0</v>
      </c>
      <c r="HR487" s="39">
        <f t="shared" si="936"/>
        <v>0</v>
      </c>
      <c r="IL487" s="21">
        <v>433</v>
      </c>
      <c r="IM487" s="39">
        <v>675</v>
      </c>
      <c r="IN487" s="39">
        <v>-175</v>
      </c>
      <c r="IO487" s="39">
        <v>2500</v>
      </c>
      <c r="IP487" s="50">
        <f t="shared" si="937"/>
        <v>2.2472994650164484E-3</v>
      </c>
      <c r="IQ487" s="40">
        <f t="shared" si="861"/>
        <v>25.5</v>
      </c>
      <c r="IR487" s="41">
        <f t="shared" si="938"/>
        <v>63750</v>
      </c>
      <c r="IS487" s="39">
        <f t="shared" si="939"/>
        <v>-11156250</v>
      </c>
      <c r="IT487" s="39">
        <f t="shared" si="940"/>
        <v>43031250</v>
      </c>
      <c r="IU487" s="40">
        <f t="shared" si="862"/>
        <v>0</v>
      </c>
      <c r="IV487" s="39">
        <f t="shared" si="941"/>
        <v>0</v>
      </c>
      <c r="IW487" s="39">
        <f t="shared" si="942"/>
        <v>0</v>
      </c>
      <c r="IX487" s="39">
        <f t="shared" si="943"/>
        <v>0</v>
      </c>
      <c r="IY487" s="53">
        <f t="shared" si="944"/>
        <v>0</v>
      </c>
      <c r="IZ487" s="39">
        <f t="shared" si="945"/>
        <v>0</v>
      </c>
      <c r="JA487" s="39">
        <f t="shared" si="946"/>
        <v>0</v>
      </c>
      <c r="JU487" s="21">
        <v>433</v>
      </c>
      <c r="JV487" s="39">
        <v>675</v>
      </c>
      <c r="JW487" s="39">
        <v>-175</v>
      </c>
      <c r="JX487" s="39">
        <v>2500</v>
      </c>
      <c r="JY487" s="50">
        <f t="shared" si="947"/>
        <v>2.2474655383215884E-3</v>
      </c>
      <c r="JZ487" s="40">
        <f t="shared" si="863"/>
        <v>25.5</v>
      </c>
      <c r="KA487" s="41">
        <f t="shared" si="948"/>
        <v>63750</v>
      </c>
      <c r="KB487" s="39">
        <f t="shared" si="949"/>
        <v>-11156250</v>
      </c>
      <c r="KC487" s="39">
        <f t="shared" si="950"/>
        <v>43031250</v>
      </c>
      <c r="KD487" s="40">
        <f t="shared" si="864"/>
        <v>0</v>
      </c>
      <c r="KE487" s="39">
        <f t="shared" si="951"/>
        <v>0</v>
      </c>
      <c r="KF487" s="39">
        <f t="shared" si="952"/>
        <v>0</v>
      </c>
      <c r="KG487" s="39">
        <f t="shared" si="953"/>
        <v>0</v>
      </c>
      <c r="KH487" s="53">
        <f t="shared" si="954"/>
        <v>0</v>
      </c>
      <c r="KI487" s="39">
        <f t="shared" si="955"/>
        <v>0</v>
      </c>
      <c r="KJ487" s="39">
        <f t="shared" si="956"/>
        <v>0</v>
      </c>
      <c r="LD487" s="21">
        <v>433</v>
      </c>
      <c r="LE487" s="39">
        <v>675</v>
      </c>
      <c r="LF487" s="39">
        <v>-175</v>
      </c>
      <c r="LG487" s="39">
        <v>2500</v>
      </c>
      <c r="LH487" s="50">
        <f t="shared" si="957"/>
        <v>2.2474655620617254E-3</v>
      </c>
      <c r="LI487" s="40">
        <f t="shared" si="865"/>
        <v>25.5</v>
      </c>
      <c r="LJ487" s="41">
        <f t="shared" si="958"/>
        <v>63750</v>
      </c>
      <c r="LK487" s="39">
        <f t="shared" si="959"/>
        <v>-11156250</v>
      </c>
      <c r="LL487" s="39">
        <f t="shared" si="960"/>
        <v>43031250</v>
      </c>
      <c r="LM487" s="40">
        <f t="shared" si="866"/>
        <v>0</v>
      </c>
      <c r="LN487" s="39">
        <f t="shared" si="961"/>
        <v>0</v>
      </c>
      <c r="LO487" s="39">
        <f t="shared" si="962"/>
        <v>0</v>
      </c>
      <c r="LP487" s="39">
        <f t="shared" si="963"/>
        <v>0</v>
      </c>
      <c r="LQ487" s="53">
        <f t="shared" si="964"/>
        <v>0</v>
      </c>
      <c r="LR487" s="39">
        <f t="shared" si="965"/>
        <v>0</v>
      </c>
      <c r="LS487" s="39">
        <f t="shared" si="966"/>
        <v>0</v>
      </c>
    </row>
    <row r="488" spans="1:331" x14ac:dyDescent="0.25">
      <c r="A488" s="21">
        <v>434</v>
      </c>
      <c r="B488" s="39">
        <v>675</v>
      </c>
      <c r="C488" s="39">
        <v>-125</v>
      </c>
      <c r="D488" s="39">
        <v>2500</v>
      </c>
      <c r="E488" s="50">
        <f t="shared" si="867"/>
        <v>1.0149999999999998E-3</v>
      </c>
      <c r="F488" s="40">
        <f t="shared" si="847"/>
        <v>19.314815625000001</v>
      </c>
      <c r="G488" s="41">
        <f t="shared" si="868"/>
        <v>48287.0390625</v>
      </c>
      <c r="H488" s="39">
        <f t="shared" si="869"/>
        <v>-6035879.8828125</v>
      </c>
      <c r="I488" s="39">
        <f t="shared" si="870"/>
        <v>32593751.3671875</v>
      </c>
      <c r="J488" s="40">
        <f t="shared" si="848"/>
        <v>12558.750000000002</v>
      </c>
      <c r="K488" s="39">
        <f t="shared" si="871"/>
        <v>31396875.000000004</v>
      </c>
      <c r="L488" s="39">
        <f t="shared" si="872"/>
        <v>-3924609375.0000005</v>
      </c>
      <c r="M488" s="39">
        <f t="shared" si="873"/>
        <v>21192890625.000004</v>
      </c>
      <c r="N488" s="53">
        <f t="shared" si="874"/>
        <v>490576171875.00006</v>
      </c>
      <c r="O488" s="39">
        <f t="shared" si="875"/>
        <v>-2649111328125.0005</v>
      </c>
      <c r="P488" s="39">
        <f t="shared" si="876"/>
        <v>14305201171875.002</v>
      </c>
      <c r="AJ488" s="21">
        <v>434</v>
      </c>
      <c r="AK488" s="39">
        <v>675</v>
      </c>
      <c r="AL488" s="39">
        <v>-125</v>
      </c>
      <c r="AM488" s="39">
        <v>2500</v>
      </c>
      <c r="AN488" s="50">
        <f t="shared" si="877"/>
        <v>1.5327954299234644E-3</v>
      </c>
      <c r="AO488" s="40">
        <f t="shared" si="849"/>
        <v>24.108464296834949</v>
      </c>
      <c r="AP488" s="41">
        <f t="shared" si="878"/>
        <v>60271.16074208737</v>
      </c>
      <c r="AQ488" s="39">
        <f t="shared" si="879"/>
        <v>-7533895.0927609215</v>
      </c>
      <c r="AR488" s="39">
        <f t="shared" si="880"/>
        <v>40683033.500908978</v>
      </c>
      <c r="AS488" s="40">
        <f t="shared" si="850"/>
        <v>5956.8582684758276</v>
      </c>
      <c r="AT488" s="39">
        <f t="shared" si="881"/>
        <v>14892145.671189569</v>
      </c>
      <c r="AU488" s="39">
        <f t="shared" si="882"/>
        <v>-1861518208.8986962</v>
      </c>
      <c r="AV488" s="39">
        <f t="shared" si="883"/>
        <v>10052198328.052959</v>
      </c>
      <c r="AW488" s="53">
        <f t="shared" si="884"/>
        <v>232689776112.33704</v>
      </c>
      <c r="AX488" s="39">
        <f t="shared" si="885"/>
        <v>-1256524791006.6199</v>
      </c>
      <c r="AY488" s="39">
        <f t="shared" si="886"/>
        <v>6785233871435.7471</v>
      </c>
      <c r="BS488" s="21">
        <v>434</v>
      </c>
      <c r="BT488" s="39">
        <v>675</v>
      </c>
      <c r="BU488" s="39">
        <v>-125</v>
      </c>
      <c r="BV488" s="39">
        <v>2500</v>
      </c>
      <c r="BW488" s="50">
        <f t="shared" si="887"/>
        <v>1.7523408222556592E-3</v>
      </c>
      <c r="BX488" s="40">
        <f t="shared" si="851"/>
        <v>25.108988939453603</v>
      </c>
      <c r="BY488" s="41">
        <f t="shared" si="888"/>
        <v>62772.472348634008</v>
      </c>
      <c r="BZ488" s="39">
        <f t="shared" si="889"/>
        <v>-7846559.0435792506</v>
      </c>
      <c r="CA488" s="39">
        <f t="shared" si="890"/>
        <v>42371418.835327953</v>
      </c>
      <c r="CB488" s="40">
        <f t="shared" si="852"/>
        <v>3157.6545162403463</v>
      </c>
      <c r="CC488" s="39">
        <f t="shared" si="891"/>
        <v>7894136.2906008661</v>
      </c>
      <c r="CD488" s="39">
        <f t="shared" si="892"/>
        <v>-986767036.32510829</v>
      </c>
      <c r="CE488" s="39">
        <f t="shared" si="893"/>
        <v>5328541996.1555843</v>
      </c>
      <c r="CF488" s="53">
        <f t="shared" si="894"/>
        <v>123345879540.63853</v>
      </c>
      <c r="CG488" s="39">
        <f t="shared" si="895"/>
        <v>-666067749519.448</v>
      </c>
      <c r="CH488" s="39">
        <f t="shared" si="896"/>
        <v>3596765847405.0195</v>
      </c>
      <c r="DB488" s="21">
        <v>434</v>
      </c>
      <c r="DC488" s="39">
        <v>675</v>
      </c>
      <c r="DD488" s="39">
        <v>-125</v>
      </c>
      <c r="DE488" s="39">
        <v>2500</v>
      </c>
      <c r="DF488" s="50">
        <f t="shared" si="897"/>
        <v>1.8688435134632203E-3</v>
      </c>
      <c r="DG488" s="40">
        <f t="shared" si="853"/>
        <v>25.390337097250711</v>
      </c>
      <c r="DH488" s="41">
        <f t="shared" si="898"/>
        <v>63475.842743126777</v>
      </c>
      <c r="DI488" s="39">
        <f t="shared" si="899"/>
        <v>-7934480.3428908475</v>
      </c>
      <c r="DJ488" s="39">
        <f t="shared" si="900"/>
        <v>42846193.851610571</v>
      </c>
      <c r="DK488" s="40">
        <f t="shared" si="854"/>
        <v>1672.2452033439424</v>
      </c>
      <c r="DL488" s="39">
        <f t="shared" si="901"/>
        <v>4180613.008359856</v>
      </c>
      <c r="DM488" s="39">
        <f t="shared" si="902"/>
        <v>-522576626.04498202</v>
      </c>
      <c r="DN488" s="39">
        <f t="shared" si="903"/>
        <v>2821913780.6429029</v>
      </c>
      <c r="DO488" s="53">
        <f t="shared" si="904"/>
        <v>65322078255.622749</v>
      </c>
      <c r="DP488" s="39">
        <f t="shared" si="905"/>
        <v>-352739222580.36285</v>
      </c>
      <c r="DQ488" s="39">
        <f t="shared" si="906"/>
        <v>1904791801933.9595</v>
      </c>
      <c r="EK488" s="21">
        <v>434</v>
      </c>
      <c r="EL488" s="39">
        <v>675</v>
      </c>
      <c r="EM488" s="39">
        <v>-125</v>
      </c>
      <c r="EN488" s="39">
        <v>2500</v>
      </c>
      <c r="EO488" s="50">
        <f t="shared" si="907"/>
        <v>2.076885183595114E-3</v>
      </c>
      <c r="EP488" s="40">
        <f t="shared" si="855"/>
        <v>25.5</v>
      </c>
      <c r="EQ488" s="41">
        <f t="shared" si="908"/>
        <v>63750</v>
      </c>
      <c r="ER488" s="39">
        <f t="shared" si="909"/>
        <v>-7968750</v>
      </c>
      <c r="ES488" s="39">
        <f t="shared" si="910"/>
        <v>43031250</v>
      </c>
      <c r="ET488" s="40">
        <f t="shared" si="856"/>
        <v>0</v>
      </c>
      <c r="EU488" s="39">
        <f t="shared" si="911"/>
        <v>0</v>
      </c>
      <c r="EV488" s="39">
        <f t="shared" si="912"/>
        <v>0</v>
      </c>
      <c r="EW488" s="39">
        <f t="shared" si="913"/>
        <v>0</v>
      </c>
      <c r="EX488" s="53">
        <f t="shared" si="914"/>
        <v>0</v>
      </c>
      <c r="EY488" s="39">
        <f t="shared" si="915"/>
        <v>0</v>
      </c>
      <c r="EZ488" s="39">
        <f t="shared" si="916"/>
        <v>0</v>
      </c>
      <c r="FT488" s="21">
        <v>434</v>
      </c>
      <c r="FU488" s="39">
        <v>675</v>
      </c>
      <c r="FV488" s="39">
        <v>-125</v>
      </c>
      <c r="FW488" s="39">
        <v>2500</v>
      </c>
      <c r="FX488" s="50">
        <f t="shared" si="917"/>
        <v>2.2634100246482869E-3</v>
      </c>
      <c r="FY488" s="40">
        <f t="shared" si="857"/>
        <v>25.5</v>
      </c>
      <c r="FZ488" s="41">
        <f t="shared" si="918"/>
        <v>63750</v>
      </c>
      <c r="GA488" s="39">
        <f t="shared" si="919"/>
        <v>-7968750</v>
      </c>
      <c r="GB488" s="39">
        <f t="shared" si="920"/>
        <v>43031250</v>
      </c>
      <c r="GC488" s="40">
        <f t="shared" si="858"/>
        <v>0</v>
      </c>
      <c r="GD488" s="39">
        <f t="shared" si="921"/>
        <v>0</v>
      </c>
      <c r="GE488" s="39">
        <f t="shared" si="922"/>
        <v>0</v>
      </c>
      <c r="GF488" s="39">
        <f t="shared" si="923"/>
        <v>0</v>
      </c>
      <c r="GG488" s="53">
        <f t="shared" si="924"/>
        <v>0</v>
      </c>
      <c r="GH488" s="39">
        <f t="shared" si="925"/>
        <v>0</v>
      </c>
      <c r="GI488" s="39">
        <f t="shared" si="926"/>
        <v>0</v>
      </c>
      <c r="HC488" s="21">
        <v>434</v>
      </c>
      <c r="HD488" s="39">
        <v>675</v>
      </c>
      <c r="HE488" s="39">
        <v>-125</v>
      </c>
      <c r="HF488" s="39">
        <v>2500</v>
      </c>
      <c r="HG488" s="50">
        <f t="shared" si="927"/>
        <v>2.320250070771095E-3</v>
      </c>
      <c r="HH488" s="40">
        <f t="shared" si="859"/>
        <v>25.5</v>
      </c>
      <c r="HI488" s="41">
        <f t="shared" si="928"/>
        <v>63750</v>
      </c>
      <c r="HJ488" s="39">
        <f t="shared" si="929"/>
        <v>-7968750</v>
      </c>
      <c r="HK488" s="39">
        <f t="shared" si="930"/>
        <v>43031250</v>
      </c>
      <c r="HL488" s="40">
        <f t="shared" si="860"/>
        <v>0</v>
      </c>
      <c r="HM488" s="39">
        <f t="shared" si="931"/>
        <v>0</v>
      </c>
      <c r="HN488" s="39">
        <f t="shared" si="932"/>
        <v>0</v>
      </c>
      <c r="HO488" s="39">
        <f t="shared" si="933"/>
        <v>0</v>
      </c>
      <c r="HP488" s="53">
        <f t="shared" si="934"/>
        <v>0</v>
      </c>
      <c r="HQ488" s="39">
        <f t="shared" si="935"/>
        <v>0</v>
      </c>
      <c r="HR488" s="39">
        <f t="shared" si="936"/>
        <v>0</v>
      </c>
      <c r="IL488" s="21">
        <v>434</v>
      </c>
      <c r="IM488" s="39">
        <v>675</v>
      </c>
      <c r="IN488" s="39">
        <v>-125</v>
      </c>
      <c r="IO488" s="39">
        <v>2500</v>
      </c>
      <c r="IP488" s="50">
        <f t="shared" si="937"/>
        <v>2.3357472490224442E-3</v>
      </c>
      <c r="IQ488" s="40">
        <f t="shared" si="861"/>
        <v>25.5</v>
      </c>
      <c r="IR488" s="41">
        <f t="shared" si="938"/>
        <v>63750</v>
      </c>
      <c r="IS488" s="39">
        <f t="shared" si="939"/>
        <v>-7968750</v>
      </c>
      <c r="IT488" s="39">
        <f t="shared" si="940"/>
        <v>43031250</v>
      </c>
      <c r="IU488" s="40">
        <f t="shared" si="862"/>
        <v>0</v>
      </c>
      <c r="IV488" s="39">
        <f t="shared" si="941"/>
        <v>0</v>
      </c>
      <c r="IW488" s="39">
        <f t="shared" si="942"/>
        <v>0</v>
      </c>
      <c r="IX488" s="39">
        <f t="shared" si="943"/>
        <v>0</v>
      </c>
      <c r="IY488" s="53">
        <f t="shared" si="944"/>
        <v>0</v>
      </c>
      <c r="IZ488" s="39">
        <f t="shared" si="945"/>
        <v>0</v>
      </c>
      <c r="JA488" s="39">
        <f t="shared" si="946"/>
        <v>0</v>
      </c>
      <c r="JU488" s="21">
        <v>434</v>
      </c>
      <c r="JV488" s="39">
        <v>675</v>
      </c>
      <c r="JW488" s="39">
        <v>-125</v>
      </c>
      <c r="JX488" s="39">
        <v>2500</v>
      </c>
      <c r="JY488" s="50">
        <f t="shared" si="947"/>
        <v>2.3359277034794967E-3</v>
      </c>
      <c r="JZ488" s="40">
        <f t="shared" si="863"/>
        <v>25.5</v>
      </c>
      <c r="KA488" s="41">
        <f t="shared" si="948"/>
        <v>63750</v>
      </c>
      <c r="KB488" s="39">
        <f t="shared" si="949"/>
        <v>-7968750</v>
      </c>
      <c r="KC488" s="39">
        <f t="shared" si="950"/>
        <v>43031250</v>
      </c>
      <c r="KD488" s="40">
        <f t="shared" si="864"/>
        <v>0</v>
      </c>
      <c r="KE488" s="39">
        <f t="shared" si="951"/>
        <v>0</v>
      </c>
      <c r="KF488" s="39">
        <f t="shared" si="952"/>
        <v>0</v>
      </c>
      <c r="KG488" s="39">
        <f t="shared" si="953"/>
        <v>0</v>
      </c>
      <c r="KH488" s="53">
        <f t="shared" si="954"/>
        <v>0</v>
      </c>
      <c r="KI488" s="39">
        <f t="shared" si="955"/>
        <v>0</v>
      </c>
      <c r="KJ488" s="39">
        <f t="shared" si="956"/>
        <v>0</v>
      </c>
      <c r="LD488" s="21">
        <v>434</v>
      </c>
      <c r="LE488" s="39">
        <v>675</v>
      </c>
      <c r="LF488" s="39">
        <v>-125</v>
      </c>
      <c r="LG488" s="39">
        <v>2500</v>
      </c>
      <c r="LH488" s="50">
        <f t="shared" si="957"/>
        <v>2.3359277293525335E-3</v>
      </c>
      <c r="LI488" s="40">
        <f t="shared" si="865"/>
        <v>25.5</v>
      </c>
      <c r="LJ488" s="41">
        <f t="shared" si="958"/>
        <v>63750</v>
      </c>
      <c r="LK488" s="39">
        <f t="shared" si="959"/>
        <v>-7968750</v>
      </c>
      <c r="LL488" s="39">
        <f t="shared" si="960"/>
        <v>43031250</v>
      </c>
      <c r="LM488" s="40">
        <f t="shared" si="866"/>
        <v>0</v>
      </c>
      <c r="LN488" s="39">
        <f t="shared" si="961"/>
        <v>0</v>
      </c>
      <c r="LO488" s="39">
        <f t="shared" si="962"/>
        <v>0</v>
      </c>
      <c r="LP488" s="39">
        <f t="shared" si="963"/>
        <v>0</v>
      </c>
      <c r="LQ488" s="53">
        <f t="shared" si="964"/>
        <v>0</v>
      </c>
      <c r="LR488" s="39">
        <f t="shared" si="965"/>
        <v>0</v>
      </c>
      <c r="LS488" s="39">
        <f t="shared" si="966"/>
        <v>0</v>
      </c>
    </row>
    <row r="489" spans="1:331" x14ac:dyDescent="0.25">
      <c r="A489" s="21">
        <v>435</v>
      </c>
      <c r="B489" s="39">
        <v>675</v>
      </c>
      <c r="C489" s="39">
        <v>-75</v>
      </c>
      <c r="D489" s="39">
        <v>2500</v>
      </c>
      <c r="E489" s="50">
        <f t="shared" si="867"/>
        <v>1.0225E-3</v>
      </c>
      <c r="F489" s="40">
        <f t="shared" si="847"/>
        <v>19.40864765625</v>
      </c>
      <c r="G489" s="41">
        <f t="shared" si="868"/>
        <v>48521.619140625</v>
      </c>
      <c r="H489" s="39">
        <f t="shared" si="869"/>
        <v>-3639121.435546875</v>
      </c>
      <c r="I489" s="39">
        <f t="shared" si="870"/>
        <v>32752092.919921875</v>
      </c>
      <c r="J489" s="40">
        <f t="shared" si="848"/>
        <v>12463.125</v>
      </c>
      <c r="K489" s="39">
        <f t="shared" si="871"/>
        <v>31157812.5</v>
      </c>
      <c r="L489" s="39">
        <f t="shared" si="872"/>
        <v>-2336835937.5</v>
      </c>
      <c r="M489" s="39">
        <f t="shared" si="873"/>
        <v>21031523437.5</v>
      </c>
      <c r="N489" s="53">
        <f t="shared" si="874"/>
        <v>175262695312.5</v>
      </c>
      <c r="O489" s="39">
        <f t="shared" si="875"/>
        <v>-1577364257812.5</v>
      </c>
      <c r="P489" s="39">
        <f t="shared" si="876"/>
        <v>14196278320312.5</v>
      </c>
      <c r="AJ489" s="21">
        <v>435</v>
      </c>
      <c r="AK489" s="39">
        <v>675</v>
      </c>
      <c r="AL489" s="39">
        <v>-75</v>
      </c>
      <c r="AM489" s="39">
        <v>2500</v>
      </c>
      <c r="AN489" s="50">
        <f t="shared" si="877"/>
        <v>1.5501087165133804E-3</v>
      </c>
      <c r="AO489" s="40">
        <f t="shared" si="849"/>
        <v>24.209686185647609</v>
      </c>
      <c r="AP489" s="41">
        <f t="shared" si="878"/>
        <v>60524.215464119021</v>
      </c>
      <c r="AQ489" s="39">
        <f t="shared" si="879"/>
        <v>-4539316.1598089263</v>
      </c>
      <c r="AR489" s="39">
        <f t="shared" si="880"/>
        <v>40853845.438280337</v>
      </c>
      <c r="AS489" s="40">
        <f t="shared" si="850"/>
        <v>5736.1138644543989</v>
      </c>
      <c r="AT489" s="39">
        <f t="shared" si="881"/>
        <v>14340284.661135998</v>
      </c>
      <c r="AU489" s="39">
        <f t="shared" si="882"/>
        <v>-1075521349.5851998</v>
      </c>
      <c r="AV489" s="39">
        <f t="shared" si="883"/>
        <v>9679692146.266798</v>
      </c>
      <c r="AW489" s="53">
        <f t="shared" si="884"/>
        <v>80664101218.889984</v>
      </c>
      <c r="AX489" s="39">
        <f t="shared" si="885"/>
        <v>-725976910970.00989</v>
      </c>
      <c r="AY489" s="39">
        <f t="shared" si="886"/>
        <v>6533792198730.0889</v>
      </c>
      <c r="BS489" s="21">
        <v>435</v>
      </c>
      <c r="BT489" s="39">
        <v>675</v>
      </c>
      <c r="BU489" s="39">
        <v>-75</v>
      </c>
      <c r="BV489" s="39">
        <v>2500</v>
      </c>
      <c r="BW489" s="50">
        <f t="shared" si="887"/>
        <v>1.780758115367802E-3</v>
      </c>
      <c r="BX489" s="40">
        <f t="shared" si="851"/>
        <v>25.193572849646127</v>
      </c>
      <c r="BY489" s="41">
        <f t="shared" si="888"/>
        <v>62983.932124115316</v>
      </c>
      <c r="BZ489" s="39">
        <f t="shared" si="889"/>
        <v>-4723794.9093086487</v>
      </c>
      <c r="CA489" s="39">
        <f t="shared" si="890"/>
        <v>42514154.183777839</v>
      </c>
      <c r="CB489" s="40">
        <f t="shared" si="852"/>
        <v>2795.3340290605238</v>
      </c>
      <c r="CC489" s="39">
        <f t="shared" si="891"/>
        <v>6988335.0726513099</v>
      </c>
      <c r="CD489" s="39">
        <f t="shared" si="892"/>
        <v>-524125130.44884825</v>
      </c>
      <c r="CE489" s="39">
        <f t="shared" si="893"/>
        <v>4717126174.0396338</v>
      </c>
      <c r="CF489" s="53">
        <f t="shared" si="894"/>
        <v>39309384783.66362</v>
      </c>
      <c r="CG489" s="39">
        <f t="shared" si="895"/>
        <v>-353784463052.97253</v>
      </c>
      <c r="CH489" s="39">
        <f t="shared" si="896"/>
        <v>3184060167476.7529</v>
      </c>
      <c r="DB489" s="21">
        <v>435</v>
      </c>
      <c r="DC489" s="39">
        <v>675</v>
      </c>
      <c r="DD489" s="39">
        <v>-75</v>
      </c>
      <c r="DE489" s="39">
        <v>2500</v>
      </c>
      <c r="DF489" s="50">
        <f t="shared" si="897"/>
        <v>1.9078758533657627E-3</v>
      </c>
      <c r="DG489" s="40">
        <f t="shared" si="853"/>
        <v>25.445896277744076</v>
      </c>
      <c r="DH489" s="41">
        <f t="shared" si="898"/>
        <v>63614.740694360189</v>
      </c>
      <c r="DI489" s="39">
        <f t="shared" si="899"/>
        <v>-4771105.552077014</v>
      </c>
      <c r="DJ489" s="39">
        <f t="shared" si="900"/>
        <v>42939949.96869313</v>
      </c>
      <c r="DK489" s="40">
        <f t="shared" si="854"/>
        <v>1174.5828695865255</v>
      </c>
      <c r="DL489" s="39">
        <f t="shared" si="901"/>
        <v>2936457.1739663137</v>
      </c>
      <c r="DM489" s="39">
        <f t="shared" si="902"/>
        <v>-220234288.04747352</v>
      </c>
      <c r="DN489" s="39">
        <f t="shared" si="903"/>
        <v>1982108592.4272618</v>
      </c>
      <c r="DO489" s="53">
        <f t="shared" si="904"/>
        <v>16517571603.560514</v>
      </c>
      <c r="DP489" s="39">
        <f t="shared" si="905"/>
        <v>-148658144432.04465</v>
      </c>
      <c r="DQ489" s="39">
        <f t="shared" si="906"/>
        <v>1337923299888.4016</v>
      </c>
      <c r="EK489" s="21">
        <v>435</v>
      </c>
      <c r="EL489" s="39">
        <v>675</v>
      </c>
      <c r="EM489" s="39">
        <v>-75</v>
      </c>
      <c r="EN489" s="39">
        <v>2500</v>
      </c>
      <c r="EO489" s="50">
        <f t="shared" si="907"/>
        <v>2.1384350492375643E-3</v>
      </c>
      <c r="EP489" s="40">
        <f t="shared" si="855"/>
        <v>25.5</v>
      </c>
      <c r="EQ489" s="41">
        <f t="shared" si="908"/>
        <v>63750</v>
      </c>
      <c r="ER489" s="39">
        <f t="shared" si="909"/>
        <v>-4781250</v>
      </c>
      <c r="ES489" s="39">
        <f t="shared" si="910"/>
        <v>43031250</v>
      </c>
      <c r="ET489" s="40">
        <f t="shared" si="856"/>
        <v>0</v>
      </c>
      <c r="EU489" s="39">
        <f t="shared" si="911"/>
        <v>0</v>
      </c>
      <c r="EV489" s="39">
        <f t="shared" si="912"/>
        <v>0</v>
      </c>
      <c r="EW489" s="39">
        <f t="shared" si="913"/>
        <v>0</v>
      </c>
      <c r="EX489" s="53">
        <f t="shared" si="914"/>
        <v>0</v>
      </c>
      <c r="EY489" s="39">
        <f t="shared" si="915"/>
        <v>0</v>
      </c>
      <c r="EZ489" s="39">
        <f t="shared" si="916"/>
        <v>0</v>
      </c>
      <c r="FT489" s="21">
        <v>435</v>
      </c>
      <c r="FU489" s="39">
        <v>675</v>
      </c>
      <c r="FV489" s="39">
        <v>-75</v>
      </c>
      <c r="FW489" s="39">
        <v>2500</v>
      </c>
      <c r="FX489" s="50">
        <f t="shared" si="917"/>
        <v>2.3439681298828615E-3</v>
      </c>
      <c r="FY489" s="40">
        <f t="shared" si="857"/>
        <v>25.5</v>
      </c>
      <c r="FZ489" s="41">
        <f t="shared" si="918"/>
        <v>63750</v>
      </c>
      <c r="GA489" s="39">
        <f t="shared" si="919"/>
        <v>-4781250</v>
      </c>
      <c r="GB489" s="39">
        <f t="shared" si="920"/>
        <v>43031250</v>
      </c>
      <c r="GC489" s="40">
        <f t="shared" si="858"/>
        <v>0</v>
      </c>
      <c r="GD489" s="39">
        <f t="shared" si="921"/>
        <v>0</v>
      </c>
      <c r="GE489" s="39">
        <f t="shared" si="922"/>
        <v>0</v>
      </c>
      <c r="GF489" s="39">
        <f t="shared" si="923"/>
        <v>0</v>
      </c>
      <c r="GG489" s="53">
        <f t="shared" si="924"/>
        <v>0</v>
      </c>
      <c r="GH489" s="39">
        <f t="shared" si="925"/>
        <v>0</v>
      </c>
      <c r="GI489" s="39">
        <f t="shared" si="926"/>
        <v>0</v>
      </c>
      <c r="HC489" s="21">
        <v>435</v>
      </c>
      <c r="HD489" s="39">
        <v>675</v>
      </c>
      <c r="HE489" s="39">
        <v>-75</v>
      </c>
      <c r="HF489" s="39">
        <v>2500</v>
      </c>
      <c r="HG489" s="50">
        <f t="shared" si="927"/>
        <v>2.407481102472317E-3</v>
      </c>
      <c r="HH489" s="40">
        <f t="shared" si="859"/>
        <v>25.5</v>
      </c>
      <c r="HI489" s="41">
        <f t="shared" si="928"/>
        <v>63750</v>
      </c>
      <c r="HJ489" s="39">
        <f t="shared" si="929"/>
        <v>-4781250</v>
      </c>
      <c r="HK489" s="39">
        <f t="shared" si="930"/>
        <v>43031250</v>
      </c>
      <c r="HL489" s="40">
        <f t="shared" si="860"/>
        <v>0</v>
      </c>
      <c r="HM489" s="39">
        <f t="shared" si="931"/>
        <v>0</v>
      </c>
      <c r="HN489" s="39">
        <f t="shared" si="932"/>
        <v>0</v>
      </c>
      <c r="HO489" s="39">
        <f t="shared" si="933"/>
        <v>0</v>
      </c>
      <c r="HP489" s="53">
        <f t="shared" si="934"/>
        <v>0</v>
      </c>
      <c r="HQ489" s="39">
        <f t="shared" si="935"/>
        <v>0</v>
      </c>
      <c r="HR489" s="39">
        <f t="shared" si="936"/>
        <v>0</v>
      </c>
      <c r="IL489" s="21">
        <v>435</v>
      </c>
      <c r="IM489" s="39">
        <v>675</v>
      </c>
      <c r="IN489" s="39">
        <v>-75</v>
      </c>
      <c r="IO489" s="39">
        <v>2500</v>
      </c>
      <c r="IP489" s="50">
        <f t="shared" si="937"/>
        <v>2.4241950330284403E-3</v>
      </c>
      <c r="IQ489" s="40">
        <f t="shared" si="861"/>
        <v>25.5</v>
      </c>
      <c r="IR489" s="41">
        <f t="shared" si="938"/>
        <v>63750</v>
      </c>
      <c r="IS489" s="39">
        <f t="shared" si="939"/>
        <v>-4781250</v>
      </c>
      <c r="IT489" s="39">
        <f t="shared" si="940"/>
        <v>43031250</v>
      </c>
      <c r="IU489" s="40">
        <f t="shared" si="862"/>
        <v>0</v>
      </c>
      <c r="IV489" s="39">
        <f t="shared" si="941"/>
        <v>0</v>
      </c>
      <c r="IW489" s="39">
        <f t="shared" si="942"/>
        <v>0</v>
      </c>
      <c r="IX489" s="39">
        <f t="shared" si="943"/>
        <v>0</v>
      </c>
      <c r="IY489" s="53">
        <f t="shared" si="944"/>
        <v>0</v>
      </c>
      <c r="IZ489" s="39">
        <f t="shared" si="945"/>
        <v>0</v>
      </c>
      <c r="JA489" s="39">
        <f t="shared" si="946"/>
        <v>0</v>
      </c>
      <c r="JU489" s="21">
        <v>435</v>
      </c>
      <c r="JV489" s="39">
        <v>675</v>
      </c>
      <c r="JW489" s="39">
        <v>-75</v>
      </c>
      <c r="JX489" s="39">
        <v>2500</v>
      </c>
      <c r="JY489" s="50">
        <f t="shared" si="947"/>
        <v>2.4243898686374049E-3</v>
      </c>
      <c r="JZ489" s="40">
        <f t="shared" si="863"/>
        <v>25.5</v>
      </c>
      <c r="KA489" s="41">
        <f t="shared" si="948"/>
        <v>63750</v>
      </c>
      <c r="KB489" s="39">
        <f t="shared" si="949"/>
        <v>-4781250</v>
      </c>
      <c r="KC489" s="39">
        <f t="shared" si="950"/>
        <v>43031250</v>
      </c>
      <c r="KD489" s="40">
        <f t="shared" si="864"/>
        <v>0</v>
      </c>
      <c r="KE489" s="39">
        <f t="shared" si="951"/>
        <v>0</v>
      </c>
      <c r="KF489" s="39">
        <f t="shared" si="952"/>
        <v>0</v>
      </c>
      <c r="KG489" s="39">
        <f t="shared" si="953"/>
        <v>0</v>
      </c>
      <c r="KH489" s="53">
        <f t="shared" si="954"/>
        <v>0</v>
      </c>
      <c r="KI489" s="39">
        <f t="shared" si="955"/>
        <v>0</v>
      </c>
      <c r="KJ489" s="39">
        <f t="shared" si="956"/>
        <v>0</v>
      </c>
      <c r="LD489" s="21">
        <v>435</v>
      </c>
      <c r="LE489" s="39">
        <v>675</v>
      </c>
      <c r="LF489" s="39">
        <v>-75</v>
      </c>
      <c r="LG489" s="39">
        <v>2500</v>
      </c>
      <c r="LH489" s="50">
        <f t="shared" si="957"/>
        <v>2.4243898966433419E-3</v>
      </c>
      <c r="LI489" s="40">
        <f t="shared" si="865"/>
        <v>25.5</v>
      </c>
      <c r="LJ489" s="41">
        <f t="shared" si="958"/>
        <v>63750</v>
      </c>
      <c r="LK489" s="39">
        <f t="shared" si="959"/>
        <v>-4781250</v>
      </c>
      <c r="LL489" s="39">
        <f t="shared" si="960"/>
        <v>43031250</v>
      </c>
      <c r="LM489" s="40">
        <f t="shared" si="866"/>
        <v>0</v>
      </c>
      <c r="LN489" s="39">
        <f t="shared" si="961"/>
        <v>0</v>
      </c>
      <c r="LO489" s="39">
        <f t="shared" si="962"/>
        <v>0</v>
      </c>
      <c r="LP489" s="39">
        <f t="shared" si="963"/>
        <v>0</v>
      </c>
      <c r="LQ489" s="53">
        <f t="shared" si="964"/>
        <v>0</v>
      </c>
      <c r="LR489" s="39">
        <f t="shared" si="965"/>
        <v>0</v>
      </c>
      <c r="LS489" s="39">
        <f t="shared" si="966"/>
        <v>0</v>
      </c>
    </row>
    <row r="490" spans="1:331" x14ac:dyDescent="0.25">
      <c r="A490" s="21">
        <v>436</v>
      </c>
      <c r="B490" s="39">
        <v>675</v>
      </c>
      <c r="C490" s="39">
        <v>-25</v>
      </c>
      <c r="D490" s="39">
        <v>2500</v>
      </c>
      <c r="E490" s="50">
        <f t="shared" si="867"/>
        <v>1.0299999999999999E-3</v>
      </c>
      <c r="F490" s="40">
        <f t="shared" si="847"/>
        <v>19.501762499999998</v>
      </c>
      <c r="G490" s="41">
        <f t="shared" si="868"/>
        <v>48754.406249999993</v>
      </c>
      <c r="H490" s="39">
        <f t="shared" si="869"/>
        <v>-1218860.1562499998</v>
      </c>
      <c r="I490" s="39">
        <f t="shared" si="870"/>
        <v>32909224.218749996</v>
      </c>
      <c r="J490" s="40">
        <f t="shared" si="848"/>
        <v>12367.500000000002</v>
      </c>
      <c r="K490" s="39">
        <f t="shared" si="871"/>
        <v>30918750.000000004</v>
      </c>
      <c r="L490" s="39">
        <f t="shared" si="872"/>
        <v>-772968750.00000012</v>
      </c>
      <c r="M490" s="39">
        <f t="shared" si="873"/>
        <v>20870156250.000004</v>
      </c>
      <c r="N490" s="53">
        <f t="shared" si="874"/>
        <v>19324218750.000004</v>
      </c>
      <c r="O490" s="39">
        <f t="shared" si="875"/>
        <v>-521753906250.00012</v>
      </c>
      <c r="P490" s="39">
        <f t="shared" si="876"/>
        <v>14087355468750.002</v>
      </c>
      <c r="AJ490" s="21">
        <v>436</v>
      </c>
      <c r="AK490" s="39">
        <v>675</v>
      </c>
      <c r="AL490" s="39">
        <v>-25</v>
      </c>
      <c r="AM490" s="39">
        <v>2500</v>
      </c>
      <c r="AN490" s="50">
        <f t="shared" si="877"/>
        <v>1.5674220031032962E-3</v>
      </c>
      <c r="AO490" s="40">
        <f t="shared" si="849"/>
        <v>24.307086263330323</v>
      </c>
      <c r="AP490" s="41">
        <f t="shared" si="878"/>
        <v>60767.715658325804</v>
      </c>
      <c r="AQ490" s="39">
        <f t="shared" si="879"/>
        <v>-1519192.8914581451</v>
      </c>
      <c r="AR490" s="39">
        <f t="shared" si="880"/>
        <v>41018208.06936992</v>
      </c>
      <c r="AS490" s="40">
        <f t="shared" si="850"/>
        <v>5515.3694604329739</v>
      </c>
      <c r="AT490" s="39">
        <f t="shared" si="881"/>
        <v>13788423.651082436</v>
      </c>
      <c r="AU490" s="39">
        <f t="shared" si="882"/>
        <v>-344710591.27706087</v>
      </c>
      <c r="AV490" s="39">
        <f t="shared" si="883"/>
        <v>9307185964.4806442</v>
      </c>
      <c r="AW490" s="53">
        <f t="shared" si="884"/>
        <v>8617764781.9265213</v>
      </c>
      <c r="AX490" s="39">
        <f t="shared" si="885"/>
        <v>-232679649112.01611</v>
      </c>
      <c r="AY490" s="39">
        <f t="shared" si="886"/>
        <v>6282350526024.4346</v>
      </c>
      <c r="BS490" s="21">
        <v>436</v>
      </c>
      <c r="BT490" s="39">
        <v>675</v>
      </c>
      <c r="BU490" s="39">
        <v>-25</v>
      </c>
      <c r="BV490" s="39">
        <v>2500</v>
      </c>
      <c r="BW490" s="50">
        <f t="shared" si="887"/>
        <v>1.8091754084799453E-3</v>
      </c>
      <c r="BX490" s="40">
        <f t="shared" si="851"/>
        <v>25.267860592353927</v>
      </c>
      <c r="BY490" s="41">
        <f t="shared" si="888"/>
        <v>63169.651480884815</v>
      </c>
      <c r="BZ490" s="39">
        <f t="shared" si="889"/>
        <v>-1579241.2870221203</v>
      </c>
      <c r="CA490" s="39">
        <f t="shared" si="890"/>
        <v>42639514.749597251</v>
      </c>
      <c r="CB490" s="40">
        <f t="shared" si="852"/>
        <v>2433.013541880699</v>
      </c>
      <c r="CC490" s="39">
        <f t="shared" si="891"/>
        <v>6082533.8547017472</v>
      </c>
      <c r="CD490" s="39">
        <f t="shared" si="892"/>
        <v>-152063346.36754367</v>
      </c>
      <c r="CE490" s="39">
        <f t="shared" si="893"/>
        <v>4105710351.9236794</v>
      </c>
      <c r="CF490" s="53">
        <f t="shared" si="894"/>
        <v>3801583659.1885915</v>
      </c>
      <c r="CG490" s="39">
        <f t="shared" si="895"/>
        <v>-102642758798.09198</v>
      </c>
      <c r="CH490" s="39">
        <f t="shared" si="896"/>
        <v>2771354487548.4834</v>
      </c>
      <c r="DB490" s="21">
        <v>436</v>
      </c>
      <c r="DC490" s="39">
        <v>675</v>
      </c>
      <c r="DD490" s="39">
        <v>-25</v>
      </c>
      <c r="DE490" s="39">
        <v>2500</v>
      </c>
      <c r="DF490" s="50">
        <f t="shared" si="897"/>
        <v>1.9469081932683052E-3</v>
      </c>
      <c r="DG490" s="40">
        <f t="shared" si="853"/>
        <v>25.482030532869519</v>
      </c>
      <c r="DH490" s="41">
        <f t="shared" si="898"/>
        <v>63705.076332173798</v>
      </c>
      <c r="DI490" s="39">
        <f t="shared" si="899"/>
        <v>-1592626.9083043449</v>
      </c>
      <c r="DJ490" s="39">
        <f t="shared" si="900"/>
        <v>43000926.524217315</v>
      </c>
      <c r="DK490" s="40">
        <f t="shared" si="854"/>
        <v>676.92053582910842</v>
      </c>
      <c r="DL490" s="39">
        <f t="shared" si="901"/>
        <v>1692301.339572771</v>
      </c>
      <c r="DM490" s="39">
        <f t="shared" si="902"/>
        <v>-42307533.489319272</v>
      </c>
      <c r="DN490" s="39">
        <f t="shared" si="903"/>
        <v>1142303404.2116203</v>
      </c>
      <c r="DO490" s="53">
        <f t="shared" si="904"/>
        <v>1057688337.2329818</v>
      </c>
      <c r="DP490" s="39">
        <f t="shared" si="905"/>
        <v>-28557585105.290508</v>
      </c>
      <c r="DQ490" s="39">
        <f t="shared" si="906"/>
        <v>771054797842.84375</v>
      </c>
      <c r="EK490" s="21">
        <v>436</v>
      </c>
      <c r="EL490" s="39">
        <v>675</v>
      </c>
      <c r="EM490" s="39">
        <v>-25</v>
      </c>
      <c r="EN490" s="39">
        <v>2500</v>
      </c>
      <c r="EO490" s="50">
        <f t="shared" si="907"/>
        <v>2.1999849148800141E-3</v>
      </c>
      <c r="EP490" s="40">
        <f t="shared" si="855"/>
        <v>25.5</v>
      </c>
      <c r="EQ490" s="41">
        <f t="shared" si="908"/>
        <v>63750</v>
      </c>
      <c r="ER490" s="39">
        <f t="shared" si="909"/>
        <v>-1593750</v>
      </c>
      <c r="ES490" s="39">
        <f t="shared" si="910"/>
        <v>43031250</v>
      </c>
      <c r="ET490" s="40">
        <f t="shared" si="856"/>
        <v>0</v>
      </c>
      <c r="EU490" s="39">
        <f t="shared" si="911"/>
        <v>0</v>
      </c>
      <c r="EV490" s="39">
        <f t="shared" si="912"/>
        <v>0</v>
      </c>
      <c r="EW490" s="39">
        <f t="shared" si="913"/>
        <v>0</v>
      </c>
      <c r="EX490" s="53">
        <f t="shared" si="914"/>
        <v>0</v>
      </c>
      <c r="EY490" s="39">
        <f t="shared" si="915"/>
        <v>0</v>
      </c>
      <c r="EZ490" s="39">
        <f t="shared" si="916"/>
        <v>0</v>
      </c>
      <c r="FT490" s="21">
        <v>436</v>
      </c>
      <c r="FU490" s="39">
        <v>675</v>
      </c>
      <c r="FV490" s="39">
        <v>-25</v>
      </c>
      <c r="FW490" s="39">
        <v>2500</v>
      </c>
      <c r="FX490" s="50">
        <f t="shared" si="917"/>
        <v>2.4245262351174361E-3</v>
      </c>
      <c r="FY490" s="40">
        <f t="shared" si="857"/>
        <v>25.5</v>
      </c>
      <c r="FZ490" s="41">
        <f t="shared" si="918"/>
        <v>63750</v>
      </c>
      <c r="GA490" s="39">
        <f t="shared" si="919"/>
        <v>-1593750</v>
      </c>
      <c r="GB490" s="39">
        <f t="shared" si="920"/>
        <v>43031250</v>
      </c>
      <c r="GC490" s="40">
        <f t="shared" si="858"/>
        <v>0</v>
      </c>
      <c r="GD490" s="39">
        <f t="shared" si="921"/>
        <v>0</v>
      </c>
      <c r="GE490" s="39">
        <f t="shared" si="922"/>
        <v>0</v>
      </c>
      <c r="GF490" s="39">
        <f t="shared" si="923"/>
        <v>0</v>
      </c>
      <c r="GG490" s="53">
        <f t="shared" si="924"/>
        <v>0</v>
      </c>
      <c r="GH490" s="39">
        <f t="shared" si="925"/>
        <v>0</v>
      </c>
      <c r="GI490" s="39">
        <f t="shared" si="926"/>
        <v>0</v>
      </c>
      <c r="HC490" s="21">
        <v>436</v>
      </c>
      <c r="HD490" s="39">
        <v>675</v>
      </c>
      <c r="HE490" s="39">
        <v>-25</v>
      </c>
      <c r="HF490" s="39">
        <v>2500</v>
      </c>
      <c r="HG490" s="50">
        <f t="shared" si="927"/>
        <v>2.4947121341735391E-3</v>
      </c>
      <c r="HH490" s="40">
        <f t="shared" si="859"/>
        <v>25.5</v>
      </c>
      <c r="HI490" s="41">
        <f t="shared" si="928"/>
        <v>63750</v>
      </c>
      <c r="HJ490" s="39">
        <f t="shared" si="929"/>
        <v>-1593750</v>
      </c>
      <c r="HK490" s="39">
        <f t="shared" si="930"/>
        <v>43031250</v>
      </c>
      <c r="HL490" s="40">
        <f t="shared" si="860"/>
        <v>0</v>
      </c>
      <c r="HM490" s="39">
        <f t="shared" si="931"/>
        <v>0</v>
      </c>
      <c r="HN490" s="39">
        <f t="shared" si="932"/>
        <v>0</v>
      </c>
      <c r="HO490" s="39">
        <f t="shared" si="933"/>
        <v>0</v>
      </c>
      <c r="HP490" s="53">
        <f t="shared" si="934"/>
        <v>0</v>
      </c>
      <c r="HQ490" s="39">
        <f t="shared" si="935"/>
        <v>0</v>
      </c>
      <c r="HR490" s="39">
        <f t="shared" si="936"/>
        <v>0</v>
      </c>
      <c r="IL490" s="21">
        <v>436</v>
      </c>
      <c r="IM490" s="39">
        <v>675</v>
      </c>
      <c r="IN490" s="39">
        <v>-25</v>
      </c>
      <c r="IO490" s="39">
        <v>2500</v>
      </c>
      <c r="IP490" s="50">
        <f t="shared" si="937"/>
        <v>2.512642817034436E-3</v>
      </c>
      <c r="IQ490" s="40">
        <f t="shared" si="861"/>
        <v>25.5</v>
      </c>
      <c r="IR490" s="41">
        <f t="shared" si="938"/>
        <v>63750</v>
      </c>
      <c r="IS490" s="39">
        <f t="shared" si="939"/>
        <v>-1593750</v>
      </c>
      <c r="IT490" s="39">
        <f t="shared" si="940"/>
        <v>43031250</v>
      </c>
      <c r="IU490" s="40">
        <f t="shared" si="862"/>
        <v>0</v>
      </c>
      <c r="IV490" s="39">
        <f t="shared" si="941"/>
        <v>0</v>
      </c>
      <c r="IW490" s="39">
        <f t="shared" si="942"/>
        <v>0</v>
      </c>
      <c r="IX490" s="39">
        <f t="shared" si="943"/>
        <v>0</v>
      </c>
      <c r="IY490" s="53">
        <f t="shared" si="944"/>
        <v>0</v>
      </c>
      <c r="IZ490" s="39">
        <f t="shared" si="945"/>
        <v>0</v>
      </c>
      <c r="JA490" s="39">
        <f t="shared" si="946"/>
        <v>0</v>
      </c>
      <c r="JU490" s="21">
        <v>436</v>
      </c>
      <c r="JV490" s="39">
        <v>675</v>
      </c>
      <c r="JW490" s="39">
        <v>-25</v>
      </c>
      <c r="JX490" s="39">
        <v>2500</v>
      </c>
      <c r="JY490" s="50">
        <f t="shared" si="947"/>
        <v>2.5128520337953132E-3</v>
      </c>
      <c r="JZ490" s="40">
        <f t="shared" si="863"/>
        <v>25.5</v>
      </c>
      <c r="KA490" s="41">
        <f t="shared" si="948"/>
        <v>63750</v>
      </c>
      <c r="KB490" s="39">
        <f t="shared" si="949"/>
        <v>-1593750</v>
      </c>
      <c r="KC490" s="39">
        <f t="shared" si="950"/>
        <v>43031250</v>
      </c>
      <c r="KD490" s="40">
        <f t="shared" si="864"/>
        <v>0</v>
      </c>
      <c r="KE490" s="39">
        <f t="shared" si="951"/>
        <v>0</v>
      </c>
      <c r="KF490" s="39">
        <f t="shared" si="952"/>
        <v>0</v>
      </c>
      <c r="KG490" s="39">
        <f t="shared" si="953"/>
        <v>0</v>
      </c>
      <c r="KH490" s="53">
        <f t="shared" si="954"/>
        <v>0</v>
      </c>
      <c r="KI490" s="39">
        <f t="shared" si="955"/>
        <v>0</v>
      </c>
      <c r="KJ490" s="39">
        <f t="shared" si="956"/>
        <v>0</v>
      </c>
      <c r="LD490" s="21">
        <v>436</v>
      </c>
      <c r="LE490" s="39">
        <v>675</v>
      </c>
      <c r="LF490" s="39">
        <v>-25</v>
      </c>
      <c r="LG490" s="39">
        <v>2500</v>
      </c>
      <c r="LH490" s="50">
        <f t="shared" si="957"/>
        <v>2.5128520639341504E-3</v>
      </c>
      <c r="LI490" s="40">
        <f t="shared" si="865"/>
        <v>25.5</v>
      </c>
      <c r="LJ490" s="41">
        <f t="shared" si="958"/>
        <v>63750</v>
      </c>
      <c r="LK490" s="39">
        <f t="shared" si="959"/>
        <v>-1593750</v>
      </c>
      <c r="LL490" s="39">
        <f t="shared" si="960"/>
        <v>43031250</v>
      </c>
      <c r="LM490" s="40">
        <f t="shared" si="866"/>
        <v>0</v>
      </c>
      <c r="LN490" s="39">
        <f t="shared" si="961"/>
        <v>0</v>
      </c>
      <c r="LO490" s="39">
        <f t="shared" si="962"/>
        <v>0</v>
      </c>
      <c r="LP490" s="39">
        <f t="shared" si="963"/>
        <v>0</v>
      </c>
      <c r="LQ490" s="53">
        <f t="shared" si="964"/>
        <v>0</v>
      </c>
      <c r="LR490" s="39">
        <f t="shared" si="965"/>
        <v>0</v>
      </c>
      <c r="LS490" s="39">
        <f t="shared" si="966"/>
        <v>0</v>
      </c>
    </row>
    <row r="491" spans="1:331" x14ac:dyDescent="0.25">
      <c r="A491" s="21">
        <v>437</v>
      </c>
      <c r="B491" s="39">
        <v>675</v>
      </c>
      <c r="C491" s="39">
        <v>25</v>
      </c>
      <c r="D491" s="39">
        <v>2500</v>
      </c>
      <c r="E491" s="50">
        <f t="shared" si="867"/>
        <v>1.0375E-3</v>
      </c>
      <c r="F491" s="40">
        <f t="shared" si="847"/>
        <v>19.594160156249998</v>
      </c>
      <c r="G491" s="41">
        <f t="shared" si="868"/>
        <v>48985.400390624993</v>
      </c>
      <c r="H491" s="39">
        <f t="shared" si="869"/>
        <v>1224635.0097656248</v>
      </c>
      <c r="I491" s="39">
        <f t="shared" si="870"/>
        <v>33065145.263671871</v>
      </c>
      <c r="J491" s="40">
        <f t="shared" si="848"/>
        <v>12271.874999999998</v>
      </c>
      <c r="K491" s="39">
        <f t="shared" si="871"/>
        <v>30679687.499999996</v>
      </c>
      <c r="L491" s="39">
        <f t="shared" si="872"/>
        <v>766992187.49999988</v>
      </c>
      <c r="M491" s="39">
        <f t="shared" si="873"/>
        <v>20708789062.499996</v>
      </c>
      <c r="N491" s="53">
        <f t="shared" si="874"/>
        <v>19174804687.499996</v>
      </c>
      <c r="O491" s="39">
        <f t="shared" si="875"/>
        <v>517719726562.49988</v>
      </c>
      <c r="P491" s="39">
        <f t="shared" si="876"/>
        <v>13978432617187.498</v>
      </c>
      <c r="AJ491" s="21">
        <v>437</v>
      </c>
      <c r="AK491" s="39">
        <v>675</v>
      </c>
      <c r="AL491" s="39">
        <v>25</v>
      </c>
      <c r="AM491" s="39">
        <v>2500</v>
      </c>
      <c r="AN491" s="50">
        <f t="shared" si="877"/>
        <v>1.5847352896932122E-3</v>
      </c>
      <c r="AO491" s="40">
        <f t="shared" si="849"/>
        <v>24.400664529883098</v>
      </c>
      <c r="AP491" s="41">
        <f t="shared" si="878"/>
        <v>61001.661324707748</v>
      </c>
      <c r="AQ491" s="39">
        <f t="shared" si="879"/>
        <v>1525041.5331176936</v>
      </c>
      <c r="AR491" s="39">
        <f t="shared" si="880"/>
        <v>41176121.394177727</v>
      </c>
      <c r="AS491" s="40">
        <f t="shared" si="850"/>
        <v>5294.6250564115462</v>
      </c>
      <c r="AT491" s="39">
        <f t="shared" si="881"/>
        <v>13236562.641028866</v>
      </c>
      <c r="AU491" s="39">
        <f t="shared" si="882"/>
        <v>330914066.02572167</v>
      </c>
      <c r="AV491" s="39">
        <f t="shared" si="883"/>
        <v>8934679782.6944847</v>
      </c>
      <c r="AW491" s="53">
        <f t="shared" si="884"/>
        <v>8272851650.6430416</v>
      </c>
      <c r="AX491" s="39">
        <f t="shared" si="885"/>
        <v>223366994567.36212</v>
      </c>
      <c r="AY491" s="39">
        <f t="shared" si="886"/>
        <v>6030908853318.7773</v>
      </c>
      <c r="BS491" s="21">
        <v>437</v>
      </c>
      <c r="BT491" s="39">
        <v>675</v>
      </c>
      <c r="BU491" s="39">
        <v>25</v>
      </c>
      <c r="BV491" s="39">
        <v>2500</v>
      </c>
      <c r="BW491" s="50">
        <f t="shared" si="887"/>
        <v>1.8375927015920881E-3</v>
      </c>
      <c r="BX491" s="40">
        <f t="shared" si="851"/>
        <v>25.331852167577001</v>
      </c>
      <c r="BY491" s="41">
        <f t="shared" si="888"/>
        <v>63329.630418942499</v>
      </c>
      <c r="BZ491" s="39">
        <f t="shared" si="889"/>
        <v>1583240.7604735624</v>
      </c>
      <c r="CA491" s="39">
        <f t="shared" si="890"/>
        <v>42747500.532786191</v>
      </c>
      <c r="CB491" s="40">
        <f t="shared" si="852"/>
        <v>2070.6930547008769</v>
      </c>
      <c r="CC491" s="39">
        <f t="shared" si="891"/>
        <v>5176732.6367521919</v>
      </c>
      <c r="CD491" s="39">
        <f t="shared" si="892"/>
        <v>129418315.91880479</v>
      </c>
      <c r="CE491" s="39">
        <f t="shared" si="893"/>
        <v>3494294529.8077297</v>
      </c>
      <c r="CF491" s="53">
        <f t="shared" si="894"/>
        <v>3235457897.97012</v>
      </c>
      <c r="CG491" s="39">
        <f t="shared" si="895"/>
        <v>87357363245.193237</v>
      </c>
      <c r="CH491" s="39">
        <f t="shared" si="896"/>
        <v>2358648807620.2173</v>
      </c>
      <c r="DB491" s="21">
        <v>437</v>
      </c>
      <c r="DC491" s="39">
        <v>675</v>
      </c>
      <c r="DD491" s="39">
        <v>25</v>
      </c>
      <c r="DE491" s="39">
        <v>2500</v>
      </c>
      <c r="DF491" s="50">
        <f t="shared" si="897"/>
        <v>1.9859405331708476E-3</v>
      </c>
      <c r="DG491" s="40">
        <f t="shared" si="853"/>
        <v>25.498739862627062</v>
      </c>
      <c r="DH491" s="41">
        <f t="shared" si="898"/>
        <v>63746.849656567654</v>
      </c>
      <c r="DI491" s="39">
        <f t="shared" si="899"/>
        <v>1593671.2414141914</v>
      </c>
      <c r="DJ491" s="39">
        <f t="shared" si="900"/>
        <v>43029123.518183164</v>
      </c>
      <c r="DK491" s="40">
        <f t="shared" si="854"/>
        <v>179.25820207169423</v>
      </c>
      <c r="DL491" s="39">
        <f t="shared" si="901"/>
        <v>448145.5051792356</v>
      </c>
      <c r="DM491" s="39">
        <f t="shared" si="902"/>
        <v>11203637.629480889</v>
      </c>
      <c r="DN491" s="39">
        <f t="shared" si="903"/>
        <v>302498215.99598402</v>
      </c>
      <c r="DO491" s="53">
        <f t="shared" si="904"/>
        <v>280090940.73702222</v>
      </c>
      <c r="DP491" s="39">
        <f t="shared" si="905"/>
        <v>7562455399.8996</v>
      </c>
      <c r="DQ491" s="39">
        <f t="shared" si="906"/>
        <v>204186295797.28922</v>
      </c>
      <c r="EK491" s="21">
        <v>437</v>
      </c>
      <c r="EL491" s="39">
        <v>675</v>
      </c>
      <c r="EM491" s="39">
        <v>25</v>
      </c>
      <c r="EN491" s="39">
        <v>2500</v>
      </c>
      <c r="EO491" s="50">
        <f t="shared" si="907"/>
        <v>2.2615347805224643E-3</v>
      </c>
      <c r="EP491" s="40">
        <f t="shared" si="855"/>
        <v>25.5</v>
      </c>
      <c r="EQ491" s="41">
        <f t="shared" si="908"/>
        <v>63750</v>
      </c>
      <c r="ER491" s="39">
        <f t="shared" si="909"/>
        <v>1593750</v>
      </c>
      <c r="ES491" s="39">
        <f t="shared" si="910"/>
        <v>43031250</v>
      </c>
      <c r="ET491" s="40">
        <f t="shared" si="856"/>
        <v>0</v>
      </c>
      <c r="EU491" s="39">
        <f t="shared" si="911"/>
        <v>0</v>
      </c>
      <c r="EV491" s="39">
        <f t="shared" si="912"/>
        <v>0</v>
      </c>
      <c r="EW491" s="39">
        <f t="shared" si="913"/>
        <v>0</v>
      </c>
      <c r="EX491" s="53">
        <f t="shared" si="914"/>
        <v>0</v>
      </c>
      <c r="EY491" s="39">
        <f t="shared" si="915"/>
        <v>0</v>
      </c>
      <c r="EZ491" s="39">
        <f t="shared" si="916"/>
        <v>0</v>
      </c>
      <c r="FT491" s="21">
        <v>437</v>
      </c>
      <c r="FU491" s="39">
        <v>675</v>
      </c>
      <c r="FV491" s="39">
        <v>25</v>
      </c>
      <c r="FW491" s="39">
        <v>2500</v>
      </c>
      <c r="FX491" s="50">
        <f t="shared" si="917"/>
        <v>2.5050843403520112E-3</v>
      </c>
      <c r="FY491" s="40">
        <f t="shared" si="857"/>
        <v>25.5</v>
      </c>
      <c r="FZ491" s="41">
        <f t="shared" si="918"/>
        <v>63750</v>
      </c>
      <c r="GA491" s="39">
        <f t="shared" si="919"/>
        <v>1593750</v>
      </c>
      <c r="GB491" s="39">
        <f t="shared" si="920"/>
        <v>43031250</v>
      </c>
      <c r="GC491" s="40">
        <f t="shared" si="858"/>
        <v>0</v>
      </c>
      <c r="GD491" s="39">
        <f t="shared" si="921"/>
        <v>0</v>
      </c>
      <c r="GE491" s="39">
        <f t="shared" si="922"/>
        <v>0</v>
      </c>
      <c r="GF491" s="39">
        <f t="shared" si="923"/>
        <v>0</v>
      </c>
      <c r="GG491" s="53">
        <f t="shared" si="924"/>
        <v>0</v>
      </c>
      <c r="GH491" s="39">
        <f t="shared" si="925"/>
        <v>0</v>
      </c>
      <c r="GI491" s="39">
        <f t="shared" si="926"/>
        <v>0</v>
      </c>
      <c r="HC491" s="21">
        <v>437</v>
      </c>
      <c r="HD491" s="39">
        <v>675</v>
      </c>
      <c r="HE491" s="39">
        <v>25</v>
      </c>
      <c r="HF491" s="39">
        <v>2500</v>
      </c>
      <c r="HG491" s="50">
        <f t="shared" si="927"/>
        <v>2.5819431658747607E-3</v>
      </c>
      <c r="HH491" s="40">
        <f t="shared" si="859"/>
        <v>25.5</v>
      </c>
      <c r="HI491" s="41">
        <f t="shared" si="928"/>
        <v>63750</v>
      </c>
      <c r="HJ491" s="39">
        <f t="shared" si="929"/>
        <v>1593750</v>
      </c>
      <c r="HK491" s="39">
        <f t="shared" si="930"/>
        <v>43031250</v>
      </c>
      <c r="HL491" s="40">
        <f t="shared" si="860"/>
        <v>0</v>
      </c>
      <c r="HM491" s="39">
        <f t="shared" si="931"/>
        <v>0</v>
      </c>
      <c r="HN491" s="39">
        <f t="shared" si="932"/>
        <v>0</v>
      </c>
      <c r="HO491" s="39">
        <f t="shared" si="933"/>
        <v>0</v>
      </c>
      <c r="HP491" s="53">
        <f t="shared" si="934"/>
        <v>0</v>
      </c>
      <c r="HQ491" s="39">
        <f t="shared" si="935"/>
        <v>0</v>
      </c>
      <c r="HR491" s="39">
        <f t="shared" si="936"/>
        <v>0</v>
      </c>
      <c r="IL491" s="21">
        <v>437</v>
      </c>
      <c r="IM491" s="39">
        <v>675</v>
      </c>
      <c r="IN491" s="39">
        <v>25</v>
      </c>
      <c r="IO491" s="39">
        <v>2500</v>
      </c>
      <c r="IP491" s="50">
        <f t="shared" si="937"/>
        <v>2.6010906010404317E-3</v>
      </c>
      <c r="IQ491" s="40">
        <f t="shared" si="861"/>
        <v>25.5</v>
      </c>
      <c r="IR491" s="41">
        <f t="shared" si="938"/>
        <v>63750</v>
      </c>
      <c r="IS491" s="39">
        <f t="shared" si="939"/>
        <v>1593750</v>
      </c>
      <c r="IT491" s="39">
        <f t="shared" si="940"/>
        <v>43031250</v>
      </c>
      <c r="IU491" s="40">
        <f t="shared" si="862"/>
        <v>0</v>
      </c>
      <c r="IV491" s="39">
        <f t="shared" si="941"/>
        <v>0</v>
      </c>
      <c r="IW491" s="39">
        <f t="shared" si="942"/>
        <v>0</v>
      </c>
      <c r="IX491" s="39">
        <f t="shared" si="943"/>
        <v>0</v>
      </c>
      <c r="IY491" s="53">
        <f t="shared" si="944"/>
        <v>0</v>
      </c>
      <c r="IZ491" s="39">
        <f t="shared" si="945"/>
        <v>0</v>
      </c>
      <c r="JA491" s="39">
        <f t="shared" si="946"/>
        <v>0</v>
      </c>
      <c r="JU491" s="21">
        <v>437</v>
      </c>
      <c r="JV491" s="39">
        <v>675</v>
      </c>
      <c r="JW491" s="39">
        <v>25</v>
      </c>
      <c r="JX491" s="39">
        <v>2500</v>
      </c>
      <c r="JY491" s="50">
        <f t="shared" si="947"/>
        <v>2.6013141989532215E-3</v>
      </c>
      <c r="JZ491" s="40">
        <f t="shared" si="863"/>
        <v>25.5</v>
      </c>
      <c r="KA491" s="41">
        <f t="shared" si="948"/>
        <v>63750</v>
      </c>
      <c r="KB491" s="39">
        <f t="shared" si="949"/>
        <v>1593750</v>
      </c>
      <c r="KC491" s="39">
        <f t="shared" si="950"/>
        <v>43031250</v>
      </c>
      <c r="KD491" s="40">
        <f t="shared" si="864"/>
        <v>0</v>
      </c>
      <c r="KE491" s="39">
        <f t="shared" si="951"/>
        <v>0</v>
      </c>
      <c r="KF491" s="39">
        <f t="shared" si="952"/>
        <v>0</v>
      </c>
      <c r="KG491" s="39">
        <f t="shared" si="953"/>
        <v>0</v>
      </c>
      <c r="KH491" s="53">
        <f t="shared" si="954"/>
        <v>0</v>
      </c>
      <c r="KI491" s="39">
        <f t="shared" si="955"/>
        <v>0</v>
      </c>
      <c r="KJ491" s="39">
        <f t="shared" si="956"/>
        <v>0</v>
      </c>
      <c r="LD491" s="21">
        <v>437</v>
      </c>
      <c r="LE491" s="39">
        <v>675</v>
      </c>
      <c r="LF491" s="39">
        <v>25</v>
      </c>
      <c r="LG491" s="39">
        <v>2500</v>
      </c>
      <c r="LH491" s="50">
        <f t="shared" si="957"/>
        <v>2.6013142312249584E-3</v>
      </c>
      <c r="LI491" s="40">
        <f t="shared" si="865"/>
        <v>25.5</v>
      </c>
      <c r="LJ491" s="41">
        <f t="shared" si="958"/>
        <v>63750</v>
      </c>
      <c r="LK491" s="39">
        <f t="shared" si="959"/>
        <v>1593750</v>
      </c>
      <c r="LL491" s="39">
        <f t="shared" si="960"/>
        <v>43031250</v>
      </c>
      <c r="LM491" s="40">
        <f t="shared" si="866"/>
        <v>0</v>
      </c>
      <c r="LN491" s="39">
        <f t="shared" si="961"/>
        <v>0</v>
      </c>
      <c r="LO491" s="39">
        <f t="shared" si="962"/>
        <v>0</v>
      </c>
      <c r="LP491" s="39">
        <f t="shared" si="963"/>
        <v>0</v>
      </c>
      <c r="LQ491" s="53">
        <f t="shared" si="964"/>
        <v>0</v>
      </c>
      <c r="LR491" s="39">
        <f t="shared" si="965"/>
        <v>0</v>
      </c>
      <c r="LS491" s="39">
        <f t="shared" si="966"/>
        <v>0</v>
      </c>
    </row>
    <row r="492" spans="1:331" x14ac:dyDescent="0.25">
      <c r="A492" s="21">
        <v>438</v>
      </c>
      <c r="B492" s="39">
        <v>675</v>
      </c>
      <c r="C492" s="39">
        <v>75</v>
      </c>
      <c r="D492" s="39">
        <v>2500</v>
      </c>
      <c r="E492" s="50">
        <f t="shared" si="867"/>
        <v>1.0449999999999999E-3</v>
      </c>
      <c r="F492" s="40">
        <f t="shared" si="847"/>
        <v>19.685840625000001</v>
      </c>
      <c r="G492" s="41">
        <f t="shared" si="868"/>
        <v>49214.6015625</v>
      </c>
      <c r="H492" s="39">
        <f t="shared" si="869"/>
        <v>3691095.1171875</v>
      </c>
      <c r="I492" s="39">
        <f t="shared" si="870"/>
        <v>33219856.0546875</v>
      </c>
      <c r="J492" s="40">
        <f t="shared" si="848"/>
        <v>12176.25</v>
      </c>
      <c r="K492" s="39">
        <f t="shared" si="871"/>
        <v>30440625</v>
      </c>
      <c r="L492" s="39">
        <f t="shared" si="872"/>
        <v>2283046875</v>
      </c>
      <c r="M492" s="39">
        <f t="shared" si="873"/>
        <v>20547421875</v>
      </c>
      <c r="N492" s="53">
        <f t="shared" si="874"/>
        <v>171228515625</v>
      </c>
      <c r="O492" s="39">
        <f t="shared" si="875"/>
        <v>1541056640625</v>
      </c>
      <c r="P492" s="39">
        <f t="shared" si="876"/>
        <v>13869509765625</v>
      </c>
      <c r="AJ492" s="21">
        <v>438</v>
      </c>
      <c r="AK492" s="39">
        <v>675</v>
      </c>
      <c r="AL492" s="39">
        <v>75</v>
      </c>
      <c r="AM492" s="39">
        <v>2500</v>
      </c>
      <c r="AN492" s="50">
        <f t="shared" si="877"/>
        <v>1.602048576283128E-3</v>
      </c>
      <c r="AO492" s="40">
        <f t="shared" si="849"/>
        <v>24.490420985305931</v>
      </c>
      <c r="AP492" s="41">
        <f t="shared" si="878"/>
        <v>61226.05246326483</v>
      </c>
      <c r="AQ492" s="39">
        <f t="shared" si="879"/>
        <v>4591953.9347448619</v>
      </c>
      <c r="AR492" s="39">
        <f t="shared" si="880"/>
        <v>41327585.41270376</v>
      </c>
      <c r="AS492" s="40">
        <f t="shared" si="850"/>
        <v>5073.8806523901176</v>
      </c>
      <c r="AT492" s="39">
        <f t="shared" si="881"/>
        <v>12684701.630975295</v>
      </c>
      <c r="AU492" s="39">
        <f t="shared" si="882"/>
        <v>951352622.32314706</v>
      </c>
      <c r="AV492" s="39">
        <f t="shared" si="883"/>
        <v>8562173600.9083242</v>
      </c>
      <c r="AW492" s="53">
        <f t="shared" si="884"/>
        <v>71351446674.236023</v>
      </c>
      <c r="AX492" s="39">
        <f t="shared" si="885"/>
        <v>642163020068.12427</v>
      </c>
      <c r="AY492" s="39">
        <f t="shared" si="886"/>
        <v>5779467180613.1191</v>
      </c>
      <c r="BS492" s="21">
        <v>438</v>
      </c>
      <c r="BT492" s="39">
        <v>675</v>
      </c>
      <c r="BU492" s="39">
        <v>75</v>
      </c>
      <c r="BV492" s="39">
        <v>2500</v>
      </c>
      <c r="BW492" s="50">
        <f t="shared" si="887"/>
        <v>1.8660099947042309E-3</v>
      </c>
      <c r="BX492" s="40">
        <f t="shared" si="851"/>
        <v>25.385547575315353</v>
      </c>
      <c r="BY492" s="41">
        <f t="shared" si="888"/>
        <v>63463.868938288382</v>
      </c>
      <c r="BZ492" s="39">
        <f t="shared" si="889"/>
        <v>4759790.1703716284</v>
      </c>
      <c r="CA492" s="39">
        <f t="shared" si="890"/>
        <v>42838111.533344656</v>
      </c>
      <c r="CB492" s="40">
        <f t="shared" si="852"/>
        <v>1708.3725675210546</v>
      </c>
      <c r="CC492" s="39">
        <f t="shared" si="891"/>
        <v>4270931.4188026367</v>
      </c>
      <c r="CD492" s="39">
        <f t="shared" si="892"/>
        <v>320319856.41019773</v>
      </c>
      <c r="CE492" s="39">
        <f t="shared" si="893"/>
        <v>2882878707.6917796</v>
      </c>
      <c r="CF492" s="53">
        <f t="shared" si="894"/>
        <v>24023989230.764832</v>
      </c>
      <c r="CG492" s="39">
        <f t="shared" si="895"/>
        <v>216215903076.88348</v>
      </c>
      <c r="CH492" s="39">
        <f t="shared" si="896"/>
        <v>1945943127691.9514</v>
      </c>
      <c r="DB492" s="21">
        <v>438</v>
      </c>
      <c r="DC492" s="39">
        <v>675</v>
      </c>
      <c r="DD492" s="39">
        <v>75</v>
      </c>
      <c r="DE492" s="39">
        <v>2500</v>
      </c>
      <c r="DF492" s="50">
        <f t="shared" si="897"/>
        <v>2.0249728730733904E-3</v>
      </c>
      <c r="DG492" s="40">
        <f t="shared" si="853"/>
        <v>25.5</v>
      </c>
      <c r="DH492" s="41">
        <f t="shared" si="898"/>
        <v>63750</v>
      </c>
      <c r="DI492" s="39">
        <f t="shared" si="899"/>
        <v>4781250</v>
      </c>
      <c r="DJ492" s="39">
        <f t="shared" si="900"/>
        <v>43031250</v>
      </c>
      <c r="DK492" s="40">
        <f t="shared" si="854"/>
        <v>0</v>
      </c>
      <c r="DL492" s="39">
        <f t="shared" si="901"/>
        <v>0</v>
      </c>
      <c r="DM492" s="39">
        <f t="shared" si="902"/>
        <v>0</v>
      </c>
      <c r="DN492" s="39">
        <f t="shared" si="903"/>
        <v>0</v>
      </c>
      <c r="DO492" s="53">
        <f t="shared" si="904"/>
        <v>0</v>
      </c>
      <c r="DP492" s="39">
        <f t="shared" si="905"/>
        <v>0</v>
      </c>
      <c r="DQ492" s="39">
        <f t="shared" si="906"/>
        <v>0</v>
      </c>
      <c r="EK492" s="21">
        <v>438</v>
      </c>
      <c r="EL492" s="39">
        <v>675</v>
      </c>
      <c r="EM492" s="39">
        <v>75</v>
      </c>
      <c r="EN492" s="39">
        <v>2500</v>
      </c>
      <c r="EO492" s="50">
        <f t="shared" si="907"/>
        <v>2.3230846461649141E-3</v>
      </c>
      <c r="EP492" s="40">
        <f t="shared" si="855"/>
        <v>25.5</v>
      </c>
      <c r="EQ492" s="41">
        <f t="shared" si="908"/>
        <v>63750</v>
      </c>
      <c r="ER492" s="39">
        <f t="shared" si="909"/>
        <v>4781250</v>
      </c>
      <c r="ES492" s="39">
        <f t="shared" si="910"/>
        <v>43031250</v>
      </c>
      <c r="ET492" s="40">
        <f t="shared" si="856"/>
        <v>0</v>
      </c>
      <c r="EU492" s="39">
        <f t="shared" si="911"/>
        <v>0</v>
      </c>
      <c r="EV492" s="39">
        <f t="shared" si="912"/>
        <v>0</v>
      </c>
      <c r="EW492" s="39">
        <f t="shared" si="913"/>
        <v>0</v>
      </c>
      <c r="EX492" s="53">
        <f t="shared" si="914"/>
        <v>0</v>
      </c>
      <c r="EY492" s="39">
        <f t="shared" si="915"/>
        <v>0</v>
      </c>
      <c r="EZ492" s="39">
        <f t="shared" si="916"/>
        <v>0</v>
      </c>
      <c r="FT492" s="21">
        <v>438</v>
      </c>
      <c r="FU492" s="39">
        <v>675</v>
      </c>
      <c r="FV492" s="39">
        <v>75</v>
      </c>
      <c r="FW492" s="39">
        <v>2500</v>
      </c>
      <c r="FX492" s="50">
        <f t="shared" si="917"/>
        <v>2.5856424455865858E-3</v>
      </c>
      <c r="FY492" s="40">
        <f t="shared" si="857"/>
        <v>25.5</v>
      </c>
      <c r="FZ492" s="41">
        <f t="shared" si="918"/>
        <v>63750</v>
      </c>
      <c r="GA492" s="39">
        <f t="shared" si="919"/>
        <v>4781250</v>
      </c>
      <c r="GB492" s="39">
        <f t="shared" si="920"/>
        <v>43031250</v>
      </c>
      <c r="GC492" s="40">
        <f t="shared" si="858"/>
        <v>0</v>
      </c>
      <c r="GD492" s="39">
        <f t="shared" si="921"/>
        <v>0</v>
      </c>
      <c r="GE492" s="39">
        <f t="shared" si="922"/>
        <v>0</v>
      </c>
      <c r="GF492" s="39">
        <f t="shared" si="923"/>
        <v>0</v>
      </c>
      <c r="GG492" s="53">
        <f t="shared" si="924"/>
        <v>0</v>
      </c>
      <c r="GH492" s="39">
        <f t="shared" si="925"/>
        <v>0</v>
      </c>
      <c r="GI492" s="39">
        <f t="shared" si="926"/>
        <v>0</v>
      </c>
      <c r="HC492" s="21">
        <v>438</v>
      </c>
      <c r="HD492" s="39">
        <v>675</v>
      </c>
      <c r="HE492" s="39">
        <v>75</v>
      </c>
      <c r="HF492" s="39">
        <v>2500</v>
      </c>
      <c r="HG492" s="50">
        <f t="shared" si="927"/>
        <v>2.6691741975759828E-3</v>
      </c>
      <c r="HH492" s="40">
        <f t="shared" si="859"/>
        <v>25.5</v>
      </c>
      <c r="HI492" s="41">
        <f t="shared" si="928"/>
        <v>63750</v>
      </c>
      <c r="HJ492" s="39">
        <f t="shared" si="929"/>
        <v>4781250</v>
      </c>
      <c r="HK492" s="39">
        <f t="shared" si="930"/>
        <v>43031250</v>
      </c>
      <c r="HL492" s="40">
        <f t="shared" si="860"/>
        <v>0</v>
      </c>
      <c r="HM492" s="39">
        <f t="shared" si="931"/>
        <v>0</v>
      </c>
      <c r="HN492" s="39">
        <f t="shared" si="932"/>
        <v>0</v>
      </c>
      <c r="HO492" s="39">
        <f t="shared" si="933"/>
        <v>0</v>
      </c>
      <c r="HP492" s="53">
        <f t="shared" si="934"/>
        <v>0</v>
      </c>
      <c r="HQ492" s="39">
        <f t="shared" si="935"/>
        <v>0</v>
      </c>
      <c r="HR492" s="39">
        <f t="shared" si="936"/>
        <v>0</v>
      </c>
      <c r="IL492" s="21">
        <v>438</v>
      </c>
      <c r="IM492" s="39">
        <v>675</v>
      </c>
      <c r="IN492" s="39">
        <v>75</v>
      </c>
      <c r="IO492" s="39">
        <v>2500</v>
      </c>
      <c r="IP492" s="50">
        <f t="shared" si="937"/>
        <v>2.6895383850464275E-3</v>
      </c>
      <c r="IQ492" s="40">
        <f t="shared" si="861"/>
        <v>25.5</v>
      </c>
      <c r="IR492" s="41">
        <f t="shared" si="938"/>
        <v>63750</v>
      </c>
      <c r="IS492" s="39">
        <f t="shared" si="939"/>
        <v>4781250</v>
      </c>
      <c r="IT492" s="39">
        <f t="shared" si="940"/>
        <v>43031250</v>
      </c>
      <c r="IU492" s="40">
        <f t="shared" si="862"/>
        <v>0</v>
      </c>
      <c r="IV492" s="39">
        <f t="shared" si="941"/>
        <v>0</v>
      </c>
      <c r="IW492" s="39">
        <f t="shared" si="942"/>
        <v>0</v>
      </c>
      <c r="IX492" s="39">
        <f t="shared" si="943"/>
        <v>0</v>
      </c>
      <c r="IY492" s="53">
        <f t="shared" si="944"/>
        <v>0</v>
      </c>
      <c r="IZ492" s="39">
        <f t="shared" si="945"/>
        <v>0</v>
      </c>
      <c r="JA492" s="39">
        <f t="shared" si="946"/>
        <v>0</v>
      </c>
      <c r="JU492" s="21">
        <v>438</v>
      </c>
      <c r="JV492" s="39">
        <v>675</v>
      </c>
      <c r="JW492" s="39">
        <v>75</v>
      </c>
      <c r="JX492" s="39">
        <v>2500</v>
      </c>
      <c r="JY492" s="50">
        <f t="shared" si="947"/>
        <v>2.6897763641111298E-3</v>
      </c>
      <c r="JZ492" s="40">
        <f t="shared" si="863"/>
        <v>25.5</v>
      </c>
      <c r="KA492" s="41">
        <f t="shared" si="948"/>
        <v>63750</v>
      </c>
      <c r="KB492" s="39">
        <f t="shared" si="949"/>
        <v>4781250</v>
      </c>
      <c r="KC492" s="39">
        <f t="shared" si="950"/>
        <v>43031250</v>
      </c>
      <c r="KD492" s="40">
        <f t="shared" si="864"/>
        <v>0</v>
      </c>
      <c r="KE492" s="39">
        <f t="shared" si="951"/>
        <v>0</v>
      </c>
      <c r="KF492" s="39">
        <f t="shared" si="952"/>
        <v>0</v>
      </c>
      <c r="KG492" s="39">
        <f t="shared" si="953"/>
        <v>0</v>
      </c>
      <c r="KH492" s="53">
        <f t="shared" si="954"/>
        <v>0</v>
      </c>
      <c r="KI492" s="39">
        <f t="shared" si="955"/>
        <v>0</v>
      </c>
      <c r="KJ492" s="39">
        <f t="shared" si="956"/>
        <v>0</v>
      </c>
      <c r="LD492" s="21">
        <v>438</v>
      </c>
      <c r="LE492" s="39">
        <v>675</v>
      </c>
      <c r="LF492" s="39">
        <v>75</v>
      </c>
      <c r="LG492" s="39">
        <v>2500</v>
      </c>
      <c r="LH492" s="50">
        <f t="shared" si="957"/>
        <v>2.6897763985157669E-3</v>
      </c>
      <c r="LI492" s="40">
        <f t="shared" si="865"/>
        <v>25.5</v>
      </c>
      <c r="LJ492" s="41">
        <f t="shared" si="958"/>
        <v>63750</v>
      </c>
      <c r="LK492" s="39">
        <f t="shared" si="959"/>
        <v>4781250</v>
      </c>
      <c r="LL492" s="39">
        <f t="shared" si="960"/>
        <v>43031250</v>
      </c>
      <c r="LM492" s="40">
        <f t="shared" si="866"/>
        <v>0</v>
      </c>
      <c r="LN492" s="39">
        <f t="shared" si="961"/>
        <v>0</v>
      </c>
      <c r="LO492" s="39">
        <f t="shared" si="962"/>
        <v>0</v>
      </c>
      <c r="LP492" s="39">
        <f t="shared" si="963"/>
        <v>0</v>
      </c>
      <c r="LQ492" s="53">
        <f t="shared" si="964"/>
        <v>0</v>
      </c>
      <c r="LR492" s="39">
        <f t="shared" si="965"/>
        <v>0</v>
      </c>
      <c r="LS492" s="39">
        <f t="shared" si="966"/>
        <v>0</v>
      </c>
    </row>
    <row r="493" spans="1:331" x14ac:dyDescent="0.25">
      <c r="A493" s="21">
        <v>439</v>
      </c>
      <c r="B493" s="39">
        <v>675</v>
      </c>
      <c r="C493" s="39">
        <v>125</v>
      </c>
      <c r="D493" s="39">
        <v>2500</v>
      </c>
      <c r="E493" s="50">
        <f t="shared" si="867"/>
        <v>1.0525000000000001E-3</v>
      </c>
      <c r="F493" s="40">
        <f t="shared" si="847"/>
        <v>19.776803906249999</v>
      </c>
      <c r="G493" s="41">
        <f t="shared" si="868"/>
        <v>49442.009765625</v>
      </c>
      <c r="H493" s="39">
        <f t="shared" si="869"/>
        <v>6180251.220703125</v>
      </c>
      <c r="I493" s="39">
        <f t="shared" si="870"/>
        <v>33373356.591796875</v>
      </c>
      <c r="J493" s="40">
        <f t="shared" si="848"/>
        <v>12080.625</v>
      </c>
      <c r="K493" s="39">
        <f t="shared" si="871"/>
        <v>30201562.5</v>
      </c>
      <c r="L493" s="39">
        <f t="shared" si="872"/>
        <v>3775195312.5</v>
      </c>
      <c r="M493" s="39">
        <f t="shared" si="873"/>
        <v>20386054687.5</v>
      </c>
      <c r="N493" s="53">
        <f t="shared" si="874"/>
        <v>471899414062.5</v>
      </c>
      <c r="O493" s="39">
        <f t="shared" si="875"/>
        <v>2548256835937.5</v>
      </c>
      <c r="P493" s="39">
        <f t="shared" si="876"/>
        <v>13760586914062.5</v>
      </c>
      <c r="AJ493" s="21">
        <v>439</v>
      </c>
      <c r="AK493" s="39">
        <v>675</v>
      </c>
      <c r="AL493" s="39">
        <v>125</v>
      </c>
      <c r="AM493" s="39">
        <v>2500</v>
      </c>
      <c r="AN493" s="50">
        <f t="shared" si="877"/>
        <v>1.619361862873044E-3</v>
      </c>
      <c r="AO493" s="40">
        <f t="shared" si="849"/>
        <v>24.576355629598819</v>
      </c>
      <c r="AP493" s="41">
        <f t="shared" si="878"/>
        <v>61440.889073997045</v>
      </c>
      <c r="AQ493" s="39">
        <f t="shared" si="879"/>
        <v>7680111.1342496304</v>
      </c>
      <c r="AR493" s="39">
        <f t="shared" si="880"/>
        <v>41472600.124948002</v>
      </c>
      <c r="AS493" s="40">
        <f t="shared" si="850"/>
        <v>4853.1362483686898</v>
      </c>
      <c r="AT493" s="39">
        <f t="shared" si="881"/>
        <v>12132840.620921725</v>
      </c>
      <c r="AU493" s="39">
        <f t="shared" si="882"/>
        <v>1516605077.6152158</v>
      </c>
      <c r="AV493" s="39">
        <f t="shared" si="883"/>
        <v>8189667419.1221647</v>
      </c>
      <c r="AW493" s="53">
        <f t="shared" si="884"/>
        <v>189575634701.90198</v>
      </c>
      <c r="AX493" s="39">
        <f t="shared" si="885"/>
        <v>1023708427390.2706</v>
      </c>
      <c r="AY493" s="39">
        <f t="shared" si="886"/>
        <v>5528025507907.4609</v>
      </c>
      <c r="BS493" s="21">
        <v>439</v>
      </c>
      <c r="BT493" s="39">
        <v>675</v>
      </c>
      <c r="BU493" s="39">
        <v>125</v>
      </c>
      <c r="BV493" s="39">
        <v>2500</v>
      </c>
      <c r="BW493" s="50">
        <f t="shared" si="887"/>
        <v>1.8944272878163742E-3</v>
      </c>
      <c r="BX493" s="40">
        <f t="shared" si="851"/>
        <v>25.428946815568981</v>
      </c>
      <c r="BY493" s="41">
        <f t="shared" si="888"/>
        <v>63572.36703892245</v>
      </c>
      <c r="BZ493" s="39">
        <f t="shared" si="889"/>
        <v>7946545.8798653064</v>
      </c>
      <c r="CA493" s="39">
        <f t="shared" si="890"/>
        <v>42911347.751272656</v>
      </c>
      <c r="CB493" s="40">
        <f t="shared" si="852"/>
        <v>1346.0520803412296</v>
      </c>
      <c r="CC493" s="39">
        <f t="shared" si="891"/>
        <v>3365130.200853074</v>
      </c>
      <c r="CD493" s="39">
        <f t="shared" si="892"/>
        <v>420641275.10663426</v>
      </c>
      <c r="CE493" s="39">
        <f t="shared" si="893"/>
        <v>2271462885.5758247</v>
      </c>
      <c r="CF493" s="53">
        <f t="shared" si="894"/>
        <v>52580159388.329285</v>
      </c>
      <c r="CG493" s="39">
        <f t="shared" si="895"/>
        <v>283932860696.97809</v>
      </c>
      <c r="CH493" s="39">
        <f t="shared" si="896"/>
        <v>1533237447763.6819</v>
      </c>
      <c r="DB493" s="21">
        <v>439</v>
      </c>
      <c r="DC493" s="39">
        <v>675</v>
      </c>
      <c r="DD493" s="39">
        <v>125</v>
      </c>
      <c r="DE493" s="39">
        <v>2500</v>
      </c>
      <c r="DF493" s="50">
        <f t="shared" si="897"/>
        <v>2.0640052129759327E-3</v>
      </c>
      <c r="DG493" s="40">
        <f t="shared" si="853"/>
        <v>25.5</v>
      </c>
      <c r="DH493" s="41">
        <f t="shared" si="898"/>
        <v>63750</v>
      </c>
      <c r="DI493" s="39">
        <f t="shared" si="899"/>
        <v>7968750</v>
      </c>
      <c r="DJ493" s="39">
        <f t="shared" si="900"/>
        <v>43031250</v>
      </c>
      <c r="DK493" s="40">
        <f t="shared" si="854"/>
        <v>0</v>
      </c>
      <c r="DL493" s="39">
        <f t="shared" si="901"/>
        <v>0</v>
      </c>
      <c r="DM493" s="39">
        <f t="shared" si="902"/>
        <v>0</v>
      </c>
      <c r="DN493" s="39">
        <f t="shared" si="903"/>
        <v>0</v>
      </c>
      <c r="DO493" s="53">
        <f t="shared" si="904"/>
        <v>0</v>
      </c>
      <c r="DP493" s="39">
        <f t="shared" si="905"/>
        <v>0</v>
      </c>
      <c r="DQ493" s="39">
        <f t="shared" si="906"/>
        <v>0</v>
      </c>
      <c r="EK493" s="21">
        <v>439</v>
      </c>
      <c r="EL493" s="39">
        <v>675</v>
      </c>
      <c r="EM493" s="39">
        <v>125</v>
      </c>
      <c r="EN493" s="39">
        <v>2500</v>
      </c>
      <c r="EO493" s="50">
        <f t="shared" si="907"/>
        <v>2.3846345118073643E-3</v>
      </c>
      <c r="EP493" s="40">
        <f t="shared" si="855"/>
        <v>25.5</v>
      </c>
      <c r="EQ493" s="41">
        <f t="shared" si="908"/>
        <v>63750</v>
      </c>
      <c r="ER493" s="39">
        <f t="shared" si="909"/>
        <v>7968750</v>
      </c>
      <c r="ES493" s="39">
        <f t="shared" si="910"/>
        <v>43031250</v>
      </c>
      <c r="ET493" s="40">
        <f t="shared" si="856"/>
        <v>0</v>
      </c>
      <c r="EU493" s="39">
        <f t="shared" si="911"/>
        <v>0</v>
      </c>
      <c r="EV493" s="39">
        <f t="shared" si="912"/>
        <v>0</v>
      </c>
      <c r="EW493" s="39">
        <f t="shared" si="913"/>
        <v>0</v>
      </c>
      <c r="EX493" s="53">
        <f t="shared" si="914"/>
        <v>0</v>
      </c>
      <c r="EY493" s="39">
        <f t="shared" si="915"/>
        <v>0</v>
      </c>
      <c r="EZ493" s="39">
        <f t="shared" si="916"/>
        <v>0</v>
      </c>
      <c r="FT493" s="21">
        <v>439</v>
      </c>
      <c r="FU493" s="39">
        <v>675</v>
      </c>
      <c r="FV493" s="39">
        <v>125</v>
      </c>
      <c r="FW493" s="39">
        <v>2500</v>
      </c>
      <c r="FX493" s="50">
        <f t="shared" si="917"/>
        <v>2.6662005508211605E-3</v>
      </c>
      <c r="FY493" s="40">
        <f t="shared" si="857"/>
        <v>25.5</v>
      </c>
      <c r="FZ493" s="41">
        <f t="shared" si="918"/>
        <v>63750</v>
      </c>
      <c r="GA493" s="39">
        <f t="shared" si="919"/>
        <v>7968750</v>
      </c>
      <c r="GB493" s="39">
        <f t="shared" si="920"/>
        <v>43031250</v>
      </c>
      <c r="GC493" s="40">
        <f t="shared" si="858"/>
        <v>0</v>
      </c>
      <c r="GD493" s="39">
        <f t="shared" si="921"/>
        <v>0</v>
      </c>
      <c r="GE493" s="39">
        <f t="shared" si="922"/>
        <v>0</v>
      </c>
      <c r="GF493" s="39">
        <f t="shared" si="923"/>
        <v>0</v>
      </c>
      <c r="GG493" s="53">
        <f t="shared" si="924"/>
        <v>0</v>
      </c>
      <c r="GH493" s="39">
        <f t="shared" si="925"/>
        <v>0</v>
      </c>
      <c r="GI493" s="39">
        <f t="shared" si="926"/>
        <v>0</v>
      </c>
      <c r="HC493" s="21">
        <v>439</v>
      </c>
      <c r="HD493" s="39">
        <v>675</v>
      </c>
      <c r="HE493" s="39">
        <v>125</v>
      </c>
      <c r="HF493" s="39">
        <v>2500</v>
      </c>
      <c r="HG493" s="50">
        <f t="shared" si="927"/>
        <v>2.7564052292772048E-3</v>
      </c>
      <c r="HH493" s="40">
        <f t="shared" si="859"/>
        <v>25.5</v>
      </c>
      <c r="HI493" s="41">
        <f t="shared" si="928"/>
        <v>63750</v>
      </c>
      <c r="HJ493" s="39">
        <f t="shared" si="929"/>
        <v>7968750</v>
      </c>
      <c r="HK493" s="39">
        <f t="shared" si="930"/>
        <v>43031250</v>
      </c>
      <c r="HL493" s="40">
        <f t="shared" si="860"/>
        <v>0</v>
      </c>
      <c r="HM493" s="39">
        <f t="shared" si="931"/>
        <v>0</v>
      </c>
      <c r="HN493" s="39">
        <f t="shared" si="932"/>
        <v>0</v>
      </c>
      <c r="HO493" s="39">
        <f t="shared" si="933"/>
        <v>0</v>
      </c>
      <c r="HP493" s="53">
        <f t="shared" si="934"/>
        <v>0</v>
      </c>
      <c r="HQ493" s="39">
        <f t="shared" si="935"/>
        <v>0</v>
      </c>
      <c r="HR493" s="39">
        <f t="shared" si="936"/>
        <v>0</v>
      </c>
      <c r="IL493" s="21">
        <v>439</v>
      </c>
      <c r="IM493" s="39">
        <v>675</v>
      </c>
      <c r="IN493" s="39">
        <v>125</v>
      </c>
      <c r="IO493" s="39">
        <v>2500</v>
      </c>
      <c r="IP493" s="50">
        <f t="shared" si="937"/>
        <v>2.7779861690524236E-3</v>
      </c>
      <c r="IQ493" s="40">
        <f t="shared" si="861"/>
        <v>25.5</v>
      </c>
      <c r="IR493" s="41">
        <f t="shared" si="938"/>
        <v>63750</v>
      </c>
      <c r="IS493" s="39">
        <f t="shared" si="939"/>
        <v>7968750</v>
      </c>
      <c r="IT493" s="39">
        <f t="shared" si="940"/>
        <v>43031250</v>
      </c>
      <c r="IU493" s="40">
        <f t="shared" si="862"/>
        <v>0</v>
      </c>
      <c r="IV493" s="39">
        <f t="shared" si="941"/>
        <v>0</v>
      </c>
      <c r="IW493" s="39">
        <f t="shared" si="942"/>
        <v>0</v>
      </c>
      <c r="IX493" s="39">
        <f t="shared" si="943"/>
        <v>0</v>
      </c>
      <c r="IY493" s="53">
        <f t="shared" si="944"/>
        <v>0</v>
      </c>
      <c r="IZ493" s="39">
        <f t="shared" si="945"/>
        <v>0</v>
      </c>
      <c r="JA493" s="39">
        <f t="shared" si="946"/>
        <v>0</v>
      </c>
      <c r="JU493" s="21">
        <v>439</v>
      </c>
      <c r="JV493" s="39">
        <v>675</v>
      </c>
      <c r="JW493" s="39">
        <v>125</v>
      </c>
      <c r="JX493" s="39">
        <v>2500</v>
      </c>
      <c r="JY493" s="50">
        <f t="shared" si="947"/>
        <v>2.778238529269038E-3</v>
      </c>
      <c r="JZ493" s="40">
        <f t="shared" si="863"/>
        <v>25.5</v>
      </c>
      <c r="KA493" s="41">
        <f t="shared" si="948"/>
        <v>63750</v>
      </c>
      <c r="KB493" s="39">
        <f t="shared" si="949"/>
        <v>7968750</v>
      </c>
      <c r="KC493" s="39">
        <f t="shared" si="950"/>
        <v>43031250</v>
      </c>
      <c r="KD493" s="40">
        <f t="shared" si="864"/>
        <v>0</v>
      </c>
      <c r="KE493" s="39">
        <f t="shared" si="951"/>
        <v>0</v>
      </c>
      <c r="KF493" s="39">
        <f t="shared" si="952"/>
        <v>0</v>
      </c>
      <c r="KG493" s="39">
        <f t="shared" si="953"/>
        <v>0</v>
      </c>
      <c r="KH493" s="53">
        <f t="shared" si="954"/>
        <v>0</v>
      </c>
      <c r="KI493" s="39">
        <f t="shared" si="955"/>
        <v>0</v>
      </c>
      <c r="KJ493" s="39">
        <f t="shared" si="956"/>
        <v>0</v>
      </c>
      <c r="LD493" s="21">
        <v>439</v>
      </c>
      <c r="LE493" s="39">
        <v>675</v>
      </c>
      <c r="LF493" s="39">
        <v>125</v>
      </c>
      <c r="LG493" s="39">
        <v>2500</v>
      </c>
      <c r="LH493" s="50">
        <f t="shared" si="957"/>
        <v>2.7782385658065754E-3</v>
      </c>
      <c r="LI493" s="40">
        <f t="shared" si="865"/>
        <v>25.5</v>
      </c>
      <c r="LJ493" s="41">
        <f t="shared" si="958"/>
        <v>63750</v>
      </c>
      <c r="LK493" s="39">
        <f t="shared" si="959"/>
        <v>7968750</v>
      </c>
      <c r="LL493" s="39">
        <f t="shared" si="960"/>
        <v>43031250</v>
      </c>
      <c r="LM493" s="40">
        <f t="shared" si="866"/>
        <v>0</v>
      </c>
      <c r="LN493" s="39">
        <f t="shared" si="961"/>
        <v>0</v>
      </c>
      <c r="LO493" s="39">
        <f t="shared" si="962"/>
        <v>0</v>
      </c>
      <c r="LP493" s="39">
        <f t="shared" si="963"/>
        <v>0</v>
      </c>
      <c r="LQ493" s="53">
        <f t="shared" si="964"/>
        <v>0</v>
      </c>
      <c r="LR493" s="39">
        <f t="shared" si="965"/>
        <v>0</v>
      </c>
      <c r="LS493" s="39">
        <f t="shared" si="966"/>
        <v>0</v>
      </c>
    </row>
    <row r="494" spans="1:331" x14ac:dyDescent="0.25">
      <c r="A494" s="21">
        <v>440</v>
      </c>
      <c r="B494" s="39">
        <v>675</v>
      </c>
      <c r="C494" s="39">
        <v>175</v>
      </c>
      <c r="D494" s="39">
        <v>2500</v>
      </c>
      <c r="E494" s="50">
        <f t="shared" si="867"/>
        <v>1.06E-3</v>
      </c>
      <c r="F494" s="40">
        <f t="shared" si="847"/>
        <v>19.867049999999999</v>
      </c>
      <c r="G494" s="41">
        <f t="shared" si="868"/>
        <v>49667.625</v>
      </c>
      <c r="H494" s="39">
        <f t="shared" si="869"/>
        <v>8691834.375</v>
      </c>
      <c r="I494" s="39">
        <f t="shared" si="870"/>
        <v>33525646.875</v>
      </c>
      <c r="J494" s="40">
        <f t="shared" si="848"/>
        <v>11985.000000000002</v>
      </c>
      <c r="K494" s="39">
        <f t="shared" si="871"/>
        <v>29962500.000000004</v>
      </c>
      <c r="L494" s="39">
        <f t="shared" si="872"/>
        <v>5243437500.000001</v>
      </c>
      <c r="M494" s="39">
        <f t="shared" si="873"/>
        <v>20224687500.000004</v>
      </c>
      <c r="N494" s="53">
        <f t="shared" si="874"/>
        <v>917601562500.00012</v>
      </c>
      <c r="O494" s="39">
        <f t="shared" si="875"/>
        <v>3539320312500.0005</v>
      </c>
      <c r="P494" s="39">
        <f t="shared" si="876"/>
        <v>13651664062500.002</v>
      </c>
      <c r="AJ494" s="21">
        <v>440</v>
      </c>
      <c r="AK494" s="39">
        <v>675</v>
      </c>
      <c r="AL494" s="39">
        <v>175</v>
      </c>
      <c r="AM494" s="39">
        <v>2500</v>
      </c>
      <c r="AN494" s="50">
        <f t="shared" si="877"/>
        <v>1.6366751494629598E-3</v>
      </c>
      <c r="AO494" s="40">
        <f t="shared" si="849"/>
        <v>24.658468462761761</v>
      </c>
      <c r="AP494" s="41">
        <f t="shared" si="878"/>
        <v>61646.171156904398</v>
      </c>
      <c r="AQ494" s="39">
        <f t="shared" si="879"/>
        <v>10788079.95245827</v>
      </c>
      <c r="AR494" s="39">
        <f t="shared" si="880"/>
        <v>41611165.53091047</v>
      </c>
      <c r="AS494" s="40">
        <f t="shared" si="850"/>
        <v>4632.3918443472639</v>
      </c>
      <c r="AT494" s="39">
        <f t="shared" si="881"/>
        <v>11580979.61086816</v>
      </c>
      <c r="AU494" s="39">
        <f t="shared" si="882"/>
        <v>2026671431.9019279</v>
      </c>
      <c r="AV494" s="39">
        <f t="shared" si="883"/>
        <v>7817161237.3360081</v>
      </c>
      <c r="AW494" s="53">
        <f t="shared" si="884"/>
        <v>354667500582.8374</v>
      </c>
      <c r="AX494" s="39">
        <f t="shared" si="885"/>
        <v>1368003216533.8015</v>
      </c>
      <c r="AY494" s="39">
        <f t="shared" si="886"/>
        <v>5276583835201.8057</v>
      </c>
      <c r="BS494" s="21">
        <v>440</v>
      </c>
      <c r="BT494" s="39">
        <v>675</v>
      </c>
      <c r="BU494" s="39">
        <v>175</v>
      </c>
      <c r="BV494" s="39">
        <v>2500</v>
      </c>
      <c r="BW494" s="50">
        <f t="shared" si="887"/>
        <v>1.922844580928517E-3</v>
      </c>
      <c r="BX494" s="40">
        <f t="shared" si="851"/>
        <v>25.462049888337887</v>
      </c>
      <c r="BY494" s="41">
        <f t="shared" si="888"/>
        <v>63655.124720844717</v>
      </c>
      <c r="BZ494" s="39">
        <f t="shared" si="889"/>
        <v>11139646.826147825</v>
      </c>
      <c r="CA494" s="39">
        <f t="shared" si="890"/>
        <v>42967209.186570182</v>
      </c>
      <c r="CB494" s="40">
        <f t="shared" si="852"/>
        <v>983.73159316140743</v>
      </c>
      <c r="CC494" s="39">
        <f t="shared" si="891"/>
        <v>2459328.9829035187</v>
      </c>
      <c r="CD494" s="39">
        <f t="shared" si="892"/>
        <v>430382572.00811577</v>
      </c>
      <c r="CE494" s="39">
        <f t="shared" si="893"/>
        <v>1660047063.4598751</v>
      </c>
      <c r="CF494" s="53">
        <f t="shared" si="894"/>
        <v>75316950101.420258</v>
      </c>
      <c r="CG494" s="39">
        <f t="shared" si="895"/>
        <v>290508236105.47815</v>
      </c>
      <c r="CH494" s="39">
        <f t="shared" si="896"/>
        <v>1120531767835.4158</v>
      </c>
      <c r="DB494" s="21">
        <v>440</v>
      </c>
      <c r="DC494" s="39">
        <v>675</v>
      </c>
      <c r="DD494" s="39">
        <v>175</v>
      </c>
      <c r="DE494" s="39">
        <v>2500</v>
      </c>
      <c r="DF494" s="50">
        <f t="shared" si="897"/>
        <v>2.1030375528784751E-3</v>
      </c>
      <c r="DG494" s="40">
        <f t="shared" si="853"/>
        <v>25.5</v>
      </c>
      <c r="DH494" s="41">
        <f t="shared" si="898"/>
        <v>63750</v>
      </c>
      <c r="DI494" s="39">
        <f t="shared" si="899"/>
        <v>11156250</v>
      </c>
      <c r="DJ494" s="39">
        <f t="shared" si="900"/>
        <v>43031250</v>
      </c>
      <c r="DK494" s="40">
        <f t="shared" si="854"/>
        <v>0</v>
      </c>
      <c r="DL494" s="39">
        <f t="shared" si="901"/>
        <v>0</v>
      </c>
      <c r="DM494" s="39">
        <f t="shared" si="902"/>
        <v>0</v>
      </c>
      <c r="DN494" s="39">
        <f t="shared" si="903"/>
        <v>0</v>
      </c>
      <c r="DO494" s="53">
        <f t="shared" si="904"/>
        <v>0</v>
      </c>
      <c r="DP494" s="39">
        <f t="shared" si="905"/>
        <v>0</v>
      </c>
      <c r="DQ494" s="39">
        <f t="shared" si="906"/>
        <v>0</v>
      </c>
      <c r="EK494" s="21">
        <v>440</v>
      </c>
      <c r="EL494" s="39">
        <v>675</v>
      </c>
      <c r="EM494" s="39">
        <v>175</v>
      </c>
      <c r="EN494" s="39">
        <v>2500</v>
      </c>
      <c r="EO494" s="50">
        <f t="shared" si="907"/>
        <v>2.4461843774498146E-3</v>
      </c>
      <c r="EP494" s="40">
        <f t="shared" si="855"/>
        <v>25.5</v>
      </c>
      <c r="EQ494" s="41">
        <f t="shared" si="908"/>
        <v>63750</v>
      </c>
      <c r="ER494" s="39">
        <f t="shared" si="909"/>
        <v>11156250</v>
      </c>
      <c r="ES494" s="39">
        <f t="shared" si="910"/>
        <v>43031250</v>
      </c>
      <c r="ET494" s="40">
        <f t="shared" si="856"/>
        <v>0</v>
      </c>
      <c r="EU494" s="39">
        <f t="shared" si="911"/>
        <v>0</v>
      </c>
      <c r="EV494" s="39">
        <f t="shared" si="912"/>
        <v>0</v>
      </c>
      <c r="EW494" s="39">
        <f t="shared" si="913"/>
        <v>0</v>
      </c>
      <c r="EX494" s="53">
        <f t="shared" si="914"/>
        <v>0</v>
      </c>
      <c r="EY494" s="39">
        <f t="shared" si="915"/>
        <v>0</v>
      </c>
      <c r="EZ494" s="39">
        <f t="shared" si="916"/>
        <v>0</v>
      </c>
      <c r="FT494" s="21">
        <v>440</v>
      </c>
      <c r="FU494" s="39">
        <v>675</v>
      </c>
      <c r="FV494" s="39">
        <v>175</v>
      </c>
      <c r="FW494" s="39">
        <v>2500</v>
      </c>
      <c r="FX494" s="50">
        <f t="shared" si="917"/>
        <v>2.7467586560557351E-3</v>
      </c>
      <c r="FY494" s="40">
        <f t="shared" si="857"/>
        <v>25.5</v>
      </c>
      <c r="FZ494" s="41">
        <f t="shared" si="918"/>
        <v>63750</v>
      </c>
      <c r="GA494" s="39">
        <f t="shared" si="919"/>
        <v>11156250</v>
      </c>
      <c r="GB494" s="39">
        <f t="shared" si="920"/>
        <v>43031250</v>
      </c>
      <c r="GC494" s="40">
        <f t="shared" si="858"/>
        <v>0</v>
      </c>
      <c r="GD494" s="39">
        <f t="shared" si="921"/>
        <v>0</v>
      </c>
      <c r="GE494" s="39">
        <f t="shared" si="922"/>
        <v>0</v>
      </c>
      <c r="GF494" s="39">
        <f t="shared" si="923"/>
        <v>0</v>
      </c>
      <c r="GG494" s="53">
        <f t="shared" si="924"/>
        <v>0</v>
      </c>
      <c r="GH494" s="39">
        <f t="shared" si="925"/>
        <v>0</v>
      </c>
      <c r="GI494" s="39">
        <f t="shared" si="926"/>
        <v>0</v>
      </c>
      <c r="HC494" s="21">
        <v>440</v>
      </c>
      <c r="HD494" s="39">
        <v>675</v>
      </c>
      <c r="HE494" s="39">
        <v>175</v>
      </c>
      <c r="HF494" s="39">
        <v>2500</v>
      </c>
      <c r="HG494" s="50">
        <f t="shared" si="927"/>
        <v>2.8436362609784264E-3</v>
      </c>
      <c r="HH494" s="40">
        <f t="shared" si="859"/>
        <v>25.5</v>
      </c>
      <c r="HI494" s="41">
        <f t="shared" si="928"/>
        <v>63750</v>
      </c>
      <c r="HJ494" s="39">
        <f t="shared" si="929"/>
        <v>11156250</v>
      </c>
      <c r="HK494" s="39">
        <f t="shared" si="930"/>
        <v>43031250</v>
      </c>
      <c r="HL494" s="40">
        <f t="shared" si="860"/>
        <v>0</v>
      </c>
      <c r="HM494" s="39">
        <f t="shared" si="931"/>
        <v>0</v>
      </c>
      <c r="HN494" s="39">
        <f t="shared" si="932"/>
        <v>0</v>
      </c>
      <c r="HO494" s="39">
        <f t="shared" si="933"/>
        <v>0</v>
      </c>
      <c r="HP494" s="53">
        <f t="shared" si="934"/>
        <v>0</v>
      </c>
      <c r="HQ494" s="39">
        <f t="shared" si="935"/>
        <v>0</v>
      </c>
      <c r="HR494" s="39">
        <f t="shared" si="936"/>
        <v>0</v>
      </c>
      <c r="IL494" s="21">
        <v>440</v>
      </c>
      <c r="IM494" s="39">
        <v>675</v>
      </c>
      <c r="IN494" s="39">
        <v>175</v>
      </c>
      <c r="IO494" s="39">
        <v>2500</v>
      </c>
      <c r="IP494" s="50">
        <f t="shared" si="937"/>
        <v>2.8664339530584193E-3</v>
      </c>
      <c r="IQ494" s="40">
        <f t="shared" si="861"/>
        <v>25.5</v>
      </c>
      <c r="IR494" s="41">
        <f t="shared" si="938"/>
        <v>63750</v>
      </c>
      <c r="IS494" s="39">
        <f t="shared" si="939"/>
        <v>11156250</v>
      </c>
      <c r="IT494" s="39">
        <f t="shared" si="940"/>
        <v>43031250</v>
      </c>
      <c r="IU494" s="40">
        <f t="shared" si="862"/>
        <v>0</v>
      </c>
      <c r="IV494" s="39">
        <f t="shared" si="941"/>
        <v>0</v>
      </c>
      <c r="IW494" s="39">
        <f t="shared" si="942"/>
        <v>0</v>
      </c>
      <c r="IX494" s="39">
        <f t="shared" si="943"/>
        <v>0</v>
      </c>
      <c r="IY494" s="53">
        <f t="shared" si="944"/>
        <v>0</v>
      </c>
      <c r="IZ494" s="39">
        <f t="shared" si="945"/>
        <v>0</v>
      </c>
      <c r="JA494" s="39">
        <f t="shared" si="946"/>
        <v>0</v>
      </c>
      <c r="JU494" s="21">
        <v>440</v>
      </c>
      <c r="JV494" s="39">
        <v>675</v>
      </c>
      <c r="JW494" s="39">
        <v>175</v>
      </c>
      <c r="JX494" s="39">
        <v>2500</v>
      </c>
      <c r="JY494" s="50">
        <f t="shared" si="947"/>
        <v>2.8667006944269463E-3</v>
      </c>
      <c r="JZ494" s="40">
        <f t="shared" si="863"/>
        <v>25.5</v>
      </c>
      <c r="KA494" s="41">
        <f t="shared" si="948"/>
        <v>63750</v>
      </c>
      <c r="KB494" s="39">
        <f t="shared" si="949"/>
        <v>11156250</v>
      </c>
      <c r="KC494" s="39">
        <f t="shared" si="950"/>
        <v>43031250</v>
      </c>
      <c r="KD494" s="40">
        <f t="shared" si="864"/>
        <v>0</v>
      </c>
      <c r="KE494" s="39">
        <f t="shared" si="951"/>
        <v>0</v>
      </c>
      <c r="KF494" s="39">
        <f t="shared" si="952"/>
        <v>0</v>
      </c>
      <c r="KG494" s="39">
        <f t="shared" si="953"/>
        <v>0</v>
      </c>
      <c r="KH494" s="53">
        <f t="shared" si="954"/>
        <v>0</v>
      </c>
      <c r="KI494" s="39">
        <f t="shared" si="955"/>
        <v>0</v>
      </c>
      <c r="KJ494" s="39">
        <f t="shared" si="956"/>
        <v>0</v>
      </c>
      <c r="LD494" s="21">
        <v>440</v>
      </c>
      <c r="LE494" s="39">
        <v>675</v>
      </c>
      <c r="LF494" s="39">
        <v>175</v>
      </c>
      <c r="LG494" s="39">
        <v>2500</v>
      </c>
      <c r="LH494" s="50">
        <f t="shared" si="957"/>
        <v>2.8667007330973834E-3</v>
      </c>
      <c r="LI494" s="40">
        <f t="shared" si="865"/>
        <v>25.5</v>
      </c>
      <c r="LJ494" s="41">
        <f t="shared" si="958"/>
        <v>63750</v>
      </c>
      <c r="LK494" s="39">
        <f t="shared" si="959"/>
        <v>11156250</v>
      </c>
      <c r="LL494" s="39">
        <f t="shared" si="960"/>
        <v>43031250</v>
      </c>
      <c r="LM494" s="40">
        <f t="shared" si="866"/>
        <v>0</v>
      </c>
      <c r="LN494" s="39">
        <f t="shared" si="961"/>
        <v>0</v>
      </c>
      <c r="LO494" s="39">
        <f t="shared" si="962"/>
        <v>0</v>
      </c>
      <c r="LP494" s="39">
        <f t="shared" si="963"/>
        <v>0</v>
      </c>
      <c r="LQ494" s="53">
        <f t="shared" si="964"/>
        <v>0</v>
      </c>
      <c r="LR494" s="39">
        <f t="shared" si="965"/>
        <v>0</v>
      </c>
      <c r="LS494" s="39">
        <f t="shared" si="966"/>
        <v>0</v>
      </c>
    </row>
    <row r="495" spans="1:331" x14ac:dyDescent="0.25">
      <c r="A495" s="21">
        <v>441</v>
      </c>
      <c r="B495" s="39">
        <v>675</v>
      </c>
      <c r="C495" s="39">
        <v>225</v>
      </c>
      <c r="D495" s="39">
        <v>2500</v>
      </c>
      <c r="E495" s="50">
        <f t="shared" si="867"/>
        <v>1.0674999999999999E-3</v>
      </c>
      <c r="F495" s="40">
        <f t="shared" si="847"/>
        <v>19.956578906249998</v>
      </c>
      <c r="G495" s="41">
        <f t="shared" si="868"/>
        <v>49891.447265624993</v>
      </c>
      <c r="H495" s="39">
        <f t="shared" si="869"/>
        <v>11225575.634765623</v>
      </c>
      <c r="I495" s="39">
        <f t="shared" si="870"/>
        <v>33676726.904296868</v>
      </c>
      <c r="J495" s="40">
        <f t="shared" si="848"/>
        <v>11889.375000000002</v>
      </c>
      <c r="K495" s="39">
        <f t="shared" si="871"/>
        <v>29723437.500000004</v>
      </c>
      <c r="L495" s="39">
        <f t="shared" si="872"/>
        <v>6687773437.500001</v>
      </c>
      <c r="M495" s="39">
        <f t="shared" si="873"/>
        <v>20063320312.500004</v>
      </c>
      <c r="N495" s="53">
        <f t="shared" si="874"/>
        <v>1504749023437.5002</v>
      </c>
      <c r="O495" s="39">
        <f t="shared" si="875"/>
        <v>4514247070312.501</v>
      </c>
      <c r="P495" s="39">
        <f t="shared" si="876"/>
        <v>13542741210937.502</v>
      </c>
      <c r="AJ495" s="21">
        <v>441</v>
      </c>
      <c r="AK495" s="39">
        <v>675</v>
      </c>
      <c r="AL495" s="39">
        <v>225</v>
      </c>
      <c r="AM495" s="39">
        <v>2500</v>
      </c>
      <c r="AN495" s="50">
        <f t="shared" si="877"/>
        <v>1.6539884360528756E-3</v>
      </c>
      <c r="AO495" s="40">
        <f t="shared" si="849"/>
        <v>24.736759484794764</v>
      </c>
      <c r="AP495" s="41">
        <f t="shared" si="878"/>
        <v>61841.898711986913</v>
      </c>
      <c r="AQ495" s="39">
        <f t="shared" si="879"/>
        <v>13914427.210197056</v>
      </c>
      <c r="AR495" s="39">
        <f t="shared" si="880"/>
        <v>41743281.630591169</v>
      </c>
      <c r="AS495" s="40">
        <f t="shared" si="850"/>
        <v>4411.6474403258362</v>
      </c>
      <c r="AT495" s="39">
        <f t="shared" si="881"/>
        <v>11029118.60081459</v>
      </c>
      <c r="AU495" s="39">
        <f t="shared" si="882"/>
        <v>2481551685.1832829</v>
      </c>
      <c r="AV495" s="39">
        <f t="shared" si="883"/>
        <v>7444655055.5498486</v>
      </c>
      <c r="AW495" s="53">
        <f t="shared" si="884"/>
        <v>558349129166.23865</v>
      </c>
      <c r="AX495" s="39">
        <f t="shared" si="885"/>
        <v>1675047387498.7158</v>
      </c>
      <c r="AY495" s="39">
        <f t="shared" si="886"/>
        <v>5025142162496.1475</v>
      </c>
      <c r="BS495" s="21">
        <v>441</v>
      </c>
      <c r="BT495" s="39">
        <v>675</v>
      </c>
      <c r="BU495" s="39">
        <v>225</v>
      </c>
      <c r="BV495" s="39">
        <v>2500</v>
      </c>
      <c r="BW495" s="50">
        <f t="shared" si="887"/>
        <v>1.9512618740406599E-3</v>
      </c>
      <c r="BX495" s="40">
        <f t="shared" si="851"/>
        <v>25.484856793622068</v>
      </c>
      <c r="BY495" s="41">
        <f t="shared" si="888"/>
        <v>63712.141984055168</v>
      </c>
      <c r="BZ495" s="39">
        <f t="shared" si="889"/>
        <v>14335231.946412412</v>
      </c>
      <c r="CA495" s="39">
        <f t="shared" si="890"/>
        <v>43005695.839237235</v>
      </c>
      <c r="CB495" s="40">
        <f t="shared" si="852"/>
        <v>621.41110598158809</v>
      </c>
      <c r="CC495" s="39">
        <f t="shared" si="891"/>
        <v>1553527.7649539702</v>
      </c>
      <c r="CD495" s="39">
        <f t="shared" si="892"/>
        <v>349543747.11464328</v>
      </c>
      <c r="CE495" s="39">
        <f t="shared" si="893"/>
        <v>1048631241.3439299</v>
      </c>
      <c r="CF495" s="53">
        <f t="shared" si="894"/>
        <v>78647343100.794739</v>
      </c>
      <c r="CG495" s="39">
        <f t="shared" si="895"/>
        <v>235942029302.38422</v>
      </c>
      <c r="CH495" s="39">
        <f t="shared" si="896"/>
        <v>707826087907.15271</v>
      </c>
      <c r="DB495" s="21">
        <v>441</v>
      </c>
      <c r="DC495" s="39">
        <v>675</v>
      </c>
      <c r="DD495" s="39">
        <v>225</v>
      </c>
      <c r="DE495" s="39">
        <v>2500</v>
      </c>
      <c r="DF495" s="50">
        <f t="shared" si="897"/>
        <v>2.1420698927810174E-3</v>
      </c>
      <c r="DG495" s="40">
        <f t="shared" si="853"/>
        <v>25.5</v>
      </c>
      <c r="DH495" s="41">
        <f t="shared" si="898"/>
        <v>63750</v>
      </c>
      <c r="DI495" s="39">
        <f t="shared" si="899"/>
        <v>14343750</v>
      </c>
      <c r="DJ495" s="39">
        <f t="shared" si="900"/>
        <v>43031250</v>
      </c>
      <c r="DK495" s="40">
        <f t="shared" si="854"/>
        <v>0</v>
      </c>
      <c r="DL495" s="39">
        <f t="shared" si="901"/>
        <v>0</v>
      </c>
      <c r="DM495" s="39">
        <f t="shared" si="902"/>
        <v>0</v>
      </c>
      <c r="DN495" s="39">
        <f t="shared" si="903"/>
        <v>0</v>
      </c>
      <c r="DO495" s="53">
        <f t="shared" si="904"/>
        <v>0</v>
      </c>
      <c r="DP495" s="39">
        <f t="shared" si="905"/>
        <v>0</v>
      </c>
      <c r="DQ495" s="39">
        <f t="shared" si="906"/>
        <v>0</v>
      </c>
      <c r="EK495" s="21">
        <v>441</v>
      </c>
      <c r="EL495" s="39">
        <v>675</v>
      </c>
      <c r="EM495" s="39">
        <v>225</v>
      </c>
      <c r="EN495" s="39">
        <v>2500</v>
      </c>
      <c r="EO495" s="50">
        <f t="shared" si="907"/>
        <v>2.5077342430922644E-3</v>
      </c>
      <c r="EP495" s="40">
        <f t="shared" si="855"/>
        <v>25.5</v>
      </c>
      <c r="EQ495" s="41">
        <f t="shared" si="908"/>
        <v>63750</v>
      </c>
      <c r="ER495" s="39">
        <f t="shared" si="909"/>
        <v>14343750</v>
      </c>
      <c r="ES495" s="39">
        <f t="shared" si="910"/>
        <v>43031250</v>
      </c>
      <c r="ET495" s="40">
        <f t="shared" si="856"/>
        <v>0</v>
      </c>
      <c r="EU495" s="39">
        <f t="shared" si="911"/>
        <v>0</v>
      </c>
      <c r="EV495" s="39">
        <f t="shared" si="912"/>
        <v>0</v>
      </c>
      <c r="EW495" s="39">
        <f t="shared" si="913"/>
        <v>0</v>
      </c>
      <c r="EX495" s="53">
        <f t="shared" si="914"/>
        <v>0</v>
      </c>
      <c r="EY495" s="39">
        <f t="shared" si="915"/>
        <v>0</v>
      </c>
      <c r="EZ495" s="39">
        <f t="shared" si="916"/>
        <v>0</v>
      </c>
      <c r="FT495" s="21">
        <v>441</v>
      </c>
      <c r="FU495" s="39">
        <v>675</v>
      </c>
      <c r="FV495" s="39">
        <v>225</v>
      </c>
      <c r="FW495" s="39">
        <v>2500</v>
      </c>
      <c r="FX495" s="50">
        <f t="shared" si="917"/>
        <v>2.8273167612903102E-3</v>
      </c>
      <c r="FY495" s="40">
        <f t="shared" si="857"/>
        <v>25.5</v>
      </c>
      <c r="FZ495" s="41">
        <f t="shared" si="918"/>
        <v>63750</v>
      </c>
      <c r="GA495" s="39">
        <f t="shared" si="919"/>
        <v>14343750</v>
      </c>
      <c r="GB495" s="39">
        <f t="shared" si="920"/>
        <v>43031250</v>
      </c>
      <c r="GC495" s="40">
        <f t="shared" si="858"/>
        <v>0</v>
      </c>
      <c r="GD495" s="39">
        <f t="shared" si="921"/>
        <v>0</v>
      </c>
      <c r="GE495" s="39">
        <f t="shared" si="922"/>
        <v>0</v>
      </c>
      <c r="GF495" s="39">
        <f t="shared" si="923"/>
        <v>0</v>
      </c>
      <c r="GG495" s="53">
        <f t="shared" si="924"/>
        <v>0</v>
      </c>
      <c r="GH495" s="39">
        <f t="shared" si="925"/>
        <v>0</v>
      </c>
      <c r="GI495" s="39">
        <f t="shared" si="926"/>
        <v>0</v>
      </c>
      <c r="HC495" s="21">
        <v>441</v>
      </c>
      <c r="HD495" s="39">
        <v>675</v>
      </c>
      <c r="HE495" s="39">
        <v>225</v>
      </c>
      <c r="HF495" s="39">
        <v>2500</v>
      </c>
      <c r="HG495" s="50">
        <f t="shared" si="927"/>
        <v>2.9308672926796485E-3</v>
      </c>
      <c r="HH495" s="40">
        <f t="shared" si="859"/>
        <v>25.5</v>
      </c>
      <c r="HI495" s="41">
        <f t="shared" si="928"/>
        <v>63750</v>
      </c>
      <c r="HJ495" s="39">
        <f t="shared" si="929"/>
        <v>14343750</v>
      </c>
      <c r="HK495" s="39">
        <f t="shared" si="930"/>
        <v>43031250</v>
      </c>
      <c r="HL495" s="40">
        <f t="shared" si="860"/>
        <v>0</v>
      </c>
      <c r="HM495" s="39">
        <f t="shared" si="931"/>
        <v>0</v>
      </c>
      <c r="HN495" s="39">
        <f t="shared" si="932"/>
        <v>0</v>
      </c>
      <c r="HO495" s="39">
        <f t="shared" si="933"/>
        <v>0</v>
      </c>
      <c r="HP495" s="53">
        <f t="shared" si="934"/>
        <v>0</v>
      </c>
      <c r="HQ495" s="39">
        <f t="shared" si="935"/>
        <v>0</v>
      </c>
      <c r="HR495" s="39">
        <f t="shared" si="936"/>
        <v>0</v>
      </c>
      <c r="IL495" s="21">
        <v>441</v>
      </c>
      <c r="IM495" s="39">
        <v>675</v>
      </c>
      <c r="IN495" s="39">
        <v>225</v>
      </c>
      <c r="IO495" s="39">
        <v>2500</v>
      </c>
      <c r="IP495" s="50">
        <f t="shared" si="937"/>
        <v>2.9548817370644151E-3</v>
      </c>
      <c r="IQ495" s="40">
        <f t="shared" si="861"/>
        <v>25.5</v>
      </c>
      <c r="IR495" s="41">
        <f t="shared" si="938"/>
        <v>63750</v>
      </c>
      <c r="IS495" s="39">
        <f t="shared" si="939"/>
        <v>14343750</v>
      </c>
      <c r="IT495" s="39">
        <f t="shared" si="940"/>
        <v>43031250</v>
      </c>
      <c r="IU495" s="40">
        <f t="shared" si="862"/>
        <v>0</v>
      </c>
      <c r="IV495" s="39">
        <f t="shared" si="941"/>
        <v>0</v>
      </c>
      <c r="IW495" s="39">
        <f t="shared" si="942"/>
        <v>0</v>
      </c>
      <c r="IX495" s="39">
        <f t="shared" si="943"/>
        <v>0</v>
      </c>
      <c r="IY495" s="53">
        <f t="shared" si="944"/>
        <v>0</v>
      </c>
      <c r="IZ495" s="39">
        <f t="shared" si="945"/>
        <v>0</v>
      </c>
      <c r="JA495" s="39">
        <f t="shared" si="946"/>
        <v>0</v>
      </c>
      <c r="JU495" s="21">
        <v>441</v>
      </c>
      <c r="JV495" s="39">
        <v>675</v>
      </c>
      <c r="JW495" s="39">
        <v>225</v>
      </c>
      <c r="JX495" s="39">
        <v>2500</v>
      </c>
      <c r="JY495" s="50">
        <f t="shared" si="947"/>
        <v>2.9551628595848546E-3</v>
      </c>
      <c r="JZ495" s="40">
        <f t="shared" si="863"/>
        <v>25.5</v>
      </c>
      <c r="KA495" s="41">
        <f t="shared" si="948"/>
        <v>63750</v>
      </c>
      <c r="KB495" s="39">
        <f t="shared" si="949"/>
        <v>14343750</v>
      </c>
      <c r="KC495" s="39">
        <f t="shared" si="950"/>
        <v>43031250</v>
      </c>
      <c r="KD495" s="40">
        <f t="shared" si="864"/>
        <v>0</v>
      </c>
      <c r="KE495" s="39">
        <f t="shared" si="951"/>
        <v>0</v>
      </c>
      <c r="KF495" s="39">
        <f t="shared" si="952"/>
        <v>0</v>
      </c>
      <c r="KG495" s="39">
        <f t="shared" si="953"/>
        <v>0</v>
      </c>
      <c r="KH495" s="53">
        <f t="shared" si="954"/>
        <v>0</v>
      </c>
      <c r="KI495" s="39">
        <f t="shared" si="955"/>
        <v>0</v>
      </c>
      <c r="KJ495" s="39">
        <f t="shared" si="956"/>
        <v>0</v>
      </c>
      <c r="LD495" s="21">
        <v>441</v>
      </c>
      <c r="LE495" s="39">
        <v>675</v>
      </c>
      <c r="LF495" s="39">
        <v>225</v>
      </c>
      <c r="LG495" s="39">
        <v>2500</v>
      </c>
      <c r="LH495" s="50">
        <f t="shared" si="957"/>
        <v>2.9551629003881918E-3</v>
      </c>
      <c r="LI495" s="40">
        <f t="shared" si="865"/>
        <v>25.5</v>
      </c>
      <c r="LJ495" s="41">
        <f t="shared" si="958"/>
        <v>63750</v>
      </c>
      <c r="LK495" s="39">
        <f t="shared" si="959"/>
        <v>14343750</v>
      </c>
      <c r="LL495" s="39">
        <f t="shared" si="960"/>
        <v>43031250</v>
      </c>
      <c r="LM495" s="40">
        <f t="shared" si="866"/>
        <v>0</v>
      </c>
      <c r="LN495" s="39">
        <f t="shared" si="961"/>
        <v>0</v>
      </c>
      <c r="LO495" s="39">
        <f t="shared" si="962"/>
        <v>0</v>
      </c>
      <c r="LP495" s="39">
        <f t="shared" si="963"/>
        <v>0</v>
      </c>
      <c r="LQ495" s="53">
        <f t="shared" si="964"/>
        <v>0</v>
      </c>
      <c r="LR495" s="39">
        <f t="shared" si="965"/>
        <v>0</v>
      </c>
      <c r="LS495" s="39">
        <f t="shared" si="966"/>
        <v>0</v>
      </c>
    </row>
    <row r="496" spans="1:331" x14ac:dyDescent="0.25">
      <c r="A496" s="21">
        <v>442</v>
      </c>
      <c r="B496" s="39">
        <v>675</v>
      </c>
      <c r="C496" s="39">
        <v>275</v>
      </c>
      <c r="D496" s="39">
        <v>2500</v>
      </c>
      <c r="E496" s="50">
        <f t="shared" si="867"/>
        <v>1.075E-3</v>
      </c>
      <c r="F496" s="40">
        <f t="shared" si="847"/>
        <v>20.045390625</v>
      </c>
      <c r="G496" s="41">
        <f t="shared" si="868"/>
        <v>50113.4765625</v>
      </c>
      <c r="H496" s="39">
        <f t="shared" si="869"/>
        <v>13781206.0546875</v>
      </c>
      <c r="I496" s="39">
        <f t="shared" si="870"/>
        <v>33826596.6796875</v>
      </c>
      <c r="J496" s="40">
        <f t="shared" si="848"/>
        <v>11793.75</v>
      </c>
      <c r="K496" s="39">
        <f t="shared" si="871"/>
        <v>29484375</v>
      </c>
      <c r="L496" s="39">
        <f t="shared" si="872"/>
        <v>8108203125</v>
      </c>
      <c r="M496" s="39">
        <f t="shared" si="873"/>
        <v>19901953125</v>
      </c>
      <c r="N496" s="53">
        <f t="shared" si="874"/>
        <v>2229755859375</v>
      </c>
      <c r="O496" s="39">
        <f t="shared" si="875"/>
        <v>5473037109375</v>
      </c>
      <c r="P496" s="39">
        <f t="shared" si="876"/>
        <v>13433818359375</v>
      </c>
      <c r="AJ496" s="21">
        <v>442</v>
      </c>
      <c r="AK496" s="39">
        <v>675</v>
      </c>
      <c r="AL496" s="39">
        <v>275</v>
      </c>
      <c r="AM496" s="39">
        <v>2500</v>
      </c>
      <c r="AN496" s="50">
        <f t="shared" si="877"/>
        <v>1.6713017226427916E-3</v>
      </c>
      <c r="AO496" s="40">
        <f t="shared" si="849"/>
        <v>24.811228695697825</v>
      </c>
      <c r="AP496" s="41">
        <f t="shared" si="878"/>
        <v>62028.071739244559</v>
      </c>
      <c r="AQ496" s="39">
        <f t="shared" si="879"/>
        <v>17057719.728292253</v>
      </c>
      <c r="AR496" s="39">
        <f t="shared" si="880"/>
        <v>41868948.423990078</v>
      </c>
      <c r="AS496" s="40">
        <f t="shared" si="850"/>
        <v>4190.9030363044076</v>
      </c>
      <c r="AT496" s="39">
        <f t="shared" si="881"/>
        <v>10477257.590761019</v>
      </c>
      <c r="AU496" s="39">
        <f t="shared" si="882"/>
        <v>2881245837.45928</v>
      </c>
      <c r="AV496" s="39">
        <f t="shared" si="883"/>
        <v>7072148873.7636881</v>
      </c>
      <c r="AW496" s="53">
        <f t="shared" si="884"/>
        <v>792342605301.302</v>
      </c>
      <c r="AX496" s="39">
        <f t="shared" si="885"/>
        <v>1944840940285.0142</v>
      </c>
      <c r="AY496" s="39">
        <f t="shared" si="886"/>
        <v>4773700489790.4893</v>
      </c>
      <c r="BS496" s="21">
        <v>442</v>
      </c>
      <c r="BT496" s="39">
        <v>675</v>
      </c>
      <c r="BU496" s="39">
        <v>275</v>
      </c>
      <c r="BV496" s="39">
        <v>2500</v>
      </c>
      <c r="BW496" s="50">
        <f t="shared" si="887"/>
        <v>1.9796791671528031E-3</v>
      </c>
      <c r="BX496" s="40">
        <f t="shared" si="851"/>
        <v>25.497367531421528</v>
      </c>
      <c r="BY496" s="41">
        <f t="shared" si="888"/>
        <v>63743.418828553818</v>
      </c>
      <c r="BZ496" s="39">
        <f t="shared" si="889"/>
        <v>17529440.177852299</v>
      </c>
      <c r="CA496" s="39">
        <f t="shared" si="890"/>
        <v>43026807.70927383</v>
      </c>
      <c r="CB496" s="40">
        <f t="shared" si="852"/>
        <v>259.09061880176023</v>
      </c>
      <c r="CC496" s="39">
        <f t="shared" si="891"/>
        <v>647726.54700440052</v>
      </c>
      <c r="CD496" s="39">
        <f t="shared" si="892"/>
        <v>178124800.42621014</v>
      </c>
      <c r="CE496" s="39">
        <f t="shared" si="893"/>
        <v>437215419.22797036</v>
      </c>
      <c r="CF496" s="53">
        <f t="shared" si="894"/>
        <v>48984320117.207787</v>
      </c>
      <c r="CG496" s="39">
        <f t="shared" si="895"/>
        <v>120234240287.69185</v>
      </c>
      <c r="CH496" s="39">
        <f t="shared" si="896"/>
        <v>295120407978.88</v>
      </c>
      <c r="DB496" s="21">
        <v>442</v>
      </c>
      <c r="DC496" s="39">
        <v>675</v>
      </c>
      <c r="DD496" s="39">
        <v>275</v>
      </c>
      <c r="DE496" s="39">
        <v>2500</v>
      </c>
      <c r="DF496" s="50">
        <f t="shared" si="897"/>
        <v>2.1811022326835598E-3</v>
      </c>
      <c r="DG496" s="40">
        <f t="shared" si="853"/>
        <v>25.5</v>
      </c>
      <c r="DH496" s="41">
        <f t="shared" si="898"/>
        <v>63750</v>
      </c>
      <c r="DI496" s="39">
        <f t="shared" si="899"/>
        <v>17531250</v>
      </c>
      <c r="DJ496" s="39">
        <f t="shared" si="900"/>
        <v>43031250</v>
      </c>
      <c r="DK496" s="40">
        <f t="shared" si="854"/>
        <v>0</v>
      </c>
      <c r="DL496" s="39">
        <f t="shared" si="901"/>
        <v>0</v>
      </c>
      <c r="DM496" s="39">
        <f t="shared" si="902"/>
        <v>0</v>
      </c>
      <c r="DN496" s="39">
        <f t="shared" si="903"/>
        <v>0</v>
      </c>
      <c r="DO496" s="53">
        <f t="shared" si="904"/>
        <v>0</v>
      </c>
      <c r="DP496" s="39">
        <f t="shared" si="905"/>
        <v>0</v>
      </c>
      <c r="DQ496" s="39">
        <f t="shared" si="906"/>
        <v>0</v>
      </c>
      <c r="EK496" s="21">
        <v>442</v>
      </c>
      <c r="EL496" s="39">
        <v>675</v>
      </c>
      <c r="EM496" s="39">
        <v>275</v>
      </c>
      <c r="EN496" s="39">
        <v>2500</v>
      </c>
      <c r="EO496" s="50">
        <f t="shared" si="907"/>
        <v>2.5692841087347146E-3</v>
      </c>
      <c r="EP496" s="40">
        <f t="shared" si="855"/>
        <v>25.5</v>
      </c>
      <c r="EQ496" s="41">
        <f t="shared" si="908"/>
        <v>63750</v>
      </c>
      <c r="ER496" s="39">
        <f t="shared" si="909"/>
        <v>17531250</v>
      </c>
      <c r="ES496" s="39">
        <f t="shared" si="910"/>
        <v>43031250</v>
      </c>
      <c r="ET496" s="40">
        <f t="shared" si="856"/>
        <v>0</v>
      </c>
      <c r="EU496" s="39">
        <f t="shared" si="911"/>
        <v>0</v>
      </c>
      <c r="EV496" s="39">
        <f t="shared" si="912"/>
        <v>0</v>
      </c>
      <c r="EW496" s="39">
        <f t="shared" si="913"/>
        <v>0</v>
      </c>
      <c r="EX496" s="53">
        <f t="shared" si="914"/>
        <v>0</v>
      </c>
      <c r="EY496" s="39">
        <f t="shared" si="915"/>
        <v>0</v>
      </c>
      <c r="EZ496" s="39">
        <f t="shared" si="916"/>
        <v>0</v>
      </c>
      <c r="FT496" s="21">
        <v>442</v>
      </c>
      <c r="FU496" s="39">
        <v>675</v>
      </c>
      <c r="FV496" s="39">
        <v>275</v>
      </c>
      <c r="FW496" s="39">
        <v>2500</v>
      </c>
      <c r="FX496" s="50">
        <f t="shared" si="917"/>
        <v>2.9078748665248848E-3</v>
      </c>
      <c r="FY496" s="40">
        <f t="shared" si="857"/>
        <v>25.5</v>
      </c>
      <c r="FZ496" s="41">
        <f t="shared" si="918"/>
        <v>63750</v>
      </c>
      <c r="GA496" s="39">
        <f t="shared" si="919"/>
        <v>17531250</v>
      </c>
      <c r="GB496" s="39">
        <f t="shared" si="920"/>
        <v>43031250</v>
      </c>
      <c r="GC496" s="40">
        <f t="shared" si="858"/>
        <v>0</v>
      </c>
      <c r="GD496" s="39">
        <f t="shared" si="921"/>
        <v>0</v>
      </c>
      <c r="GE496" s="39">
        <f t="shared" si="922"/>
        <v>0</v>
      </c>
      <c r="GF496" s="39">
        <f t="shared" si="923"/>
        <v>0</v>
      </c>
      <c r="GG496" s="53">
        <f t="shared" si="924"/>
        <v>0</v>
      </c>
      <c r="GH496" s="39">
        <f t="shared" si="925"/>
        <v>0</v>
      </c>
      <c r="GI496" s="39">
        <f t="shared" si="926"/>
        <v>0</v>
      </c>
      <c r="HC496" s="21">
        <v>442</v>
      </c>
      <c r="HD496" s="39">
        <v>675</v>
      </c>
      <c r="HE496" s="39">
        <v>275</v>
      </c>
      <c r="HF496" s="39">
        <v>2500</v>
      </c>
      <c r="HG496" s="50">
        <f t="shared" si="927"/>
        <v>3.0180983243808701E-3</v>
      </c>
      <c r="HH496" s="40">
        <f t="shared" si="859"/>
        <v>25.5</v>
      </c>
      <c r="HI496" s="41">
        <f t="shared" si="928"/>
        <v>63750</v>
      </c>
      <c r="HJ496" s="39">
        <f t="shared" si="929"/>
        <v>17531250</v>
      </c>
      <c r="HK496" s="39">
        <f t="shared" si="930"/>
        <v>43031250</v>
      </c>
      <c r="HL496" s="40">
        <f t="shared" si="860"/>
        <v>0</v>
      </c>
      <c r="HM496" s="39">
        <f t="shared" si="931"/>
        <v>0</v>
      </c>
      <c r="HN496" s="39">
        <f t="shared" si="932"/>
        <v>0</v>
      </c>
      <c r="HO496" s="39">
        <f t="shared" si="933"/>
        <v>0</v>
      </c>
      <c r="HP496" s="53">
        <f t="shared" si="934"/>
        <v>0</v>
      </c>
      <c r="HQ496" s="39">
        <f t="shared" si="935"/>
        <v>0</v>
      </c>
      <c r="HR496" s="39">
        <f t="shared" si="936"/>
        <v>0</v>
      </c>
      <c r="IL496" s="21">
        <v>442</v>
      </c>
      <c r="IM496" s="39">
        <v>675</v>
      </c>
      <c r="IN496" s="39">
        <v>275</v>
      </c>
      <c r="IO496" s="39">
        <v>2500</v>
      </c>
      <c r="IP496" s="50">
        <f t="shared" si="937"/>
        <v>3.0433295210704112E-3</v>
      </c>
      <c r="IQ496" s="40">
        <f t="shared" si="861"/>
        <v>25.5</v>
      </c>
      <c r="IR496" s="41">
        <f t="shared" si="938"/>
        <v>63750</v>
      </c>
      <c r="IS496" s="39">
        <f t="shared" si="939"/>
        <v>17531250</v>
      </c>
      <c r="IT496" s="39">
        <f t="shared" si="940"/>
        <v>43031250</v>
      </c>
      <c r="IU496" s="40">
        <f t="shared" si="862"/>
        <v>0</v>
      </c>
      <c r="IV496" s="39">
        <f t="shared" si="941"/>
        <v>0</v>
      </c>
      <c r="IW496" s="39">
        <f t="shared" si="942"/>
        <v>0</v>
      </c>
      <c r="IX496" s="39">
        <f t="shared" si="943"/>
        <v>0</v>
      </c>
      <c r="IY496" s="53">
        <f t="shared" si="944"/>
        <v>0</v>
      </c>
      <c r="IZ496" s="39">
        <f t="shared" si="945"/>
        <v>0</v>
      </c>
      <c r="JA496" s="39">
        <f t="shared" si="946"/>
        <v>0</v>
      </c>
      <c r="JU496" s="21">
        <v>442</v>
      </c>
      <c r="JV496" s="39">
        <v>675</v>
      </c>
      <c r="JW496" s="39">
        <v>275</v>
      </c>
      <c r="JX496" s="39">
        <v>2500</v>
      </c>
      <c r="JY496" s="50">
        <f t="shared" si="947"/>
        <v>3.0436250247427628E-3</v>
      </c>
      <c r="JZ496" s="40">
        <f t="shared" si="863"/>
        <v>25.5</v>
      </c>
      <c r="KA496" s="41">
        <f t="shared" si="948"/>
        <v>63750</v>
      </c>
      <c r="KB496" s="39">
        <f t="shared" si="949"/>
        <v>17531250</v>
      </c>
      <c r="KC496" s="39">
        <f t="shared" si="950"/>
        <v>43031250</v>
      </c>
      <c r="KD496" s="40">
        <f t="shared" si="864"/>
        <v>0</v>
      </c>
      <c r="KE496" s="39">
        <f t="shared" si="951"/>
        <v>0</v>
      </c>
      <c r="KF496" s="39">
        <f t="shared" si="952"/>
        <v>0</v>
      </c>
      <c r="KG496" s="39">
        <f t="shared" si="953"/>
        <v>0</v>
      </c>
      <c r="KH496" s="53">
        <f t="shared" si="954"/>
        <v>0</v>
      </c>
      <c r="KI496" s="39">
        <f t="shared" si="955"/>
        <v>0</v>
      </c>
      <c r="KJ496" s="39">
        <f t="shared" si="956"/>
        <v>0</v>
      </c>
      <c r="LD496" s="21">
        <v>442</v>
      </c>
      <c r="LE496" s="39">
        <v>675</v>
      </c>
      <c r="LF496" s="39">
        <v>275</v>
      </c>
      <c r="LG496" s="39">
        <v>2500</v>
      </c>
      <c r="LH496" s="50">
        <f t="shared" si="957"/>
        <v>3.0436250676789999E-3</v>
      </c>
      <c r="LI496" s="40">
        <f t="shared" si="865"/>
        <v>25.5</v>
      </c>
      <c r="LJ496" s="41">
        <f t="shared" si="958"/>
        <v>63750</v>
      </c>
      <c r="LK496" s="39">
        <f t="shared" si="959"/>
        <v>17531250</v>
      </c>
      <c r="LL496" s="39">
        <f t="shared" si="960"/>
        <v>43031250</v>
      </c>
      <c r="LM496" s="40">
        <f t="shared" si="866"/>
        <v>0</v>
      </c>
      <c r="LN496" s="39">
        <f t="shared" si="961"/>
        <v>0</v>
      </c>
      <c r="LO496" s="39">
        <f t="shared" si="962"/>
        <v>0</v>
      </c>
      <c r="LP496" s="39">
        <f t="shared" si="963"/>
        <v>0</v>
      </c>
      <c r="LQ496" s="53">
        <f t="shared" si="964"/>
        <v>0</v>
      </c>
      <c r="LR496" s="39">
        <f t="shared" si="965"/>
        <v>0</v>
      </c>
      <c r="LS496" s="39">
        <f t="shared" si="966"/>
        <v>0</v>
      </c>
    </row>
    <row r="497" spans="1:331" x14ac:dyDescent="0.25">
      <c r="A497" s="21">
        <v>443</v>
      </c>
      <c r="B497" s="39">
        <v>675</v>
      </c>
      <c r="C497" s="39">
        <v>325</v>
      </c>
      <c r="D497" s="39">
        <v>2500</v>
      </c>
      <c r="E497" s="50">
        <f t="shared" si="867"/>
        <v>1.0824999999999999E-3</v>
      </c>
      <c r="F497" s="40">
        <f t="shared" si="847"/>
        <v>20.13348515625</v>
      </c>
      <c r="G497" s="41">
        <f t="shared" si="868"/>
        <v>50333.712890625</v>
      </c>
      <c r="H497" s="39">
        <f t="shared" si="869"/>
        <v>16358456.689453125</v>
      </c>
      <c r="I497" s="39">
        <f t="shared" si="870"/>
        <v>33975256.201171875</v>
      </c>
      <c r="J497" s="40">
        <f t="shared" si="848"/>
        <v>11698.125000000002</v>
      </c>
      <c r="K497" s="39">
        <f t="shared" si="871"/>
        <v>29245312.500000004</v>
      </c>
      <c r="L497" s="39">
        <f t="shared" si="872"/>
        <v>9504726562.5000019</v>
      </c>
      <c r="M497" s="39">
        <f t="shared" si="873"/>
        <v>19740585937.500004</v>
      </c>
      <c r="N497" s="53">
        <f t="shared" si="874"/>
        <v>3089036132812.5005</v>
      </c>
      <c r="O497" s="39">
        <f t="shared" si="875"/>
        <v>6415690429687.501</v>
      </c>
      <c r="P497" s="39">
        <f t="shared" si="876"/>
        <v>13324895507812.502</v>
      </c>
      <c r="AJ497" s="21">
        <v>443</v>
      </c>
      <c r="AK497" s="39">
        <v>675</v>
      </c>
      <c r="AL497" s="39">
        <v>325</v>
      </c>
      <c r="AM497" s="39">
        <v>2500</v>
      </c>
      <c r="AN497" s="50">
        <f t="shared" si="877"/>
        <v>1.6886150092327073E-3</v>
      </c>
      <c r="AO497" s="40">
        <f t="shared" si="849"/>
        <v>24.881876095470936</v>
      </c>
      <c r="AP497" s="41">
        <f t="shared" si="878"/>
        <v>62204.690238677344</v>
      </c>
      <c r="AQ497" s="39">
        <f t="shared" si="879"/>
        <v>20216524.327570137</v>
      </c>
      <c r="AR497" s="39">
        <f t="shared" si="880"/>
        <v>41988165.911107205</v>
      </c>
      <c r="AS497" s="40">
        <f t="shared" si="850"/>
        <v>3970.1586322829826</v>
      </c>
      <c r="AT497" s="39">
        <f t="shared" si="881"/>
        <v>9925396.5807074569</v>
      </c>
      <c r="AU497" s="39">
        <f t="shared" si="882"/>
        <v>3225753888.7299237</v>
      </c>
      <c r="AV497" s="39">
        <f t="shared" si="883"/>
        <v>6699642691.9775333</v>
      </c>
      <c r="AW497" s="53">
        <f t="shared" si="884"/>
        <v>1048370013837.2252</v>
      </c>
      <c r="AX497" s="39">
        <f t="shared" si="885"/>
        <v>2177383874892.6982</v>
      </c>
      <c r="AY497" s="39">
        <f t="shared" si="886"/>
        <v>4522258817084.835</v>
      </c>
      <c r="BS497" s="21">
        <v>443</v>
      </c>
      <c r="BT497" s="39">
        <v>675</v>
      </c>
      <c r="BU497" s="39">
        <v>325</v>
      </c>
      <c r="BV497" s="39">
        <v>2500</v>
      </c>
      <c r="BW497" s="50">
        <f t="shared" si="887"/>
        <v>2.008096460264946E-3</v>
      </c>
      <c r="BX497" s="40">
        <f t="shared" si="851"/>
        <v>25.5</v>
      </c>
      <c r="BY497" s="41">
        <f t="shared" si="888"/>
        <v>63750</v>
      </c>
      <c r="BZ497" s="39">
        <f t="shared" si="889"/>
        <v>20718750</v>
      </c>
      <c r="CA497" s="39">
        <f t="shared" si="890"/>
        <v>43031250</v>
      </c>
      <c r="CB497" s="40">
        <f t="shared" si="852"/>
        <v>0</v>
      </c>
      <c r="CC497" s="39">
        <f t="shared" si="891"/>
        <v>0</v>
      </c>
      <c r="CD497" s="39">
        <f t="shared" si="892"/>
        <v>0</v>
      </c>
      <c r="CE497" s="39">
        <f t="shared" si="893"/>
        <v>0</v>
      </c>
      <c r="CF497" s="53">
        <f t="shared" si="894"/>
        <v>0</v>
      </c>
      <c r="CG497" s="39">
        <f t="shared" si="895"/>
        <v>0</v>
      </c>
      <c r="CH497" s="39">
        <f t="shared" si="896"/>
        <v>0</v>
      </c>
      <c r="DB497" s="21">
        <v>443</v>
      </c>
      <c r="DC497" s="39">
        <v>675</v>
      </c>
      <c r="DD497" s="39">
        <v>325</v>
      </c>
      <c r="DE497" s="39">
        <v>2500</v>
      </c>
      <c r="DF497" s="50">
        <f t="shared" si="897"/>
        <v>2.2201345725861021E-3</v>
      </c>
      <c r="DG497" s="40">
        <f t="shared" si="853"/>
        <v>25.5</v>
      </c>
      <c r="DH497" s="41">
        <f t="shared" si="898"/>
        <v>63750</v>
      </c>
      <c r="DI497" s="39">
        <f t="shared" si="899"/>
        <v>20718750</v>
      </c>
      <c r="DJ497" s="39">
        <f t="shared" si="900"/>
        <v>43031250</v>
      </c>
      <c r="DK497" s="40">
        <f t="shared" si="854"/>
        <v>0</v>
      </c>
      <c r="DL497" s="39">
        <f t="shared" si="901"/>
        <v>0</v>
      </c>
      <c r="DM497" s="39">
        <f t="shared" si="902"/>
        <v>0</v>
      </c>
      <c r="DN497" s="39">
        <f t="shared" si="903"/>
        <v>0</v>
      </c>
      <c r="DO497" s="53">
        <f t="shared" si="904"/>
        <v>0</v>
      </c>
      <c r="DP497" s="39">
        <f t="shared" si="905"/>
        <v>0</v>
      </c>
      <c r="DQ497" s="39">
        <f t="shared" si="906"/>
        <v>0</v>
      </c>
      <c r="EK497" s="21">
        <v>443</v>
      </c>
      <c r="EL497" s="39">
        <v>675</v>
      </c>
      <c r="EM497" s="39">
        <v>325</v>
      </c>
      <c r="EN497" s="39">
        <v>2500</v>
      </c>
      <c r="EO497" s="50">
        <f t="shared" si="907"/>
        <v>2.6308339743771644E-3</v>
      </c>
      <c r="EP497" s="40">
        <f t="shared" si="855"/>
        <v>25.5</v>
      </c>
      <c r="EQ497" s="41">
        <f t="shared" si="908"/>
        <v>63750</v>
      </c>
      <c r="ER497" s="39">
        <f t="shared" si="909"/>
        <v>20718750</v>
      </c>
      <c r="ES497" s="39">
        <f t="shared" si="910"/>
        <v>43031250</v>
      </c>
      <c r="ET497" s="40">
        <f t="shared" si="856"/>
        <v>0</v>
      </c>
      <c r="EU497" s="39">
        <f t="shared" si="911"/>
        <v>0</v>
      </c>
      <c r="EV497" s="39">
        <f t="shared" si="912"/>
        <v>0</v>
      </c>
      <c r="EW497" s="39">
        <f t="shared" si="913"/>
        <v>0</v>
      </c>
      <c r="EX497" s="53">
        <f t="shared" si="914"/>
        <v>0</v>
      </c>
      <c r="EY497" s="39">
        <f t="shared" si="915"/>
        <v>0</v>
      </c>
      <c r="EZ497" s="39">
        <f t="shared" si="916"/>
        <v>0</v>
      </c>
      <c r="FT497" s="21">
        <v>443</v>
      </c>
      <c r="FU497" s="39">
        <v>675</v>
      </c>
      <c r="FV497" s="39">
        <v>325</v>
      </c>
      <c r="FW497" s="39">
        <v>2500</v>
      </c>
      <c r="FX497" s="50">
        <f t="shared" si="917"/>
        <v>2.9884329717594594E-3</v>
      </c>
      <c r="FY497" s="40">
        <f t="shared" si="857"/>
        <v>25.5</v>
      </c>
      <c r="FZ497" s="41">
        <f t="shared" si="918"/>
        <v>63750</v>
      </c>
      <c r="GA497" s="39">
        <f t="shared" si="919"/>
        <v>20718750</v>
      </c>
      <c r="GB497" s="39">
        <f t="shared" si="920"/>
        <v>43031250</v>
      </c>
      <c r="GC497" s="40">
        <f t="shared" si="858"/>
        <v>0</v>
      </c>
      <c r="GD497" s="39">
        <f t="shared" si="921"/>
        <v>0</v>
      </c>
      <c r="GE497" s="39">
        <f t="shared" si="922"/>
        <v>0</v>
      </c>
      <c r="GF497" s="39">
        <f t="shared" si="923"/>
        <v>0</v>
      </c>
      <c r="GG497" s="53">
        <f t="shared" si="924"/>
        <v>0</v>
      </c>
      <c r="GH497" s="39">
        <f t="shared" si="925"/>
        <v>0</v>
      </c>
      <c r="GI497" s="39">
        <f t="shared" si="926"/>
        <v>0</v>
      </c>
      <c r="HC497" s="21">
        <v>443</v>
      </c>
      <c r="HD497" s="39">
        <v>675</v>
      </c>
      <c r="HE497" s="39">
        <v>325</v>
      </c>
      <c r="HF497" s="39">
        <v>2500</v>
      </c>
      <c r="HG497" s="50">
        <f t="shared" si="927"/>
        <v>3.1053293560820922E-3</v>
      </c>
      <c r="HH497" s="40">
        <f t="shared" si="859"/>
        <v>25.5</v>
      </c>
      <c r="HI497" s="41">
        <f t="shared" si="928"/>
        <v>63750</v>
      </c>
      <c r="HJ497" s="39">
        <f t="shared" si="929"/>
        <v>20718750</v>
      </c>
      <c r="HK497" s="39">
        <f t="shared" si="930"/>
        <v>43031250</v>
      </c>
      <c r="HL497" s="40">
        <f t="shared" si="860"/>
        <v>0</v>
      </c>
      <c r="HM497" s="39">
        <f t="shared" si="931"/>
        <v>0</v>
      </c>
      <c r="HN497" s="39">
        <f t="shared" si="932"/>
        <v>0</v>
      </c>
      <c r="HO497" s="39">
        <f t="shared" si="933"/>
        <v>0</v>
      </c>
      <c r="HP497" s="53">
        <f t="shared" si="934"/>
        <v>0</v>
      </c>
      <c r="HQ497" s="39">
        <f t="shared" si="935"/>
        <v>0</v>
      </c>
      <c r="HR497" s="39">
        <f t="shared" si="936"/>
        <v>0</v>
      </c>
      <c r="IL497" s="21">
        <v>443</v>
      </c>
      <c r="IM497" s="39">
        <v>675</v>
      </c>
      <c r="IN497" s="39">
        <v>325</v>
      </c>
      <c r="IO497" s="39">
        <v>2500</v>
      </c>
      <c r="IP497" s="50">
        <f t="shared" si="937"/>
        <v>3.1317773050764069E-3</v>
      </c>
      <c r="IQ497" s="40">
        <f t="shared" si="861"/>
        <v>25.5</v>
      </c>
      <c r="IR497" s="41">
        <f t="shared" si="938"/>
        <v>63750</v>
      </c>
      <c r="IS497" s="39">
        <f t="shared" si="939"/>
        <v>20718750</v>
      </c>
      <c r="IT497" s="39">
        <f t="shared" si="940"/>
        <v>43031250</v>
      </c>
      <c r="IU497" s="40">
        <f t="shared" si="862"/>
        <v>0</v>
      </c>
      <c r="IV497" s="39">
        <f t="shared" si="941"/>
        <v>0</v>
      </c>
      <c r="IW497" s="39">
        <f t="shared" si="942"/>
        <v>0</v>
      </c>
      <c r="IX497" s="39">
        <f t="shared" si="943"/>
        <v>0</v>
      </c>
      <c r="IY497" s="53">
        <f t="shared" si="944"/>
        <v>0</v>
      </c>
      <c r="IZ497" s="39">
        <f t="shared" si="945"/>
        <v>0</v>
      </c>
      <c r="JA497" s="39">
        <f t="shared" si="946"/>
        <v>0</v>
      </c>
      <c r="JU497" s="21">
        <v>443</v>
      </c>
      <c r="JV497" s="39">
        <v>675</v>
      </c>
      <c r="JW497" s="39">
        <v>325</v>
      </c>
      <c r="JX497" s="39">
        <v>2500</v>
      </c>
      <c r="JY497" s="50">
        <f t="shared" si="947"/>
        <v>3.1320871899006711E-3</v>
      </c>
      <c r="JZ497" s="40">
        <f t="shared" si="863"/>
        <v>25.5</v>
      </c>
      <c r="KA497" s="41">
        <f t="shared" si="948"/>
        <v>63750</v>
      </c>
      <c r="KB497" s="39">
        <f t="shared" si="949"/>
        <v>20718750</v>
      </c>
      <c r="KC497" s="39">
        <f t="shared" si="950"/>
        <v>43031250</v>
      </c>
      <c r="KD497" s="40">
        <f t="shared" si="864"/>
        <v>0</v>
      </c>
      <c r="KE497" s="39">
        <f t="shared" si="951"/>
        <v>0</v>
      </c>
      <c r="KF497" s="39">
        <f t="shared" si="952"/>
        <v>0</v>
      </c>
      <c r="KG497" s="39">
        <f t="shared" si="953"/>
        <v>0</v>
      </c>
      <c r="KH497" s="53">
        <f t="shared" si="954"/>
        <v>0</v>
      </c>
      <c r="KI497" s="39">
        <f t="shared" si="955"/>
        <v>0</v>
      </c>
      <c r="KJ497" s="39">
        <f t="shared" si="956"/>
        <v>0</v>
      </c>
      <c r="LD497" s="21">
        <v>443</v>
      </c>
      <c r="LE497" s="39">
        <v>675</v>
      </c>
      <c r="LF497" s="39">
        <v>325</v>
      </c>
      <c r="LG497" s="39">
        <v>2500</v>
      </c>
      <c r="LH497" s="50">
        <f t="shared" si="957"/>
        <v>3.1320872349698083E-3</v>
      </c>
      <c r="LI497" s="40">
        <f t="shared" si="865"/>
        <v>25.5</v>
      </c>
      <c r="LJ497" s="41">
        <f t="shared" si="958"/>
        <v>63750</v>
      </c>
      <c r="LK497" s="39">
        <f t="shared" si="959"/>
        <v>20718750</v>
      </c>
      <c r="LL497" s="39">
        <f t="shared" si="960"/>
        <v>43031250</v>
      </c>
      <c r="LM497" s="40">
        <f t="shared" si="866"/>
        <v>0</v>
      </c>
      <c r="LN497" s="39">
        <f t="shared" si="961"/>
        <v>0</v>
      </c>
      <c r="LO497" s="39">
        <f t="shared" si="962"/>
        <v>0</v>
      </c>
      <c r="LP497" s="39">
        <f t="shared" si="963"/>
        <v>0</v>
      </c>
      <c r="LQ497" s="53">
        <f t="shared" si="964"/>
        <v>0</v>
      </c>
      <c r="LR497" s="39">
        <f t="shared" si="965"/>
        <v>0</v>
      </c>
      <c r="LS497" s="39">
        <f t="shared" si="966"/>
        <v>0</v>
      </c>
    </row>
    <row r="498" spans="1:331" x14ac:dyDescent="0.25">
      <c r="A498" s="21">
        <v>444</v>
      </c>
      <c r="B498" s="39">
        <v>675</v>
      </c>
      <c r="C498" s="39">
        <v>375</v>
      </c>
      <c r="D498" s="39">
        <v>2500</v>
      </c>
      <c r="E498" s="50">
        <f t="shared" si="867"/>
        <v>1.09E-3</v>
      </c>
      <c r="F498" s="40">
        <f t="shared" si="847"/>
        <v>20.220862499999999</v>
      </c>
      <c r="G498" s="41">
        <f t="shared" si="868"/>
        <v>50552.15625</v>
      </c>
      <c r="H498" s="39">
        <f t="shared" si="869"/>
        <v>18957058.59375</v>
      </c>
      <c r="I498" s="39">
        <f t="shared" si="870"/>
        <v>34122705.46875</v>
      </c>
      <c r="J498" s="40">
        <f t="shared" si="848"/>
        <v>11602.499999999998</v>
      </c>
      <c r="K498" s="39">
        <f t="shared" si="871"/>
        <v>29006249.999999996</v>
      </c>
      <c r="L498" s="39">
        <f t="shared" si="872"/>
        <v>10877343749.999998</v>
      </c>
      <c r="M498" s="39">
        <f t="shared" si="873"/>
        <v>19579218749.999996</v>
      </c>
      <c r="N498" s="53">
        <f t="shared" si="874"/>
        <v>4079003906249.9995</v>
      </c>
      <c r="O498" s="39">
        <f t="shared" si="875"/>
        <v>7342207031249.999</v>
      </c>
      <c r="P498" s="39">
        <f t="shared" si="876"/>
        <v>13215972656249.998</v>
      </c>
      <c r="AJ498" s="21">
        <v>444</v>
      </c>
      <c r="AK498" s="39">
        <v>675</v>
      </c>
      <c r="AL498" s="39">
        <v>375</v>
      </c>
      <c r="AM498" s="39">
        <v>2500</v>
      </c>
      <c r="AN498" s="50">
        <f t="shared" si="877"/>
        <v>1.7059282958226233E-3</v>
      </c>
      <c r="AO498" s="40">
        <f t="shared" si="849"/>
        <v>24.948701684114113</v>
      </c>
      <c r="AP498" s="41">
        <f t="shared" si="878"/>
        <v>62371.754210285282</v>
      </c>
      <c r="AQ498" s="39">
        <f t="shared" si="879"/>
        <v>23389407.828856982</v>
      </c>
      <c r="AR498" s="39">
        <f t="shared" si="880"/>
        <v>42100934.091942564</v>
      </c>
      <c r="AS498" s="40">
        <f t="shared" si="850"/>
        <v>3749.4142282615517</v>
      </c>
      <c r="AT498" s="39">
        <f t="shared" si="881"/>
        <v>9373535.57065388</v>
      </c>
      <c r="AU498" s="39">
        <f t="shared" si="882"/>
        <v>3515075838.9952049</v>
      </c>
      <c r="AV498" s="39">
        <f t="shared" si="883"/>
        <v>6327136510.1913691</v>
      </c>
      <c r="AW498" s="53">
        <f t="shared" si="884"/>
        <v>1318153439623.2019</v>
      </c>
      <c r="AX498" s="39">
        <f t="shared" si="885"/>
        <v>2372676191321.7632</v>
      </c>
      <c r="AY498" s="39">
        <f t="shared" si="886"/>
        <v>4270817144379.1743</v>
      </c>
      <c r="BS498" s="21">
        <v>444</v>
      </c>
      <c r="BT498" s="39">
        <v>675</v>
      </c>
      <c r="BU498" s="39">
        <v>375</v>
      </c>
      <c r="BV498" s="39">
        <v>2500</v>
      </c>
      <c r="BW498" s="50">
        <f t="shared" si="887"/>
        <v>2.0365137533770888E-3</v>
      </c>
      <c r="BX498" s="40">
        <f t="shared" si="851"/>
        <v>25.5</v>
      </c>
      <c r="BY498" s="41">
        <f t="shared" si="888"/>
        <v>63750</v>
      </c>
      <c r="BZ498" s="39">
        <f t="shared" si="889"/>
        <v>23906250</v>
      </c>
      <c r="CA498" s="39">
        <f t="shared" si="890"/>
        <v>43031250</v>
      </c>
      <c r="CB498" s="40">
        <f t="shared" si="852"/>
        <v>0</v>
      </c>
      <c r="CC498" s="39">
        <f t="shared" si="891"/>
        <v>0</v>
      </c>
      <c r="CD498" s="39">
        <f t="shared" si="892"/>
        <v>0</v>
      </c>
      <c r="CE498" s="39">
        <f t="shared" si="893"/>
        <v>0</v>
      </c>
      <c r="CF498" s="53">
        <f t="shared" si="894"/>
        <v>0</v>
      </c>
      <c r="CG498" s="39">
        <f t="shared" si="895"/>
        <v>0</v>
      </c>
      <c r="CH498" s="39">
        <f t="shared" si="896"/>
        <v>0</v>
      </c>
      <c r="DB498" s="21">
        <v>444</v>
      </c>
      <c r="DC498" s="39">
        <v>675</v>
      </c>
      <c r="DD498" s="39">
        <v>375</v>
      </c>
      <c r="DE498" s="39">
        <v>2500</v>
      </c>
      <c r="DF498" s="50">
        <f t="shared" si="897"/>
        <v>2.2591669124886445E-3</v>
      </c>
      <c r="DG498" s="40">
        <f t="shared" si="853"/>
        <v>25.5</v>
      </c>
      <c r="DH498" s="41">
        <f t="shared" si="898"/>
        <v>63750</v>
      </c>
      <c r="DI498" s="39">
        <f t="shared" si="899"/>
        <v>23906250</v>
      </c>
      <c r="DJ498" s="39">
        <f t="shared" si="900"/>
        <v>43031250</v>
      </c>
      <c r="DK498" s="40">
        <f t="shared" si="854"/>
        <v>0</v>
      </c>
      <c r="DL498" s="39">
        <f t="shared" si="901"/>
        <v>0</v>
      </c>
      <c r="DM498" s="39">
        <f t="shared" si="902"/>
        <v>0</v>
      </c>
      <c r="DN498" s="39">
        <f t="shared" si="903"/>
        <v>0</v>
      </c>
      <c r="DO498" s="53">
        <f t="shared" si="904"/>
        <v>0</v>
      </c>
      <c r="DP498" s="39">
        <f t="shared" si="905"/>
        <v>0</v>
      </c>
      <c r="DQ498" s="39">
        <f t="shared" si="906"/>
        <v>0</v>
      </c>
      <c r="EK498" s="21">
        <v>444</v>
      </c>
      <c r="EL498" s="39">
        <v>675</v>
      </c>
      <c r="EM498" s="39">
        <v>375</v>
      </c>
      <c r="EN498" s="39">
        <v>2500</v>
      </c>
      <c r="EO498" s="50">
        <f t="shared" si="907"/>
        <v>2.6923838400196146E-3</v>
      </c>
      <c r="EP498" s="40">
        <f t="shared" si="855"/>
        <v>25.5</v>
      </c>
      <c r="EQ498" s="41">
        <f t="shared" si="908"/>
        <v>63750</v>
      </c>
      <c r="ER498" s="39">
        <f t="shared" si="909"/>
        <v>23906250</v>
      </c>
      <c r="ES498" s="39">
        <f t="shared" si="910"/>
        <v>43031250</v>
      </c>
      <c r="ET498" s="40">
        <f t="shared" si="856"/>
        <v>0</v>
      </c>
      <c r="EU498" s="39">
        <f t="shared" si="911"/>
        <v>0</v>
      </c>
      <c r="EV498" s="39">
        <f t="shared" si="912"/>
        <v>0</v>
      </c>
      <c r="EW498" s="39">
        <f t="shared" si="913"/>
        <v>0</v>
      </c>
      <c r="EX498" s="53">
        <f t="shared" si="914"/>
        <v>0</v>
      </c>
      <c r="EY498" s="39">
        <f t="shared" si="915"/>
        <v>0</v>
      </c>
      <c r="EZ498" s="39">
        <f t="shared" si="916"/>
        <v>0</v>
      </c>
      <c r="FT498" s="21">
        <v>444</v>
      </c>
      <c r="FU498" s="39">
        <v>675</v>
      </c>
      <c r="FV498" s="39">
        <v>375</v>
      </c>
      <c r="FW498" s="39">
        <v>2500</v>
      </c>
      <c r="FX498" s="50">
        <f t="shared" si="917"/>
        <v>3.0689910769940345E-3</v>
      </c>
      <c r="FY498" s="40">
        <f t="shared" si="857"/>
        <v>25.5</v>
      </c>
      <c r="FZ498" s="41">
        <f t="shared" si="918"/>
        <v>63750</v>
      </c>
      <c r="GA498" s="39">
        <f t="shared" si="919"/>
        <v>23906250</v>
      </c>
      <c r="GB498" s="39">
        <f t="shared" si="920"/>
        <v>43031250</v>
      </c>
      <c r="GC498" s="40">
        <f t="shared" si="858"/>
        <v>0</v>
      </c>
      <c r="GD498" s="39">
        <f t="shared" si="921"/>
        <v>0</v>
      </c>
      <c r="GE498" s="39">
        <f t="shared" si="922"/>
        <v>0</v>
      </c>
      <c r="GF498" s="39">
        <f t="shared" si="923"/>
        <v>0</v>
      </c>
      <c r="GG498" s="53">
        <f t="shared" si="924"/>
        <v>0</v>
      </c>
      <c r="GH498" s="39">
        <f t="shared" si="925"/>
        <v>0</v>
      </c>
      <c r="GI498" s="39">
        <f t="shared" si="926"/>
        <v>0</v>
      </c>
      <c r="HC498" s="21">
        <v>444</v>
      </c>
      <c r="HD498" s="39">
        <v>675</v>
      </c>
      <c r="HE498" s="39">
        <v>375</v>
      </c>
      <c r="HF498" s="39">
        <v>2500</v>
      </c>
      <c r="HG498" s="50">
        <f t="shared" si="927"/>
        <v>3.1925603877833138E-3</v>
      </c>
      <c r="HH498" s="40">
        <f t="shared" si="859"/>
        <v>25.5</v>
      </c>
      <c r="HI498" s="41">
        <f t="shared" si="928"/>
        <v>63750</v>
      </c>
      <c r="HJ498" s="39">
        <f t="shared" si="929"/>
        <v>23906250</v>
      </c>
      <c r="HK498" s="39">
        <f t="shared" si="930"/>
        <v>43031250</v>
      </c>
      <c r="HL498" s="40">
        <f t="shared" si="860"/>
        <v>0</v>
      </c>
      <c r="HM498" s="39">
        <f t="shared" si="931"/>
        <v>0</v>
      </c>
      <c r="HN498" s="39">
        <f t="shared" si="932"/>
        <v>0</v>
      </c>
      <c r="HO498" s="39">
        <f t="shared" si="933"/>
        <v>0</v>
      </c>
      <c r="HP498" s="53">
        <f t="shared" si="934"/>
        <v>0</v>
      </c>
      <c r="HQ498" s="39">
        <f t="shared" si="935"/>
        <v>0</v>
      </c>
      <c r="HR498" s="39">
        <f t="shared" si="936"/>
        <v>0</v>
      </c>
      <c r="IL498" s="21">
        <v>444</v>
      </c>
      <c r="IM498" s="39">
        <v>675</v>
      </c>
      <c r="IN498" s="39">
        <v>375</v>
      </c>
      <c r="IO498" s="39">
        <v>2500</v>
      </c>
      <c r="IP498" s="50">
        <f t="shared" si="937"/>
        <v>3.2202250890824026E-3</v>
      </c>
      <c r="IQ498" s="40">
        <f t="shared" si="861"/>
        <v>25.5</v>
      </c>
      <c r="IR498" s="41">
        <f t="shared" si="938"/>
        <v>63750</v>
      </c>
      <c r="IS498" s="39">
        <f t="shared" si="939"/>
        <v>23906250</v>
      </c>
      <c r="IT498" s="39">
        <f t="shared" si="940"/>
        <v>43031250</v>
      </c>
      <c r="IU498" s="40">
        <f t="shared" si="862"/>
        <v>0</v>
      </c>
      <c r="IV498" s="39">
        <f t="shared" si="941"/>
        <v>0</v>
      </c>
      <c r="IW498" s="39">
        <f t="shared" si="942"/>
        <v>0</v>
      </c>
      <c r="IX498" s="39">
        <f t="shared" si="943"/>
        <v>0</v>
      </c>
      <c r="IY498" s="53">
        <f t="shared" si="944"/>
        <v>0</v>
      </c>
      <c r="IZ498" s="39">
        <f t="shared" si="945"/>
        <v>0</v>
      </c>
      <c r="JA498" s="39">
        <f t="shared" si="946"/>
        <v>0</v>
      </c>
      <c r="JU498" s="21">
        <v>444</v>
      </c>
      <c r="JV498" s="39">
        <v>675</v>
      </c>
      <c r="JW498" s="39">
        <v>375</v>
      </c>
      <c r="JX498" s="39">
        <v>2500</v>
      </c>
      <c r="JY498" s="50">
        <f t="shared" si="947"/>
        <v>3.2205493550585794E-3</v>
      </c>
      <c r="JZ498" s="40">
        <f t="shared" si="863"/>
        <v>25.5</v>
      </c>
      <c r="KA498" s="41">
        <f t="shared" si="948"/>
        <v>63750</v>
      </c>
      <c r="KB498" s="39">
        <f t="shared" si="949"/>
        <v>23906250</v>
      </c>
      <c r="KC498" s="39">
        <f t="shared" si="950"/>
        <v>43031250</v>
      </c>
      <c r="KD498" s="40">
        <f t="shared" si="864"/>
        <v>0</v>
      </c>
      <c r="KE498" s="39">
        <f t="shared" si="951"/>
        <v>0</v>
      </c>
      <c r="KF498" s="39">
        <f t="shared" si="952"/>
        <v>0</v>
      </c>
      <c r="KG498" s="39">
        <f t="shared" si="953"/>
        <v>0</v>
      </c>
      <c r="KH498" s="53">
        <f t="shared" si="954"/>
        <v>0</v>
      </c>
      <c r="KI498" s="39">
        <f t="shared" si="955"/>
        <v>0</v>
      </c>
      <c r="KJ498" s="39">
        <f t="shared" si="956"/>
        <v>0</v>
      </c>
      <c r="LD498" s="21">
        <v>444</v>
      </c>
      <c r="LE498" s="39">
        <v>675</v>
      </c>
      <c r="LF498" s="39">
        <v>375</v>
      </c>
      <c r="LG498" s="39">
        <v>2500</v>
      </c>
      <c r="LH498" s="50">
        <f t="shared" si="957"/>
        <v>3.2205494022606164E-3</v>
      </c>
      <c r="LI498" s="40">
        <f t="shared" si="865"/>
        <v>25.5</v>
      </c>
      <c r="LJ498" s="41">
        <f t="shared" si="958"/>
        <v>63750</v>
      </c>
      <c r="LK498" s="39">
        <f t="shared" si="959"/>
        <v>23906250</v>
      </c>
      <c r="LL498" s="39">
        <f t="shared" si="960"/>
        <v>43031250</v>
      </c>
      <c r="LM498" s="40">
        <f t="shared" si="866"/>
        <v>0</v>
      </c>
      <c r="LN498" s="39">
        <f t="shared" si="961"/>
        <v>0</v>
      </c>
      <c r="LO498" s="39">
        <f t="shared" si="962"/>
        <v>0</v>
      </c>
      <c r="LP498" s="39">
        <f t="shared" si="963"/>
        <v>0</v>
      </c>
      <c r="LQ498" s="53">
        <f t="shared" si="964"/>
        <v>0</v>
      </c>
      <c r="LR498" s="39">
        <f t="shared" si="965"/>
        <v>0</v>
      </c>
      <c r="LS498" s="39">
        <f t="shared" si="966"/>
        <v>0</v>
      </c>
    </row>
    <row r="499" spans="1:331" x14ac:dyDescent="0.25">
      <c r="A499" s="21">
        <v>445</v>
      </c>
      <c r="B499" s="39">
        <v>675</v>
      </c>
      <c r="C499" s="39">
        <v>425</v>
      </c>
      <c r="D499" s="39">
        <v>2500</v>
      </c>
      <c r="E499" s="50">
        <f t="shared" si="867"/>
        <v>1.0975E-3</v>
      </c>
      <c r="F499" s="40">
        <f t="shared" si="847"/>
        <v>20.307522656250001</v>
      </c>
      <c r="G499" s="41">
        <f t="shared" si="868"/>
        <v>50768.806640625</v>
      </c>
      <c r="H499" s="39">
        <f t="shared" si="869"/>
        <v>21576742.822265625</v>
      </c>
      <c r="I499" s="39">
        <f t="shared" si="870"/>
        <v>34268944.482421875</v>
      </c>
      <c r="J499" s="40">
        <f t="shared" si="848"/>
        <v>11506.875000000002</v>
      </c>
      <c r="K499" s="39">
        <f t="shared" si="871"/>
        <v>28767187.500000004</v>
      </c>
      <c r="L499" s="39">
        <f t="shared" si="872"/>
        <v>12226054687.500002</v>
      </c>
      <c r="M499" s="39">
        <f t="shared" si="873"/>
        <v>19417851562.500004</v>
      </c>
      <c r="N499" s="53">
        <f t="shared" si="874"/>
        <v>5196073242187.501</v>
      </c>
      <c r="O499" s="39">
        <f t="shared" si="875"/>
        <v>8252586914062.502</v>
      </c>
      <c r="P499" s="39">
        <f t="shared" si="876"/>
        <v>13107049804687.502</v>
      </c>
      <c r="AJ499" s="21">
        <v>445</v>
      </c>
      <c r="AK499" s="39">
        <v>675</v>
      </c>
      <c r="AL499" s="39">
        <v>425</v>
      </c>
      <c r="AM499" s="39">
        <v>2500</v>
      </c>
      <c r="AN499" s="50">
        <f t="shared" si="877"/>
        <v>1.7232415824125391E-3</v>
      </c>
      <c r="AO499" s="40">
        <f t="shared" si="849"/>
        <v>25.011705461627336</v>
      </c>
      <c r="AP499" s="41">
        <f t="shared" si="878"/>
        <v>62529.263654068338</v>
      </c>
      <c r="AQ499" s="39">
        <f t="shared" si="879"/>
        <v>26574937.052979045</v>
      </c>
      <c r="AR499" s="39">
        <f t="shared" si="880"/>
        <v>42207252.966496125</v>
      </c>
      <c r="AS499" s="40">
        <f t="shared" si="850"/>
        <v>3528.6698242401262</v>
      </c>
      <c r="AT499" s="39">
        <f t="shared" si="881"/>
        <v>8821674.5606003162</v>
      </c>
      <c r="AU499" s="39">
        <f t="shared" si="882"/>
        <v>3749211688.2551346</v>
      </c>
      <c r="AV499" s="39">
        <f t="shared" si="883"/>
        <v>5954630328.4052134</v>
      </c>
      <c r="AW499" s="53">
        <f t="shared" si="884"/>
        <v>1593414967508.4321</v>
      </c>
      <c r="AX499" s="39">
        <f t="shared" si="885"/>
        <v>2530717889572.2158</v>
      </c>
      <c r="AY499" s="39">
        <f t="shared" si="886"/>
        <v>4019375471673.519</v>
      </c>
      <c r="BS499" s="21">
        <v>445</v>
      </c>
      <c r="BT499" s="39">
        <v>675</v>
      </c>
      <c r="BU499" s="39">
        <v>425</v>
      </c>
      <c r="BV499" s="39">
        <v>2500</v>
      </c>
      <c r="BW499" s="50">
        <f t="shared" si="887"/>
        <v>2.0649310464892316E-3</v>
      </c>
      <c r="BX499" s="40">
        <f t="shared" si="851"/>
        <v>25.5</v>
      </c>
      <c r="BY499" s="41">
        <f t="shared" si="888"/>
        <v>63750</v>
      </c>
      <c r="BZ499" s="39">
        <f t="shared" si="889"/>
        <v>27093750</v>
      </c>
      <c r="CA499" s="39">
        <f t="shared" si="890"/>
        <v>43031250</v>
      </c>
      <c r="CB499" s="40">
        <f t="shared" si="852"/>
        <v>0</v>
      </c>
      <c r="CC499" s="39">
        <f t="shared" si="891"/>
        <v>0</v>
      </c>
      <c r="CD499" s="39">
        <f t="shared" si="892"/>
        <v>0</v>
      </c>
      <c r="CE499" s="39">
        <f t="shared" si="893"/>
        <v>0</v>
      </c>
      <c r="CF499" s="53">
        <f t="shared" si="894"/>
        <v>0</v>
      </c>
      <c r="CG499" s="39">
        <f t="shared" si="895"/>
        <v>0</v>
      </c>
      <c r="CH499" s="39">
        <f t="shared" si="896"/>
        <v>0</v>
      </c>
      <c r="DB499" s="21">
        <v>445</v>
      </c>
      <c r="DC499" s="39">
        <v>675</v>
      </c>
      <c r="DD499" s="39">
        <v>425</v>
      </c>
      <c r="DE499" s="39">
        <v>2500</v>
      </c>
      <c r="DF499" s="50">
        <f t="shared" si="897"/>
        <v>2.2981992523911877E-3</v>
      </c>
      <c r="DG499" s="40">
        <f t="shared" si="853"/>
        <v>25.5</v>
      </c>
      <c r="DH499" s="41">
        <f t="shared" si="898"/>
        <v>63750</v>
      </c>
      <c r="DI499" s="39">
        <f t="shared" si="899"/>
        <v>27093750</v>
      </c>
      <c r="DJ499" s="39">
        <f t="shared" si="900"/>
        <v>43031250</v>
      </c>
      <c r="DK499" s="40">
        <f t="shared" si="854"/>
        <v>0</v>
      </c>
      <c r="DL499" s="39">
        <f t="shared" si="901"/>
        <v>0</v>
      </c>
      <c r="DM499" s="39">
        <f t="shared" si="902"/>
        <v>0</v>
      </c>
      <c r="DN499" s="39">
        <f t="shared" si="903"/>
        <v>0</v>
      </c>
      <c r="DO499" s="53">
        <f t="shared" si="904"/>
        <v>0</v>
      </c>
      <c r="DP499" s="39">
        <f t="shared" si="905"/>
        <v>0</v>
      </c>
      <c r="DQ499" s="39">
        <f t="shared" si="906"/>
        <v>0</v>
      </c>
      <c r="EK499" s="21">
        <v>445</v>
      </c>
      <c r="EL499" s="39">
        <v>675</v>
      </c>
      <c r="EM499" s="39">
        <v>425</v>
      </c>
      <c r="EN499" s="39">
        <v>2500</v>
      </c>
      <c r="EO499" s="50">
        <f t="shared" si="907"/>
        <v>2.7539337056620644E-3</v>
      </c>
      <c r="EP499" s="40">
        <f t="shared" si="855"/>
        <v>25.5</v>
      </c>
      <c r="EQ499" s="41">
        <f t="shared" si="908"/>
        <v>63750</v>
      </c>
      <c r="ER499" s="39">
        <f t="shared" si="909"/>
        <v>27093750</v>
      </c>
      <c r="ES499" s="39">
        <f t="shared" si="910"/>
        <v>43031250</v>
      </c>
      <c r="ET499" s="40">
        <f t="shared" si="856"/>
        <v>0</v>
      </c>
      <c r="EU499" s="39">
        <f t="shared" si="911"/>
        <v>0</v>
      </c>
      <c r="EV499" s="39">
        <f t="shared" si="912"/>
        <v>0</v>
      </c>
      <c r="EW499" s="39">
        <f t="shared" si="913"/>
        <v>0</v>
      </c>
      <c r="EX499" s="53">
        <f t="shared" si="914"/>
        <v>0</v>
      </c>
      <c r="EY499" s="39">
        <f t="shared" si="915"/>
        <v>0</v>
      </c>
      <c r="EZ499" s="39">
        <f t="shared" si="916"/>
        <v>0</v>
      </c>
      <c r="FT499" s="21">
        <v>445</v>
      </c>
      <c r="FU499" s="39">
        <v>675</v>
      </c>
      <c r="FV499" s="39">
        <v>425</v>
      </c>
      <c r="FW499" s="39">
        <v>2500</v>
      </c>
      <c r="FX499" s="50">
        <f t="shared" si="917"/>
        <v>3.1495491822286091E-3</v>
      </c>
      <c r="FY499" s="40">
        <f t="shared" si="857"/>
        <v>25.5</v>
      </c>
      <c r="FZ499" s="41">
        <f t="shared" si="918"/>
        <v>63750</v>
      </c>
      <c r="GA499" s="39">
        <f t="shared" si="919"/>
        <v>27093750</v>
      </c>
      <c r="GB499" s="39">
        <f t="shared" si="920"/>
        <v>43031250</v>
      </c>
      <c r="GC499" s="40">
        <f t="shared" si="858"/>
        <v>0</v>
      </c>
      <c r="GD499" s="39">
        <f t="shared" si="921"/>
        <v>0</v>
      </c>
      <c r="GE499" s="39">
        <f t="shared" si="922"/>
        <v>0</v>
      </c>
      <c r="GF499" s="39">
        <f t="shared" si="923"/>
        <v>0</v>
      </c>
      <c r="GG499" s="53">
        <f t="shared" si="924"/>
        <v>0</v>
      </c>
      <c r="GH499" s="39">
        <f t="shared" si="925"/>
        <v>0</v>
      </c>
      <c r="GI499" s="39">
        <f t="shared" si="926"/>
        <v>0</v>
      </c>
      <c r="HC499" s="21">
        <v>445</v>
      </c>
      <c r="HD499" s="39">
        <v>675</v>
      </c>
      <c r="HE499" s="39">
        <v>425</v>
      </c>
      <c r="HF499" s="39">
        <v>2500</v>
      </c>
      <c r="HG499" s="50">
        <f t="shared" si="927"/>
        <v>3.2797914194845359E-3</v>
      </c>
      <c r="HH499" s="40">
        <f t="shared" si="859"/>
        <v>25.5</v>
      </c>
      <c r="HI499" s="41">
        <f t="shared" si="928"/>
        <v>63750</v>
      </c>
      <c r="HJ499" s="39">
        <f t="shared" si="929"/>
        <v>27093750</v>
      </c>
      <c r="HK499" s="39">
        <f t="shared" si="930"/>
        <v>43031250</v>
      </c>
      <c r="HL499" s="40">
        <f t="shared" si="860"/>
        <v>0</v>
      </c>
      <c r="HM499" s="39">
        <f t="shared" si="931"/>
        <v>0</v>
      </c>
      <c r="HN499" s="39">
        <f t="shared" si="932"/>
        <v>0</v>
      </c>
      <c r="HO499" s="39">
        <f t="shared" si="933"/>
        <v>0</v>
      </c>
      <c r="HP499" s="53">
        <f t="shared" si="934"/>
        <v>0</v>
      </c>
      <c r="HQ499" s="39">
        <f t="shared" si="935"/>
        <v>0</v>
      </c>
      <c r="HR499" s="39">
        <f t="shared" si="936"/>
        <v>0</v>
      </c>
      <c r="IL499" s="21">
        <v>445</v>
      </c>
      <c r="IM499" s="39">
        <v>675</v>
      </c>
      <c r="IN499" s="39">
        <v>425</v>
      </c>
      <c r="IO499" s="39">
        <v>2500</v>
      </c>
      <c r="IP499" s="50">
        <f t="shared" si="937"/>
        <v>3.3086728730883988E-3</v>
      </c>
      <c r="IQ499" s="40">
        <f t="shared" si="861"/>
        <v>25.5</v>
      </c>
      <c r="IR499" s="41">
        <f t="shared" si="938"/>
        <v>63750</v>
      </c>
      <c r="IS499" s="39">
        <f t="shared" si="939"/>
        <v>27093750</v>
      </c>
      <c r="IT499" s="39">
        <f t="shared" si="940"/>
        <v>43031250</v>
      </c>
      <c r="IU499" s="40">
        <f t="shared" si="862"/>
        <v>0</v>
      </c>
      <c r="IV499" s="39">
        <f t="shared" si="941"/>
        <v>0</v>
      </c>
      <c r="IW499" s="39">
        <f t="shared" si="942"/>
        <v>0</v>
      </c>
      <c r="IX499" s="39">
        <f t="shared" si="943"/>
        <v>0</v>
      </c>
      <c r="IY499" s="53">
        <f t="shared" si="944"/>
        <v>0</v>
      </c>
      <c r="IZ499" s="39">
        <f t="shared" si="945"/>
        <v>0</v>
      </c>
      <c r="JA499" s="39">
        <f t="shared" si="946"/>
        <v>0</v>
      </c>
      <c r="JU499" s="21">
        <v>445</v>
      </c>
      <c r="JV499" s="39">
        <v>675</v>
      </c>
      <c r="JW499" s="39">
        <v>425</v>
      </c>
      <c r="JX499" s="39">
        <v>2500</v>
      </c>
      <c r="JY499" s="50">
        <f t="shared" si="947"/>
        <v>3.3090115202164877E-3</v>
      </c>
      <c r="JZ499" s="40">
        <f t="shared" si="863"/>
        <v>25.5</v>
      </c>
      <c r="KA499" s="41">
        <f t="shared" si="948"/>
        <v>63750</v>
      </c>
      <c r="KB499" s="39">
        <f t="shared" si="949"/>
        <v>27093750</v>
      </c>
      <c r="KC499" s="39">
        <f t="shared" si="950"/>
        <v>43031250</v>
      </c>
      <c r="KD499" s="40">
        <f t="shared" si="864"/>
        <v>0</v>
      </c>
      <c r="KE499" s="39">
        <f t="shared" si="951"/>
        <v>0</v>
      </c>
      <c r="KF499" s="39">
        <f t="shared" si="952"/>
        <v>0</v>
      </c>
      <c r="KG499" s="39">
        <f t="shared" si="953"/>
        <v>0</v>
      </c>
      <c r="KH499" s="53">
        <f t="shared" si="954"/>
        <v>0</v>
      </c>
      <c r="KI499" s="39">
        <f t="shared" si="955"/>
        <v>0</v>
      </c>
      <c r="KJ499" s="39">
        <f t="shared" si="956"/>
        <v>0</v>
      </c>
      <c r="LD499" s="21">
        <v>445</v>
      </c>
      <c r="LE499" s="39">
        <v>675</v>
      </c>
      <c r="LF499" s="39">
        <v>425</v>
      </c>
      <c r="LG499" s="39">
        <v>2500</v>
      </c>
      <c r="LH499" s="50">
        <f t="shared" si="957"/>
        <v>3.3090115695514248E-3</v>
      </c>
      <c r="LI499" s="40">
        <f t="shared" si="865"/>
        <v>25.5</v>
      </c>
      <c r="LJ499" s="41">
        <f t="shared" si="958"/>
        <v>63750</v>
      </c>
      <c r="LK499" s="39">
        <f t="shared" si="959"/>
        <v>27093750</v>
      </c>
      <c r="LL499" s="39">
        <f t="shared" si="960"/>
        <v>43031250</v>
      </c>
      <c r="LM499" s="40">
        <f t="shared" si="866"/>
        <v>0</v>
      </c>
      <c r="LN499" s="39">
        <f t="shared" si="961"/>
        <v>0</v>
      </c>
      <c r="LO499" s="39">
        <f t="shared" si="962"/>
        <v>0</v>
      </c>
      <c r="LP499" s="39">
        <f t="shared" si="963"/>
        <v>0</v>
      </c>
      <c r="LQ499" s="53">
        <f t="shared" si="964"/>
        <v>0</v>
      </c>
      <c r="LR499" s="39">
        <f t="shared" si="965"/>
        <v>0</v>
      </c>
      <c r="LS499" s="39">
        <f t="shared" si="966"/>
        <v>0</v>
      </c>
    </row>
    <row r="500" spans="1:331" x14ac:dyDescent="0.25">
      <c r="A500" s="21">
        <v>446</v>
      </c>
      <c r="B500" s="39">
        <v>666.66700000000003</v>
      </c>
      <c r="C500" s="39">
        <v>466.66699999999997</v>
      </c>
      <c r="D500" s="39">
        <v>1250</v>
      </c>
      <c r="E500" s="50">
        <f t="shared" si="867"/>
        <v>1.1033334000000001E-3</v>
      </c>
      <c r="F500" s="40">
        <f t="shared" si="847"/>
        <v>20.374429928833305</v>
      </c>
      <c r="G500" s="41">
        <f t="shared" si="868"/>
        <v>25468.037411041631</v>
      </c>
      <c r="H500" s="39">
        <f t="shared" si="869"/>
        <v>11885092.614498563</v>
      </c>
      <c r="I500" s="39">
        <f t="shared" si="870"/>
        <v>16978700.096706893</v>
      </c>
      <c r="J500" s="40">
        <f t="shared" si="848"/>
        <v>11432.499149999998</v>
      </c>
      <c r="K500" s="39">
        <f t="shared" si="871"/>
        <v>14290623.937499998</v>
      </c>
      <c r="L500" s="39">
        <f t="shared" si="872"/>
        <v>6668962601.0413113</v>
      </c>
      <c r="M500" s="39">
        <f t="shared" si="873"/>
        <v>9527087388.5413113</v>
      </c>
      <c r="N500" s="53">
        <f t="shared" si="874"/>
        <v>3112184770140.1455</v>
      </c>
      <c r="O500" s="39">
        <f t="shared" si="875"/>
        <v>4445977290348.4082</v>
      </c>
      <c r="P500" s="39">
        <f t="shared" si="876"/>
        <v>6351394768056.6709</v>
      </c>
      <c r="AJ500" s="21">
        <v>446</v>
      </c>
      <c r="AK500" s="39">
        <v>666.66700000000003</v>
      </c>
      <c r="AL500" s="39">
        <v>466.66699999999997</v>
      </c>
      <c r="AM500" s="39">
        <v>1250</v>
      </c>
      <c r="AN500" s="50">
        <f t="shared" si="877"/>
        <v>1.7367195176350412E-3</v>
      </c>
      <c r="AO500" s="40">
        <f t="shared" si="849"/>
        <v>25.058106595986175</v>
      </c>
      <c r="AP500" s="41">
        <f t="shared" si="878"/>
        <v>31322.633244982717</v>
      </c>
      <c r="AQ500" s="39">
        <f t="shared" si="879"/>
        <v>14617239.288536349</v>
      </c>
      <c r="AR500" s="39">
        <f t="shared" si="880"/>
        <v>20881765.937532894</v>
      </c>
      <c r="AS500" s="40">
        <f t="shared" si="850"/>
        <v>3356.8261501532252</v>
      </c>
      <c r="AT500" s="39">
        <f t="shared" si="881"/>
        <v>4196032.6876915311</v>
      </c>
      <c r="AU500" s="39">
        <f t="shared" si="882"/>
        <v>1958149986.2669437</v>
      </c>
      <c r="AV500" s="39">
        <f t="shared" si="883"/>
        <v>2797356523.8052502</v>
      </c>
      <c r="AW500" s="53">
        <f t="shared" si="884"/>
        <v>913803979641.23572</v>
      </c>
      <c r="AX500" s="39">
        <f t="shared" si="885"/>
        <v>1305433976894.6245</v>
      </c>
      <c r="AY500" s="39">
        <f t="shared" si="886"/>
        <v>1864905281655.6748</v>
      </c>
      <c r="BS500" s="21">
        <v>446</v>
      </c>
      <c r="BT500" s="39">
        <v>666.66700000000003</v>
      </c>
      <c r="BU500" s="39">
        <v>466.66699999999997</v>
      </c>
      <c r="BV500" s="39">
        <v>1250</v>
      </c>
      <c r="BW500" s="50">
        <f t="shared" si="887"/>
        <v>2.0870669546282253E-3</v>
      </c>
      <c r="BX500" s="40">
        <f t="shared" si="851"/>
        <v>25.5</v>
      </c>
      <c r="BY500" s="41">
        <f t="shared" si="888"/>
        <v>31875</v>
      </c>
      <c r="BZ500" s="39">
        <f t="shared" si="889"/>
        <v>14875010.625</v>
      </c>
      <c r="CA500" s="39">
        <f t="shared" si="890"/>
        <v>21250010.625</v>
      </c>
      <c r="CB500" s="40">
        <f t="shared" si="852"/>
        <v>0</v>
      </c>
      <c r="CC500" s="39">
        <f t="shared" si="891"/>
        <v>0</v>
      </c>
      <c r="CD500" s="39">
        <f t="shared" si="892"/>
        <v>0</v>
      </c>
      <c r="CE500" s="39">
        <f t="shared" si="893"/>
        <v>0</v>
      </c>
      <c r="CF500" s="53">
        <f t="shared" si="894"/>
        <v>0</v>
      </c>
      <c r="CG500" s="39">
        <f t="shared" si="895"/>
        <v>0</v>
      </c>
      <c r="CH500" s="39">
        <f t="shared" si="896"/>
        <v>0</v>
      </c>
      <c r="DB500" s="21">
        <v>446</v>
      </c>
      <c r="DC500" s="39">
        <v>666.66700000000003</v>
      </c>
      <c r="DD500" s="39">
        <v>466.66699999999997</v>
      </c>
      <c r="DE500" s="39">
        <v>1250</v>
      </c>
      <c r="DF500" s="50">
        <f t="shared" si="897"/>
        <v>2.3286077429341082E-3</v>
      </c>
      <c r="DG500" s="40">
        <f t="shared" si="853"/>
        <v>25.5</v>
      </c>
      <c r="DH500" s="41">
        <f t="shared" si="898"/>
        <v>31875</v>
      </c>
      <c r="DI500" s="39">
        <f t="shared" si="899"/>
        <v>14875010.625</v>
      </c>
      <c r="DJ500" s="39">
        <f t="shared" si="900"/>
        <v>21250010.625</v>
      </c>
      <c r="DK500" s="40">
        <f t="shared" si="854"/>
        <v>0</v>
      </c>
      <c r="DL500" s="39">
        <f t="shared" si="901"/>
        <v>0</v>
      </c>
      <c r="DM500" s="39">
        <f t="shared" si="902"/>
        <v>0</v>
      </c>
      <c r="DN500" s="39">
        <f t="shared" si="903"/>
        <v>0</v>
      </c>
      <c r="DO500" s="53">
        <f t="shared" si="904"/>
        <v>0</v>
      </c>
      <c r="DP500" s="39">
        <f t="shared" si="905"/>
        <v>0</v>
      </c>
      <c r="DQ500" s="39">
        <f t="shared" si="906"/>
        <v>0</v>
      </c>
      <c r="EK500" s="21">
        <v>446</v>
      </c>
      <c r="EL500" s="39">
        <v>666.66700000000003</v>
      </c>
      <c r="EM500" s="39">
        <v>466.66699999999997</v>
      </c>
      <c r="EN500" s="39">
        <v>1250</v>
      </c>
      <c r="EO500" s="50">
        <f t="shared" si="907"/>
        <v>2.8021960637002715E-3</v>
      </c>
      <c r="EP500" s="40">
        <f t="shared" si="855"/>
        <v>25.5</v>
      </c>
      <c r="EQ500" s="41">
        <f t="shared" si="908"/>
        <v>31875</v>
      </c>
      <c r="ER500" s="39">
        <f t="shared" si="909"/>
        <v>14875010.625</v>
      </c>
      <c r="ES500" s="39">
        <f t="shared" si="910"/>
        <v>21250010.625</v>
      </c>
      <c r="ET500" s="40">
        <f t="shared" si="856"/>
        <v>0</v>
      </c>
      <c r="EU500" s="39">
        <f t="shared" si="911"/>
        <v>0</v>
      </c>
      <c r="EV500" s="39">
        <f t="shared" si="912"/>
        <v>0</v>
      </c>
      <c r="EW500" s="39">
        <f t="shared" si="913"/>
        <v>0</v>
      </c>
      <c r="EX500" s="53">
        <f t="shared" si="914"/>
        <v>0</v>
      </c>
      <c r="EY500" s="39">
        <f t="shared" si="915"/>
        <v>0</v>
      </c>
      <c r="EZ500" s="39">
        <f t="shared" si="916"/>
        <v>0</v>
      </c>
      <c r="FT500" s="21">
        <v>446</v>
      </c>
      <c r="FU500" s="39">
        <v>666.66700000000003</v>
      </c>
      <c r="FV500" s="39">
        <v>466.66699999999997</v>
      </c>
      <c r="FW500" s="39">
        <v>1250</v>
      </c>
      <c r="FX500" s="50">
        <f t="shared" si="917"/>
        <v>3.2130277260903409E-3</v>
      </c>
      <c r="FY500" s="40">
        <f t="shared" si="857"/>
        <v>25.5</v>
      </c>
      <c r="FZ500" s="41">
        <f t="shared" si="918"/>
        <v>31875</v>
      </c>
      <c r="GA500" s="39">
        <f t="shared" si="919"/>
        <v>14875010.625</v>
      </c>
      <c r="GB500" s="39">
        <f t="shared" si="920"/>
        <v>21250010.625</v>
      </c>
      <c r="GC500" s="40">
        <f t="shared" si="858"/>
        <v>0</v>
      </c>
      <c r="GD500" s="39">
        <f t="shared" si="921"/>
        <v>0</v>
      </c>
      <c r="GE500" s="39">
        <f t="shared" si="922"/>
        <v>0</v>
      </c>
      <c r="GF500" s="39">
        <f t="shared" si="923"/>
        <v>0</v>
      </c>
      <c r="GG500" s="53">
        <f t="shared" si="924"/>
        <v>0</v>
      </c>
      <c r="GH500" s="39">
        <f t="shared" si="925"/>
        <v>0</v>
      </c>
      <c r="GI500" s="39">
        <f t="shared" si="926"/>
        <v>0</v>
      </c>
      <c r="HC500" s="21">
        <v>446</v>
      </c>
      <c r="HD500" s="39">
        <v>666.66700000000003</v>
      </c>
      <c r="HE500" s="39">
        <v>466.66699999999997</v>
      </c>
      <c r="HF500" s="39">
        <v>1250</v>
      </c>
      <c r="HG500" s="50">
        <f t="shared" si="927"/>
        <v>3.3487344806393459E-3</v>
      </c>
      <c r="HH500" s="40">
        <f t="shared" si="859"/>
        <v>25.5</v>
      </c>
      <c r="HI500" s="41">
        <f t="shared" si="928"/>
        <v>31875</v>
      </c>
      <c r="HJ500" s="39">
        <f t="shared" si="929"/>
        <v>14875010.625</v>
      </c>
      <c r="HK500" s="39">
        <f t="shared" si="930"/>
        <v>21250010.625</v>
      </c>
      <c r="HL500" s="40">
        <f t="shared" si="860"/>
        <v>0</v>
      </c>
      <c r="HM500" s="39">
        <f t="shared" si="931"/>
        <v>0</v>
      </c>
      <c r="HN500" s="39">
        <f t="shared" si="932"/>
        <v>0</v>
      </c>
      <c r="HO500" s="39">
        <f t="shared" si="933"/>
        <v>0</v>
      </c>
      <c r="HP500" s="53">
        <f t="shared" si="934"/>
        <v>0</v>
      </c>
      <c r="HQ500" s="39">
        <f t="shared" si="935"/>
        <v>0</v>
      </c>
      <c r="HR500" s="39">
        <f t="shared" si="936"/>
        <v>0</v>
      </c>
      <c r="IL500" s="21">
        <v>446</v>
      </c>
      <c r="IM500" s="39">
        <v>666.66700000000003</v>
      </c>
      <c r="IN500" s="39">
        <v>466.66699999999997</v>
      </c>
      <c r="IO500" s="39">
        <v>1250</v>
      </c>
      <c r="IP500" s="50">
        <f t="shared" si="937"/>
        <v>3.3785652219335948E-3</v>
      </c>
      <c r="IQ500" s="40">
        <f t="shared" si="861"/>
        <v>25.5</v>
      </c>
      <c r="IR500" s="41">
        <f t="shared" si="938"/>
        <v>31875</v>
      </c>
      <c r="IS500" s="39">
        <f t="shared" si="939"/>
        <v>14875010.625</v>
      </c>
      <c r="IT500" s="39">
        <f t="shared" si="940"/>
        <v>21250010.625</v>
      </c>
      <c r="IU500" s="40">
        <f t="shared" si="862"/>
        <v>0</v>
      </c>
      <c r="IV500" s="39">
        <f t="shared" si="941"/>
        <v>0</v>
      </c>
      <c r="IW500" s="39">
        <f t="shared" si="942"/>
        <v>0</v>
      </c>
      <c r="IX500" s="39">
        <f t="shared" si="943"/>
        <v>0</v>
      </c>
      <c r="IY500" s="53">
        <f t="shared" si="944"/>
        <v>0</v>
      </c>
      <c r="IZ500" s="39">
        <f t="shared" si="945"/>
        <v>0</v>
      </c>
      <c r="JA500" s="39">
        <f t="shared" si="946"/>
        <v>0</v>
      </c>
      <c r="JU500" s="21">
        <v>446</v>
      </c>
      <c r="JV500" s="39">
        <v>666.66700000000003</v>
      </c>
      <c r="JW500" s="39">
        <v>466.66699999999997</v>
      </c>
      <c r="JX500" s="39">
        <v>1250</v>
      </c>
      <c r="JY500" s="50">
        <f t="shared" si="947"/>
        <v>3.3789151694795998E-3</v>
      </c>
      <c r="JZ500" s="40">
        <f t="shared" si="863"/>
        <v>25.5</v>
      </c>
      <c r="KA500" s="41">
        <f t="shared" si="948"/>
        <v>31875</v>
      </c>
      <c r="KB500" s="39">
        <f t="shared" si="949"/>
        <v>14875010.625</v>
      </c>
      <c r="KC500" s="39">
        <f t="shared" si="950"/>
        <v>21250010.625</v>
      </c>
      <c r="KD500" s="40">
        <f t="shared" si="864"/>
        <v>0</v>
      </c>
      <c r="KE500" s="39">
        <f t="shared" si="951"/>
        <v>0</v>
      </c>
      <c r="KF500" s="39">
        <f t="shared" si="952"/>
        <v>0</v>
      </c>
      <c r="KG500" s="39">
        <f t="shared" si="953"/>
        <v>0</v>
      </c>
      <c r="KH500" s="53">
        <f t="shared" si="954"/>
        <v>0</v>
      </c>
      <c r="KI500" s="39">
        <f t="shared" si="955"/>
        <v>0</v>
      </c>
      <c r="KJ500" s="39">
        <f t="shared" si="956"/>
        <v>0</v>
      </c>
      <c r="LD500" s="21">
        <v>446</v>
      </c>
      <c r="LE500" s="39">
        <v>666.66700000000003</v>
      </c>
      <c r="LF500" s="39">
        <v>466.66699999999997</v>
      </c>
      <c r="LG500" s="39">
        <v>1250</v>
      </c>
      <c r="LH500" s="50">
        <f t="shared" si="957"/>
        <v>3.3789152204983667E-3</v>
      </c>
      <c r="LI500" s="40">
        <f t="shared" si="865"/>
        <v>25.5</v>
      </c>
      <c r="LJ500" s="41">
        <f t="shared" si="958"/>
        <v>31875</v>
      </c>
      <c r="LK500" s="39">
        <f t="shared" si="959"/>
        <v>14875010.625</v>
      </c>
      <c r="LL500" s="39">
        <f t="shared" si="960"/>
        <v>21250010.625</v>
      </c>
      <c r="LM500" s="40">
        <f t="shared" si="866"/>
        <v>0</v>
      </c>
      <c r="LN500" s="39">
        <f t="shared" si="961"/>
        <v>0</v>
      </c>
      <c r="LO500" s="39">
        <f t="shared" si="962"/>
        <v>0</v>
      </c>
      <c r="LP500" s="39">
        <f t="shared" si="963"/>
        <v>0</v>
      </c>
      <c r="LQ500" s="53">
        <f t="shared" si="964"/>
        <v>0</v>
      </c>
      <c r="LR500" s="39">
        <f t="shared" si="965"/>
        <v>0</v>
      </c>
      <c r="LS500" s="39">
        <f t="shared" si="966"/>
        <v>0</v>
      </c>
    </row>
    <row r="501" spans="1:331" x14ac:dyDescent="0.25">
      <c r="A501" s="21">
        <v>447</v>
      </c>
      <c r="B501" s="39">
        <v>716.66700000000003</v>
      </c>
      <c r="C501" s="39">
        <v>-416.66699999999997</v>
      </c>
      <c r="D501" s="39">
        <v>1250</v>
      </c>
      <c r="E501" s="50">
        <f t="shared" si="867"/>
        <v>9.7333330000000005E-4</v>
      </c>
      <c r="F501" s="40">
        <f t="shared" si="847"/>
        <v>18.780466230333328</v>
      </c>
      <c r="G501" s="41">
        <f t="shared" si="868"/>
        <v>23475.582787916661</v>
      </c>
      <c r="H501" s="39">
        <f t="shared" si="869"/>
        <v>-9781500.6534928698</v>
      </c>
      <c r="I501" s="39">
        <f t="shared" si="870"/>
        <v>16824175.48986787</v>
      </c>
      <c r="J501" s="40">
        <f t="shared" si="848"/>
        <v>13090.000424999998</v>
      </c>
      <c r="K501" s="39">
        <f t="shared" si="871"/>
        <v>16362500.531249998</v>
      </c>
      <c r="L501" s="39">
        <f t="shared" si="872"/>
        <v>-6817714008.8543425</v>
      </c>
      <c r="M501" s="39">
        <f t="shared" si="873"/>
        <v>11726464168.229343</v>
      </c>
      <c r="N501" s="53">
        <f t="shared" si="874"/>
        <v>2840716442927.312</v>
      </c>
      <c r="O501" s="39">
        <f t="shared" si="875"/>
        <v>-4886030645583.6152</v>
      </c>
      <c r="P501" s="39">
        <f t="shared" si="876"/>
        <v>8403969896052.4189</v>
      </c>
      <c r="AJ501" s="21">
        <v>447</v>
      </c>
      <c r="AK501" s="39">
        <v>716.66700000000003</v>
      </c>
      <c r="AL501" s="39">
        <v>-416.66699999999997</v>
      </c>
      <c r="AM501" s="39">
        <v>1250</v>
      </c>
      <c r="AN501" s="50">
        <f t="shared" si="877"/>
        <v>1.4365509658384231E-3</v>
      </c>
      <c r="AO501" s="40">
        <f t="shared" si="849"/>
        <v>23.476098060127711</v>
      </c>
      <c r="AP501" s="41">
        <f t="shared" si="878"/>
        <v>29345.122575159639</v>
      </c>
      <c r="AQ501" s="39">
        <f t="shared" si="879"/>
        <v>-12227144.18802404</v>
      </c>
      <c r="AR501" s="39">
        <f t="shared" si="880"/>
        <v>21030680.960571934</v>
      </c>
      <c r="AS501" s="40">
        <f t="shared" si="850"/>
        <v>7183.9751855601062</v>
      </c>
      <c r="AT501" s="39">
        <f t="shared" si="881"/>
        <v>8979968.9819501322</v>
      </c>
      <c r="AU501" s="39">
        <f t="shared" si="882"/>
        <v>-3741656735.8022156</v>
      </c>
      <c r="AV501" s="39">
        <f t="shared" si="883"/>
        <v>6435647430.3872557</v>
      </c>
      <c r="AW501" s="53">
        <f t="shared" si="884"/>
        <v>1559024887136.5017</v>
      </c>
      <c r="AX501" s="39">
        <f t="shared" si="885"/>
        <v>-2681521907877.1665</v>
      </c>
      <c r="AY501" s="39">
        <f t="shared" si="886"/>
        <v>4612216136993.3438</v>
      </c>
      <c r="BS501" s="21">
        <v>447</v>
      </c>
      <c r="BT501" s="39">
        <v>716.66700000000003</v>
      </c>
      <c r="BU501" s="39">
        <v>-416.66699999999997</v>
      </c>
      <c r="BV501" s="39">
        <v>1250</v>
      </c>
      <c r="BW501" s="50">
        <f t="shared" si="887"/>
        <v>1.5943002550692421E-3</v>
      </c>
      <c r="BX501" s="40">
        <f t="shared" si="851"/>
        <v>24.450724195639875</v>
      </c>
      <c r="BY501" s="41">
        <f t="shared" si="888"/>
        <v>30563.405244549846</v>
      </c>
      <c r="BZ501" s="39">
        <f t="shared" si="889"/>
        <v>-12734762.373030849</v>
      </c>
      <c r="CA501" s="39">
        <f t="shared" si="890"/>
        <v>21903783.946395803</v>
      </c>
      <c r="CB501" s="40">
        <f t="shared" si="852"/>
        <v>5172.6717478671644</v>
      </c>
      <c r="CC501" s="39">
        <f t="shared" si="891"/>
        <v>6465839.684833956</v>
      </c>
      <c r="CD501" s="39">
        <f t="shared" si="892"/>
        <v>-2694102023.9607096</v>
      </c>
      <c r="CE501" s="39">
        <f t="shared" si="893"/>
        <v>4633853929.4108973</v>
      </c>
      <c r="CF501" s="53">
        <f t="shared" si="894"/>
        <v>1122543408017.637</v>
      </c>
      <c r="CG501" s="39">
        <f t="shared" si="895"/>
        <v>-1930774015205.8501</v>
      </c>
      <c r="CH501" s="39">
        <f t="shared" si="896"/>
        <v>3320930194029.1196</v>
      </c>
      <c r="DB501" s="21">
        <v>447</v>
      </c>
      <c r="DC501" s="39">
        <v>716.66700000000003</v>
      </c>
      <c r="DD501" s="39">
        <v>-416.66699999999997</v>
      </c>
      <c r="DE501" s="39">
        <v>1250</v>
      </c>
      <c r="DF501" s="50">
        <f t="shared" si="897"/>
        <v>1.6517487102864859E-3</v>
      </c>
      <c r="DG501" s="40">
        <f t="shared" si="853"/>
        <v>24.726846624982073</v>
      </c>
      <c r="DH501" s="41">
        <f t="shared" si="898"/>
        <v>30908.558281227593</v>
      </c>
      <c r="DI501" s="39">
        <f t="shared" si="899"/>
        <v>-12878576.253364258</v>
      </c>
      <c r="DJ501" s="39">
        <f t="shared" si="900"/>
        <v>22151143.737732537</v>
      </c>
      <c r="DK501" s="40">
        <f t="shared" si="854"/>
        <v>4440.2039438473057</v>
      </c>
      <c r="DL501" s="39">
        <f t="shared" si="901"/>
        <v>5550254.9298091326</v>
      </c>
      <c r="DM501" s="39">
        <f t="shared" si="902"/>
        <v>-2312608070.8387818</v>
      </c>
      <c r="DN501" s="39">
        <f t="shared" si="903"/>
        <v>3977684549.7815218</v>
      </c>
      <c r="DO501" s="53">
        <f t="shared" si="904"/>
        <v>963587467052.18262</v>
      </c>
      <c r="DP501" s="39">
        <f t="shared" si="905"/>
        <v>-1657369888303.8171</v>
      </c>
      <c r="DQ501" s="39">
        <f t="shared" si="906"/>
        <v>2850675253238.2739</v>
      </c>
      <c r="EK501" s="21">
        <v>447</v>
      </c>
      <c r="EL501" s="39">
        <v>716.66700000000003</v>
      </c>
      <c r="EM501" s="39">
        <v>-416.66699999999997</v>
      </c>
      <c r="EN501" s="39">
        <v>1250</v>
      </c>
      <c r="EO501" s="50">
        <f t="shared" si="907"/>
        <v>1.7329926524645113E-3</v>
      </c>
      <c r="EP501" s="40">
        <f t="shared" si="855"/>
        <v>25.045507611808151</v>
      </c>
      <c r="EQ501" s="41">
        <f t="shared" si="908"/>
        <v>31306.88451476019</v>
      </c>
      <c r="ER501" s="39">
        <f t="shared" si="909"/>
        <v>-13044545.650111584</v>
      </c>
      <c r="ES501" s="39">
        <f t="shared" si="910"/>
        <v>22436611.004539642</v>
      </c>
      <c r="ET501" s="40">
        <f t="shared" si="856"/>
        <v>3404.3436810774824</v>
      </c>
      <c r="EU501" s="39">
        <f t="shared" si="911"/>
        <v>4255429.6013468532</v>
      </c>
      <c r="EV501" s="39">
        <f t="shared" si="912"/>
        <v>-1773097085.7043891</v>
      </c>
      <c r="EW501" s="39">
        <f t="shared" si="913"/>
        <v>3049725966.1084452</v>
      </c>
      <c r="EX501" s="53">
        <f t="shared" si="914"/>
        <v>738791043409.19067</v>
      </c>
      <c r="EY501" s="39">
        <f t="shared" si="915"/>
        <v>-1270720169120.5073</v>
      </c>
      <c r="EZ501" s="39">
        <f t="shared" si="916"/>
        <v>2185637958953.0415</v>
      </c>
      <c r="FT501" s="21">
        <v>447</v>
      </c>
      <c r="FU501" s="39">
        <v>716.66700000000003</v>
      </c>
      <c r="FV501" s="39">
        <v>-416.66699999999997</v>
      </c>
      <c r="FW501" s="39">
        <v>1250</v>
      </c>
      <c r="FX501" s="50">
        <f t="shared" si="917"/>
        <v>1.8117568217659657E-3</v>
      </c>
      <c r="FY501" s="40">
        <f t="shared" si="857"/>
        <v>25.274098724783229</v>
      </c>
      <c r="FZ501" s="41">
        <f t="shared" si="918"/>
        <v>31592.623405979037</v>
      </c>
      <c r="GA501" s="39">
        <f t="shared" si="919"/>
        <v>-13163603.616699066</v>
      </c>
      <c r="GB501" s="39">
        <f t="shared" si="920"/>
        <v>22641390.638492778</v>
      </c>
      <c r="GC501" s="40">
        <f t="shared" si="858"/>
        <v>2400.1005224839382</v>
      </c>
      <c r="GD501" s="39">
        <f t="shared" si="921"/>
        <v>3000125.6531049227</v>
      </c>
      <c r="GE501" s="39">
        <f t="shared" si="922"/>
        <v>-1250053355.5022688</v>
      </c>
      <c r="GF501" s="39">
        <f t="shared" si="923"/>
        <v>2150091051.4337459</v>
      </c>
      <c r="GG501" s="53">
        <f t="shared" si="924"/>
        <v>520855981477.06378</v>
      </c>
      <c r="GH501" s="39">
        <f t="shared" si="925"/>
        <v>-895871988127.74451</v>
      </c>
      <c r="GI501" s="39">
        <f t="shared" si="926"/>
        <v>1540899303557.8684</v>
      </c>
      <c r="HC501" s="21">
        <v>447</v>
      </c>
      <c r="HD501" s="39">
        <v>716.66700000000003</v>
      </c>
      <c r="HE501" s="39">
        <v>-416.66699999999997</v>
      </c>
      <c r="HF501" s="39">
        <v>1250</v>
      </c>
      <c r="HG501" s="50">
        <f t="shared" si="927"/>
        <v>1.8301529383697528E-3</v>
      </c>
      <c r="HH501" s="40">
        <f t="shared" si="859"/>
        <v>25.316093844804264</v>
      </c>
      <c r="HI501" s="41">
        <f t="shared" si="928"/>
        <v>31645.11730600533</v>
      </c>
      <c r="HJ501" s="39">
        <f t="shared" si="929"/>
        <v>-13185476.092541322</v>
      </c>
      <c r="HK501" s="39">
        <f t="shared" si="930"/>
        <v>22679011.284342922</v>
      </c>
      <c r="HL501" s="40">
        <f t="shared" si="860"/>
        <v>2165.5500357856517</v>
      </c>
      <c r="HM501" s="39">
        <f t="shared" si="931"/>
        <v>2706937.5447320645</v>
      </c>
      <c r="HN501" s="39">
        <f t="shared" si="932"/>
        <v>-1127891545.950875</v>
      </c>
      <c r="HO501" s="39">
        <f t="shared" si="933"/>
        <v>1939972809.3704946</v>
      </c>
      <c r="HP501" s="53">
        <f t="shared" si="934"/>
        <v>469955186776.7132</v>
      </c>
      <c r="HQ501" s="39">
        <f t="shared" si="935"/>
        <v>-808322650561.97583</v>
      </c>
      <c r="HR501" s="39">
        <f t="shared" si="936"/>
        <v>1390314493373.1243</v>
      </c>
      <c r="IL501" s="21">
        <v>447</v>
      </c>
      <c r="IM501" s="39">
        <v>716.66700000000003</v>
      </c>
      <c r="IN501" s="39">
        <v>-416.66699999999997</v>
      </c>
      <c r="IO501" s="39">
        <v>1250</v>
      </c>
      <c r="IP501" s="50">
        <f t="shared" si="937"/>
        <v>1.8388758056319303E-3</v>
      </c>
      <c r="IQ501" s="40">
        <f t="shared" si="861"/>
        <v>25.334498586681409</v>
      </c>
      <c r="IR501" s="41">
        <f t="shared" si="938"/>
        <v>31668.123233351762</v>
      </c>
      <c r="IS501" s="39">
        <f t="shared" si="939"/>
        <v>-13195061.903270978</v>
      </c>
      <c r="IT501" s="39">
        <f t="shared" si="940"/>
        <v>22695498.873276509</v>
      </c>
      <c r="IU501" s="40">
        <f t="shared" si="862"/>
        <v>2054.3334781928884</v>
      </c>
      <c r="IV501" s="39">
        <f t="shared" si="941"/>
        <v>2567916.8477411103</v>
      </c>
      <c r="IW501" s="39">
        <f t="shared" si="942"/>
        <v>-1069966209.1977451</v>
      </c>
      <c r="IX501" s="39">
        <f t="shared" si="943"/>
        <v>1840341263.5200784</v>
      </c>
      <c r="IY501" s="53">
        <f t="shared" si="944"/>
        <v>445819610487.79681</v>
      </c>
      <c r="IZ501" s="39">
        <f t="shared" si="945"/>
        <v>-766809473247.12048</v>
      </c>
      <c r="JA501" s="39">
        <f t="shared" si="946"/>
        <v>1318911852303.144</v>
      </c>
      <c r="JU501" s="21">
        <v>447</v>
      </c>
      <c r="JV501" s="39">
        <v>716.66700000000003</v>
      </c>
      <c r="JW501" s="39">
        <v>-416.66699999999997</v>
      </c>
      <c r="JX501" s="39">
        <v>1250</v>
      </c>
      <c r="JY501" s="50">
        <f t="shared" si="947"/>
        <v>1.8389757899605367E-3</v>
      </c>
      <c r="JZ501" s="40">
        <f t="shared" si="863"/>
        <v>25.334703924104939</v>
      </c>
      <c r="KA501" s="41">
        <f t="shared" si="948"/>
        <v>31668.379905131173</v>
      </c>
      <c r="KB501" s="39">
        <f t="shared" si="949"/>
        <v>-13195168.849931289</v>
      </c>
      <c r="KC501" s="39">
        <f t="shared" si="950"/>
        <v>22695682.821470644</v>
      </c>
      <c r="KD501" s="40">
        <f t="shared" si="864"/>
        <v>2053.0586780031558</v>
      </c>
      <c r="KE501" s="39">
        <f t="shared" si="951"/>
        <v>2566323.3475039448</v>
      </c>
      <c r="KF501" s="39">
        <f t="shared" si="952"/>
        <v>-1069302250.2344261</v>
      </c>
      <c r="KG501" s="39">
        <f t="shared" si="953"/>
        <v>1839199254.4856098</v>
      </c>
      <c r="KH501" s="53">
        <f t="shared" si="954"/>
        <v>445542960698.42761</v>
      </c>
      <c r="KI501" s="39">
        <f t="shared" si="955"/>
        <v>-766333635768.75549</v>
      </c>
      <c r="KJ501" s="39">
        <f t="shared" si="956"/>
        <v>1318093412114.4385</v>
      </c>
      <c r="LD501" s="21">
        <v>447</v>
      </c>
      <c r="LE501" s="39">
        <v>716.66700000000003</v>
      </c>
      <c r="LF501" s="39">
        <v>-416.66699999999997</v>
      </c>
      <c r="LG501" s="39">
        <v>1250</v>
      </c>
      <c r="LH501" s="50">
        <f t="shared" si="957"/>
        <v>1.8389758038596725E-3</v>
      </c>
      <c r="LI501" s="40">
        <f t="shared" si="865"/>
        <v>25.33470395264068</v>
      </c>
      <c r="LJ501" s="41">
        <f t="shared" si="958"/>
        <v>31668.379940800849</v>
      </c>
      <c r="LK501" s="39">
        <f t="shared" si="959"/>
        <v>-13195168.864793666</v>
      </c>
      <c r="LL501" s="39">
        <f t="shared" si="960"/>
        <v>22695682.847033922</v>
      </c>
      <c r="LM501" s="40">
        <f t="shared" si="866"/>
        <v>2053.0585007891768</v>
      </c>
      <c r="LN501" s="39">
        <f t="shared" si="961"/>
        <v>2566323.1259864708</v>
      </c>
      <c r="LO501" s="39">
        <f t="shared" si="962"/>
        <v>-1069302157.9354048</v>
      </c>
      <c r="LP501" s="39">
        <f t="shared" si="963"/>
        <v>1839199095.7313461</v>
      </c>
      <c r="LQ501" s="53">
        <f t="shared" si="964"/>
        <v>445542922240.47125</v>
      </c>
      <c r="LR501" s="39">
        <f t="shared" si="965"/>
        <v>-766333569621.09277</v>
      </c>
      <c r="LS501" s="39">
        <f t="shared" si="966"/>
        <v>1318093298340.4968</v>
      </c>
    </row>
    <row r="502" spans="1:331" x14ac:dyDescent="0.25">
      <c r="A502" s="21">
        <v>448</v>
      </c>
      <c r="B502" s="39">
        <v>725</v>
      </c>
      <c r="C502" s="39">
        <v>-375</v>
      </c>
      <c r="D502" s="39">
        <v>2500</v>
      </c>
      <c r="E502" s="50">
        <f t="shared" si="867"/>
        <v>9.7999999999999997E-4</v>
      </c>
      <c r="F502" s="40">
        <f t="shared" si="847"/>
        <v>18.867450000000002</v>
      </c>
      <c r="G502" s="41">
        <f t="shared" si="868"/>
        <v>47168.625000000007</v>
      </c>
      <c r="H502" s="39">
        <f t="shared" si="869"/>
        <v>-17688234.375000004</v>
      </c>
      <c r="I502" s="39">
        <f t="shared" si="870"/>
        <v>34197253.125000007</v>
      </c>
      <c r="J502" s="40">
        <f t="shared" si="848"/>
        <v>13005</v>
      </c>
      <c r="K502" s="39">
        <f t="shared" si="871"/>
        <v>32512500</v>
      </c>
      <c r="L502" s="39">
        <f t="shared" si="872"/>
        <v>-12192187500</v>
      </c>
      <c r="M502" s="39">
        <f t="shared" si="873"/>
        <v>23571562500</v>
      </c>
      <c r="N502" s="53">
        <f t="shared" si="874"/>
        <v>4572070312500</v>
      </c>
      <c r="O502" s="39">
        <f t="shared" si="875"/>
        <v>-8839335937500</v>
      </c>
      <c r="P502" s="39">
        <f t="shared" si="876"/>
        <v>17089382812500</v>
      </c>
      <c r="AJ502" s="21">
        <v>448</v>
      </c>
      <c r="AK502" s="39">
        <v>725</v>
      </c>
      <c r="AL502" s="39">
        <v>-375</v>
      </c>
      <c r="AM502" s="39">
        <v>2500</v>
      </c>
      <c r="AN502" s="50">
        <f t="shared" si="877"/>
        <v>1.4519287391096022E-3</v>
      </c>
      <c r="AO502" s="40">
        <f t="shared" si="849"/>
        <v>23.585064067785812</v>
      </c>
      <c r="AP502" s="41">
        <f t="shared" si="878"/>
        <v>58962.660169464529</v>
      </c>
      <c r="AQ502" s="39">
        <f t="shared" si="879"/>
        <v>-22110997.563549198</v>
      </c>
      <c r="AR502" s="39">
        <f t="shared" si="880"/>
        <v>42747928.62286178</v>
      </c>
      <c r="AS502" s="40">
        <f t="shared" si="850"/>
        <v>6987.9085763525736</v>
      </c>
      <c r="AT502" s="39">
        <f t="shared" si="881"/>
        <v>17469771.440881435</v>
      </c>
      <c r="AU502" s="39">
        <f t="shared" si="882"/>
        <v>-6551164290.3305378</v>
      </c>
      <c r="AV502" s="39">
        <f t="shared" si="883"/>
        <v>12665584294.63904</v>
      </c>
      <c r="AW502" s="53">
        <f t="shared" si="884"/>
        <v>2456686608873.9517</v>
      </c>
      <c r="AX502" s="39">
        <f t="shared" si="885"/>
        <v>-4749594110489.6396</v>
      </c>
      <c r="AY502" s="39">
        <f t="shared" si="886"/>
        <v>9182548613613.3047</v>
      </c>
      <c r="BS502" s="21">
        <v>448</v>
      </c>
      <c r="BT502" s="39">
        <v>725</v>
      </c>
      <c r="BU502" s="39">
        <v>-375</v>
      </c>
      <c r="BV502" s="39">
        <v>2500</v>
      </c>
      <c r="BW502" s="50">
        <f t="shared" si="887"/>
        <v>1.6195268810143949E-3</v>
      </c>
      <c r="BX502" s="40">
        <f t="shared" si="851"/>
        <v>24.577156311524703</v>
      </c>
      <c r="BY502" s="41">
        <f t="shared" si="888"/>
        <v>61442.890778811758</v>
      </c>
      <c r="BZ502" s="39">
        <f t="shared" si="889"/>
        <v>-23041084.042054407</v>
      </c>
      <c r="CA502" s="39">
        <f t="shared" si="890"/>
        <v>44546095.814638525</v>
      </c>
      <c r="CB502" s="40">
        <f t="shared" si="852"/>
        <v>4851.0322670664636</v>
      </c>
      <c r="CC502" s="39">
        <f t="shared" si="891"/>
        <v>12127580.66766616</v>
      </c>
      <c r="CD502" s="39">
        <f t="shared" si="892"/>
        <v>-4547842750.3748102</v>
      </c>
      <c r="CE502" s="39">
        <f t="shared" si="893"/>
        <v>8792495984.0579662</v>
      </c>
      <c r="CF502" s="53">
        <f t="shared" si="894"/>
        <v>1705441031390.5537</v>
      </c>
      <c r="CG502" s="39">
        <f t="shared" si="895"/>
        <v>-3297185994021.7373</v>
      </c>
      <c r="CH502" s="39">
        <f t="shared" si="896"/>
        <v>6374559588442.0254</v>
      </c>
      <c r="DB502" s="21">
        <v>448</v>
      </c>
      <c r="DC502" s="39">
        <v>725</v>
      </c>
      <c r="DD502" s="39">
        <v>-375</v>
      </c>
      <c r="DE502" s="39">
        <v>2500</v>
      </c>
      <c r="DF502" s="50">
        <f t="shared" si="897"/>
        <v>1.6863946400123347E-3</v>
      </c>
      <c r="DG502" s="40">
        <f t="shared" si="853"/>
        <v>24.873029448442168</v>
      </c>
      <c r="DH502" s="41">
        <f t="shared" si="898"/>
        <v>62182.573621105417</v>
      </c>
      <c r="DI502" s="39">
        <f t="shared" si="899"/>
        <v>-23318465.10791453</v>
      </c>
      <c r="DJ502" s="39">
        <f t="shared" si="900"/>
        <v>45082365.875301428</v>
      </c>
      <c r="DK502" s="40">
        <f t="shared" si="854"/>
        <v>3998.4683398427333</v>
      </c>
      <c r="DL502" s="39">
        <f t="shared" si="901"/>
        <v>9996170.8496068325</v>
      </c>
      <c r="DM502" s="39">
        <f t="shared" si="902"/>
        <v>-3748564068.602562</v>
      </c>
      <c r="DN502" s="39">
        <f t="shared" si="903"/>
        <v>7247223865.9649534</v>
      </c>
      <c r="DO502" s="53">
        <f t="shared" si="904"/>
        <v>1405711525725.9607</v>
      </c>
      <c r="DP502" s="39">
        <f t="shared" si="905"/>
        <v>-2717708949736.8574</v>
      </c>
      <c r="DQ502" s="39">
        <f t="shared" si="906"/>
        <v>5254237302824.5918</v>
      </c>
      <c r="EK502" s="21">
        <v>448</v>
      </c>
      <c r="EL502" s="39">
        <v>725</v>
      </c>
      <c r="EM502" s="39">
        <v>-375</v>
      </c>
      <c r="EN502" s="39">
        <v>2500</v>
      </c>
      <c r="EO502" s="50">
        <f t="shared" si="907"/>
        <v>1.7873142244952628E-3</v>
      </c>
      <c r="EP502" s="40">
        <f t="shared" si="855"/>
        <v>25.211625350724422</v>
      </c>
      <c r="EQ502" s="41">
        <f t="shared" si="908"/>
        <v>63029.063376811057</v>
      </c>
      <c r="ER502" s="39">
        <f t="shared" si="909"/>
        <v>-23635898.766304146</v>
      </c>
      <c r="ES502" s="39">
        <f t="shared" si="910"/>
        <v>45696070.948188014</v>
      </c>
      <c r="ET502" s="40">
        <f t="shared" si="856"/>
        <v>2711.7436376854012</v>
      </c>
      <c r="EU502" s="39">
        <f t="shared" si="911"/>
        <v>6779359.0942135025</v>
      </c>
      <c r="EV502" s="39">
        <f t="shared" si="912"/>
        <v>-2542259660.3300633</v>
      </c>
      <c r="EW502" s="39">
        <f t="shared" si="913"/>
        <v>4915035343.3047895</v>
      </c>
      <c r="EX502" s="53">
        <f t="shared" si="914"/>
        <v>953347372623.7738</v>
      </c>
      <c r="EY502" s="39">
        <f t="shared" si="915"/>
        <v>-1843138253739.2961</v>
      </c>
      <c r="EZ502" s="39">
        <f t="shared" si="916"/>
        <v>3563400623895.9722</v>
      </c>
      <c r="FT502" s="21">
        <v>448</v>
      </c>
      <c r="FU502" s="39">
        <v>725</v>
      </c>
      <c r="FV502" s="39">
        <v>-375</v>
      </c>
      <c r="FW502" s="39">
        <v>2500</v>
      </c>
      <c r="FX502" s="50">
        <f t="shared" si="917"/>
        <v>1.8825428607365947E-3</v>
      </c>
      <c r="FY502" s="40">
        <f t="shared" si="857"/>
        <v>25.412049355279862</v>
      </c>
      <c r="FZ502" s="41">
        <f t="shared" si="918"/>
        <v>63530.123388199652</v>
      </c>
      <c r="GA502" s="39">
        <f t="shared" si="919"/>
        <v>-23823796.270574871</v>
      </c>
      <c r="GB502" s="39">
        <f t="shared" si="920"/>
        <v>46059339.456444748</v>
      </c>
      <c r="GC502" s="40">
        <f t="shared" si="858"/>
        <v>1497.5785256084189</v>
      </c>
      <c r="GD502" s="39">
        <f t="shared" si="921"/>
        <v>3743946.3140210472</v>
      </c>
      <c r="GE502" s="39">
        <f t="shared" si="922"/>
        <v>-1403979867.7578926</v>
      </c>
      <c r="GF502" s="39">
        <f t="shared" si="923"/>
        <v>2714361077.6652594</v>
      </c>
      <c r="GG502" s="53">
        <f t="shared" si="924"/>
        <v>526492450409.20972</v>
      </c>
      <c r="GH502" s="39">
        <f t="shared" si="925"/>
        <v>-1017885404124.4723</v>
      </c>
      <c r="GI502" s="39">
        <f t="shared" si="926"/>
        <v>1967911781307.313</v>
      </c>
      <c r="HC502" s="21">
        <v>448</v>
      </c>
      <c r="HD502" s="39">
        <v>725</v>
      </c>
      <c r="HE502" s="39">
        <v>-375</v>
      </c>
      <c r="HF502" s="39">
        <v>2500</v>
      </c>
      <c r="HG502" s="50">
        <f t="shared" si="927"/>
        <v>1.9065960931307349E-3</v>
      </c>
      <c r="HH502" s="40">
        <f t="shared" si="859"/>
        <v>25.44438265240743</v>
      </c>
      <c r="HI502" s="41">
        <f t="shared" si="928"/>
        <v>63610.956631018576</v>
      </c>
      <c r="HJ502" s="39">
        <f t="shared" si="929"/>
        <v>-23854108.736631967</v>
      </c>
      <c r="HK502" s="39">
        <f t="shared" si="930"/>
        <v>46117943.557488471</v>
      </c>
      <c r="HL502" s="40">
        <f t="shared" si="860"/>
        <v>1190.8998125831306</v>
      </c>
      <c r="HM502" s="39">
        <f t="shared" si="931"/>
        <v>2977249.5314578265</v>
      </c>
      <c r="HN502" s="39">
        <f t="shared" si="932"/>
        <v>-1116468574.296685</v>
      </c>
      <c r="HO502" s="39">
        <f t="shared" si="933"/>
        <v>2158505910.3069243</v>
      </c>
      <c r="HP502" s="53">
        <f t="shared" si="934"/>
        <v>418675715361.2569</v>
      </c>
      <c r="HQ502" s="39">
        <f t="shared" si="935"/>
        <v>-809439716365.09668</v>
      </c>
      <c r="HR502" s="39">
        <f t="shared" si="936"/>
        <v>1564916784972.52</v>
      </c>
      <c r="IL502" s="21">
        <v>448</v>
      </c>
      <c r="IM502" s="39">
        <v>725</v>
      </c>
      <c r="IN502" s="39">
        <v>-375</v>
      </c>
      <c r="IO502" s="39">
        <v>2500</v>
      </c>
      <c r="IP502" s="50">
        <f t="shared" si="937"/>
        <v>1.9163976094338476E-3</v>
      </c>
      <c r="IQ502" s="40">
        <f t="shared" si="861"/>
        <v>25.455442831859106</v>
      </c>
      <c r="IR502" s="41">
        <f t="shared" si="938"/>
        <v>63638.607079647765</v>
      </c>
      <c r="IS502" s="39">
        <f t="shared" si="939"/>
        <v>-23864477.654867914</v>
      </c>
      <c r="IT502" s="39">
        <f t="shared" si="940"/>
        <v>46137990.132744633</v>
      </c>
      <c r="IU502" s="40">
        <f t="shared" si="862"/>
        <v>1065.9304797184441</v>
      </c>
      <c r="IV502" s="39">
        <f t="shared" si="941"/>
        <v>2664826.1992961103</v>
      </c>
      <c r="IW502" s="39">
        <f t="shared" si="942"/>
        <v>-999309824.73604131</v>
      </c>
      <c r="IX502" s="39">
        <f t="shared" si="943"/>
        <v>1931998994.4896801</v>
      </c>
      <c r="IY502" s="53">
        <f t="shared" si="944"/>
        <v>374741184276.0155</v>
      </c>
      <c r="IZ502" s="39">
        <f t="shared" si="945"/>
        <v>-724499622933.63</v>
      </c>
      <c r="JA502" s="39">
        <f t="shared" si="946"/>
        <v>1400699271005.0181</v>
      </c>
      <c r="JU502" s="21">
        <v>448</v>
      </c>
      <c r="JV502" s="39">
        <v>725</v>
      </c>
      <c r="JW502" s="39">
        <v>-375</v>
      </c>
      <c r="JX502" s="39">
        <v>2500</v>
      </c>
      <c r="JY502" s="50">
        <f t="shared" si="947"/>
        <v>1.9165102621228071E-3</v>
      </c>
      <c r="JZ502" s="40">
        <f t="shared" si="863"/>
        <v>25.455562830891132</v>
      </c>
      <c r="KA502" s="41">
        <f t="shared" si="948"/>
        <v>63638.907077227828</v>
      </c>
      <c r="KB502" s="39">
        <f t="shared" si="949"/>
        <v>-23864590.153960437</v>
      </c>
      <c r="KC502" s="39">
        <f t="shared" si="950"/>
        <v>46138207.630990177</v>
      </c>
      <c r="KD502" s="40">
        <f t="shared" si="864"/>
        <v>1064.4941579342085</v>
      </c>
      <c r="KE502" s="39">
        <f t="shared" si="951"/>
        <v>2661235.394835521</v>
      </c>
      <c r="KF502" s="39">
        <f t="shared" si="952"/>
        <v>-997963273.0633204</v>
      </c>
      <c r="KG502" s="39">
        <f t="shared" si="953"/>
        <v>1929395661.2557528</v>
      </c>
      <c r="KH502" s="53">
        <f t="shared" si="954"/>
        <v>374236227398.74518</v>
      </c>
      <c r="KI502" s="39">
        <f t="shared" si="955"/>
        <v>-723523372970.90735</v>
      </c>
      <c r="KJ502" s="39">
        <f t="shared" si="956"/>
        <v>1398811854410.4207</v>
      </c>
      <c r="LD502" s="21">
        <v>448</v>
      </c>
      <c r="LE502" s="39">
        <v>725</v>
      </c>
      <c r="LF502" s="39">
        <v>-375</v>
      </c>
      <c r="LG502" s="39">
        <v>2500</v>
      </c>
      <c r="LH502" s="50">
        <f t="shared" si="957"/>
        <v>1.9165102778929753E-3</v>
      </c>
      <c r="LI502" s="40">
        <f t="shared" si="865"/>
        <v>25.455562847678383</v>
      </c>
      <c r="LJ502" s="41">
        <f t="shared" si="958"/>
        <v>63638.907119195959</v>
      </c>
      <c r="LK502" s="39">
        <f t="shared" si="959"/>
        <v>-23864590.169698484</v>
      </c>
      <c r="LL502" s="39">
        <f t="shared" si="960"/>
        <v>46138207.661417067</v>
      </c>
      <c r="LM502" s="40">
        <f t="shared" si="866"/>
        <v>1064.4939568645657</v>
      </c>
      <c r="LN502" s="39">
        <f t="shared" si="961"/>
        <v>2661234.892161414</v>
      </c>
      <c r="LO502" s="39">
        <f t="shared" si="962"/>
        <v>-997963084.5605303</v>
      </c>
      <c r="LP502" s="39">
        <f t="shared" si="963"/>
        <v>1929395296.8170252</v>
      </c>
      <c r="LQ502" s="53">
        <f t="shared" si="964"/>
        <v>374236156710.19885</v>
      </c>
      <c r="LR502" s="39">
        <f t="shared" si="965"/>
        <v>-723523236306.3844</v>
      </c>
      <c r="LS502" s="39">
        <f t="shared" si="966"/>
        <v>1398811590192.3433</v>
      </c>
    </row>
    <row r="503" spans="1:331" x14ac:dyDescent="0.25">
      <c r="A503" s="21">
        <v>449</v>
      </c>
      <c r="B503" s="39">
        <v>725</v>
      </c>
      <c r="C503" s="39">
        <v>-325</v>
      </c>
      <c r="D503" s="39">
        <v>2500</v>
      </c>
      <c r="E503" s="50">
        <f t="shared" si="867"/>
        <v>9.875000000000001E-4</v>
      </c>
      <c r="F503" s="40">
        <f t="shared" ref="F503:F566" si="967">+IF(E503&gt;=0,IF(E503&lt;=eco,1-(1-E503/eco)^n,1),0)*0.85*fck</f>
        <v>18.964628906249999</v>
      </c>
      <c r="G503" s="41">
        <f t="shared" si="868"/>
        <v>47411.572265625</v>
      </c>
      <c r="H503" s="39">
        <f t="shared" si="869"/>
        <v>-15408760.986328125</v>
      </c>
      <c r="I503" s="39">
        <f t="shared" si="870"/>
        <v>34373389.892578125</v>
      </c>
      <c r="J503" s="40">
        <f t="shared" ref="J503:J518" si="968">IF(AND(E503&gt;0,E503&lt;eco),0.85*fck*n/eco*(1-E503/eco)^(n-1),0)</f>
        <v>12909.375</v>
      </c>
      <c r="K503" s="39">
        <f t="shared" si="871"/>
        <v>32273437.5</v>
      </c>
      <c r="L503" s="39">
        <f t="shared" si="872"/>
        <v>-10488867187.5</v>
      </c>
      <c r="M503" s="39">
        <f t="shared" si="873"/>
        <v>23398242187.5</v>
      </c>
      <c r="N503" s="53">
        <f t="shared" si="874"/>
        <v>3408881835937.5</v>
      </c>
      <c r="O503" s="39">
        <f t="shared" si="875"/>
        <v>-7604428710937.5</v>
      </c>
      <c r="P503" s="39">
        <f t="shared" si="876"/>
        <v>16963725585937.5</v>
      </c>
      <c r="AJ503" s="21">
        <v>449</v>
      </c>
      <c r="AK503" s="39">
        <v>725</v>
      </c>
      <c r="AL503" s="39">
        <v>-325</v>
      </c>
      <c r="AM503" s="39">
        <v>2500</v>
      </c>
      <c r="AN503" s="50">
        <f t="shared" si="877"/>
        <v>1.4692420256995182E-3</v>
      </c>
      <c r="AO503" s="40">
        <f t="shared" ref="AO503:AO518" si="969">+IF(AN503&gt;=0,IF(AN503&lt;=eco,1-(1-AN503/eco)^n,1),0)*0.85*fck</f>
        <v>23.704136826067362</v>
      </c>
      <c r="AP503" s="41">
        <f t="shared" si="878"/>
        <v>59260.342065168406</v>
      </c>
      <c r="AQ503" s="39">
        <f t="shared" si="879"/>
        <v>-19259611.17117973</v>
      </c>
      <c r="AR503" s="39">
        <f t="shared" si="880"/>
        <v>42963747.997247092</v>
      </c>
      <c r="AS503" s="40">
        <f t="shared" ref="AS503:AS518" si="970">IF(AND(AN503&gt;0,AN503&lt;eco),0.85*fck*n/eco*(1-AN503/eco)^(n-1),0)</f>
        <v>6767.1641723311423</v>
      </c>
      <c r="AT503" s="39">
        <f t="shared" si="881"/>
        <v>16917910.430827856</v>
      </c>
      <c r="AU503" s="39">
        <f t="shared" si="882"/>
        <v>-5498320890.0190535</v>
      </c>
      <c r="AV503" s="39">
        <f t="shared" si="883"/>
        <v>12265485062.350195</v>
      </c>
      <c r="AW503" s="53">
        <f t="shared" si="884"/>
        <v>1786954289256.1924</v>
      </c>
      <c r="AX503" s="39">
        <f t="shared" si="885"/>
        <v>-3986282645263.8135</v>
      </c>
      <c r="AY503" s="39">
        <f t="shared" si="886"/>
        <v>8892476670203.8926</v>
      </c>
      <c r="BS503" s="21">
        <v>449</v>
      </c>
      <c r="BT503" s="39">
        <v>725</v>
      </c>
      <c r="BU503" s="39">
        <v>-325</v>
      </c>
      <c r="BV503" s="39">
        <v>2500</v>
      </c>
      <c r="BW503" s="50">
        <f t="shared" si="887"/>
        <v>1.647944174126538E-3</v>
      </c>
      <c r="BX503" s="40">
        <f t="shared" ref="BX503:BX518" si="971">+IF(BW503&gt;=0,IF(BW503&lt;=eco,1-(1-BW503/eco)^n,1),0)*0.85*fck</f>
        <v>24.709861433612033</v>
      </c>
      <c r="BY503" s="41">
        <f t="shared" si="888"/>
        <v>61774.653584030086</v>
      </c>
      <c r="BZ503" s="39">
        <f t="shared" si="889"/>
        <v>-20076762.414809778</v>
      </c>
      <c r="CA503" s="39">
        <f t="shared" si="890"/>
        <v>44786623.848421812</v>
      </c>
      <c r="CB503" s="40">
        <f t="shared" ref="CB503:CB518" si="972">IF(AND(BW503&gt;0,BW503&lt;eco),0.85*fck*n/eco*(1-BW503/eco)^(n-1),0)</f>
        <v>4488.7117798866411</v>
      </c>
      <c r="CC503" s="39">
        <f t="shared" si="891"/>
        <v>11221779.449716603</v>
      </c>
      <c r="CD503" s="39">
        <f t="shared" si="892"/>
        <v>-3647078321.157896</v>
      </c>
      <c r="CE503" s="39">
        <f t="shared" si="893"/>
        <v>8135790101.0445375</v>
      </c>
      <c r="CF503" s="53">
        <f t="shared" si="894"/>
        <v>1185300454376.3162</v>
      </c>
      <c r="CG503" s="39">
        <f t="shared" si="895"/>
        <v>-2644131782839.4746</v>
      </c>
      <c r="CH503" s="39">
        <f t="shared" si="896"/>
        <v>5898447823257.29</v>
      </c>
      <c r="DB503" s="21">
        <v>449</v>
      </c>
      <c r="DC503" s="39">
        <v>725</v>
      </c>
      <c r="DD503" s="39">
        <v>-325</v>
      </c>
      <c r="DE503" s="39">
        <v>2500</v>
      </c>
      <c r="DF503" s="50">
        <f t="shared" si="897"/>
        <v>1.7254269799148773E-3</v>
      </c>
      <c r="DG503" s="40">
        <f t="shared" ref="DG503:DG518" si="973">+IF(DF503&gt;=0,IF(DF503&lt;=eco,1-(1-DF503/eco)^n,1),0)*0.85*fck</f>
        <v>25.01938656108851</v>
      </c>
      <c r="DH503" s="41">
        <f t="shared" si="898"/>
        <v>62548.466402721271</v>
      </c>
      <c r="DI503" s="39">
        <f t="shared" si="899"/>
        <v>-20328251.580884412</v>
      </c>
      <c r="DJ503" s="39">
        <f t="shared" si="900"/>
        <v>45347638.141972922</v>
      </c>
      <c r="DK503" s="40">
        <f t="shared" ref="DK503:DK518" si="974">IF(AND(DF503&gt;0,DF503&lt;eco),0.85*fck*n/eco*(1-DF503/eco)^(n-1),0)</f>
        <v>3500.8060060853163</v>
      </c>
      <c r="DL503" s="39">
        <f t="shared" si="901"/>
        <v>8752015.0152132902</v>
      </c>
      <c r="DM503" s="39">
        <f t="shared" si="902"/>
        <v>-2844404879.9443192</v>
      </c>
      <c r="DN503" s="39">
        <f t="shared" si="903"/>
        <v>6345210886.0296354</v>
      </c>
      <c r="DO503" s="53">
        <f t="shared" si="904"/>
        <v>924431585981.90381</v>
      </c>
      <c r="DP503" s="39">
        <f t="shared" si="905"/>
        <v>-2062193537959.6316</v>
      </c>
      <c r="DQ503" s="39">
        <f t="shared" si="906"/>
        <v>4600277892371.4854</v>
      </c>
      <c r="EK503" s="21">
        <v>449</v>
      </c>
      <c r="EL503" s="39">
        <v>725</v>
      </c>
      <c r="EM503" s="39">
        <v>-325</v>
      </c>
      <c r="EN503" s="39">
        <v>2500</v>
      </c>
      <c r="EO503" s="50">
        <f t="shared" si="907"/>
        <v>1.848864090137713E-3</v>
      </c>
      <c r="EP503" s="40">
        <f t="shared" ref="EP503:EP518" si="975">+IF(EO503&gt;=0,IF(EO503&lt;=eco,1-(1-EO503/eco)^n,1),0)*0.85*fck</f>
        <v>25.354381846781877</v>
      </c>
      <c r="EQ503" s="41">
        <f t="shared" si="908"/>
        <v>63385.954616954688</v>
      </c>
      <c r="ER503" s="39">
        <f t="shared" si="909"/>
        <v>-20600435.250510275</v>
      </c>
      <c r="ES503" s="39">
        <f t="shared" si="910"/>
        <v>45954817.097292148</v>
      </c>
      <c r="ET503" s="40">
        <f t="shared" ref="ET503:ET518" si="976">IF(AND(EO503&gt;0,EO503&lt;eco),0.85*fck*n/eco*(1-EO503/eco)^(n-1),0)</f>
        <v>1926.9828507441603</v>
      </c>
      <c r="EU503" s="39">
        <f t="shared" si="911"/>
        <v>4817457.1268604007</v>
      </c>
      <c r="EV503" s="39">
        <f t="shared" si="912"/>
        <v>-1565673566.2296302</v>
      </c>
      <c r="EW503" s="39">
        <f t="shared" si="913"/>
        <v>3492656416.9737906</v>
      </c>
      <c r="EX503" s="53">
        <f t="shared" si="914"/>
        <v>508843909024.62982</v>
      </c>
      <c r="EY503" s="39">
        <f t="shared" si="915"/>
        <v>-1135113335516.4819</v>
      </c>
      <c r="EZ503" s="39">
        <f t="shared" si="916"/>
        <v>2532175902305.998</v>
      </c>
      <c r="FT503" s="21">
        <v>449</v>
      </c>
      <c r="FU503" s="39">
        <v>725</v>
      </c>
      <c r="FV503" s="39">
        <v>-325</v>
      </c>
      <c r="FW503" s="39">
        <v>2500</v>
      </c>
      <c r="FX503" s="50">
        <f t="shared" si="917"/>
        <v>1.96310096597117E-3</v>
      </c>
      <c r="FY503" s="40">
        <f t="shared" ref="FY503:FY518" si="977">+IF(FX503&gt;=0,IF(FX503&lt;=eco,1-(1-FX503/eco)^n,1),0)*0.85*fck</f>
        <v>25.491320190709338</v>
      </c>
      <c r="FZ503" s="41">
        <f t="shared" si="918"/>
        <v>63728.300476773344</v>
      </c>
      <c r="GA503" s="39">
        <f t="shared" si="919"/>
        <v>-20711697.654951338</v>
      </c>
      <c r="GB503" s="39">
        <f t="shared" si="920"/>
        <v>46203017.845660672</v>
      </c>
      <c r="GC503" s="40">
        <f t="shared" ref="GC503:GC518" si="978">IF(AND(FX503&gt;0,FX503&lt;eco),0.85*fck*n/eco*(1-FX503/eco)^(n-1),0)</f>
        <v>470.46268386758237</v>
      </c>
      <c r="GD503" s="39">
        <f t="shared" si="921"/>
        <v>1176156.709668956</v>
      </c>
      <c r="GE503" s="39">
        <f t="shared" si="922"/>
        <v>-382250930.6424107</v>
      </c>
      <c r="GF503" s="39">
        <f t="shared" si="923"/>
        <v>852713614.50999308</v>
      </c>
      <c r="GG503" s="53">
        <f t="shared" si="924"/>
        <v>124231552458.78348</v>
      </c>
      <c r="GH503" s="39">
        <f t="shared" si="925"/>
        <v>-277131924715.74774</v>
      </c>
      <c r="GI503" s="39">
        <f t="shared" si="926"/>
        <v>618217370519.745</v>
      </c>
      <c r="HC503" s="21">
        <v>449</v>
      </c>
      <c r="HD503" s="39">
        <v>725</v>
      </c>
      <c r="HE503" s="39">
        <v>-325</v>
      </c>
      <c r="HF503" s="39">
        <v>2500</v>
      </c>
      <c r="HG503" s="50">
        <f t="shared" si="927"/>
        <v>1.9938271248319569E-3</v>
      </c>
      <c r="HH503" s="40">
        <f t="shared" ref="HH503:HH518" si="979">+IF(HG503&gt;=0,IF(HG503&lt;=eco,1-(1-HG503/eco)^n,1),0)*0.85*fck</f>
        <v>25.49975708452752</v>
      </c>
      <c r="HI503" s="41">
        <f t="shared" si="928"/>
        <v>63749.392711318797</v>
      </c>
      <c r="HJ503" s="39">
        <f t="shared" si="929"/>
        <v>-20718552.63117861</v>
      </c>
      <c r="HK503" s="39">
        <f t="shared" si="930"/>
        <v>46218309.715706125</v>
      </c>
      <c r="HL503" s="40">
        <f t="shared" ref="HL503:HL518" si="980">IF(AND(HG503&gt;0,HG503&lt;eco),0.85*fck*n/eco*(1-HG503/eco)^(n-1),0)</f>
        <v>78.704158392550966</v>
      </c>
      <c r="HM503" s="39">
        <f t="shared" si="931"/>
        <v>196760.39598137743</v>
      </c>
      <c r="HN503" s="39">
        <f t="shared" si="932"/>
        <v>-63947128.693947665</v>
      </c>
      <c r="HO503" s="39">
        <f t="shared" si="933"/>
        <v>142651287.08649865</v>
      </c>
      <c r="HP503" s="53">
        <f t="shared" si="934"/>
        <v>20782816825.53299</v>
      </c>
      <c r="HQ503" s="39">
        <f t="shared" si="935"/>
        <v>-46361668303.112061</v>
      </c>
      <c r="HR503" s="39">
        <f t="shared" si="936"/>
        <v>103422183137.71152</v>
      </c>
      <c r="IL503" s="21">
        <v>449</v>
      </c>
      <c r="IM503" s="39">
        <v>725</v>
      </c>
      <c r="IN503" s="39">
        <v>-325</v>
      </c>
      <c r="IO503" s="39">
        <v>2500</v>
      </c>
      <c r="IP503" s="50">
        <f t="shared" si="937"/>
        <v>2.0048453934398435E-3</v>
      </c>
      <c r="IQ503" s="40">
        <f t="shared" ref="IQ503:IQ518" si="981">+IF(IP503&gt;=0,IF(IP503&lt;=eco,1-(1-IP503/eco)^n,1),0)*0.85*fck</f>
        <v>25.5</v>
      </c>
      <c r="IR503" s="41">
        <f t="shared" si="938"/>
        <v>63750</v>
      </c>
      <c r="IS503" s="39">
        <f t="shared" si="939"/>
        <v>-20718750</v>
      </c>
      <c r="IT503" s="39">
        <f t="shared" si="940"/>
        <v>46218750</v>
      </c>
      <c r="IU503" s="40">
        <f t="shared" ref="IU503:IU518" si="982">IF(AND(IP503&gt;0,IP503&lt;eco),0.85*fck*n/eco*(1-IP503/eco)^(n-1),0)</f>
        <v>0</v>
      </c>
      <c r="IV503" s="39">
        <f t="shared" si="941"/>
        <v>0</v>
      </c>
      <c r="IW503" s="39">
        <f t="shared" si="942"/>
        <v>0</v>
      </c>
      <c r="IX503" s="39">
        <f t="shared" si="943"/>
        <v>0</v>
      </c>
      <c r="IY503" s="53">
        <f t="shared" si="944"/>
        <v>0</v>
      </c>
      <c r="IZ503" s="39">
        <f t="shared" si="945"/>
        <v>0</v>
      </c>
      <c r="JA503" s="39">
        <f t="shared" si="946"/>
        <v>0</v>
      </c>
      <c r="JU503" s="21">
        <v>449</v>
      </c>
      <c r="JV503" s="39">
        <v>725</v>
      </c>
      <c r="JW503" s="39">
        <v>-325</v>
      </c>
      <c r="JX503" s="39">
        <v>2500</v>
      </c>
      <c r="JY503" s="50">
        <f t="shared" si="947"/>
        <v>2.004972427280715E-3</v>
      </c>
      <c r="JZ503" s="40">
        <f t="shared" ref="JZ503:JZ518" si="983">+IF(JY503&gt;=0,IF(JY503&lt;=eco,1-(1-JY503/eco)^n,1),0)*0.85*fck</f>
        <v>25.5</v>
      </c>
      <c r="KA503" s="41">
        <f t="shared" si="948"/>
        <v>63750</v>
      </c>
      <c r="KB503" s="39">
        <f t="shared" si="949"/>
        <v>-20718750</v>
      </c>
      <c r="KC503" s="39">
        <f t="shared" si="950"/>
        <v>46218750</v>
      </c>
      <c r="KD503" s="40">
        <f t="shared" ref="KD503:KD518" si="984">IF(AND(JY503&gt;0,JY503&lt;eco),0.85*fck*n/eco*(1-JY503/eco)^(n-1),0)</f>
        <v>0</v>
      </c>
      <c r="KE503" s="39">
        <f t="shared" si="951"/>
        <v>0</v>
      </c>
      <c r="KF503" s="39">
        <f t="shared" si="952"/>
        <v>0</v>
      </c>
      <c r="KG503" s="39">
        <f t="shared" si="953"/>
        <v>0</v>
      </c>
      <c r="KH503" s="53">
        <f t="shared" si="954"/>
        <v>0</v>
      </c>
      <c r="KI503" s="39">
        <f t="shared" si="955"/>
        <v>0</v>
      </c>
      <c r="KJ503" s="39">
        <f t="shared" si="956"/>
        <v>0</v>
      </c>
      <c r="LD503" s="21">
        <v>449</v>
      </c>
      <c r="LE503" s="39">
        <v>725</v>
      </c>
      <c r="LF503" s="39">
        <v>-325</v>
      </c>
      <c r="LG503" s="39">
        <v>2500</v>
      </c>
      <c r="LH503" s="50">
        <f t="shared" si="957"/>
        <v>2.0049724451837838E-3</v>
      </c>
      <c r="LI503" s="40">
        <f t="shared" ref="LI503:LI518" si="985">+IF(LH503&gt;=0,IF(LH503&lt;=eco,1-(1-LH503/eco)^n,1),0)*0.85*fck</f>
        <v>25.5</v>
      </c>
      <c r="LJ503" s="41">
        <f t="shared" si="958"/>
        <v>63750</v>
      </c>
      <c r="LK503" s="39">
        <f t="shared" si="959"/>
        <v>-20718750</v>
      </c>
      <c r="LL503" s="39">
        <f t="shared" si="960"/>
        <v>46218750</v>
      </c>
      <c r="LM503" s="40">
        <f t="shared" ref="LM503:LM518" si="986">IF(AND(LH503&gt;0,LH503&lt;eco),0.85*fck*n/eco*(1-LH503/eco)^(n-1),0)</f>
        <v>0</v>
      </c>
      <c r="LN503" s="39">
        <f t="shared" si="961"/>
        <v>0</v>
      </c>
      <c r="LO503" s="39">
        <f t="shared" si="962"/>
        <v>0</v>
      </c>
      <c r="LP503" s="39">
        <f t="shared" si="963"/>
        <v>0</v>
      </c>
      <c r="LQ503" s="53">
        <f t="shared" si="964"/>
        <v>0</v>
      </c>
      <c r="LR503" s="39">
        <f t="shared" si="965"/>
        <v>0</v>
      </c>
      <c r="LS503" s="39">
        <f t="shared" si="966"/>
        <v>0</v>
      </c>
    </row>
    <row r="504" spans="1:331" x14ac:dyDescent="0.25">
      <c r="A504" s="21">
        <v>450</v>
      </c>
      <c r="B504" s="39">
        <v>725</v>
      </c>
      <c r="C504" s="39">
        <v>-275</v>
      </c>
      <c r="D504" s="39">
        <v>2500</v>
      </c>
      <c r="E504" s="50">
        <f t="shared" ref="E504:E518" si="987">B$47+B$48*C504+B$49*B504</f>
        <v>9.9500000000000001E-4</v>
      </c>
      <c r="F504" s="40">
        <f t="shared" si="967"/>
        <v>19.061090624999999</v>
      </c>
      <c r="G504" s="41">
        <f t="shared" ref="G504:G518" si="988">+F504*D504</f>
        <v>47652.726562499993</v>
      </c>
      <c r="H504" s="39">
        <f t="shared" ref="H504:H518" si="989">+G504*C504</f>
        <v>-13104499.804687498</v>
      </c>
      <c r="I504" s="39">
        <f t="shared" ref="I504:I518" si="990">+G504*B504</f>
        <v>34548226.757812493</v>
      </c>
      <c r="J504" s="40">
        <f t="shared" si="968"/>
        <v>12813.749999999998</v>
      </c>
      <c r="K504" s="39">
        <f t="shared" ref="K504:K518" si="991">+J504*D504</f>
        <v>32034374.999999996</v>
      </c>
      <c r="L504" s="39">
        <f t="shared" ref="L504:L518" si="992">+K504*C504</f>
        <v>-8809453124.9999981</v>
      </c>
      <c r="M504" s="39">
        <f t="shared" ref="M504:M518" si="993">+K504*B504</f>
        <v>23224921874.999996</v>
      </c>
      <c r="N504" s="53">
        <f t="shared" ref="N504:N518" si="994">+K504*C504*C504</f>
        <v>2422599609374.9995</v>
      </c>
      <c r="O504" s="39">
        <f t="shared" ref="O504:O518" si="995">+K504*B504*C504</f>
        <v>-6386853515624.999</v>
      </c>
      <c r="P504" s="39">
        <f t="shared" ref="P504:P518" si="996">+K504*B504^2</f>
        <v>16838068359374.998</v>
      </c>
      <c r="AJ504" s="21">
        <v>450</v>
      </c>
      <c r="AK504" s="39">
        <v>725</v>
      </c>
      <c r="AL504" s="39">
        <v>-275</v>
      </c>
      <c r="AM504" s="39">
        <v>2500</v>
      </c>
      <c r="AN504" s="50">
        <f t="shared" ref="AN504:AN518" si="997">AK$47+AK$48*AL504+AK$49*AK504</f>
        <v>1.486555312289434E-3</v>
      </c>
      <c r="AO504" s="40">
        <f t="shared" si="969"/>
        <v>23.819387773218974</v>
      </c>
      <c r="AP504" s="41">
        <f t="shared" ref="AP504:AP518" si="998">+AO504*AM504</f>
        <v>59548.469433047438</v>
      </c>
      <c r="AQ504" s="39">
        <f t="shared" ref="AQ504:AQ518" si="999">+AP504*AL504</f>
        <v>-16375829.094088046</v>
      </c>
      <c r="AR504" s="39">
        <f t="shared" ref="AR504:AR518" si="1000">+AP504*AK504</f>
        <v>43172640.338959396</v>
      </c>
      <c r="AS504" s="40">
        <f t="shared" si="970"/>
        <v>6546.4197683097173</v>
      </c>
      <c r="AT504" s="39">
        <f t="shared" ref="AT504:AT518" si="1001">+AS504*AM504</f>
        <v>16366049.420774294</v>
      </c>
      <c r="AU504" s="39">
        <f t="shared" ref="AU504:AU518" si="1002">+AT504*AL504</f>
        <v>-4500663590.7129307</v>
      </c>
      <c r="AV504" s="39">
        <f t="shared" ref="AV504:AV518" si="1003">+AT504*AK504</f>
        <v>11865385830.061363</v>
      </c>
      <c r="AW504" s="53">
        <f t="shared" ref="AW504:AW518" si="1004">+AT504*AL504*AL504</f>
        <v>1237682487446.0559</v>
      </c>
      <c r="AX504" s="39">
        <f t="shared" ref="AX504:AX518" si="1005">+AT504*AK504*AL504</f>
        <v>-3262981103266.875</v>
      </c>
      <c r="AY504" s="39">
        <f t="shared" ref="AY504:AY518" si="1006">+AT504*AK504^2</f>
        <v>8602404726794.4883</v>
      </c>
      <c r="BS504" s="21">
        <v>450</v>
      </c>
      <c r="BT504" s="39">
        <v>725</v>
      </c>
      <c r="BU504" s="39">
        <v>-275</v>
      </c>
      <c r="BV504" s="39">
        <v>2500</v>
      </c>
      <c r="BW504" s="50">
        <f t="shared" ref="BW504:BW518" si="1007">BT$47+BT$48*BU504+BT$49*BT504</f>
        <v>1.6763614672386808E-3</v>
      </c>
      <c r="BX504" s="40">
        <f t="shared" si="971"/>
        <v>24.832270388214642</v>
      </c>
      <c r="BY504" s="41">
        <f t="shared" ref="BY504:BY518" si="1008">+BX504*BV504</f>
        <v>62080.675970536606</v>
      </c>
      <c r="BZ504" s="39">
        <f t="shared" ref="BZ504:BZ518" si="1009">+BY504*BU504</f>
        <v>-17072185.891897567</v>
      </c>
      <c r="CA504" s="39">
        <f t="shared" ref="CA504:CA518" si="1010">+BY504*BT504</f>
        <v>45008490.078639038</v>
      </c>
      <c r="CB504" s="40">
        <f t="shared" si="972"/>
        <v>4126.3912927068195</v>
      </c>
      <c r="CC504" s="39">
        <f t="shared" ref="CC504:CC518" si="1011">+CB504*BV504</f>
        <v>10315978.231767049</v>
      </c>
      <c r="CD504" s="39">
        <f t="shared" ref="CD504:CD518" si="1012">+CC504*BU504</f>
        <v>-2836894013.7359385</v>
      </c>
      <c r="CE504" s="39">
        <f t="shared" ref="CE504:CE518" si="1013">+CC504*BT504</f>
        <v>7479084218.0311108</v>
      </c>
      <c r="CF504" s="53">
        <f t="shared" ref="CF504:CF518" si="1014">+CC504*BU504*BU504</f>
        <v>780145853777.38306</v>
      </c>
      <c r="CG504" s="39">
        <f t="shared" ref="CG504:CG518" si="1015">+CC504*BT504*BU504</f>
        <v>-2056748159958.5554</v>
      </c>
      <c r="CH504" s="39">
        <f t="shared" ref="CH504:CH518" si="1016">+CC504*BT504^2</f>
        <v>5422336058072.5547</v>
      </c>
      <c r="DB504" s="21">
        <v>450</v>
      </c>
      <c r="DC504" s="39">
        <v>725</v>
      </c>
      <c r="DD504" s="39">
        <v>-275</v>
      </c>
      <c r="DE504" s="39">
        <v>2500</v>
      </c>
      <c r="DF504" s="50">
        <f t="shared" ref="DF504:DF518" si="1017">DC$47+DC$48*DD504+DC$49*DC504</f>
        <v>1.7644593198174196E-3</v>
      </c>
      <c r="DG504" s="40">
        <f t="shared" si="973"/>
        <v>25.146318748366937</v>
      </c>
      <c r="DH504" s="41">
        <f t="shared" ref="DH504:DH518" si="1018">+DG504*DE504</f>
        <v>62865.796870917344</v>
      </c>
      <c r="DI504" s="39">
        <f t="shared" ref="DI504:DI518" si="1019">+DH504*DD504</f>
        <v>-17288094.139502268</v>
      </c>
      <c r="DJ504" s="39">
        <f t="shared" ref="DJ504:DJ518" si="1020">+DH504*DC504</f>
        <v>45577702.731415071</v>
      </c>
      <c r="DK504" s="40">
        <f t="shared" si="974"/>
        <v>3003.1436723278994</v>
      </c>
      <c r="DL504" s="39">
        <f t="shared" ref="DL504:DL518" si="1021">+DK504*DE504</f>
        <v>7507859.180819748</v>
      </c>
      <c r="DM504" s="39">
        <f t="shared" ref="DM504:DM518" si="1022">+DL504*DD504</f>
        <v>-2064661274.7254307</v>
      </c>
      <c r="DN504" s="39">
        <f t="shared" ref="DN504:DN518" si="1023">+DL504*DC504</f>
        <v>5443197906.0943174</v>
      </c>
      <c r="DO504" s="53">
        <f t="shared" ref="DO504:DO518" si="1024">+DL504*DD504*DD504</f>
        <v>567781850549.49341</v>
      </c>
      <c r="DP504" s="39">
        <f t="shared" ref="DP504:DP518" si="1025">+DL504*DC504*DD504</f>
        <v>-1496879424175.9373</v>
      </c>
      <c r="DQ504" s="39">
        <f t="shared" ref="DQ504:DQ518" si="1026">+DL504*DC504^2</f>
        <v>3946318481918.3799</v>
      </c>
      <c r="EK504" s="21">
        <v>450</v>
      </c>
      <c r="EL504" s="39">
        <v>725</v>
      </c>
      <c r="EM504" s="39">
        <v>-275</v>
      </c>
      <c r="EN504" s="39">
        <v>2500</v>
      </c>
      <c r="EO504" s="50">
        <f t="shared" ref="EO504:EO518" si="1027">EL$47+EL$48*EM504+EL$49*EL504</f>
        <v>1.910413955780163E-3</v>
      </c>
      <c r="EP504" s="40">
        <f t="shared" si="975"/>
        <v>25.448836421841641</v>
      </c>
      <c r="EQ504" s="41">
        <f t="shared" ref="EQ504:EQ518" si="1028">+EP504*EN504</f>
        <v>63622.091054604105</v>
      </c>
      <c r="ER504" s="39">
        <f t="shared" ref="ER504:ER518" si="1029">+EQ504*EM504</f>
        <v>-17496075.04001613</v>
      </c>
      <c r="ES504" s="39">
        <f t="shared" ref="ES504:ES518" si="1030">+EQ504*EL504</f>
        <v>46126016.014587976</v>
      </c>
      <c r="ET504" s="40">
        <f t="shared" si="976"/>
        <v>1142.2220638029225</v>
      </c>
      <c r="EU504" s="39">
        <f t="shared" ref="EU504:EU518" si="1031">+ET504*EN504</f>
        <v>2855555.1595073063</v>
      </c>
      <c r="EV504" s="39">
        <f t="shared" ref="EV504:EV518" si="1032">+EU504*EM504</f>
        <v>-785277668.86450922</v>
      </c>
      <c r="EW504" s="39">
        <f t="shared" ref="EW504:EW518" si="1033">+EU504*EL504</f>
        <v>2070277490.642797</v>
      </c>
      <c r="EX504" s="53">
        <f t="shared" ref="EX504:EX518" si="1034">+EU504*EM504*EM504</f>
        <v>215951358937.74005</v>
      </c>
      <c r="EY504" s="39">
        <f t="shared" ref="EY504:EY518" si="1035">+EU504*EL504*EM504</f>
        <v>-569326309926.76917</v>
      </c>
      <c r="EZ504" s="39">
        <f t="shared" ref="EZ504:EZ518" si="1036">+EU504*EL504^2</f>
        <v>1500951180716.0278</v>
      </c>
      <c r="FT504" s="21">
        <v>450</v>
      </c>
      <c r="FU504" s="39">
        <v>725</v>
      </c>
      <c r="FV504" s="39">
        <v>-275</v>
      </c>
      <c r="FW504" s="39">
        <v>2500</v>
      </c>
      <c r="FX504" s="50">
        <f t="shared" ref="FX504:FX518" si="1037">FU$47+FU$48*FV504+FU$49*FU504</f>
        <v>2.0436590712057442E-3</v>
      </c>
      <c r="FY504" s="40">
        <f t="shared" si="977"/>
        <v>25.5</v>
      </c>
      <c r="FZ504" s="41">
        <f t="shared" ref="FZ504:FZ518" si="1038">+FY504*FW504</f>
        <v>63750</v>
      </c>
      <c r="GA504" s="39">
        <f t="shared" ref="GA504:GA518" si="1039">+FZ504*FV504</f>
        <v>-17531250</v>
      </c>
      <c r="GB504" s="39">
        <f t="shared" ref="GB504:GB518" si="1040">+FZ504*FU504</f>
        <v>46218750</v>
      </c>
      <c r="GC504" s="40">
        <f t="shared" si="978"/>
        <v>0</v>
      </c>
      <c r="GD504" s="39">
        <f t="shared" ref="GD504:GD518" si="1041">+GC504*FW504</f>
        <v>0</v>
      </c>
      <c r="GE504" s="39">
        <f t="shared" ref="GE504:GE518" si="1042">+GD504*FV504</f>
        <v>0</v>
      </c>
      <c r="GF504" s="39">
        <f t="shared" ref="GF504:GF518" si="1043">+GD504*FU504</f>
        <v>0</v>
      </c>
      <c r="GG504" s="53">
        <f t="shared" ref="GG504:GG518" si="1044">+GD504*FV504*FV504</f>
        <v>0</v>
      </c>
      <c r="GH504" s="39">
        <f t="shared" ref="GH504:GH518" si="1045">+GD504*FU504*FV504</f>
        <v>0</v>
      </c>
      <c r="GI504" s="39">
        <f t="shared" ref="GI504:GI518" si="1046">+GD504*FU504^2</f>
        <v>0</v>
      </c>
      <c r="HC504" s="21">
        <v>450</v>
      </c>
      <c r="HD504" s="39">
        <v>725</v>
      </c>
      <c r="HE504" s="39">
        <v>-275</v>
      </c>
      <c r="HF504" s="39">
        <v>2500</v>
      </c>
      <c r="HG504" s="50">
        <f t="shared" ref="HG504:HG518" si="1047">HD$47+HD$48*HE504+HD$49*HD504</f>
        <v>2.081058156533179E-3</v>
      </c>
      <c r="HH504" s="40">
        <f t="shared" si="979"/>
        <v>25.5</v>
      </c>
      <c r="HI504" s="41">
        <f t="shared" ref="HI504:HI518" si="1048">+HH504*HF504</f>
        <v>63750</v>
      </c>
      <c r="HJ504" s="39">
        <f t="shared" ref="HJ504:HJ518" si="1049">+HI504*HE504</f>
        <v>-17531250</v>
      </c>
      <c r="HK504" s="39">
        <f t="shared" ref="HK504:HK518" si="1050">+HI504*HD504</f>
        <v>46218750</v>
      </c>
      <c r="HL504" s="40">
        <f t="shared" si="980"/>
        <v>0</v>
      </c>
      <c r="HM504" s="39">
        <f t="shared" ref="HM504:HM518" si="1051">+HL504*HF504</f>
        <v>0</v>
      </c>
      <c r="HN504" s="39">
        <f t="shared" ref="HN504:HN518" si="1052">+HM504*HE504</f>
        <v>0</v>
      </c>
      <c r="HO504" s="39">
        <f t="shared" ref="HO504:HO518" si="1053">+HM504*HD504</f>
        <v>0</v>
      </c>
      <c r="HP504" s="53">
        <f t="shared" ref="HP504:HP518" si="1054">+HM504*HE504*HE504</f>
        <v>0</v>
      </c>
      <c r="HQ504" s="39">
        <f t="shared" ref="HQ504:HQ518" si="1055">+HM504*HD504*HE504</f>
        <v>0</v>
      </c>
      <c r="HR504" s="39">
        <f t="shared" ref="HR504:HR518" si="1056">+HM504*HD504^2</f>
        <v>0</v>
      </c>
      <c r="IL504" s="21">
        <v>450</v>
      </c>
      <c r="IM504" s="39">
        <v>725</v>
      </c>
      <c r="IN504" s="39">
        <v>-275</v>
      </c>
      <c r="IO504" s="39">
        <v>2500</v>
      </c>
      <c r="IP504" s="50">
        <f t="shared" ref="IP504:IP518" si="1057">IM$47+IM$48*IN504+IM$49*IM504</f>
        <v>2.0932931774458392E-3</v>
      </c>
      <c r="IQ504" s="40">
        <f t="shared" si="981"/>
        <v>25.5</v>
      </c>
      <c r="IR504" s="41">
        <f t="shared" ref="IR504:IR518" si="1058">+IQ504*IO504</f>
        <v>63750</v>
      </c>
      <c r="IS504" s="39">
        <f t="shared" ref="IS504:IS518" si="1059">+IR504*IN504</f>
        <v>-17531250</v>
      </c>
      <c r="IT504" s="39">
        <f t="shared" ref="IT504:IT518" si="1060">+IR504*IM504</f>
        <v>46218750</v>
      </c>
      <c r="IU504" s="40">
        <f t="shared" si="982"/>
        <v>0</v>
      </c>
      <c r="IV504" s="39">
        <f t="shared" ref="IV504:IV518" si="1061">+IU504*IO504</f>
        <v>0</v>
      </c>
      <c r="IW504" s="39">
        <f t="shared" ref="IW504:IW518" si="1062">+IV504*IN504</f>
        <v>0</v>
      </c>
      <c r="IX504" s="39">
        <f t="shared" ref="IX504:IX518" si="1063">+IV504*IM504</f>
        <v>0</v>
      </c>
      <c r="IY504" s="53">
        <f t="shared" ref="IY504:IY518" si="1064">+IV504*IN504*IN504</f>
        <v>0</v>
      </c>
      <c r="IZ504" s="39">
        <f t="shared" ref="IZ504:IZ518" si="1065">+IV504*IM504*IN504</f>
        <v>0</v>
      </c>
      <c r="JA504" s="39">
        <f t="shared" ref="JA504:JA518" si="1066">+IV504*IM504^2</f>
        <v>0</v>
      </c>
      <c r="JU504" s="21">
        <v>450</v>
      </c>
      <c r="JV504" s="39">
        <v>725</v>
      </c>
      <c r="JW504" s="39">
        <v>-275</v>
      </c>
      <c r="JX504" s="39">
        <v>2500</v>
      </c>
      <c r="JY504" s="50">
        <f t="shared" ref="JY504:JY518" si="1067">JV$47+JV$48*JW504+JV$49*JV504</f>
        <v>2.0934345924386233E-3</v>
      </c>
      <c r="JZ504" s="40">
        <f t="shared" si="983"/>
        <v>25.5</v>
      </c>
      <c r="KA504" s="41">
        <f t="shared" ref="KA504:KA518" si="1068">+JZ504*JX504</f>
        <v>63750</v>
      </c>
      <c r="KB504" s="39">
        <f t="shared" ref="KB504:KB518" si="1069">+KA504*JW504</f>
        <v>-17531250</v>
      </c>
      <c r="KC504" s="39">
        <f t="shared" ref="KC504:KC518" si="1070">+KA504*JV504</f>
        <v>46218750</v>
      </c>
      <c r="KD504" s="40">
        <f t="shared" si="984"/>
        <v>0</v>
      </c>
      <c r="KE504" s="39">
        <f t="shared" ref="KE504:KE518" si="1071">+KD504*JX504</f>
        <v>0</v>
      </c>
      <c r="KF504" s="39">
        <f t="shared" ref="KF504:KF518" si="1072">+KE504*JW504</f>
        <v>0</v>
      </c>
      <c r="KG504" s="39">
        <f t="shared" ref="KG504:KG518" si="1073">+KE504*JV504</f>
        <v>0</v>
      </c>
      <c r="KH504" s="53">
        <f t="shared" ref="KH504:KH518" si="1074">+KE504*JW504*JW504</f>
        <v>0</v>
      </c>
      <c r="KI504" s="39">
        <f t="shared" ref="KI504:KI518" si="1075">+KE504*JV504*JW504</f>
        <v>0</v>
      </c>
      <c r="KJ504" s="39">
        <f t="shared" ref="KJ504:KJ518" si="1076">+KE504*JV504^2</f>
        <v>0</v>
      </c>
      <c r="LD504" s="21">
        <v>450</v>
      </c>
      <c r="LE504" s="39">
        <v>725</v>
      </c>
      <c r="LF504" s="39">
        <v>-275</v>
      </c>
      <c r="LG504" s="39">
        <v>2500</v>
      </c>
      <c r="LH504" s="50">
        <f t="shared" ref="LH504:LH518" si="1077">LE$47+LE$48*LF504+LE$49*LE504</f>
        <v>2.0934346124745918E-3</v>
      </c>
      <c r="LI504" s="40">
        <f t="shared" si="985"/>
        <v>25.5</v>
      </c>
      <c r="LJ504" s="41">
        <f t="shared" ref="LJ504:LJ518" si="1078">+LI504*LG504</f>
        <v>63750</v>
      </c>
      <c r="LK504" s="39">
        <f t="shared" ref="LK504:LK518" si="1079">+LJ504*LF504</f>
        <v>-17531250</v>
      </c>
      <c r="LL504" s="39">
        <f t="shared" ref="LL504:LL518" si="1080">+LJ504*LE504</f>
        <v>46218750</v>
      </c>
      <c r="LM504" s="40">
        <f t="shared" si="986"/>
        <v>0</v>
      </c>
      <c r="LN504" s="39">
        <f t="shared" ref="LN504:LN518" si="1081">+LM504*LG504</f>
        <v>0</v>
      </c>
      <c r="LO504" s="39">
        <f t="shared" ref="LO504:LO518" si="1082">+LN504*LF504</f>
        <v>0</v>
      </c>
      <c r="LP504" s="39">
        <f t="shared" ref="LP504:LP518" si="1083">+LN504*LE504</f>
        <v>0</v>
      </c>
      <c r="LQ504" s="53">
        <f t="shared" ref="LQ504:LQ518" si="1084">+LN504*LF504*LF504</f>
        <v>0</v>
      </c>
      <c r="LR504" s="39">
        <f t="shared" ref="LR504:LR518" si="1085">+LN504*LE504*LF504</f>
        <v>0</v>
      </c>
      <c r="LS504" s="39">
        <f t="shared" ref="LS504:LS518" si="1086">+LN504*LE504^2</f>
        <v>0</v>
      </c>
    </row>
    <row r="505" spans="1:331" x14ac:dyDescent="0.25">
      <c r="A505" s="21">
        <v>451</v>
      </c>
      <c r="B505" s="39">
        <v>725</v>
      </c>
      <c r="C505" s="39">
        <v>-225</v>
      </c>
      <c r="D505" s="39">
        <v>2500</v>
      </c>
      <c r="E505" s="50">
        <f t="shared" si="987"/>
        <v>1.0024999999999999E-3</v>
      </c>
      <c r="F505" s="40">
        <f t="shared" si="967"/>
        <v>19.156835156249997</v>
      </c>
      <c r="G505" s="41">
        <f t="shared" si="988"/>
        <v>47892.087890624993</v>
      </c>
      <c r="H505" s="39">
        <f t="shared" si="989"/>
        <v>-10775719.775390623</v>
      </c>
      <c r="I505" s="39">
        <f t="shared" si="990"/>
        <v>34721763.720703118</v>
      </c>
      <c r="J505" s="40">
        <f t="shared" si="968"/>
        <v>12718.125</v>
      </c>
      <c r="K505" s="39">
        <f t="shared" si="991"/>
        <v>31795312.5</v>
      </c>
      <c r="L505" s="39">
        <f t="shared" si="992"/>
        <v>-7153945312.5</v>
      </c>
      <c r="M505" s="39">
        <f t="shared" si="993"/>
        <v>23051601562.5</v>
      </c>
      <c r="N505" s="53">
        <f t="shared" si="994"/>
        <v>1609637695312.5</v>
      </c>
      <c r="O505" s="39">
        <f t="shared" si="995"/>
        <v>-5186610351562.5</v>
      </c>
      <c r="P505" s="39">
        <f t="shared" si="996"/>
        <v>16712411132812.5</v>
      </c>
      <c r="AJ505" s="21">
        <v>451</v>
      </c>
      <c r="AK505" s="39">
        <v>725</v>
      </c>
      <c r="AL505" s="39">
        <v>-225</v>
      </c>
      <c r="AM505" s="39">
        <v>2500</v>
      </c>
      <c r="AN505" s="50">
        <f t="shared" si="997"/>
        <v>1.50386859887935E-3</v>
      </c>
      <c r="AO505" s="40">
        <f t="shared" si="969"/>
        <v>23.930816909240637</v>
      </c>
      <c r="AP505" s="41">
        <f t="shared" si="998"/>
        <v>59827.042273101593</v>
      </c>
      <c r="AQ505" s="39">
        <f t="shared" si="999"/>
        <v>-13461084.511447858</v>
      </c>
      <c r="AR505" s="39">
        <f t="shared" si="1000"/>
        <v>43374605.647998653</v>
      </c>
      <c r="AS505" s="40">
        <f t="shared" si="970"/>
        <v>6325.6753642882895</v>
      </c>
      <c r="AT505" s="39">
        <f t="shared" si="1001"/>
        <v>15814188.410720725</v>
      </c>
      <c r="AU505" s="39">
        <f t="shared" si="1002"/>
        <v>-3558192392.4121633</v>
      </c>
      <c r="AV505" s="39">
        <f t="shared" si="1003"/>
        <v>11465286597.772526</v>
      </c>
      <c r="AW505" s="53">
        <f t="shared" si="1004"/>
        <v>800593288292.73669</v>
      </c>
      <c r="AX505" s="39">
        <f t="shared" si="1005"/>
        <v>-2579689484498.8184</v>
      </c>
      <c r="AY505" s="39">
        <f t="shared" si="1006"/>
        <v>8312332783385.0811</v>
      </c>
      <c r="BS505" s="21">
        <v>451</v>
      </c>
      <c r="BT505" s="39">
        <v>725</v>
      </c>
      <c r="BU505" s="39">
        <v>-225</v>
      </c>
      <c r="BV505" s="39">
        <v>2500</v>
      </c>
      <c r="BW505" s="50">
        <f t="shared" si="1007"/>
        <v>1.7047787603508239E-3</v>
      </c>
      <c r="BX505" s="40">
        <f t="shared" si="971"/>
        <v>24.944383175332526</v>
      </c>
      <c r="BY505" s="41">
        <f t="shared" si="1008"/>
        <v>62360.957938331318</v>
      </c>
      <c r="BZ505" s="39">
        <f t="shared" si="1009"/>
        <v>-14031215.536124546</v>
      </c>
      <c r="CA505" s="39">
        <f t="shared" si="1010"/>
        <v>45211694.505290203</v>
      </c>
      <c r="CB505" s="40">
        <f t="shared" si="972"/>
        <v>3764.070805526997</v>
      </c>
      <c r="CC505" s="39">
        <f t="shared" si="1011"/>
        <v>9410177.0138174929</v>
      </c>
      <c r="CD505" s="39">
        <f t="shared" si="1012"/>
        <v>-2117289828.1089358</v>
      </c>
      <c r="CE505" s="39">
        <f t="shared" si="1013"/>
        <v>6822378335.0176821</v>
      </c>
      <c r="CF505" s="53">
        <f t="shared" si="1014"/>
        <v>476390211324.51056</v>
      </c>
      <c r="CG505" s="39">
        <f t="shared" si="1015"/>
        <v>-1535035125378.9785</v>
      </c>
      <c r="CH505" s="39">
        <f t="shared" si="1016"/>
        <v>4946224292887.8193</v>
      </c>
      <c r="DB505" s="21">
        <v>451</v>
      </c>
      <c r="DC505" s="39">
        <v>725</v>
      </c>
      <c r="DD505" s="39">
        <v>-225</v>
      </c>
      <c r="DE505" s="39">
        <v>2500</v>
      </c>
      <c r="DF505" s="50">
        <f t="shared" si="1017"/>
        <v>1.803491659719962E-3</v>
      </c>
      <c r="DG505" s="40">
        <f t="shared" si="973"/>
        <v>25.253826010277454</v>
      </c>
      <c r="DH505" s="41">
        <f t="shared" si="1018"/>
        <v>63134.565025693635</v>
      </c>
      <c r="DI505" s="39">
        <f t="shared" si="1019"/>
        <v>-14205277.130781068</v>
      </c>
      <c r="DJ505" s="39">
        <f t="shared" si="1020"/>
        <v>45772559.643627882</v>
      </c>
      <c r="DK505" s="40">
        <f t="shared" si="974"/>
        <v>2505.4813385704851</v>
      </c>
      <c r="DL505" s="39">
        <f t="shared" si="1021"/>
        <v>6263703.3464262132</v>
      </c>
      <c r="DM505" s="39">
        <f t="shared" si="1022"/>
        <v>-1409333252.9458981</v>
      </c>
      <c r="DN505" s="39">
        <f t="shared" si="1023"/>
        <v>4541184926.1590042</v>
      </c>
      <c r="DO505" s="53">
        <f t="shared" si="1024"/>
        <v>317099981912.82709</v>
      </c>
      <c r="DP505" s="39">
        <f t="shared" si="1025"/>
        <v>-1021766608385.776</v>
      </c>
      <c r="DQ505" s="39">
        <f t="shared" si="1026"/>
        <v>3292359071465.2783</v>
      </c>
      <c r="EK505" s="21">
        <v>451</v>
      </c>
      <c r="EL505" s="39">
        <v>725</v>
      </c>
      <c r="EM505" s="39">
        <v>-225</v>
      </c>
      <c r="EN505" s="39">
        <v>2500</v>
      </c>
      <c r="EO505" s="50">
        <f t="shared" si="1027"/>
        <v>1.9719638214226133E-3</v>
      </c>
      <c r="EP505" s="40">
        <f t="shared" si="975"/>
        <v>25.494989075903703</v>
      </c>
      <c r="EQ505" s="41">
        <f t="shared" si="1028"/>
        <v>63737.472689759255</v>
      </c>
      <c r="ER505" s="39">
        <f t="shared" si="1029"/>
        <v>-14340931.355195833</v>
      </c>
      <c r="ES505" s="39">
        <f t="shared" si="1030"/>
        <v>46209667.700075462</v>
      </c>
      <c r="ET505" s="40">
        <f t="shared" si="976"/>
        <v>357.46127686168205</v>
      </c>
      <c r="EU505" s="39">
        <f t="shared" si="1031"/>
        <v>893653.19215420517</v>
      </c>
      <c r="EV505" s="39">
        <f t="shared" si="1032"/>
        <v>-201071968.23469615</v>
      </c>
      <c r="EW505" s="39">
        <f t="shared" si="1033"/>
        <v>647898564.31179869</v>
      </c>
      <c r="EX505" s="53">
        <f t="shared" si="1034"/>
        <v>45241192852.806633</v>
      </c>
      <c r="EY505" s="39">
        <f t="shared" si="1035"/>
        <v>-145777176970.15469</v>
      </c>
      <c r="EZ505" s="39">
        <f t="shared" si="1036"/>
        <v>469726459126.05408</v>
      </c>
      <c r="FT505" s="21">
        <v>451</v>
      </c>
      <c r="FU505" s="39">
        <v>725</v>
      </c>
      <c r="FV505" s="39">
        <v>-225</v>
      </c>
      <c r="FW505" s="39">
        <v>2500</v>
      </c>
      <c r="FX505" s="50">
        <f t="shared" si="1037"/>
        <v>2.1242171764403192E-3</v>
      </c>
      <c r="FY505" s="40">
        <f t="shared" si="977"/>
        <v>25.5</v>
      </c>
      <c r="FZ505" s="41">
        <f t="shared" si="1038"/>
        <v>63750</v>
      </c>
      <c r="GA505" s="39">
        <f t="shared" si="1039"/>
        <v>-14343750</v>
      </c>
      <c r="GB505" s="39">
        <f t="shared" si="1040"/>
        <v>46218750</v>
      </c>
      <c r="GC505" s="40">
        <f t="shared" si="978"/>
        <v>0</v>
      </c>
      <c r="GD505" s="39">
        <f t="shared" si="1041"/>
        <v>0</v>
      </c>
      <c r="GE505" s="39">
        <f t="shared" si="1042"/>
        <v>0</v>
      </c>
      <c r="GF505" s="39">
        <f t="shared" si="1043"/>
        <v>0</v>
      </c>
      <c r="GG505" s="53">
        <f t="shared" si="1044"/>
        <v>0</v>
      </c>
      <c r="GH505" s="39">
        <f t="shared" si="1045"/>
        <v>0</v>
      </c>
      <c r="GI505" s="39">
        <f t="shared" si="1046"/>
        <v>0</v>
      </c>
      <c r="HC505" s="21">
        <v>451</v>
      </c>
      <c r="HD505" s="39">
        <v>725</v>
      </c>
      <c r="HE505" s="39">
        <v>-225</v>
      </c>
      <c r="HF505" s="39">
        <v>2500</v>
      </c>
      <c r="HG505" s="50">
        <f t="shared" si="1047"/>
        <v>2.1682891882344006E-3</v>
      </c>
      <c r="HH505" s="40">
        <f t="shared" si="979"/>
        <v>25.5</v>
      </c>
      <c r="HI505" s="41">
        <f t="shared" si="1048"/>
        <v>63750</v>
      </c>
      <c r="HJ505" s="39">
        <f t="shared" si="1049"/>
        <v>-14343750</v>
      </c>
      <c r="HK505" s="39">
        <f t="shared" si="1050"/>
        <v>46218750</v>
      </c>
      <c r="HL505" s="40">
        <f t="shared" si="980"/>
        <v>0</v>
      </c>
      <c r="HM505" s="39">
        <f t="shared" si="1051"/>
        <v>0</v>
      </c>
      <c r="HN505" s="39">
        <f t="shared" si="1052"/>
        <v>0</v>
      </c>
      <c r="HO505" s="39">
        <f t="shared" si="1053"/>
        <v>0</v>
      </c>
      <c r="HP505" s="53">
        <f t="shared" si="1054"/>
        <v>0</v>
      </c>
      <c r="HQ505" s="39">
        <f t="shared" si="1055"/>
        <v>0</v>
      </c>
      <c r="HR505" s="39">
        <f t="shared" si="1056"/>
        <v>0</v>
      </c>
      <c r="IL505" s="21">
        <v>451</v>
      </c>
      <c r="IM505" s="39">
        <v>725</v>
      </c>
      <c r="IN505" s="39">
        <v>-225</v>
      </c>
      <c r="IO505" s="39">
        <v>2500</v>
      </c>
      <c r="IP505" s="50">
        <f t="shared" si="1057"/>
        <v>2.181740961451835E-3</v>
      </c>
      <c r="IQ505" s="40">
        <f t="shared" si="981"/>
        <v>25.5</v>
      </c>
      <c r="IR505" s="41">
        <f t="shared" si="1058"/>
        <v>63750</v>
      </c>
      <c r="IS505" s="39">
        <f t="shared" si="1059"/>
        <v>-14343750</v>
      </c>
      <c r="IT505" s="39">
        <f t="shared" si="1060"/>
        <v>46218750</v>
      </c>
      <c r="IU505" s="40">
        <f t="shared" si="982"/>
        <v>0</v>
      </c>
      <c r="IV505" s="39">
        <f t="shared" si="1061"/>
        <v>0</v>
      </c>
      <c r="IW505" s="39">
        <f t="shared" si="1062"/>
        <v>0</v>
      </c>
      <c r="IX505" s="39">
        <f t="shared" si="1063"/>
        <v>0</v>
      </c>
      <c r="IY505" s="53">
        <f t="shared" si="1064"/>
        <v>0</v>
      </c>
      <c r="IZ505" s="39">
        <f t="shared" si="1065"/>
        <v>0</v>
      </c>
      <c r="JA505" s="39">
        <f t="shared" si="1066"/>
        <v>0</v>
      </c>
      <c r="JU505" s="21">
        <v>451</v>
      </c>
      <c r="JV505" s="39">
        <v>725</v>
      </c>
      <c r="JW505" s="39">
        <v>-225</v>
      </c>
      <c r="JX505" s="39">
        <v>2500</v>
      </c>
      <c r="JY505" s="50">
        <f t="shared" si="1067"/>
        <v>2.1818967575965315E-3</v>
      </c>
      <c r="JZ505" s="40">
        <f t="shared" si="983"/>
        <v>25.5</v>
      </c>
      <c r="KA505" s="41">
        <f t="shared" si="1068"/>
        <v>63750</v>
      </c>
      <c r="KB505" s="39">
        <f t="shared" si="1069"/>
        <v>-14343750</v>
      </c>
      <c r="KC505" s="39">
        <f t="shared" si="1070"/>
        <v>46218750</v>
      </c>
      <c r="KD505" s="40">
        <f t="shared" si="984"/>
        <v>0</v>
      </c>
      <c r="KE505" s="39">
        <f t="shared" si="1071"/>
        <v>0</v>
      </c>
      <c r="KF505" s="39">
        <f t="shared" si="1072"/>
        <v>0</v>
      </c>
      <c r="KG505" s="39">
        <f t="shared" si="1073"/>
        <v>0</v>
      </c>
      <c r="KH505" s="53">
        <f t="shared" si="1074"/>
        <v>0</v>
      </c>
      <c r="KI505" s="39">
        <f t="shared" si="1075"/>
        <v>0</v>
      </c>
      <c r="KJ505" s="39">
        <f t="shared" si="1076"/>
        <v>0</v>
      </c>
      <c r="LD505" s="21">
        <v>451</v>
      </c>
      <c r="LE505" s="39">
        <v>725</v>
      </c>
      <c r="LF505" s="39">
        <v>-225</v>
      </c>
      <c r="LG505" s="39">
        <v>2500</v>
      </c>
      <c r="LH505" s="50">
        <f t="shared" si="1077"/>
        <v>2.1818967797653998E-3</v>
      </c>
      <c r="LI505" s="40">
        <f t="shared" si="985"/>
        <v>25.5</v>
      </c>
      <c r="LJ505" s="41">
        <f t="shared" si="1078"/>
        <v>63750</v>
      </c>
      <c r="LK505" s="39">
        <f t="shared" si="1079"/>
        <v>-14343750</v>
      </c>
      <c r="LL505" s="39">
        <f t="shared" si="1080"/>
        <v>46218750</v>
      </c>
      <c r="LM505" s="40">
        <f t="shared" si="986"/>
        <v>0</v>
      </c>
      <c r="LN505" s="39">
        <f t="shared" si="1081"/>
        <v>0</v>
      </c>
      <c r="LO505" s="39">
        <f t="shared" si="1082"/>
        <v>0</v>
      </c>
      <c r="LP505" s="39">
        <f t="shared" si="1083"/>
        <v>0</v>
      </c>
      <c r="LQ505" s="53">
        <f t="shared" si="1084"/>
        <v>0</v>
      </c>
      <c r="LR505" s="39">
        <f t="shared" si="1085"/>
        <v>0</v>
      </c>
      <c r="LS505" s="39">
        <f t="shared" si="1086"/>
        <v>0</v>
      </c>
    </row>
    <row r="506" spans="1:331" x14ac:dyDescent="0.25">
      <c r="A506" s="21">
        <v>452</v>
      </c>
      <c r="B506" s="39">
        <v>725</v>
      </c>
      <c r="C506" s="39">
        <v>-175</v>
      </c>
      <c r="D506" s="39">
        <v>2500</v>
      </c>
      <c r="E506" s="50">
        <f t="shared" si="987"/>
        <v>1.01E-3</v>
      </c>
      <c r="F506" s="40">
        <f t="shared" si="967"/>
        <v>19.251862499999998</v>
      </c>
      <c r="G506" s="41">
        <f t="shared" si="988"/>
        <v>48129.656249999993</v>
      </c>
      <c r="H506" s="39">
        <f t="shared" si="989"/>
        <v>-8422689.8437499981</v>
      </c>
      <c r="I506" s="39">
        <f t="shared" si="990"/>
        <v>34894000.781249993</v>
      </c>
      <c r="J506" s="40">
        <f t="shared" si="968"/>
        <v>12622.5</v>
      </c>
      <c r="K506" s="39">
        <f t="shared" si="991"/>
        <v>31556250</v>
      </c>
      <c r="L506" s="39">
        <f t="shared" si="992"/>
        <v>-5522343750</v>
      </c>
      <c r="M506" s="39">
        <f t="shared" si="993"/>
        <v>22878281250</v>
      </c>
      <c r="N506" s="53">
        <f t="shared" si="994"/>
        <v>966410156250</v>
      </c>
      <c r="O506" s="39">
        <f t="shared" si="995"/>
        <v>-4003699218750</v>
      </c>
      <c r="P506" s="39">
        <f t="shared" si="996"/>
        <v>16586753906250</v>
      </c>
      <c r="AJ506" s="21">
        <v>452</v>
      </c>
      <c r="AK506" s="39">
        <v>725</v>
      </c>
      <c r="AL506" s="39">
        <v>-175</v>
      </c>
      <c r="AM506" s="39">
        <v>2500</v>
      </c>
      <c r="AN506" s="50">
        <f t="shared" si="997"/>
        <v>1.5211818854692658E-3</v>
      </c>
      <c r="AO506" s="40">
        <f t="shared" si="969"/>
        <v>24.038424234132357</v>
      </c>
      <c r="AP506" s="41">
        <f t="shared" si="998"/>
        <v>60096.060585330895</v>
      </c>
      <c r="AQ506" s="39">
        <f t="shared" si="999"/>
        <v>-10516810.602432907</v>
      </c>
      <c r="AR506" s="39">
        <f t="shared" si="1000"/>
        <v>43569643.924364902</v>
      </c>
      <c r="AS506" s="40">
        <f t="shared" si="970"/>
        <v>6104.9309602668609</v>
      </c>
      <c r="AT506" s="39">
        <f t="shared" si="1001"/>
        <v>15262327.400667151</v>
      </c>
      <c r="AU506" s="39">
        <f t="shared" si="1002"/>
        <v>-2670907295.1167517</v>
      </c>
      <c r="AV506" s="39">
        <f t="shared" si="1003"/>
        <v>11065187365.483685</v>
      </c>
      <c r="AW506" s="53">
        <f t="shared" si="1004"/>
        <v>467408776645.43152</v>
      </c>
      <c r="AX506" s="39">
        <f t="shared" si="1005"/>
        <v>-1936407788959.6448</v>
      </c>
      <c r="AY506" s="39">
        <f t="shared" si="1006"/>
        <v>8022260839975.6719</v>
      </c>
      <c r="BS506" s="21">
        <v>452</v>
      </c>
      <c r="BT506" s="39">
        <v>725</v>
      </c>
      <c r="BU506" s="39">
        <v>-175</v>
      </c>
      <c r="BV506" s="39">
        <v>2500</v>
      </c>
      <c r="BW506" s="50">
        <f t="shared" si="1007"/>
        <v>1.7331960534629669E-3</v>
      </c>
      <c r="BX506" s="40">
        <f t="shared" si="971"/>
        <v>25.046199794965684</v>
      </c>
      <c r="BY506" s="41">
        <f t="shared" si="1008"/>
        <v>62615.499487414207</v>
      </c>
      <c r="BZ506" s="39">
        <f t="shared" si="1009"/>
        <v>-10957712.410297487</v>
      </c>
      <c r="CA506" s="39">
        <f t="shared" si="1010"/>
        <v>45396237.128375299</v>
      </c>
      <c r="CB506" s="40">
        <f t="shared" si="972"/>
        <v>3401.7503183471722</v>
      </c>
      <c r="CC506" s="39">
        <f t="shared" si="1011"/>
        <v>8504375.7958679311</v>
      </c>
      <c r="CD506" s="39">
        <f t="shared" si="1012"/>
        <v>-1488265764.2768879</v>
      </c>
      <c r="CE506" s="39">
        <f t="shared" si="1013"/>
        <v>6165672452.0042496</v>
      </c>
      <c r="CF506" s="53">
        <f t="shared" si="1014"/>
        <v>260446508748.45538</v>
      </c>
      <c r="CG506" s="39">
        <f t="shared" si="1015"/>
        <v>-1078992679100.7437</v>
      </c>
      <c r="CH506" s="39">
        <f t="shared" si="1016"/>
        <v>4470112527703.0811</v>
      </c>
      <c r="DB506" s="21">
        <v>452</v>
      </c>
      <c r="DC506" s="39">
        <v>725</v>
      </c>
      <c r="DD506" s="39">
        <v>-175</v>
      </c>
      <c r="DE506" s="39">
        <v>2500</v>
      </c>
      <c r="DF506" s="50">
        <f t="shared" si="1017"/>
        <v>1.8425239996225046E-3</v>
      </c>
      <c r="DG506" s="40">
        <f t="shared" si="973"/>
        <v>25.341908346820059</v>
      </c>
      <c r="DH506" s="41">
        <f t="shared" si="1018"/>
        <v>63354.770867050145</v>
      </c>
      <c r="DI506" s="39">
        <f t="shared" si="1019"/>
        <v>-11087084.901733775</v>
      </c>
      <c r="DJ506" s="39">
        <f t="shared" si="1020"/>
        <v>45932208.878611356</v>
      </c>
      <c r="DK506" s="40">
        <f t="shared" si="974"/>
        <v>2007.8190048130682</v>
      </c>
      <c r="DL506" s="39">
        <f t="shared" si="1021"/>
        <v>5019547.5120326709</v>
      </c>
      <c r="DM506" s="39">
        <f t="shared" si="1022"/>
        <v>-878420814.60571742</v>
      </c>
      <c r="DN506" s="39">
        <f t="shared" si="1023"/>
        <v>3639171946.2236862</v>
      </c>
      <c r="DO506" s="53">
        <f t="shared" si="1024"/>
        <v>153723642556.00055</v>
      </c>
      <c r="DP506" s="39">
        <f t="shared" si="1025"/>
        <v>-636855090589.14514</v>
      </c>
      <c r="DQ506" s="39">
        <f t="shared" si="1026"/>
        <v>2638399661012.1729</v>
      </c>
      <c r="EK506" s="21">
        <v>452</v>
      </c>
      <c r="EL506" s="39">
        <v>725</v>
      </c>
      <c r="EM506" s="39">
        <v>-175</v>
      </c>
      <c r="EN506" s="39">
        <v>2500</v>
      </c>
      <c r="EO506" s="50">
        <f t="shared" si="1027"/>
        <v>2.0335136870650631E-3</v>
      </c>
      <c r="EP506" s="40">
        <f t="shared" si="975"/>
        <v>25.5</v>
      </c>
      <c r="EQ506" s="41">
        <f t="shared" si="1028"/>
        <v>63750</v>
      </c>
      <c r="ER506" s="39">
        <f t="shared" si="1029"/>
        <v>-11156250</v>
      </c>
      <c r="ES506" s="39">
        <f t="shared" si="1030"/>
        <v>46218750</v>
      </c>
      <c r="ET506" s="40">
        <f t="shared" si="976"/>
        <v>0</v>
      </c>
      <c r="EU506" s="39">
        <f t="shared" si="1031"/>
        <v>0</v>
      </c>
      <c r="EV506" s="39">
        <f t="shared" si="1032"/>
        <v>0</v>
      </c>
      <c r="EW506" s="39">
        <f t="shared" si="1033"/>
        <v>0</v>
      </c>
      <c r="EX506" s="53">
        <f t="shared" si="1034"/>
        <v>0</v>
      </c>
      <c r="EY506" s="39">
        <f t="shared" si="1035"/>
        <v>0</v>
      </c>
      <c r="EZ506" s="39">
        <f t="shared" si="1036"/>
        <v>0</v>
      </c>
      <c r="FT506" s="21">
        <v>452</v>
      </c>
      <c r="FU506" s="39">
        <v>725</v>
      </c>
      <c r="FV506" s="39">
        <v>-175</v>
      </c>
      <c r="FW506" s="39">
        <v>2500</v>
      </c>
      <c r="FX506" s="50">
        <f t="shared" si="1037"/>
        <v>2.2047752816748939E-3</v>
      </c>
      <c r="FY506" s="40">
        <f t="shared" si="977"/>
        <v>25.5</v>
      </c>
      <c r="FZ506" s="41">
        <f t="shared" si="1038"/>
        <v>63750</v>
      </c>
      <c r="GA506" s="39">
        <f t="shared" si="1039"/>
        <v>-11156250</v>
      </c>
      <c r="GB506" s="39">
        <f t="shared" si="1040"/>
        <v>46218750</v>
      </c>
      <c r="GC506" s="40">
        <f t="shared" si="978"/>
        <v>0</v>
      </c>
      <c r="GD506" s="39">
        <f t="shared" si="1041"/>
        <v>0</v>
      </c>
      <c r="GE506" s="39">
        <f t="shared" si="1042"/>
        <v>0</v>
      </c>
      <c r="GF506" s="39">
        <f t="shared" si="1043"/>
        <v>0</v>
      </c>
      <c r="GG506" s="53">
        <f t="shared" si="1044"/>
        <v>0</v>
      </c>
      <c r="GH506" s="39">
        <f t="shared" si="1045"/>
        <v>0</v>
      </c>
      <c r="GI506" s="39">
        <f t="shared" si="1046"/>
        <v>0</v>
      </c>
      <c r="HC506" s="21">
        <v>452</v>
      </c>
      <c r="HD506" s="39">
        <v>725</v>
      </c>
      <c r="HE506" s="39">
        <v>-175</v>
      </c>
      <c r="HF506" s="39">
        <v>2500</v>
      </c>
      <c r="HG506" s="50">
        <f t="shared" si="1047"/>
        <v>2.2555202199356227E-3</v>
      </c>
      <c r="HH506" s="40">
        <f t="shared" si="979"/>
        <v>25.5</v>
      </c>
      <c r="HI506" s="41">
        <f t="shared" si="1048"/>
        <v>63750</v>
      </c>
      <c r="HJ506" s="39">
        <f t="shared" si="1049"/>
        <v>-11156250</v>
      </c>
      <c r="HK506" s="39">
        <f t="shared" si="1050"/>
        <v>46218750</v>
      </c>
      <c r="HL506" s="40">
        <f t="shared" si="980"/>
        <v>0</v>
      </c>
      <c r="HM506" s="39">
        <f t="shared" si="1051"/>
        <v>0</v>
      </c>
      <c r="HN506" s="39">
        <f t="shared" si="1052"/>
        <v>0</v>
      </c>
      <c r="HO506" s="39">
        <f t="shared" si="1053"/>
        <v>0</v>
      </c>
      <c r="HP506" s="53">
        <f t="shared" si="1054"/>
        <v>0</v>
      </c>
      <c r="HQ506" s="39">
        <f t="shared" si="1055"/>
        <v>0</v>
      </c>
      <c r="HR506" s="39">
        <f t="shared" si="1056"/>
        <v>0</v>
      </c>
      <c r="IL506" s="21">
        <v>452</v>
      </c>
      <c r="IM506" s="39">
        <v>725</v>
      </c>
      <c r="IN506" s="39">
        <v>-175</v>
      </c>
      <c r="IO506" s="39">
        <v>2500</v>
      </c>
      <c r="IP506" s="50">
        <f t="shared" si="1057"/>
        <v>2.2701887454578311E-3</v>
      </c>
      <c r="IQ506" s="40">
        <f t="shared" si="981"/>
        <v>25.5</v>
      </c>
      <c r="IR506" s="41">
        <f t="shared" si="1058"/>
        <v>63750</v>
      </c>
      <c r="IS506" s="39">
        <f t="shared" si="1059"/>
        <v>-11156250</v>
      </c>
      <c r="IT506" s="39">
        <f t="shared" si="1060"/>
        <v>46218750</v>
      </c>
      <c r="IU506" s="40">
        <f t="shared" si="982"/>
        <v>0</v>
      </c>
      <c r="IV506" s="39">
        <f t="shared" si="1061"/>
        <v>0</v>
      </c>
      <c r="IW506" s="39">
        <f t="shared" si="1062"/>
        <v>0</v>
      </c>
      <c r="IX506" s="39">
        <f t="shared" si="1063"/>
        <v>0</v>
      </c>
      <c r="IY506" s="53">
        <f t="shared" si="1064"/>
        <v>0</v>
      </c>
      <c r="IZ506" s="39">
        <f t="shared" si="1065"/>
        <v>0</v>
      </c>
      <c r="JA506" s="39">
        <f t="shared" si="1066"/>
        <v>0</v>
      </c>
      <c r="JU506" s="21">
        <v>452</v>
      </c>
      <c r="JV506" s="39">
        <v>725</v>
      </c>
      <c r="JW506" s="39">
        <v>-175</v>
      </c>
      <c r="JX506" s="39">
        <v>2500</v>
      </c>
      <c r="JY506" s="50">
        <f t="shared" si="1067"/>
        <v>2.2703589227544398E-3</v>
      </c>
      <c r="JZ506" s="40">
        <f t="shared" si="983"/>
        <v>25.5</v>
      </c>
      <c r="KA506" s="41">
        <f t="shared" si="1068"/>
        <v>63750</v>
      </c>
      <c r="KB506" s="39">
        <f t="shared" si="1069"/>
        <v>-11156250</v>
      </c>
      <c r="KC506" s="39">
        <f t="shared" si="1070"/>
        <v>46218750</v>
      </c>
      <c r="KD506" s="40">
        <f t="shared" si="984"/>
        <v>0</v>
      </c>
      <c r="KE506" s="39">
        <f t="shared" si="1071"/>
        <v>0</v>
      </c>
      <c r="KF506" s="39">
        <f t="shared" si="1072"/>
        <v>0</v>
      </c>
      <c r="KG506" s="39">
        <f t="shared" si="1073"/>
        <v>0</v>
      </c>
      <c r="KH506" s="53">
        <f t="shared" si="1074"/>
        <v>0</v>
      </c>
      <c r="KI506" s="39">
        <f t="shared" si="1075"/>
        <v>0</v>
      </c>
      <c r="KJ506" s="39">
        <f t="shared" si="1076"/>
        <v>0</v>
      </c>
      <c r="LD506" s="21">
        <v>452</v>
      </c>
      <c r="LE506" s="39">
        <v>725</v>
      </c>
      <c r="LF506" s="39">
        <v>-175</v>
      </c>
      <c r="LG506" s="39">
        <v>2500</v>
      </c>
      <c r="LH506" s="50">
        <f t="shared" si="1077"/>
        <v>2.2703589470562087E-3</v>
      </c>
      <c r="LI506" s="40">
        <f t="shared" si="985"/>
        <v>25.5</v>
      </c>
      <c r="LJ506" s="41">
        <f t="shared" si="1078"/>
        <v>63750</v>
      </c>
      <c r="LK506" s="39">
        <f t="shared" si="1079"/>
        <v>-11156250</v>
      </c>
      <c r="LL506" s="39">
        <f t="shared" si="1080"/>
        <v>46218750</v>
      </c>
      <c r="LM506" s="40">
        <f t="shared" si="986"/>
        <v>0</v>
      </c>
      <c r="LN506" s="39">
        <f t="shared" si="1081"/>
        <v>0</v>
      </c>
      <c r="LO506" s="39">
        <f t="shared" si="1082"/>
        <v>0</v>
      </c>
      <c r="LP506" s="39">
        <f t="shared" si="1083"/>
        <v>0</v>
      </c>
      <c r="LQ506" s="53">
        <f t="shared" si="1084"/>
        <v>0</v>
      </c>
      <c r="LR506" s="39">
        <f t="shared" si="1085"/>
        <v>0</v>
      </c>
      <c r="LS506" s="39">
        <f t="shared" si="1086"/>
        <v>0</v>
      </c>
    </row>
    <row r="507" spans="1:331" x14ac:dyDescent="0.25">
      <c r="A507" s="21">
        <v>453</v>
      </c>
      <c r="B507" s="39">
        <v>725</v>
      </c>
      <c r="C507" s="39">
        <v>-125</v>
      </c>
      <c r="D507" s="39">
        <v>2500</v>
      </c>
      <c r="E507" s="50">
        <f t="shared" si="987"/>
        <v>1.0175E-3</v>
      </c>
      <c r="F507" s="40">
        <f t="shared" si="967"/>
        <v>19.346172656249998</v>
      </c>
      <c r="G507" s="41">
        <f t="shared" si="988"/>
        <v>48365.431640624993</v>
      </c>
      <c r="H507" s="39">
        <f t="shared" si="989"/>
        <v>-6045678.9550781241</v>
      </c>
      <c r="I507" s="39">
        <f t="shared" si="990"/>
        <v>35064937.939453118</v>
      </c>
      <c r="J507" s="40">
        <f t="shared" si="968"/>
        <v>12526.875000000002</v>
      </c>
      <c r="K507" s="39">
        <f t="shared" si="991"/>
        <v>31317187.500000004</v>
      </c>
      <c r="L507" s="39">
        <f t="shared" si="992"/>
        <v>-3914648437.5000005</v>
      </c>
      <c r="M507" s="39">
        <f t="shared" si="993"/>
        <v>22704960937.500004</v>
      </c>
      <c r="N507" s="53">
        <f t="shared" si="994"/>
        <v>489331054687.50006</v>
      </c>
      <c r="O507" s="39">
        <f t="shared" si="995"/>
        <v>-2838120117187.5005</v>
      </c>
      <c r="P507" s="39">
        <f t="shared" si="996"/>
        <v>16461096679687.502</v>
      </c>
      <c r="AJ507" s="21">
        <v>453</v>
      </c>
      <c r="AK507" s="39">
        <v>725</v>
      </c>
      <c r="AL507" s="39">
        <v>-125</v>
      </c>
      <c r="AM507" s="39">
        <v>2500</v>
      </c>
      <c r="AN507" s="50">
        <f t="shared" si="997"/>
        <v>1.5384951720591815E-3</v>
      </c>
      <c r="AO507" s="40">
        <f t="shared" si="969"/>
        <v>24.142209747894135</v>
      </c>
      <c r="AP507" s="41">
        <f t="shared" si="998"/>
        <v>60355.524369735336</v>
      </c>
      <c r="AQ507" s="39">
        <f t="shared" si="999"/>
        <v>-7544440.5462169172</v>
      </c>
      <c r="AR507" s="39">
        <f t="shared" si="1000"/>
        <v>43757755.16805812</v>
      </c>
      <c r="AS507" s="40">
        <f t="shared" si="970"/>
        <v>5884.1865562454359</v>
      </c>
      <c r="AT507" s="39">
        <f t="shared" si="1001"/>
        <v>14710466.390613589</v>
      </c>
      <c r="AU507" s="39">
        <f t="shared" si="1002"/>
        <v>-1838808298.8266988</v>
      </c>
      <c r="AV507" s="39">
        <f t="shared" si="1003"/>
        <v>10665088133.194853</v>
      </c>
      <c r="AW507" s="53">
        <f t="shared" si="1004"/>
        <v>229851037353.33734</v>
      </c>
      <c r="AX507" s="39">
        <f t="shared" si="1005"/>
        <v>-1333136016649.3567</v>
      </c>
      <c r="AY507" s="39">
        <f t="shared" si="1006"/>
        <v>7732188896566.2676</v>
      </c>
      <c r="BS507" s="21">
        <v>453</v>
      </c>
      <c r="BT507" s="39">
        <v>725</v>
      </c>
      <c r="BU507" s="39">
        <v>-125</v>
      </c>
      <c r="BV507" s="39">
        <v>2500</v>
      </c>
      <c r="BW507" s="50">
        <f t="shared" si="1007"/>
        <v>1.7616133465751097E-3</v>
      </c>
      <c r="BX507" s="40">
        <f t="shared" si="971"/>
        <v>25.137720247114117</v>
      </c>
      <c r="BY507" s="41">
        <f t="shared" si="1008"/>
        <v>62844.300617785295</v>
      </c>
      <c r="BZ507" s="39">
        <f t="shared" si="1009"/>
        <v>-7855537.5772231622</v>
      </c>
      <c r="CA507" s="39">
        <f t="shared" si="1010"/>
        <v>45562117.947894342</v>
      </c>
      <c r="CB507" s="40">
        <f t="shared" si="972"/>
        <v>3039.4298311673529</v>
      </c>
      <c r="CC507" s="39">
        <f t="shared" si="1011"/>
        <v>7598574.5779183824</v>
      </c>
      <c r="CD507" s="39">
        <f t="shared" si="1012"/>
        <v>-949821822.23979783</v>
      </c>
      <c r="CE507" s="39">
        <f t="shared" si="1013"/>
        <v>5508966568.9908276</v>
      </c>
      <c r="CF507" s="53">
        <f t="shared" si="1014"/>
        <v>118727727779.97473</v>
      </c>
      <c r="CG507" s="39">
        <f t="shared" si="1015"/>
        <v>-688620821123.85339</v>
      </c>
      <c r="CH507" s="39">
        <f t="shared" si="1016"/>
        <v>3994000762518.3496</v>
      </c>
      <c r="DB507" s="21">
        <v>453</v>
      </c>
      <c r="DC507" s="39">
        <v>725</v>
      </c>
      <c r="DD507" s="39">
        <v>-125</v>
      </c>
      <c r="DE507" s="39">
        <v>2500</v>
      </c>
      <c r="DF507" s="50">
        <f t="shared" si="1017"/>
        <v>1.8815563395250471E-3</v>
      </c>
      <c r="DG507" s="40">
        <f t="shared" si="973"/>
        <v>25.41056575799475</v>
      </c>
      <c r="DH507" s="41">
        <f t="shared" si="1018"/>
        <v>63526.414394986874</v>
      </c>
      <c r="DI507" s="39">
        <f t="shared" si="1019"/>
        <v>-7940801.7993733594</v>
      </c>
      <c r="DJ507" s="39">
        <f t="shared" si="1020"/>
        <v>46056650.436365485</v>
      </c>
      <c r="DK507" s="40">
        <f t="shared" si="974"/>
        <v>1510.1566710556483</v>
      </c>
      <c r="DL507" s="39">
        <f t="shared" si="1021"/>
        <v>3775391.6776391207</v>
      </c>
      <c r="DM507" s="39">
        <f t="shared" si="1022"/>
        <v>-471923959.70489007</v>
      </c>
      <c r="DN507" s="39">
        <f t="shared" si="1023"/>
        <v>2737158966.2883625</v>
      </c>
      <c r="DO507" s="53">
        <f t="shared" si="1024"/>
        <v>58990494963.111259</v>
      </c>
      <c r="DP507" s="39">
        <f t="shared" si="1025"/>
        <v>-342144870786.04529</v>
      </c>
      <c r="DQ507" s="39">
        <f t="shared" si="1026"/>
        <v>1984440250559.0627</v>
      </c>
      <c r="EK507" s="21">
        <v>453</v>
      </c>
      <c r="EL507" s="39">
        <v>725</v>
      </c>
      <c r="EM507" s="39">
        <v>-125</v>
      </c>
      <c r="EN507" s="39">
        <v>2500</v>
      </c>
      <c r="EO507" s="50">
        <f t="shared" si="1027"/>
        <v>2.0950635527075129E-3</v>
      </c>
      <c r="EP507" s="40">
        <f t="shared" si="975"/>
        <v>25.5</v>
      </c>
      <c r="EQ507" s="41">
        <f t="shared" si="1028"/>
        <v>63750</v>
      </c>
      <c r="ER507" s="39">
        <f t="shared" si="1029"/>
        <v>-7968750</v>
      </c>
      <c r="ES507" s="39">
        <f t="shared" si="1030"/>
        <v>46218750</v>
      </c>
      <c r="ET507" s="40">
        <f t="shared" si="976"/>
        <v>0</v>
      </c>
      <c r="EU507" s="39">
        <f t="shared" si="1031"/>
        <v>0</v>
      </c>
      <c r="EV507" s="39">
        <f t="shared" si="1032"/>
        <v>0</v>
      </c>
      <c r="EW507" s="39">
        <f t="shared" si="1033"/>
        <v>0</v>
      </c>
      <c r="EX507" s="53">
        <f t="shared" si="1034"/>
        <v>0</v>
      </c>
      <c r="EY507" s="39">
        <f t="shared" si="1035"/>
        <v>0</v>
      </c>
      <c r="EZ507" s="39">
        <f t="shared" si="1036"/>
        <v>0</v>
      </c>
      <c r="FT507" s="21">
        <v>453</v>
      </c>
      <c r="FU507" s="39">
        <v>725</v>
      </c>
      <c r="FV507" s="39">
        <v>-125</v>
      </c>
      <c r="FW507" s="39">
        <v>2500</v>
      </c>
      <c r="FX507" s="50">
        <f t="shared" si="1037"/>
        <v>2.2853333869094685E-3</v>
      </c>
      <c r="FY507" s="40">
        <f t="shared" si="977"/>
        <v>25.5</v>
      </c>
      <c r="FZ507" s="41">
        <f t="shared" si="1038"/>
        <v>63750</v>
      </c>
      <c r="GA507" s="39">
        <f t="shared" si="1039"/>
        <v>-7968750</v>
      </c>
      <c r="GB507" s="39">
        <f t="shared" si="1040"/>
        <v>46218750</v>
      </c>
      <c r="GC507" s="40">
        <f t="shared" si="978"/>
        <v>0</v>
      </c>
      <c r="GD507" s="39">
        <f t="shared" si="1041"/>
        <v>0</v>
      </c>
      <c r="GE507" s="39">
        <f t="shared" si="1042"/>
        <v>0</v>
      </c>
      <c r="GF507" s="39">
        <f t="shared" si="1043"/>
        <v>0</v>
      </c>
      <c r="GG507" s="53">
        <f t="shared" si="1044"/>
        <v>0</v>
      </c>
      <c r="GH507" s="39">
        <f t="shared" si="1045"/>
        <v>0</v>
      </c>
      <c r="GI507" s="39">
        <f t="shared" si="1046"/>
        <v>0</v>
      </c>
      <c r="HC507" s="21">
        <v>453</v>
      </c>
      <c r="HD507" s="39">
        <v>725</v>
      </c>
      <c r="HE507" s="39">
        <v>-125</v>
      </c>
      <c r="HF507" s="39">
        <v>2500</v>
      </c>
      <c r="HG507" s="50">
        <f t="shared" si="1047"/>
        <v>2.3427512516368443E-3</v>
      </c>
      <c r="HH507" s="40">
        <f t="shared" si="979"/>
        <v>25.5</v>
      </c>
      <c r="HI507" s="41">
        <f t="shared" si="1048"/>
        <v>63750</v>
      </c>
      <c r="HJ507" s="39">
        <f t="shared" si="1049"/>
        <v>-7968750</v>
      </c>
      <c r="HK507" s="39">
        <f t="shared" si="1050"/>
        <v>46218750</v>
      </c>
      <c r="HL507" s="40">
        <f t="shared" si="980"/>
        <v>0</v>
      </c>
      <c r="HM507" s="39">
        <f t="shared" si="1051"/>
        <v>0</v>
      </c>
      <c r="HN507" s="39">
        <f t="shared" si="1052"/>
        <v>0</v>
      </c>
      <c r="HO507" s="39">
        <f t="shared" si="1053"/>
        <v>0</v>
      </c>
      <c r="HP507" s="53">
        <f t="shared" si="1054"/>
        <v>0</v>
      </c>
      <c r="HQ507" s="39">
        <f t="shared" si="1055"/>
        <v>0</v>
      </c>
      <c r="HR507" s="39">
        <f t="shared" si="1056"/>
        <v>0</v>
      </c>
      <c r="IL507" s="21">
        <v>453</v>
      </c>
      <c r="IM507" s="39">
        <v>725</v>
      </c>
      <c r="IN507" s="39">
        <v>-125</v>
      </c>
      <c r="IO507" s="39">
        <v>2500</v>
      </c>
      <c r="IP507" s="50">
        <f t="shared" si="1057"/>
        <v>2.3586365294638268E-3</v>
      </c>
      <c r="IQ507" s="40">
        <f t="shared" si="981"/>
        <v>25.5</v>
      </c>
      <c r="IR507" s="41">
        <f t="shared" si="1058"/>
        <v>63750</v>
      </c>
      <c r="IS507" s="39">
        <f t="shared" si="1059"/>
        <v>-7968750</v>
      </c>
      <c r="IT507" s="39">
        <f t="shared" si="1060"/>
        <v>46218750</v>
      </c>
      <c r="IU507" s="40">
        <f t="shared" si="982"/>
        <v>0</v>
      </c>
      <c r="IV507" s="39">
        <f t="shared" si="1061"/>
        <v>0</v>
      </c>
      <c r="IW507" s="39">
        <f t="shared" si="1062"/>
        <v>0</v>
      </c>
      <c r="IX507" s="39">
        <f t="shared" si="1063"/>
        <v>0</v>
      </c>
      <c r="IY507" s="53">
        <f t="shared" si="1064"/>
        <v>0</v>
      </c>
      <c r="IZ507" s="39">
        <f t="shared" si="1065"/>
        <v>0</v>
      </c>
      <c r="JA507" s="39">
        <f t="shared" si="1066"/>
        <v>0</v>
      </c>
      <c r="JU507" s="21">
        <v>453</v>
      </c>
      <c r="JV507" s="39">
        <v>725</v>
      </c>
      <c r="JW507" s="39">
        <v>-125</v>
      </c>
      <c r="JX507" s="39">
        <v>2500</v>
      </c>
      <c r="JY507" s="50">
        <f t="shared" si="1067"/>
        <v>2.3588210879123481E-3</v>
      </c>
      <c r="JZ507" s="40">
        <f t="shared" si="983"/>
        <v>25.5</v>
      </c>
      <c r="KA507" s="41">
        <f t="shared" si="1068"/>
        <v>63750</v>
      </c>
      <c r="KB507" s="39">
        <f t="shared" si="1069"/>
        <v>-7968750</v>
      </c>
      <c r="KC507" s="39">
        <f t="shared" si="1070"/>
        <v>46218750</v>
      </c>
      <c r="KD507" s="40">
        <f t="shared" si="984"/>
        <v>0</v>
      </c>
      <c r="KE507" s="39">
        <f t="shared" si="1071"/>
        <v>0</v>
      </c>
      <c r="KF507" s="39">
        <f t="shared" si="1072"/>
        <v>0</v>
      </c>
      <c r="KG507" s="39">
        <f t="shared" si="1073"/>
        <v>0</v>
      </c>
      <c r="KH507" s="53">
        <f t="shared" si="1074"/>
        <v>0</v>
      </c>
      <c r="KI507" s="39">
        <f t="shared" si="1075"/>
        <v>0</v>
      </c>
      <c r="KJ507" s="39">
        <f t="shared" si="1076"/>
        <v>0</v>
      </c>
      <c r="LD507" s="21">
        <v>453</v>
      </c>
      <c r="LE507" s="39">
        <v>725</v>
      </c>
      <c r="LF507" s="39">
        <v>-125</v>
      </c>
      <c r="LG507" s="39">
        <v>2500</v>
      </c>
      <c r="LH507" s="50">
        <f t="shared" si="1077"/>
        <v>2.3588211143470168E-3</v>
      </c>
      <c r="LI507" s="40">
        <f t="shared" si="985"/>
        <v>25.5</v>
      </c>
      <c r="LJ507" s="41">
        <f t="shared" si="1078"/>
        <v>63750</v>
      </c>
      <c r="LK507" s="39">
        <f t="shared" si="1079"/>
        <v>-7968750</v>
      </c>
      <c r="LL507" s="39">
        <f t="shared" si="1080"/>
        <v>46218750</v>
      </c>
      <c r="LM507" s="40">
        <f t="shared" si="986"/>
        <v>0</v>
      </c>
      <c r="LN507" s="39">
        <f t="shared" si="1081"/>
        <v>0</v>
      </c>
      <c r="LO507" s="39">
        <f t="shared" si="1082"/>
        <v>0</v>
      </c>
      <c r="LP507" s="39">
        <f t="shared" si="1083"/>
        <v>0</v>
      </c>
      <c r="LQ507" s="53">
        <f t="shared" si="1084"/>
        <v>0</v>
      </c>
      <c r="LR507" s="39">
        <f t="shared" si="1085"/>
        <v>0</v>
      </c>
      <c r="LS507" s="39">
        <f t="shared" si="1086"/>
        <v>0</v>
      </c>
    </row>
    <row r="508" spans="1:331" x14ac:dyDescent="0.25">
      <c r="A508" s="21">
        <v>454</v>
      </c>
      <c r="B508" s="39">
        <v>725</v>
      </c>
      <c r="C508" s="39">
        <v>-75</v>
      </c>
      <c r="D508" s="39">
        <v>2500</v>
      </c>
      <c r="E508" s="50">
        <f t="shared" si="987"/>
        <v>1.0250000000000001E-3</v>
      </c>
      <c r="F508" s="40">
        <f t="shared" si="967"/>
        <v>19.439765625000003</v>
      </c>
      <c r="G508" s="41">
        <f t="shared" si="988"/>
        <v>48599.414062500007</v>
      </c>
      <c r="H508" s="39">
        <f t="shared" si="989"/>
        <v>-3644956.0546875005</v>
      </c>
      <c r="I508" s="39">
        <f t="shared" si="990"/>
        <v>35234575.195312507</v>
      </c>
      <c r="J508" s="40">
        <f t="shared" si="968"/>
        <v>12431.249999999998</v>
      </c>
      <c r="K508" s="39">
        <f t="shared" si="991"/>
        <v>31078124.999999996</v>
      </c>
      <c r="L508" s="39">
        <f t="shared" si="992"/>
        <v>-2330859374.9999995</v>
      </c>
      <c r="M508" s="39">
        <f t="shared" si="993"/>
        <v>22531640624.999996</v>
      </c>
      <c r="N508" s="53">
        <f t="shared" si="994"/>
        <v>174814453124.99997</v>
      </c>
      <c r="O508" s="39">
        <f t="shared" si="995"/>
        <v>-1689873046874.9998</v>
      </c>
      <c r="P508" s="39">
        <f t="shared" si="996"/>
        <v>16335439453124.998</v>
      </c>
      <c r="AJ508" s="21">
        <v>454</v>
      </c>
      <c r="AK508" s="39">
        <v>725</v>
      </c>
      <c r="AL508" s="39">
        <v>-75</v>
      </c>
      <c r="AM508" s="39">
        <v>2500</v>
      </c>
      <c r="AN508" s="50">
        <f t="shared" si="997"/>
        <v>1.5558084586490975E-3</v>
      </c>
      <c r="AO508" s="40">
        <f t="shared" si="969"/>
        <v>24.242173450525971</v>
      </c>
      <c r="AP508" s="41">
        <f t="shared" si="998"/>
        <v>60605.433626314931</v>
      </c>
      <c r="AQ508" s="39">
        <f t="shared" si="999"/>
        <v>-4545407.5219736202</v>
      </c>
      <c r="AR508" s="39">
        <f t="shared" si="1000"/>
        <v>43938939.379078321</v>
      </c>
      <c r="AS508" s="40">
        <f t="shared" si="970"/>
        <v>5663.4421522240073</v>
      </c>
      <c r="AT508" s="39">
        <f t="shared" si="1001"/>
        <v>14158605.380560018</v>
      </c>
      <c r="AU508" s="39">
        <f t="shared" si="1002"/>
        <v>-1061895403.5420014</v>
      </c>
      <c r="AV508" s="39">
        <f t="shared" si="1003"/>
        <v>10264988900.906013</v>
      </c>
      <c r="AW508" s="53">
        <f t="shared" si="1004"/>
        <v>79642155265.650101</v>
      </c>
      <c r="AX508" s="39">
        <f t="shared" si="1005"/>
        <v>-769874167567.95105</v>
      </c>
      <c r="AY508" s="39">
        <f t="shared" si="1006"/>
        <v>7442116953156.8594</v>
      </c>
      <c r="BS508" s="21">
        <v>454</v>
      </c>
      <c r="BT508" s="39">
        <v>725</v>
      </c>
      <c r="BU508" s="39">
        <v>-75</v>
      </c>
      <c r="BV508" s="39">
        <v>2500</v>
      </c>
      <c r="BW508" s="50">
        <f t="shared" si="1007"/>
        <v>1.7900306396872528E-3</v>
      </c>
      <c r="BX508" s="40">
        <f t="shared" si="971"/>
        <v>25.218944531777829</v>
      </c>
      <c r="BY508" s="41">
        <f t="shared" si="1008"/>
        <v>63047.361329444575</v>
      </c>
      <c r="BZ508" s="39">
        <f t="shared" si="1009"/>
        <v>-4728552.0997083429</v>
      </c>
      <c r="CA508" s="39">
        <f t="shared" si="1010"/>
        <v>45709336.963847317</v>
      </c>
      <c r="CB508" s="40">
        <f t="shared" si="972"/>
        <v>2677.1093439875276</v>
      </c>
      <c r="CC508" s="39">
        <f t="shared" si="1011"/>
        <v>6692773.3599688187</v>
      </c>
      <c r="CD508" s="39">
        <f t="shared" si="1012"/>
        <v>-501958001.99766141</v>
      </c>
      <c r="CE508" s="39">
        <f t="shared" si="1013"/>
        <v>4852260685.9773932</v>
      </c>
      <c r="CF508" s="53">
        <f t="shared" si="1014"/>
        <v>37646850149.824608</v>
      </c>
      <c r="CG508" s="39">
        <f t="shared" si="1015"/>
        <v>-363919551448.3045</v>
      </c>
      <c r="CH508" s="39">
        <f t="shared" si="1016"/>
        <v>3517888997333.6104</v>
      </c>
      <c r="DB508" s="21">
        <v>454</v>
      </c>
      <c r="DC508" s="39">
        <v>725</v>
      </c>
      <c r="DD508" s="39">
        <v>-75</v>
      </c>
      <c r="DE508" s="39">
        <v>2500</v>
      </c>
      <c r="DF508" s="50">
        <f t="shared" si="1017"/>
        <v>1.9205886794275895E-3</v>
      </c>
      <c r="DG508" s="40">
        <f t="shared" si="973"/>
        <v>25.459798243801529</v>
      </c>
      <c r="DH508" s="41">
        <f t="shared" si="1018"/>
        <v>63649.495609503821</v>
      </c>
      <c r="DI508" s="39">
        <f t="shared" si="1019"/>
        <v>-4773712.1707127867</v>
      </c>
      <c r="DJ508" s="39">
        <f t="shared" si="1020"/>
        <v>46145884.31689027</v>
      </c>
      <c r="DK508" s="40">
        <f t="shared" si="974"/>
        <v>1012.4943372982341</v>
      </c>
      <c r="DL508" s="39">
        <f t="shared" si="1021"/>
        <v>2531235.843245585</v>
      </c>
      <c r="DM508" s="39">
        <f t="shared" si="1022"/>
        <v>-189842688.24341887</v>
      </c>
      <c r="DN508" s="39">
        <f t="shared" si="1023"/>
        <v>1835145986.353049</v>
      </c>
      <c r="DO508" s="53">
        <f t="shared" si="1024"/>
        <v>14238201618.256416</v>
      </c>
      <c r="DP508" s="39">
        <f t="shared" si="1025"/>
        <v>-137635948976.47867</v>
      </c>
      <c r="DQ508" s="39">
        <f t="shared" si="1026"/>
        <v>1330480840105.9607</v>
      </c>
      <c r="EK508" s="21">
        <v>454</v>
      </c>
      <c r="EL508" s="39">
        <v>725</v>
      </c>
      <c r="EM508" s="39">
        <v>-75</v>
      </c>
      <c r="EN508" s="39">
        <v>2500</v>
      </c>
      <c r="EO508" s="50">
        <f t="shared" si="1027"/>
        <v>2.1566134183499631E-3</v>
      </c>
      <c r="EP508" s="40">
        <f t="shared" si="975"/>
        <v>25.5</v>
      </c>
      <c r="EQ508" s="41">
        <f t="shared" si="1028"/>
        <v>63750</v>
      </c>
      <c r="ER508" s="39">
        <f t="shared" si="1029"/>
        <v>-4781250</v>
      </c>
      <c r="ES508" s="39">
        <f t="shared" si="1030"/>
        <v>46218750</v>
      </c>
      <c r="ET508" s="40">
        <f t="shared" si="976"/>
        <v>0</v>
      </c>
      <c r="EU508" s="39">
        <f t="shared" si="1031"/>
        <v>0</v>
      </c>
      <c r="EV508" s="39">
        <f t="shared" si="1032"/>
        <v>0</v>
      </c>
      <c r="EW508" s="39">
        <f t="shared" si="1033"/>
        <v>0</v>
      </c>
      <c r="EX508" s="53">
        <f t="shared" si="1034"/>
        <v>0</v>
      </c>
      <c r="EY508" s="39">
        <f t="shared" si="1035"/>
        <v>0</v>
      </c>
      <c r="EZ508" s="39">
        <f t="shared" si="1036"/>
        <v>0</v>
      </c>
      <c r="FT508" s="21">
        <v>454</v>
      </c>
      <c r="FU508" s="39">
        <v>725</v>
      </c>
      <c r="FV508" s="39">
        <v>-75</v>
      </c>
      <c r="FW508" s="39">
        <v>2500</v>
      </c>
      <c r="FX508" s="50">
        <f t="shared" si="1037"/>
        <v>2.3658914921440436E-3</v>
      </c>
      <c r="FY508" s="40">
        <f t="shared" si="977"/>
        <v>25.5</v>
      </c>
      <c r="FZ508" s="41">
        <f t="shared" si="1038"/>
        <v>63750</v>
      </c>
      <c r="GA508" s="39">
        <f t="shared" si="1039"/>
        <v>-4781250</v>
      </c>
      <c r="GB508" s="39">
        <f t="shared" si="1040"/>
        <v>46218750</v>
      </c>
      <c r="GC508" s="40">
        <f t="shared" si="978"/>
        <v>0</v>
      </c>
      <c r="GD508" s="39">
        <f t="shared" si="1041"/>
        <v>0</v>
      </c>
      <c r="GE508" s="39">
        <f t="shared" si="1042"/>
        <v>0</v>
      </c>
      <c r="GF508" s="39">
        <f t="shared" si="1043"/>
        <v>0</v>
      </c>
      <c r="GG508" s="53">
        <f t="shared" si="1044"/>
        <v>0</v>
      </c>
      <c r="GH508" s="39">
        <f t="shared" si="1045"/>
        <v>0</v>
      </c>
      <c r="GI508" s="39">
        <f t="shared" si="1046"/>
        <v>0</v>
      </c>
      <c r="HC508" s="21">
        <v>454</v>
      </c>
      <c r="HD508" s="39">
        <v>725</v>
      </c>
      <c r="HE508" s="39">
        <v>-75</v>
      </c>
      <c r="HF508" s="39">
        <v>2500</v>
      </c>
      <c r="HG508" s="50">
        <f t="shared" si="1047"/>
        <v>2.4299822833380664E-3</v>
      </c>
      <c r="HH508" s="40">
        <f t="shared" si="979"/>
        <v>25.5</v>
      </c>
      <c r="HI508" s="41">
        <f t="shared" si="1048"/>
        <v>63750</v>
      </c>
      <c r="HJ508" s="39">
        <f t="shared" si="1049"/>
        <v>-4781250</v>
      </c>
      <c r="HK508" s="39">
        <f t="shared" si="1050"/>
        <v>46218750</v>
      </c>
      <c r="HL508" s="40">
        <f t="shared" si="980"/>
        <v>0</v>
      </c>
      <c r="HM508" s="39">
        <f t="shared" si="1051"/>
        <v>0</v>
      </c>
      <c r="HN508" s="39">
        <f t="shared" si="1052"/>
        <v>0</v>
      </c>
      <c r="HO508" s="39">
        <f t="shared" si="1053"/>
        <v>0</v>
      </c>
      <c r="HP508" s="53">
        <f t="shared" si="1054"/>
        <v>0</v>
      </c>
      <c r="HQ508" s="39">
        <f t="shared" si="1055"/>
        <v>0</v>
      </c>
      <c r="HR508" s="39">
        <f t="shared" si="1056"/>
        <v>0</v>
      </c>
      <c r="IL508" s="21">
        <v>454</v>
      </c>
      <c r="IM508" s="39">
        <v>725</v>
      </c>
      <c r="IN508" s="39">
        <v>-75</v>
      </c>
      <c r="IO508" s="39">
        <v>2500</v>
      </c>
      <c r="IP508" s="50">
        <f t="shared" si="1057"/>
        <v>2.447084313469823E-3</v>
      </c>
      <c r="IQ508" s="40">
        <f t="shared" si="981"/>
        <v>25.5</v>
      </c>
      <c r="IR508" s="41">
        <f t="shared" si="1058"/>
        <v>63750</v>
      </c>
      <c r="IS508" s="39">
        <f t="shared" si="1059"/>
        <v>-4781250</v>
      </c>
      <c r="IT508" s="39">
        <f t="shared" si="1060"/>
        <v>46218750</v>
      </c>
      <c r="IU508" s="40">
        <f t="shared" si="982"/>
        <v>0</v>
      </c>
      <c r="IV508" s="39">
        <f t="shared" si="1061"/>
        <v>0</v>
      </c>
      <c r="IW508" s="39">
        <f t="shared" si="1062"/>
        <v>0</v>
      </c>
      <c r="IX508" s="39">
        <f t="shared" si="1063"/>
        <v>0</v>
      </c>
      <c r="IY508" s="53">
        <f t="shared" si="1064"/>
        <v>0</v>
      </c>
      <c r="IZ508" s="39">
        <f t="shared" si="1065"/>
        <v>0</v>
      </c>
      <c r="JA508" s="39">
        <f t="shared" si="1066"/>
        <v>0</v>
      </c>
      <c r="JU508" s="21">
        <v>454</v>
      </c>
      <c r="JV508" s="39">
        <v>725</v>
      </c>
      <c r="JW508" s="39">
        <v>-75</v>
      </c>
      <c r="JX508" s="39">
        <v>2500</v>
      </c>
      <c r="JY508" s="50">
        <f t="shared" si="1067"/>
        <v>2.4472832530702563E-3</v>
      </c>
      <c r="JZ508" s="40">
        <f t="shared" si="983"/>
        <v>25.5</v>
      </c>
      <c r="KA508" s="41">
        <f t="shared" si="1068"/>
        <v>63750</v>
      </c>
      <c r="KB508" s="39">
        <f t="shared" si="1069"/>
        <v>-4781250</v>
      </c>
      <c r="KC508" s="39">
        <f t="shared" si="1070"/>
        <v>46218750</v>
      </c>
      <c r="KD508" s="40">
        <f t="shared" si="984"/>
        <v>0</v>
      </c>
      <c r="KE508" s="39">
        <f t="shared" si="1071"/>
        <v>0</v>
      </c>
      <c r="KF508" s="39">
        <f t="shared" si="1072"/>
        <v>0</v>
      </c>
      <c r="KG508" s="39">
        <f t="shared" si="1073"/>
        <v>0</v>
      </c>
      <c r="KH508" s="53">
        <f t="shared" si="1074"/>
        <v>0</v>
      </c>
      <c r="KI508" s="39">
        <f t="shared" si="1075"/>
        <v>0</v>
      </c>
      <c r="KJ508" s="39">
        <f t="shared" si="1076"/>
        <v>0</v>
      </c>
      <c r="LD508" s="21">
        <v>454</v>
      </c>
      <c r="LE508" s="39">
        <v>725</v>
      </c>
      <c r="LF508" s="39">
        <v>-75</v>
      </c>
      <c r="LG508" s="39">
        <v>2500</v>
      </c>
      <c r="LH508" s="50">
        <f t="shared" si="1077"/>
        <v>2.4472832816378248E-3</v>
      </c>
      <c r="LI508" s="40">
        <f t="shared" si="985"/>
        <v>25.5</v>
      </c>
      <c r="LJ508" s="41">
        <f t="shared" si="1078"/>
        <v>63750</v>
      </c>
      <c r="LK508" s="39">
        <f t="shared" si="1079"/>
        <v>-4781250</v>
      </c>
      <c r="LL508" s="39">
        <f t="shared" si="1080"/>
        <v>46218750</v>
      </c>
      <c r="LM508" s="40">
        <f t="shared" si="986"/>
        <v>0</v>
      </c>
      <c r="LN508" s="39">
        <f t="shared" si="1081"/>
        <v>0</v>
      </c>
      <c r="LO508" s="39">
        <f t="shared" si="1082"/>
        <v>0</v>
      </c>
      <c r="LP508" s="39">
        <f t="shared" si="1083"/>
        <v>0</v>
      </c>
      <c r="LQ508" s="53">
        <f t="shared" si="1084"/>
        <v>0</v>
      </c>
      <c r="LR508" s="39">
        <f t="shared" si="1085"/>
        <v>0</v>
      </c>
      <c r="LS508" s="39">
        <f t="shared" si="1086"/>
        <v>0</v>
      </c>
    </row>
    <row r="509" spans="1:331" x14ac:dyDescent="0.25">
      <c r="A509" s="21">
        <v>455</v>
      </c>
      <c r="B509" s="39">
        <v>725</v>
      </c>
      <c r="C509" s="39">
        <v>-25</v>
      </c>
      <c r="D509" s="39">
        <v>2500</v>
      </c>
      <c r="E509" s="50">
        <f t="shared" si="987"/>
        <v>1.0325E-3</v>
      </c>
      <c r="F509" s="40">
        <f t="shared" si="967"/>
        <v>19.532641406250001</v>
      </c>
      <c r="G509" s="41">
        <f t="shared" si="988"/>
        <v>48831.603515625</v>
      </c>
      <c r="H509" s="39">
        <f t="shared" si="989"/>
        <v>-1220790.087890625</v>
      </c>
      <c r="I509" s="39">
        <f t="shared" si="990"/>
        <v>35402912.548828125</v>
      </c>
      <c r="J509" s="40">
        <f t="shared" si="968"/>
        <v>12335.625</v>
      </c>
      <c r="K509" s="39">
        <f t="shared" si="991"/>
        <v>30839062.5</v>
      </c>
      <c r="L509" s="39">
        <f t="shared" si="992"/>
        <v>-770976562.5</v>
      </c>
      <c r="M509" s="39">
        <f t="shared" si="993"/>
        <v>22358320312.5</v>
      </c>
      <c r="N509" s="53">
        <f t="shared" si="994"/>
        <v>19274414062.5</v>
      </c>
      <c r="O509" s="39">
        <f t="shared" si="995"/>
        <v>-558958007812.5</v>
      </c>
      <c r="P509" s="39">
        <f t="shared" si="996"/>
        <v>16209782226562.5</v>
      </c>
      <c r="AJ509" s="21">
        <v>455</v>
      </c>
      <c r="AK509" s="39">
        <v>725</v>
      </c>
      <c r="AL509" s="39">
        <v>-25</v>
      </c>
      <c r="AM509" s="39">
        <v>2500</v>
      </c>
      <c r="AN509" s="50">
        <f t="shared" si="997"/>
        <v>1.5731217452390133E-3</v>
      </c>
      <c r="AO509" s="40">
        <f t="shared" si="969"/>
        <v>24.338315342027865</v>
      </c>
      <c r="AP509" s="41">
        <f t="shared" si="998"/>
        <v>60845.788355069664</v>
      </c>
      <c r="AQ509" s="39">
        <f t="shared" si="999"/>
        <v>-1521144.7088767416</v>
      </c>
      <c r="AR509" s="39">
        <f t="shared" si="1000"/>
        <v>44113196.557425506</v>
      </c>
      <c r="AS509" s="40">
        <f t="shared" si="970"/>
        <v>5442.6977482025795</v>
      </c>
      <c r="AT509" s="39">
        <f t="shared" si="1001"/>
        <v>13606744.370506449</v>
      </c>
      <c r="AU509" s="39">
        <f t="shared" si="1002"/>
        <v>-340168609.26266122</v>
      </c>
      <c r="AV509" s="39">
        <f t="shared" si="1003"/>
        <v>9864889668.6171761</v>
      </c>
      <c r="AW509" s="53">
        <f t="shared" si="1004"/>
        <v>8504215231.5665302</v>
      </c>
      <c r="AX509" s="39">
        <f t="shared" si="1005"/>
        <v>-246622241715.42941</v>
      </c>
      <c r="AY509" s="39">
        <f t="shared" si="1006"/>
        <v>7152045009747.4521</v>
      </c>
      <c r="BS509" s="21">
        <v>455</v>
      </c>
      <c r="BT509" s="39">
        <v>725</v>
      </c>
      <c r="BU509" s="39">
        <v>-25</v>
      </c>
      <c r="BV509" s="39">
        <v>2500</v>
      </c>
      <c r="BW509" s="50">
        <f t="shared" si="1007"/>
        <v>1.8184479327993958E-3</v>
      </c>
      <c r="BX509" s="40">
        <f t="shared" si="971"/>
        <v>25.28987264895682</v>
      </c>
      <c r="BY509" s="41">
        <f t="shared" si="1008"/>
        <v>63224.681622392047</v>
      </c>
      <c r="BZ509" s="39">
        <f t="shared" si="1009"/>
        <v>-1580617.0405598013</v>
      </c>
      <c r="CA509" s="39">
        <f t="shared" si="1010"/>
        <v>45837894.17623423</v>
      </c>
      <c r="CB509" s="40">
        <f t="shared" si="972"/>
        <v>2314.7888568077028</v>
      </c>
      <c r="CC509" s="39">
        <f t="shared" si="1011"/>
        <v>5786972.1420192569</v>
      </c>
      <c r="CD509" s="39">
        <f t="shared" si="1012"/>
        <v>-144674303.55048144</v>
      </c>
      <c r="CE509" s="39">
        <f t="shared" si="1013"/>
        <v>4195554802.9639611</v>
      </c>
      <c r="CF509" s="53">
        <f t="shared" si="1014"/>
        <v>3616857588.7620358</v>
      </c>
      <c r="CG509" s="39">
        <f t="shared" si="1015"/>
        <v>-104888870074.09903</v>
      </c>
      <c r="CH509" s="39">
        <f t="shared" si="1016"/>
        <v>3041777232148.8721</v>
      </c>
      <c r="DB509" s="21">
        <v>455</v>
      </c>
      <c r="DC509" s="39">
        <v>725</v>
      </c>
      <c r="DD509" s="39">
        <v>-25</v>
      </c>
      <c r="DE509" s="39">
        <v>2500</v>
      </c>
      <c r="DF509" s="50">
        <f t="shared" si="1017"/>
        <v>1.959621019330132E-3</v>
      </c>
      <c r="DG509" s="40">
        <f t="shared" si="973"/>
        <v>25.489605804240398</v>
      </c>
      <c r="DH509" s="41">
        <f t="shared" si="1018"/>
        <v>63724.014510600995</v>
      </c>
      <c r="DI509" s="39">
        <f t="shared" si="1019"/>
        <v>-1593100.3627650249</v>
      </c>
      <c r="DJ509" s="39">
        <f t="shared" si="1020"/>
        <v>46199910.520185724</v>
      </c>
      <c r="DK509" s="40">
        <f t="shared" si="974"/>
        <v>514.83200354081703</v>
      </c>
      <c r="DL509" s="39">
        <f t="shared" si="1021"/>
        <v>1287080.0088520425</v>
      </c>
      <c r="DM509" s="39">
        <f t="shared" si="1022"/>
        <v>-32177000.221301064</v>
      </c>
      <c r="DN509" s="39">
        <f t="shared" si="1023"/>
        <v>933133006.41773081</v>
      </c>
      <c r="DO509" s="53">
        <f t="shared" si="1024"/>
        <v>804425005.53252661</v>
      </c>
      <c r="DP509" s="39">
        <f t="shared" si="1025"/>
        <v>-23328325160.443272</v>
      </c>
      <c r="DQ509" s="39">
        <f t="shared" si="1026"/>
        <v>676521429652.85486</v>
      </c>
      <c r="EK509" s="21">
        <v>455</v>
      </c>
      <c r="EL509" s="39">
        <v>725</v>
      </c>
      <c r="EM509" s="39">
        <v>-25</v>
      </c>
      <c r="EN509" s="39">
        <v>2500</v>
      </c>
      <c r="EO509" s="50">
        <f t="shared" si="1027"/>
        <v>2.2181632839924133E-3</v>
      </c>
      <c r="EP509" s="40">
        <f t="shared" si="975"/>
        <v>25.5</v>
      </c>
      <c r="EQ509" s="41">
        <f t="shared" si="1028"/>
        <v>63750</v>
      </c>
      <c r="ER509" s="39">
        <f t="shared" si="1029"/>
        <v>-1593750</v>
      </c>
      <c r="ES509" s="39">
        <f t="shared" si="1030"/>
        <v>46218750</v>
      </c>
      <c r="ET509" s="40">
        <f t="shared" si="976"/>
        <v>0</v>
      </c>
      <c r="EU509" s="39">
        <f t="shared" si="1031"/>
        <v>0</v>
      </c>
      <c r="EV509" s="39">
        <f t="shared" si="1032"/>
        <v>0</v>
      </c>
      <c r="EW509" s="39">
        <f t="shared" si="1033"/>
        <v>0</v>
      </c>
      <c r="EX509" s="53">
        <f t="shared" si="1034"/>
        <v>0</v>
      </c>
      <c r="EY509" s="39">
        <f t="shared" si="1035"/>
        <v>0</v>
      </c>
      <c r="EZ509" s="39">
        <f t="shared" si="1036"/>
        <v>0</v>
      </c>
      <c r="FT509" s="21">
        <v>455</v>
      </c>
      <c r="FU509" s="39">
        <v>725</v>
      </c>
      <c r="FV509" s="39">
        <v>-25</v>
      </c>
      <c r="FW509" s="39">
        <v>2500</v>
      </c>
      <c r="FX509" s="50">
        <f t="shared" si="1037"/>
        <v>2.4464495973786178E-3</v>
      </c>
      <c r="FY509" s="40">
        <f t="shared" si="977"/>
        <v>25.5</v>
      </c>
      <c r="FZ509" s="41">
        <f t="shared" si="1038"/>
        <v>63750</v>
      </c>
      <c r="GA509" s="39">
        <f t="shared" si="1039"/>
        <v>-1593750</v>
      </c>
      <c r="GB509" s="39">
        <f t="shared" si="1040"/>
        <v>46218750</v>
      </c>
      <c r="GC509" s="40">
        <f t="shared" si="978"/>
        <v>0</v>
      </c>
      <c r="GD509" s="39">
        <f t="shared" si="1041"/>
        <v>0</v>
      </c>
      <c r="GE509" s="39">
        <f t="shared" si="1042"/>
        <v>0</v>
      </c>
      <c r="GF509" s="39">
        <f t="shared" si="1043"/>
        <v>0</v>
      </c>
      <c r="GG509" s="53">
        <f t="shared" si="1044"/>
        <v>0</v>
      </c>
      <c r="GH509" s="39">
        <f t="shared" si="1045"/>
        <v>0</v>
      </c>
      <c r="GI509" s="39">
        <f t="shared" si="1046"/>
        <v>0</v>
      </c>
      <c r="HC509" s="21">
        <v>455</v>
      </c>
      <c r="HD509" s="39">
        <v>725</v>
      </c>
      <c r="HE509" s="39">
        <v>-25</v>
      </c>
      <c r="HF509" s="39">
        <v>2500</v>
      </c>
      <c r="HG509" s="50">
        <f t="shared" si="1047"/>
        <v>2.5172133150392884E-3</v>
      </c>
      <c r="HH509" s="40">
        <f t="shared" si="979"/>
        <v>25.5</v>
      </c>
      <c r="HI509" s="41">
        <f t="shared" si="1048"/>
        <v>63750</v>
      </c>
      <c r="HJ509" s="39">
        <f t="shared" si="1049"/>
        <v>-1593750</v>
      </c>
      <c r="HK509" s="39">
        <f t="shared" si="1050"/>
        <v>46218750</v>
      </c>
      <c r="HL509" s="40">
        <f t="shared" si="980"/>
        <v>0</v>
      </c>
      <c r="HM509" s="39">
        <f t="shared" si="1051"/>
        <v>0</v>
      </c>
      <c r="HN509" s="39">
        <f t="shared" si="1052"/>
        <v>0</v>
      </c>
      <c r="HO509" s="39">
        <f t="shared" si="1053"/>
        <v>0</v>
      </c>
      <c r="HP509" s="53">
        <f t="shared" si="1054"/>
        <v>0</v>
      </c>
      <c r="HQ509" s="39">
        <f t="shared" si="1055"/>
        <v>0</v>
      </c>
      <c r="HR509" s="39">
        <f t="shared" si="1056"/>
        <v>0</v>
      </c>
      <c r="IL509" s="21">
        <v>455</v>
      </c>
      <c r="IM509" s="39">
        <v>725</v>
      </c>
      <c r="IN509" s="39">
        <v>-25</v>
      </c>
      <c r="IO509" s="39">
        <v>2500</v>
      </c>
      <c r="IP509" s="50">
        <f t="shared" si="1057"/>
        <v>2.5355320974758187E-3</v>
      </c>
      <c r="IQ509" s="40">
        <f t="shared" si="981"/>
        <v>25.5</v>
      </c>
      <c r="IR509" s="41">
        <f t="shared" si="1058"/>
        <v>63750</v>
      </c>
      <c r="IS509" s="39">
        <f t="shared" si="1059"/>
        <v>-1593750</v>
      </c>
      <c r="IT509" s="39">
        <f t="shared" si="1060"/>
        <v>46218750</v>
      </c>
      <c r="IU509" s="40">
        <f t="shared" si="982"/>
        <v>0</v>
      </c>
      <c r="IV509" s="39">
        <f t="shared" si="1061"/>
        <v>0</v>
      </c>
      <c r="IW509" s="39">
        <f t="shared" si="1062"/>
        <v>0</v>
      </c>
      <c r="IX509" s="39">
        <f t="shared" si="1063"/>
        <v>0</v>
      </c>
      <c r="IY509" s="53">
        <f t="shared" si="1064"/>
        <v>0</v>
      </c>
      <c r="IZ509" s="39">
        <f t="shared" si="1065"/>
        <v>0</v>
      </c>
      <c r="JA509" s="39">
        <f t="shared" si="1066"/>
        <v>0</v>
      </c>
      <c r="JU509" s="21">
        <v>455</v>
      </c>
      <c r="JV509" s="39">
        <v>725</v>
      </c>
      <c r="JW509" s="39">
        <v>-25</v>
      </c>
      <c r="JX509" s="39">
        <v>2500</v>
      </c>
      <c r="JY509" s="50">
        <f t="shared" si="1067"/>
        <v>2.5357454182281646E-3</v>
      </c>
      <c r="JZ509" s="40">
        <f t="shared" si="983"/>
        <v>25.5</v>
      </c>
      <c r="KA509" s="41">
        <f t="shared" si="1068"/>
        <v>63750</v>
      </c>
      <c r="KB509" s="39">
        <f t="shared" si="1069"/>
        <v>-1593750</v>
      </c>
      <c r="KC509" s="39">
        <f t="shared" si="1070"/>
        <v>46218750</v>
      </c>
      <c r="KD509" s="40">
        <f t="shared" si="984"/>
        <v>0</v>
      </c>
      <c r="KE509" s="39">
        <f t="shared" si="1071"/>
        <v>0</v>
      </c>
      <c r="KF509" s="39">
        <f t="shared" si="1072"/>
        <v>0</v>
      </c>
      <c r="KG509" s="39">
        <f t="shared" si="1073"/>
        <v>0</v>
      </c>
      <c r="KH509" s="53">
        <f t="shared" si="1074"/>
        <v>0</v>
      </c>
      <c r="KI509" s="39">
        <f t="shared" si="1075"/>
        <v>0</v>
      </c>
      <c r="KJ509" s="39">
        <f t="shared" si="1076"/>
        <v>0</v>
      </c>
      <c r="LD509" s="21">
        <v>455</v>
      </c>
      <c r="LE509" s="39">
        <v>725</v>
      </c>
      <c r="LF509" s="39">
        <v>-25</v>
      </c>
      <c r="LG509" s="39">
        <v>2500</v>
      </c>
      <c r="LH509" s="50">
        <f t="shared" si="1077"/>
        <v>2.5357454489286337E-3</v>
      </c>
      <c r="LI509" s="40">
        <f t="shared" si="985"/>
        <v>25.5</v>
      </c>
      <c r="LJ509" s="41">
        <f t="shared" si="1078"/>
        <v>63750</v>
      </c>
      <c r="LK509" s="39">
        <f t="shared" si="1079"/>
        <v>-1593750</v>
      </c>
      <c r="LL509" s="39">
        <f t="shared" si="1080"/>
        <v>46218750</v>
      </c>
      <c r="LM509" s="40">
        <f t="shared" si="986"/>
        <v>0</v>
      </c>
      <c r="LN509" s="39">
        <f t="shared" si="1081"/>
        <v>0</v>
      </c>
      <c r="LO509" s="39">
        <f t="shared" si="1082"/>
        <v>0</v>
      </c>
      <c r="LP509" s="39">
        <f t="shared" si="1083"/>
        <v>0</v>
      </c>
      <c r="LQ509" s="53">
        <f t="shared" si="1084"/>
        <v>0</v>
      </c>
      <c r="LR509" s="39">
        <f t="shared" si="1085"/>
        <v>0</v>
      </c>
      <c r="LS509" s="39">
        <f t="shared" si="1086"/>
        <v>0</v>
      </c>
    </row>
    <row r="510" spans="1:331" x14ac:dyDescent="0.25">
      <c r="A510" s="21">
        <v>456</v>
      </c>
      <c r="B510" s="39">
        <v>725</v>
      </c>
      <c r="C510" s="39">
        <v>25</v>
      </c>
      <c r="D510" s="39">
        <v>2500</v>
      </c>
      <c r="E510" s="50">
        <f t="shared" si="987"/>
        <v>1.0400000000000001E-3</v>
      </c>
      <c r="F510" s="40">
        <f t="shared" si="967"/>
        <v>19.6248</v>
      </c>
      <c r="G510" s="41">
        <f t="shared" si="988"/>
        <v>49062</v>
      </c>
      <c r="H510" s="39">
        <f t="shared" si="989"/>
        <v>1226550</v>
      </c>
      <c r="I510" s="39">
        <f t="shared" si="990"/>
        <v>35569950</v>
      </c>
      <c r="J510" s="40">
        <f t="shared" si="968"/>
        <v>12240</v>
      </c>
      <c r="K510" s="39">
        <f t="shared" si="991"/>
        <v>30600000</v>
      </c>
      <c r="L510" s="39">
        <f t="shared" si="992"/>
        <v>765000000</v>
      </c>
      <c r="M510" s="39">
        <f t="shared" si="993"/>
        <v>22185000000</v>
      </c>
      <c r="N510" s="53">
        <f t="shared" si="994"/>
        <v>19125000000</v>
      </c>
      <c r="O510" s="39">
        <f t="shared" si="995"/>
        <v>554625000000</v>
      </c>
      <c r="P510" s="39">
        <f t="shared" si="996"/>
        <v>16084125000000</v>
      </c>
      <c r="AJ510" s="21">
        <v>456</v>
      </c>
      <c r="AK510" s="39">
        <v>725</v>
      </c>
      <c r="AL510" s="39">
        <v>25</v>
      </c>
      <c r="AM510" s="39">
        <v>2500</v>
      </c>
      <c r="AN510" s="50">
        <f t="shared" si="997"/>
        <v>1.5904350318289293E-3</v>
      </c>
      <c r="AO510" s="40">
        <f t="shared" si="969"/>
        <v>24.430635422399813</v>
      </c>
      <c r="AP510" s="41">
        <f t="shared" si="998"/>
        <v>61076.588555999537</v>
      </c>
      <c r="AQ510" s="39">
        <f t="shared" si="999"/>
        <v>1526914.7138999884</v>
      </c>
      <c r="AR510" s="39">
        <f t="shared" si="1000"/>
        <v>44280526.703099661</v>
      </c>
      <c r="AS510" s="40">
        <f t="shared" si="970"/>
        <v>5221.9533441811509</v>
      </c>
      <c r="AT510" s="39">
        <f t="shared" si="1001"/>
        <v>13054883.360452877</v>
      </c>
      <c r="AU510" s="39">
        <f t="shared" si="1002"/>
        <v>326372084.01132196</v>
      </c>
      <c r="AV510" s="39">
        <f t="shared" si="1003"/>
        <v>9464790436.3283367</v>
      </c>
      <c r="AW510" s="53">
        <f t="shared" si="1004"/>
        <v>8159302100.2830486</v>
      </c>
      <c r="AX510" s="39">
        <f t="shared" si="1005"/>
        <v>236619760908.2084</v>
      </c>
      <c r="AY510" s="39">
        <f t="shared" si="1006"/>
        <v>6861973066338.0439</v>
      </c>
      <c r="BS510" s="21">
        <v>456</v>
      </c>
      <c r="BT510" s="39">
        <v>725</v>
      </c>
      <c r="BU510" s="39">
        <v>25</v>
      </c>
      <c r="BV510" s="39">
        <v>2500</v>
      </c>
      <c r="BW510" s="50">
        <f t="shared" si="1007"/>
        <v>1.8468652259115387E-3</v>
      </c>
      <c r="BX510" s="40">
        <f t="shared" si="971"/>
        <v>25.350504598651082</v>
      </c>
      <c r="BY510" s="41">
        <f t="shared" si="1008"/>
        <v>63376.261496627703</v>
      </c>
      <c r="BZ510" s="39">
        <f t="shared" si="1009"/>
        <v>1584406.5374156926</v>
      </c>
      <c r="CA510" s="39">
        <f t="shared" si="1010"/>
        <v>45947789.585055083</v>
      </c>
      <c r="CB510" s="40">
        <f t="shared" si="972"/>
        <v>1952.4683696278832</v>
      </c>
      <c r="CC510" s="39">
        <f t="shared" si="1011"/>
        <v>4881170.9240697082</v>
      </c>
      <c r="CD510" s="39">
        <f t="shared" si="1012"/>
        <v>122029273.1017427</v>
      </c>
      <c r="CE510" s="39">
        <f t="shared" si="1013"/>
        <v>3538848919.9505386</v>
      </c>
      <c r="CF510" s="53">
        <f t="shared" si="1014"/>
        <v>3050731827.5435677</v>
      </c>
      <c r="CG510" s="39">
        <f t="shared" si="1015"/>
        <v>88471222998.763458</v>
      </c>
      <c r="CH510" s="39">
        <f t="shared" si="1016"/>
        <v>2565665466964.1401</v>
      </c>
      <c r="DB510" s="21">
        <v>456</v>
      </c>
      <c r="DC510" s="39">
        <v>725</v>
      </c>
      <c r="DD510" s="39">
        <v>25</v>
      </c>
      <c r="DE510" s="39">
        <v>2500</v>
      </c>
      <c r="DF510" s="50">
        <f t="shared" si="1017"/>
        <v>1.9986533592326744E-3</v>
      </c>
      <c r="DG510" s="40">
        <f t="shared" si="973"/>
        <v>25.499988439311352</v>
      </c>
      <c r="DH510" s="41">
        <f t="shared" si="1018"/>
        <v>63749.97109827838</v>
      </c>
      <c r="DI510" s="39">
        <f t="shared" si="1019"/>
        <v>1593749.2774569595</v>
      </c>
      <c r="DJ510" s="39">
        <f t="shared" si="1020"/>
        <v>46218729.046251826</v>
      </c>
      <c r="DK510" s="40">
        <f t="shared" si="974"/>
        <v>17.169669783402842</v>
      </c>
      <c r="DL510" s="39">
        <f t="shared" si="1021"/>
        <v>42924.174458507106</v>
      </c>
      <c r="DM510" s="39">
        <f t="shared" si="1022"/>
        <v>1073104.3614626776</v>
      </c>
      <c r="DN510" s="39">
        <f t="shared" si="1023"/>
        <v>31120026.482417651</v>
      </c>
      <c r="DO510" s="53">
        <f t="shared" si="1024"/>
        <v>26827609.036566939</v>
      </c>
      <c r="DP510" s="39">
        <f t="shared" si="1025"/>
        <v>778000662.06044126</v>
      </c>
      <c r="DQ510" s="39">
        <f t="shared" si="1026"/>
        <v>22562019199.752796</v>
      </c>
      <c r="EK510" s="21">
        <v>456</v>
      </c>
      <c r="EL510" s="39">
        <v>725</v>
      </c>
      <c r="EM510" s="39">
        <v>25</v>
      </c>
      <c r="EN510" s="39">
        <v>2500</v>
      </c>
      <c r="EO510" s="50">
        <f t="shared" si="1027"/>
        <v>2.2797131496348636E-3</v>
      </c>
      <c r="EP510" s="40">
        <f t="shared" si="975"/>
        <v>25.5</v>
      </c>
      <c r="EQ510" s="41">
        <f t="shared" si="1028"/>
        <v>63750</v>
      </c>
      <c r="ER510" s="39">
        <f t="shared" si="1029"/>
        <v>1593750</v>
      </c>
      <c r="ES510" s="39">
        <f t="shared" si="1030"/>
        <v>46218750</v>
      </c>
      <c r="ET510" s="40">
        <f t="shared" si="976"/>
        <v>0</v>
      </c>
      <c r="EU510" s="39">
        <f t="shared" si="1031"/>
        <v>0</v>
      </c>
      <c r="EV510" s="39">
        <f t="shared" si="1032"/>
        <v>0</v>
      </c>
      <c r="EW510" s="39">
        <f t="shared" si="1033"/>
        <v>0</v>
      </c>
      <c r="EX510" s="53">
        <f t="shared" si="1034"/>
        <v>0</v>
      </c>
      <c r="EY510" s="39">
        <f t="shared" si="1035"/>
        <v>0</v>
      </c>
      <c r="EZ510" s="39">
        <f t="shared" si="1036"/>
        <v>0</v>
      </c>
      <c r="FT510" s="21">
        <v>456</v>
      </c>
      <c r="FU510" s="39">
        <v>725</v>
      </c>
      <c r="FV510" s="39">
        <v>25</v>
      </c>
      <c r="FW510" s="39">
        <v>2500</v>
      </c>
      <c r="FX510" s="50">
        <f t="shared" si="1037"/>
        <v>2.5270077026131928E-3</v>
      </c>
      <c r="FY510" s="40">
        <f t="shared" si="977"/>
        <v>25.5</v>
      </c>
      <c r="FZ510" s="41">
        <f t="shared" si="1038"/>
        <v>63750</v>
      </c>
      <c r="GA510" s="39">
        <f t="shared" si="1039"/>
        <v>1593750</v>
      </c>
      <c r="GB510" s="39">
        <f t="shared" si="1040"/>
        <v>46218750</v>
      </c>
      <c r="GC510" s="40">
        <f t="shared" si="978"/>
        <v>0</v>
      </c>
      <c r="GD510" s="39">
        <f t="shared" si="1041"/>
        <v>0</v>
      </c>
      <c r="GE510" s="39">
        <f t="shared" si="1042"/>
        <v>0</v>
      </c>
      <c r="GF510" s="39">
        <f t="shared" si="1043"/>
        <v>0</v>
      </c>
      <c r="GG510" s="53">
        <f t="shared" si="1044"/>
        <v>0</v>
      </c>
      <c r="GH510" s="39">
        <f t="shared" si="1045"/>
        <v>0</v>
      </c>
      <c r="GI510" s="39">
        <f t="shared" si="1046"/>
        <v>0</v>
      </c>
      <c r="HC510" s="21">
        <v>456</v>
      </c>
      <c r="HD510" s="39">
        <v>725</v>
      </c>
      <c r="HE510" s="39">
        <v>25</v>
      </c>
      <c r="HF510" s="39">
        <v>2500</v>
      </c>
      <c r="HG510" s="50">
        <f t="shared" si="1047"/>
        <v>2.60444434674051E-3</v>
      </c>
      <c r="HH510" s="40">
        <f t="shared" si="979"/>
        <v>25.5</v>
      </c>
      <c r="HI510" s="41">
        <f t="shared" si="1048"/>
        <v>63750</v>
      </c>
      <c r="HJ510" s="39">
        <f t="shared" si="1049"/>
        <v>1593750</v>
      </c>
      <c r="HK510" s="39">
        <f t="shared" si="1050"/>
        <v>46218750</v>
      </c>
      <c r="HL510" s="40">
        <f t="shared" si="980"/>
        <v>0</v>
      </c>
      <c r="HM510" s="39">
        <f t="shared" si="1051"/>
        <v>0</v>
      </c>
      <c r="HN510" s="39">
        <f t="shared" si="1052"/>
        <v>0</v>
      </c>
      <c r="HO510" s="39">
        <f t="shared" si="1053"/>
        <v>0</v>
      </c>
      <c r="HP510" s="53">
        <f t="shared" si="1054"/>
        <v>0</v>
      </c>
      <c r="HQ510" s="39">
        <f t="shared" si="1055"/>
        <v>0</v>
      </c>
      <c r="HR510" s="39">
        <f t="shared" si="1056"/>
        <v>0</v>
      </c>
      <c r="IL510" s="21">
        <v>456</v>
      </c>
      <c r="IM510" s="39">
        <v>725</v>
      </c>
      <c r="IN510" s="39">
        <v>25</v>
      </c>
      <c r="IO510" s="39">
        <v>2500</v>
      </c>
      <c r="IP510" s="50">
        <f t="shared" si="1057"/>
        <v>2.6239798814818144E-3</v>
      </c>
      <c r="IQ510" s="40">
        <f t="shared" si="981"/>
        <v>25.5</v>
      </c>
      <c r="IR510" s="41">
        <f t="shared" si="1058"/>
        <v>63750</v>
      </c>
      <c r="IS510" s="39">
        <f t="shared" si="1059"/>
        <v>1593750</v>
      </c>
      <c r="IT510" s="39">
        <f t="shared" si="1060"/>
        <v>46218750</v>
      </c>
      <c r="IU510" s="40">
        <f t="shared" si="982"/>
        <v>0</v>
      </c>
      <c r="IV510" s="39">
        <f t="shared" si="1061"/>
        <v>0</v>
      </c>
      <c r="IW510" s="39">
        <f t="shared" si="1062"/>
        <v>0</v>
      </c>
      <c r="IX510" s="39">
        <f t="shared" si="1063"/>
        <v>0</v>
      </c>
      <c r="IY510" s="53">
        <f t="shared" si="1064"/>
        <v>0</v>
      </c>
      <c r="IZ510" s="39">
        <f t="shared" si="1065"/>
        <v>0</v>
      </c>
      <c r="JA510" s="39">
        <f t="shared" si="1066"/>
        <v>0</v>
      </c>
      <c r="JU510" s="21">
        <v>456</v>
      </c>
      <c r="JV510" s="39">
        <v>725</v>
      </c>
      <c r="JW510" s="39">
        <v>25</v>
      </c>
      <c r="JX510" s="39">
        <v>2500</v>
      </c>
      <c r="JY510" s="50">
        <f t="shared" si="1067"/>
        <v>2.6242075833860729E-3</v>
      </c>
      <c r="JZ510" s="40">
        <f t="shared" si="983"/>
        <v>25.5</v>
      </c>
      <c r="KA510" s="41">
        <f t="shared" si="1068"/>
        <v>63750</v>
      </c>
      <c r="KB510" s="39">
        <f t="shared" si="1069"/>
        <v>1593750</v>
      </c>
      <c r="KC510" s="39">
        <f t="shared" si="1070"/>
        <v>46218750</v>
      </c>
      <c r="KD510" s="40">
        <f t="shared" si="984"/>
        <v>0</v>
      </c>
      <c r="KE510" s="39">
        <f t="shared" si="1071"/>
        <v>0</v>
      </c>
      <c r="KF510" s="39">
        <f t="shared" si="1072"/>
        <v>0</v>
      </c>
      <c r="KG510" s="39">
        <f t="shared" si="1073"/>
        <v>0</v>
      </c>
      <c r="KH510" s="53">
        <f t="shared" si="1074"/>
        <v>0</v>
      </c>
      <c r="KI510" s="39">
        <f t="shared" si="1075"/>
        <v>0</v>
      </c>
      <c r="KJ510" s="39">
        <f t="shared" si="1076"/>
        <v>0</v>
      </c>
      <c r="LD510" s="21">
        <v>456</v>
      </c>
      <c r="LE510" s="39">
        <v>725</v>
      </c>
      <c r="LF510" s="39">
        <v>25</v>
      </c>
      <c r="LG510" s="39">
        <v>2500</v>
      </c>
      <c r="LH510" s="50">
        <f t="shared" si="1077"/>
        <v>2.6242076162194417E-3</v>
      </c>
      <c r="LI510" s="40">
        <f t="shared" si="985"/>
        <v>25.5</v>
      </c>
      <c r="LJ510" s="41">
        <f t="shared" si="1078"/>
        <v>63750</v>
      </c>
      <c r="LK510" s="39">
        <f t="shared" si="1079"/>
        <v>1593750</v>
      </c>
      <c r="LL510" s="39">
        <f t="shared" si="1080"/>
        <v>46218750</v>
      </c>
      <c r="LM510" s="40">
        <f t="shared" si="986"/>
        <v>0</v>
      </c>
      <c r="LN510" s="39">
        <f t="shared" si="1081"/>
        <v>0</v>
      </c>
      <c r="LO510" s="39">
        <f t="shared" si="1082"/>
        <v>0</v>
      </c>
      <c r="LP510" s="39">
        <f t="shared" si="1083"/>
        <v>0</v>
      </c>
      <c r="LQ510" s="53">
        <f t="shared" si="1084"/>
        <v>0</v>
      </c>
      <c r="LR510" s="39">
        <f t="shared" si="1085"/>
        <v>0</v>
      </c>
      <c r="LS510" s="39">
        <f t="shared" si="1086"/>
        <v>0</v>
      </c>
    </row>
    <row r="511" spans="1:331" x14ac:dyDescent="0.25">
      <c r="A511" s="21">
        <v>457</v>
      </c>
      <c r="B511" s="39">
        <v>725</v>
      </c>
      <c r="C511" s="39">
        <v>75</v>
      </c>
      <c r="D511" s="39">
        <v>2500</v>
      </c>
      <c r="E511" s="50">
        <f t="shared" si="987"/>
        <v>1.0475E-3</v>
      </c>
      <c r="F511" s="40">
        <f t="shared" si="967"/>
        <v>19.716241406249999</v>
      </c>
      <c r="G511" s="41">
        <f t="shared" si="988"/>
        <v>49290.603515625</v>
      </c>
      <c r="H511" s="39">
        <f t="shared" si="989"/>
        <v>3696795.263671875</v>
      </c>
      <c r="I511" s="39">
        <f t="shared" si="990"/>
        <v>35735687.548828125</v>
      </c>
      <c r="J511" s="40">
        <f t="shared" si="968"/>
        <v>12144.374999999998</v>
      </c>
      <c r="K511" s="39">
        <f t="shared" si="991"/>
        <v>30360937.499999996</v>
      </c>
      <c r="L511" s="39">
        <f t="shared" si="992"/>
        <v>2277070312.4999995</v>
      </c>
      <c r="M511" s="39">
        <f t="shared" si="993"/>
        <v>22011679687.499996</v>
      </c>
      <c r="N511" s="53">
        <f t="shared" si="994"/>
        <v>170780273437.49997</v>
      </c>
      <c r="O511" s="39">
        <f t="shared" si="995"/>
        <v>1650875976562.4998</v>
      </c>
      <c r="P511" s="39">
        <f t="shared" si="996"/>
        <v>15958467773437.498</v>
      </c>
      <c r="AJ511" s="21">
        <v>457</v>
      </c>
      <c r="AK511" s="39">
        <v>725</v>
      </c>
      <c r="AL511" s="39">
        <v>75</v>
      </c>
      <c r="AM511" s="39">
        <v>2500</v>
      </c>
      <c r="AN511" s="50">
        <f t="shared" si="997"/>
        <v>1.6077483184188451E-3</v>
      </c>
      <c r="AO511" s="40">
        <f t="shared" si="969"/>
        <v>24.519133691641819</v>
      </c>
      <c r="AP511" s="41">
        <f t="shared" si="998"/>
        <v>61297.834229104548</v>
      </c>
      <c r="AQ511" s="39">
        <f t="shared" si="999"/>
        <v>4597337.5671828408</v>
      </c>
      <c r="AR511" s="39">
        <f t="shared" si="1000"/>
        <v>44440929.816100799</v>
      </c>
      <c r="AS511" s="40">
        <f t="shared" si="970"/>
        <v>5001.2089401597259</v>
      </c>
      <c r="AT511" s="39">
        <f t="shared" si="1001"/>
        <v>12503022.350399315</v>
      </c>
      <c r="AU511" s="39">
        <f t="shared" si="1002"/>
        <v>937726676.27994871</v>
      </c>
      <c r="AV511" s="39">
        <f t="shared" si="1003"/>
        <v>9064691204.0395031</v>
      </c>
      <c r="AW511" s="53">
        <f t="shared" si="1004"/>
        <v>70329500720.996155</v>
      </c>
      <c r="AX511" s="39">
        <f t="shared" si="1005"/>
        <v>679851840302.96277</v>
      </c>
      <c r="AY511" s="39">
        <f t="shared" si="1006"/>
        <v>6571901122928.6396</v>
      </c>
      <c r="BS511" s="21">
        <v>457</v>
      </c>
      <c r="BT511" s="39">
        <v>725</v>
      </c>
      <c r="BU511" s="39">
        <v>75</v>
      </c>
      <c r="BV511" s="39">
        <v>2500</v>
      </c>
      <c r="BW511" s="50">
        <f t="shared" si="1007"/>
        <v>1.8752825190236817E-3</v>
      </c>
      <c r="BX511" s="40">
        <f t="shared" si="971"/>
        <v>25.400840380860625</v>
      </c>
      <c r="BY511" s="41">
        <f t="shared" si="1008"/>
        <v>63502.100952151566</v>
      </c>
      <c r="BZ511" s="39">
        <f t="shared" si="1009"/>
        <v>4762657.5714113675</v>
      </c>
      <c r="CA511" s="39">
        <f t="shared" si="1010"/>
        <v>46039023.190309882</v>
      </c>
      <c r="CB511" s="40">
        <f t="shared" si="972"/>
        <v>1590.1478824480582</v>
      </c>
      <c r="CC511" s="39">
        <f t="shared" si="1011"/>
        <v>3975369.7061201455</v>
      </c>
      <c r="CD511" s="39">
        <f t="shared" si="1012"/>
        <v>298152727.9590109</v>
      </c>
      <c r="CE511" s="39">
        <f t="shared" si="1013"/>
        <v>2882143036.9371057</v>
      </c>
      <c r="CF511" s="53">
        <f t="shared" si="1014"/>
        <v>22361454596.925816</v>
      </c>
      <c r="CG511" s="39">
        <f t="shared" si="1015"/>
        <v>216160727770.28293</v>
      </c>
      <c r="CH511" s="39">
        <f t="shared" si="1016"/>
        <v>2089553701779.4014</v>
      </c>
      <c r="DB511" s="21">
        <v>457</v>
      </c>
      <c r="DC511" s="39">
        <v>725</v>
      </c>
      <c r="DD511" s="39">
        <v>75</v>
      </c>
      <c r="DE511" s="39">
        <v>2500</v>
      </c>
      <c r="DF511" s="50">
        <f t="shared" si="1017"/>
        <v>2.0376856991352172E-3</v>
      </c>
      <c r="DG511" s="40">
        <f t="shared" si="973"/>
        <v>25.5</v>
      </c>
      <c r="DH511" s="41">
        <f t="shared" si="1018"/>
        <v>63750</v>
      </c>
      <c r="DI511" s="39">
        <f t="shared" si="1019"/>
        <v>4781250</v>
      </c>
      <c r="DJ511" s="39">
        <f t="shared" si="1020"/>
        <v>46218750</v>
      </c>
      <c r="DK511" s="40">
        <f t="shared" si="974"/>
        <v>0</v>
      </c>
      <c r="DL511" s="39">
        <f t="shared" si="1021"/>
        <v>0</v>
      </c>
      <c r="DM511" s="39">
        <f t="shared" si="1022"/>
        <v>0</v>
      </c>
      <c r="DN511" s="39">
        <f t="shared" si="1023"/>
        <v>0</v>
      </c>
      <c r="DO511" s="53">
        <f t="shared" si="1024"/>
        <v>0</v>
      </c>
      <c r="DP511" s="39">
        <f t="shared" si="1025"/>
        <v>0</v>
      </c>
      <c r="DQ511" s="39">
        <f t="shared" si="1026"/>
        <v>0</v>
      </c>
      <c r="EK511" s="21">
        <v>457</v>
      </c>
      <c r="EL511" s="39">
        <v>725</v>
      </c>
      <c r="EM511" s="39">
        <v>75</v>
      </c>
      <c r="EN511" s="39">
        <v>2500</v>
      </c>
      <c r="EO511" s="50">
        <f t="shared" si="1027"/>
        <v>2.3412630152773129E-3</v>
      </c>
      <c r="EP511" s="40">
        <f t="shared" si="975"/>
        <v>25.5</v>
      </c>
      <c r="EQ511" s="41">
        <f t="shared" si="1028"/>
        <v>63750</v>
      </c>
      <c r="ER511" s="39">
        <f t="shared" si="1029"/>
        <v>4781250</v>
      </c>
      <c r="ES511" s="39">
        <f t="shared" si="1030"/>
        <v>46218750</v>
      </c>
      <c r="ET511" s="40">
        <f t="shared" si="976"/>
        <v>0</v>
      </c>
      <c r="EU511" s="39">
        <f t="shared" si="1031"/>
        <v>0</v>
      </c>
      <c r="EV511" s="39">
        <f t="shared" si="1032"/>
        <v>0</v>
      </c>
      <c r="EW511" s="39">
        <f t="shared" si="1033"/>
        <v>0</v>
      </c>
      <c r="EX511" s="53">
        <f t="shared" si="1034"/>
        <v>0</v>
      </c>
      <c r="EY511" s="39">
        <f t="shared" si="1035"/>
        <v>0</v>
      </c>
      <c r="EZ511" s="39">
        <f t="shared" si="1036"/>
        <v>0</v>
      </c>
      <c r="FT511" s="21">
        <v>457</v>
      </c>
      <c r="FU511" s="39">
        <v>725</v>
      </c>
      <c r="FV511" s="39">
        <v>75</v>
      </c>
      <c r="FW511" s="39">
        <v>2500</v>
      </c>
      <c r="FX511" s="50">
        <f t="shared" si="1037"/>
        <v>2.6075658078477679E-3</v>
      </c>
      <c r="FY511" s="40">
        <f t="shared" si="977"/>
        <v>25.5</v>
      </c>
      <c r="FZ511" s="41">
        <f t="shared" si="1038"/>
        <v>63750</v>
      </c>
      <c r="GA511" s="39">
        <f t="shared" si="1039"/>
        <v>4781250</v>
      </c>
      <c r="GB511" s="39">
        <f t="shared" si="1040"/>
        <v>46218750</v>
      </c>
      <c r="GC511" s="40">
        <f t="shared" si="978"/>
        <v>0</v>
      </c>
      <c r="GD511" s="39">
        <f t="shared" si="1041"/>
        <v>0</v>
      </c>
      <c r="GE511" s="39">
        <f t="shared" si="1042"/>
        <v>0</v>
      </c>
      <c r="GF511" s="39">
        <f t="shared" si="1043"/>
        <v>0</v>
      </c>
      <c r="GG511" s="53">
        <f t="shared" si="1044"/>
        <v>0</v>
      </c>
      <c r="GH511" s="39">
        <f t="shared" si="1045"/>
        <v>0</v>
      </c>
      <c r="GI511" s="39">
        <f t="shared" si="1046"/>
        <v>0</v>
      </c>
      <c r="HC511" s="21">
        <v>457</v>
      </c>
      <c r="HD511" s="39">
        <v>725</v>
      </c>
      <c r="HE511" s="39">
        <v>75</v>
      </c>
      <c r="HF511" s="39">
        <v>2500</v>
      </c>
      <c r="HG511" s="50">
        <f t="shared" si="1047"/>
        <v>2.6916753784417321E-3</v>
      </c>
      <c r="HH511" s="40">
        <f t="shared" si="979"/>
        <v>25.5</v>
      </c>
      <c r="HI511" s="41">
        <f t="shared" si="1048"/>
        <v>63750</v>
      </c>
      <c r="HJ511" s="39">
        <f t="shared" si="1049"/>
        <v>4781250</v>
      </c>
      <c r="HK511" s="39">
        <f t="shared" si="1050"/>
        <v>46218750</v>
      </c>
      <c r="HL511" s="40">
        <f t="shared" si="980"/>
        <v>0</v>
      </c>
      <c r="HM511" s="39">
        <f t="shared" si="1051"/>
        <v>0</v>
      </c>
      <c r="HN511" s="39">
        <f t="shared" si="1052"/>
        <v>0</v>
      </c>
      <c r="HO511" s="39">
        <f t="shared" si="1053"/>
        <v>0</v>
      </c>
      <c r="HP511" s="53">
        <f t="shared" si="1054"/>
        <v>0</v>
      </c>
      <c r="HQ511" s="39">
        <f t="shared" si="1055"/>
        <v>0</v>
      </c>
      <c r="HR511" s="39">
        <f t="shared" si="1056"/>
        <v>0</v>
      </c>
      <c r="IL511" s="21">
        <v>457</v>
      </c>
      <c r="IM511" s="39">
        <v>725</v>
      </c>
      <c r="IN511" s="39">
        <v>75</v>
      </c>
      <c r="IO511" s="39">
        <v>2500</v>
      </c>
      <c r="IP511" s="50">
        <f t="shared" si="1057"/>
        <v>2.7124276654878102E-3</v>
      </c>
      <c r="IQ511" s="40">
        <f t="shared" si="981"/>
        <v>25.5</v>
      </c>
      <c r="IR511" s="41">
        <f t="shared" si="1058"/>
        <v>63750</v>
      </c>
      <c r="IS511" s="39">
        <f t="shared" si="1059"/>
        <v>4781250</v>
      </c>
      <c r="IT511" s="39">
        <f t="shared" si="1060"/>
        <v>46218750</v>
      </c>
      <c r="IU511" s="40">
        <f t="shared" si="982"/>
        <v>0</v>
      </c>
      <c r="IV511" s="39">
        <f t="shared" si="1061"/>
        <v>0</v>
      </c>
      <c r="IW511" s="39">
        <f t="shared" si="1062"/>
        <v>0</v>
      </c>
      <c r="IX511" s="39">
        <f t="shared" si="1063"/>
        <v>0</v>
      </c>
      <c r="IY511" s="53">
        <f t="shared" si="1064"/>
        <v>0</v>
      </c>
      <c r="IZ511" s="39">
        <f t="shared" si="1065"/>
        <v>0</v>
      </c>
      <c r="JA511" s="39">
        <f t="shared" si="1066"/>
        <v>0</v>
      </c>
      <c r="JU511" s="21">
        <v>457</v>
      </c>
      <c r="JV511" s="39">
        <v>725</v>
      </c>
      <c r="JW511" s="39">
        <v>75</v>
      </c>
      <c r="JX511" s="39">
        <v>2500</v>
      </c>
      <c r="JY511" s="50">
        <f t="shared" si="1067"/>
        <v>2.7126697485439812E-3</v>
      </c>
      <c r="JZ511" s="40">
        <f t="shared" si="983"/>
        <v>25.5</v>
      </c>
      <c r="KA511" s="41">
        <f t="shared" si="1068"/>
        <v>63750</v>
      </c>
      <c r="KB511" s="39">
        <f t="shared" si="1069"/>
        <v>4781250</v>
      </c>
      <c r="KC511" s="39">
        <f t="shared" si="1070"/>
        <v>46218750</v>
      </c>
      <c r="KD511" s="40">
        <f t="shared" si="984"/>
        <v>0</v>
      </c>
      <c r="KE511" s="39">
        <f t="shared" si="1071"/>
        <v>0</v>
      </c>
      <c r="KF511" s="39">
        <f t="shared" si="1072"/>
        <v>0</v>
      </c>
      <c r="KG511" s="39">
        <f t="shared" si="1073"/>
        <v>0</v>
      </c>
      <c r="KH511" s="53">
        <f t="shared" si="1074"/>
        <v>0</v>
      </c>
      <c r="KI511" s="39">
        <f t="shared" si="1075"/>
        <v>0</v>
      </c>
      <c r="KJ511" s="39">
        <f t="shared" si="1076"/>
        <v>0</v>
      </c>
      <c r="LD511" s="21">
        <v>457</v>
      </c>
      <c r="LE511" s="39">
        <v>725</v>
      </c>
      <c r="LF511" s="39">
        <v>75</v>
      </c>
      <c r="LG511" s="39">
        <v>2500</v>
      </c>
      <c r="LH511" s="50">
        <f t="shared" si="1077"/>
        <v>2.7126697835102498E-3</v>
      </c>
      <c r="LI511" s="40">
        <f t="shared" si="985"/>
        <v>25.5</v>
      </c>
      <c r="LJ511" s="41">
        <f t="shared" si="1078"/>
        <v>63750</v>
      </c>
      <c r="LK511" s="39">
        <f t="shared" si="1079"/>
        <v>4781250</v>
      </c>
      <c r="LL511" s="39">
        <f t="shared" si="1080"/>
        <v>46218750</v>
      </c>
      <c r="LM511" s="40">
        <f t="shared" si="986"/>
        <v>0</v>
      </c>
      <c r="LN511" s="39">
        <f t="shared" si="1081"/>
        <v>0</v>
      </c>
      <c r="LO511" s="39">
        <f t="shared" si="1082"/>
        <v>0</v>
      </c>
      <c r="LP511" s="39">
        <f t="shared" si="1083"/>
        <v>0</v>
      </c>
      <c r="LQ511" s="53">
        <f t="shared" si="1084"/>
        <v>0</v>
      </c>
      <c r="LR511" s="39">
        <f t="shared" si="1085"/>
        <v>0</v>
      </c>
      <c r="LS511" s="39">
        <f t="shared" si="1086"/>
        <v>0</v>
      </c>
    </row>
    <row r="512" spans="1:331" x14ac:dyDescent="0.25">
      <c r="A512" s="21">
        <v>458</v>
      </c>
      <c r="B512" s="39">
        <v>725</v>
      </c>
      <c r="C512" s="39">
        <v>125</v>
      </c>
      <c r="D512" s="39">
        <v>2500</v>
      </c>
      <c r="E512" s="50">
        <f t="shared" si="987"/>
        <v>1.0550000000000002E-3</v>
      </c>
      <c r="F512" s="40">
        <f t="shared" si="967"/>
        <v>19.806965625</v>
      </c>
      <c r="G512" s="41">
        <f t="shared" si="988"/>
        <v>49517.4140625</v>
      </c>
      <c r="H512" s="39">
        <f t="shared" si="989"/>
        <v>6189676.7578125</v>
      </c>
      <c r="I512" s="39">
        <f t="shared" si="990"/>
        <v>35900125.1953125</v>
      </c>
      <c r="J512" s="40">
        <f t="shared" si="968"/>
        <v>12048.749999999998</v>
      </c>
      <c r="K512" s="39">
        <f t="shared" si="991"/>
        <v>30121874.999999996</v>
      </c>
      <c r="L512" s="39">
        <f t="shared" si="992"/>
        <v>3765234374.9999995</v>
      </c>
      <c r="M512" s="39">
        <f t="shared" si="993"/>
        <v>21838359374.999996</v>
      </c>
      <c r="N512" s="53">
        <f t="shared" si="994"/>
        <v>470654296874.99994</v>
      </c>
      <c r="O512" s="39">
        <f t="shared" si="995"/>
        <v>2729794921874.9995</v>
      </c>
      <c r="P512" s="39">
        <f t="shared" si="996"/>
        <v>15832810546874.998</v>
      </c>
      <c r="AJ512" s="21">
        <v>458</v>
      </c>
      <c r="AK512" s="39">
        <v>725</v>
      </c>
      <c r="AL512" s="39">
        <v>125</v>
      </c>
      <c r="AM512" s="39">
        <v>2500</v>
      </c>
      <c r="AN512" s="50">
        <f t="shared" si="997"/>
        <v>1.6250616050087611E-3</v>
      </c>
      <c r="AO512" s="40">
        <f t="shared" si="969"/>
        <v>24.603810149753883</v>
      </c>
      <c r="AP512" s="41">
        <f t="shared" si="998"/>
        <v>61509.525374384706</v>
      </c>
      <c r="AQ512" s="39">
        <f t="shared" si="999"/>
        <v>7688690.6717980886</v>
      </c>
      <c r="AR512" s="39">
        <f t="shared" si="1000"/>
        <v>44594405.896428913</v>
      </c>
      <c r="AS512" s="40">
        <f t="shared" si="970"/>
        <v>4780.4645361382982</v>
      </c>
      <c r="AT512" s="39">
        <f t="shared" si="1001"/>
        <v>11951161.340345746</v>
      </c>
      <c r="AU512" s="39">
        <f t="shared" si="1002"/>
        <v>1493895167.5432181</v>
      </c>
      <c r="AV512" s="39">
        <f t="shared" si="1003"/>
        <v>8664591971.7506657</v>
      </c>
      <c r="AW512" s="53">
        <f t="shared" si="1004"/>
        <v>186736895942.90225</v>
      </c>
      <c r="AX512" s="39">
        <f t="shared" si="1005"/>
        <v>1083073996468.8333</v>
      </c>
      <c r="AY512" s="39">
        <f t="shared" si="1006"/>
        <v>6281829179519.2324</v>
      </c>
      <c r="BS512" s="21">
        <v>458</v>
      </c>
      <c r="BT512" s="39">
        <v>725</v>
      </c>
      <c r="BU512" s="39">
        <v>125</v>
      </c>
      <c r="BV512" s="39">
        <v>2500</v>
      </c>
      <c r="BW512" s="50">
        <f t="shared" si="1007"/>
        <v>1.9036998121358248E-3</v>
      </c>
      <c r="BX512" s="40">
        <f t="shared" si="971"/>
        <v>25.440879995585444</v>
      </c>
      <c r="BY512" s="41">
        <f t="shared" si="1008"/>
        <v>63602.199988963614</v>
      </c>
      <c r="BZ512" s="39">
        <f t="shared" si="1009"/>
        <v>7950274.9986204514</v>
      </c>
      <c r="CA512" s="39">
        <f t="shared" si="1010"/>
        <v>46111594.99199862</v>
      </c>
      <c r="CB512" s="40">
        <f t="shared" si="972"/>
        <v>1227.8273952682362</v>
      </c>
      <c r="CC512" s="39">
        <f t="shared" si="1011"/>
        <v>3069568.4881705903</v>
      </c>
      <c r="CD512" s="39">
        <f t="shared" si="1012"/>
        <v>383696061.0213238</v>
      </c>
      <c r="CE512" s="39">
        <f t="shared" si="1013"/>
        <v>2225437153.9236779</v>
      </c>
      <c r="CF512" s="53">
        <f t="shared" si="1014"/>
        <v>47962007627.665474</v>
      </c>
      <c r="CG512" s="39">
        <f t="shared" si="1015"/>
        <v>278179644240.45972</v>
      </c>
      <c r="CH512" s="39">
        <f t="shared" si="1016"/>
        <v>1613441936594.6665</v>
      </c>
      <c r="DB512" s="21">
        <v>458</v>
      </c>
      <c r="DC512" s="39">
        <v>725</v>
      </c>
      <c r="DD512" s="39">
        <v>125</v>
      </c>
      <c r="DE512" s="39">
        <v>2500</v>
      </c>
      <c r="DF512" s="50">
        <f t="shared" si="1017"/>
        <v>2.0767180390377595E-3</v>
      </c>
      <c r="DG512" s="40">
        <f t="shared" si="973"/>
        <v>25.5</v>
      </c>
      <c r="DH512" s="41">
        <f t="shared" si="1018"/>
        <v>63750</v>
      </c>
      <c r="DI512" s="39">
        <f t="shared" si="1019"/>
        <v>7968750</v>
      </c>
      <c r="DJ512" s="39">
        <f t="shared" si="1020"/>
        <v>46218750</v>
      </c>
      <c r="DK512" s="40">
        <f t="shared" si="974"/>
        <v>0</v>
      </c>
      <c r="DL512" s="39">
        <f t="shared" si="1021"/>
        <v>0</v>
      </c>
      <c r="DM512" s="39">
        <f t="shared" si="1022"/>
        <v>0</v>
      </c>
      <c r="DN512" s="39">
        <f t="shared" si="1023"/>
        <v>0</v>
      </c>
      <c r="DO512" s="53">
        <f t="shared" si="1024"/>
        <v>0</v>
      </c>
      <c r="DP512" s="39">
        <f t="shared" si="1025"/>
        <v>0</v>
      </c>
      <c r="DQ512" s="39">
        <f t="shared" si="1026"/>
        <v>0</v>
      </c>
      <c r="EK512" s="21">
        <v>458</v>
      </c>
      <c r="EL512" s="39">
        <v>725</v>
      </c>
      <c r="EM512" s="39">
        <v>125</v>
      </c>
      <c r="EN512" s="39">
        <v>2500</v>
      </c>
      <c r="EO512" s="50">
        <f t="shared" si="1027"/>
        <v>2.4028128809197632E-3</v>
      </c>
      <c r="EP512" s="40">
        <f t="shared" si="975"/>
        <v>25.5</v>
      </c>
      <c r="EQ512" s="41">
        <f t="shared" si="1028"/>
        <v>63750</v>
      </c>
      <c r="ER512" s="39">
        <f t="shared" si="1029"/>
        <v>7968750</v>
      </c>
      <c r="ES512" s="39">
        <f t="shared" si="1030"/>
        <v>46218750</v>
      </c>
      <c r="ET512" s="40">
        <f t="shared" si="976"/>
        <v>0</v>
      </c>
      <c r="EU512" s="39">
        <f t="shared" si="1031"/>
        <v>0</v>
      </c>
      <c r="EV512" s="39">
        <f t="shared" si="1032"/>
        <v>0</v>
      </c>
      <c r="EW512" s="39">
        <f t="shared" si="1033"/>
        <v>0</v>
      </c>
      <c r="EX512" s="53">
        <f t="shared" si="1034"/>
        <v>0</v>
      </c>
      <c r="EY512" s="39">
        <f t="shared" si="1035"/>
        <v>0</v>
      </c>
      <c r="EZ512" s="39">
        <f t="shared" si="1036"/>
        <v>0</v>
      </c>
      <c r="FT512" s="21">
        <v>458</v>
      </c>
      <c r="FU512" s="39">
        <v>725</v>
      </c>
      <c r="FV512" s="39">
        <v>125</v>
      </c>
      <c r="FW512" s="39">
        <v>2500</v>
      </c>
      <c r="FX512" s="50">
        <f t="shared" si="1037"/>
        <v>2.6881239130823421E-3</v>
      </c>
      <c r="FY512" s="40">
        <f t="shared" si="977"/>
        <v>25.5</v>
      </c>
      <c r="FZ512" s="41">
        <f t="shared" si="1038"/>
        <v>63750</v>
      </c>
      <c r="GA512" s="39">
        <f t="shared" si="1039"/>
        <v>7968750</v>
      </c>
      <c r="GB512" s="39">
        <f t="shared" si="1040"/>
        <v>46218750</v>
      </c>
      <c r="GC512" s="40">
        <f t="shared" si="978"/>
        <v>0</v>
      </c>
      <c r="GD512" s="39">
        <f t="shared" si="1041"/>
        <v>0</v>
      </c>
      <c r="GE512" s="39">
        <f t="shared" si="1042"/>
        <v>0</v>
      </c>
      <c r="GF512" s="39">
        <f t="shared" si="1043"/>
        <v>0</v>
      </c>
      <c r="GG512" s="53">
        <f t="shared" si="1044"/>
        <v>0</v>
      </c>
      <c r="GH512" s="39">
        <f t="shared" si="1045"/>
        <v>0</v>
      </c>
      <c r="GI512" s="39">
        <f t="shared" si="1046"/>
        <v>0</v>
      </c>
      <c r="HC512" s="21">
        <v>458</v>
      </c>
      <c r="HD512" s="39">
        <v>725</v>
      </c>
      <c r="HE512" s="39">
        <v>125</v>
      </c>
      <c r="HF512" s="39">
        <v>2500</v>
      </c>
      <c r="HG512" s="50">
        <f t="shared" si="1047"/>
        <v>2.7789064101429541E-3</v>
      </c>
      <c r="HH512" s="40">
        <f t="shared" si="979"/>
        <v>25.5</v>
      </c>
      <c r="HI512" s="41">
        <f t="shared" si="1048"/>
        <v>63750</v>
      </c>
      <c r="HJ512" s="39">
        <f t="shared" si="1049"/>
        <v>7968750</v>
      </c>
      <c r="HK512" s="39">
        <f t="shared" si="1050"/>
        <v>46218750</v>
      </c>
      <c r="HL512" s="40">
        <f t="shared" si="980"/>
        <v>0</v>
      </c>
      <c r="HM512" s="39">
        <f t="shared" si="1051"/>
        <v>0</v>
      </c>
      <c r="HN512" s="39">
        <f t="shared" si="1052"/>
        <v>0</v>
      </c>
      <c r="HO512" s="39">
        <f t="shared" si="1053"/>
        <v>0</v>
      </c>
      <c r="HP512" s="53">
        <f t="shared" si="1054"/>
        <v>0</v>
      </c>
      <c r="HQ512" s="39">
        <f t="shared" si="1055"/>
        <v>0</v>
      </c>
      <c r="HR512" s="39">
        <f t="shared" si="1056"/>
        <v>0</v>
      </c>
      <c r="IL512" s="21">
        <v>458</v>
      </c>
      <c r="IM512" s="39">
        <v>725</v>
      </c>
      <c r="IN512" s="39">
        <v>125</v>
      </c>
      <c r="IO512" s="39">
        <v>2500</v>
      </c>
      <c r="IP512" s="50">
        <f t="shared" si="1057"/>
        <v>2.8008754494938063E-3</v>
      </c>
      <c r="IQ512" s="40">
        <f t="shared" si="981"/>
        <v>25.5</v>
      </c>
      <c r="IR512" s="41">
        <f t="shared" si="1058"/>
        <v>63750</v>
      </c>
      <c r="IS512" s="39">
        <f t="shared" si="1059"/>
        <v>7968750</v>
      </c>
      <c r="IT512" s="39">
        <f t="shared" si="1060"/>
        <v>46218750</v>
      </c>
      <c r="IU512" s="40">
        <f t="shared" si="982"/>
        <v>0</v>
      </c>
      <c r="IV512" s="39">
        <f t="shared" si="1061"/>
        <v>0</v>
      </c>
      <c r="IW512" s="39">
        <f t="shared" si="1062"/>
        <v>0</v>
      </c>
      <c r="IX512" s="39">
        <f t="shared" si="1063"/>
        <v>0</v>
      </c>
      <c r="IY512" s="53">
        <f t="shared" si="1064"/>
        <v>0</v>
      </c>
      <c r="IZ512" s="39">
        <f t="shared" si="1065"/>
        <v>0</v>
      </c>
      <c r="JA512" s="39">
        <f t="shared" si="1066"/>
        <v>0</v>
      </c>
      <c r="JU512" s="21">
        <v>458</v>
      </c>
      <c r="JV512" s="39">
        <v>725</v>
      </c>
      <c r="JW512" s="39">
        <v>125</v>
      </c>
      <c r="JX512" s="39">
        <v>2500</v>
      </c>
      <c r="JY512" s="50">
        <f t="shared" si="1067"/>
        <v>2.8011319137018894E-3</v>
      </c>
      <c r="JZ512" s="40">
        <f t="shared" si="983"/>
        <v>25.5</v>
      </c>
      <c r="KA512" s="41">
        <f t="shared" si="1068"/>
        <v>63750</v>
      </c>
      <c r="KB512" s="39">
        <f t="shared" si="1069"/>
        <v>7968750</v>
      </c>
      <c r="KC512" s="39">
        <f t="shared" si="1070"/>
        <v>46218750</v>
      </c>
      <c r="KD512" s="40">
        <f t="shared" si="984"/>
        <v>0</v>
      </c>
      <c r="KE512" s="39">
        <f t="shared" si="1071"/>
        <v>0</v>
      </c>
      <c r="KF512" s="39">
        <f t="shared" si="1072"/>
        <v>0</v>
      </c>
      <c r="KG512" s="39">
        <f t="shared" si="1073"/>
        <v>0</v>
      </c>
      <c r="KH512" s="53">
        <f t="shared" si="1074"/>
        <v>0</v>
      </c>
      <c r="KI512" s="39">
        <f t="shared" si="1075"/>
        <v>0</v>
      </c>
      <c r="KJ512" s="39">
        <f t="shared" si="1076"/>
        <v>0</v>
      </c>
      <c r="LD512" s="21">
        <v>458</v>
      </c>
      <c r="LE512" s="39">
        <v>725</v>
      </c>
      <c r="LF512" s="39">
        <v>125</v>
      </c>
      <c r="LG512" s="39">
        <v>2500</v>
      </c>
      <c r="LH512" s="50">
        <f t="shared" si="1077"/>
        <v>2.8011319508010587E-3</v>
      </c>
      <c r="LI512" s="40">
        <f t="shared" si="985"/>
        <v>25.5</v>
      </c>
      <c r="LJ512" s="41">
        <f t="shared" si="1078"/>
        <v>63750</v>
      </c>
      <c r="LK512" s="39">
        <f t="shared" si="1079"/>
        <v>7968750</v>
      </c>
      <c r="LL512" s="39">
        <f t="shared" si="1080"/>
        <v>46218750</v>
      </c>
      <c r="LM512" s="40">
        <f t="shared" si="986"/>
        <v>0</v>
      </c>
      <c r="LN512" s="39">
        <f t="shared" si="1081"/>
        <v>0</v>
      </c>
      <c r="LO512" s="39">
        <f t="shared" si="1082"/>
        <v>0</v>
      </c>
      <c r="LP512" s="39">
        <f t="shared" si="1083"/>
        <v>0</v>
      </c>
      <c r="LQ512" s="53">
        <f t="shared" si="1084"/>
        <v>0</v>
      </c>
      <c r="LR512" s="39">
        <f t="shared" si="1085"/>
        <v>0</v>
      </c>
      <c r="LS512" s="39">
        <f t="shared" si="1086"/>
        <v>0</v>
      </c>
    </row>
    <row r="513" spans="1:331" x14ac:dyDescent="0.25">
      <c r="A513" s="21">
        <v>459</v>
      </c>
      <c r="B513" s="39">
        <v>725</v>
      </c>
      <c r="C513" s="39">
        <v>175</v>
      </c>
      <c r="D513" s="39">
        <v>2500</v>
      </c>
      <c r="E513" s="50">
        <f t="shared" si="987"/>
        <v>1.0625000000000001E-3</v>
      </c>
      <c r="F513" s="40">
        <f t="shared" si="967"/>
        <v>19.89697265625</v>
      </c>
      <c r="G513" s="41">
        <f t="shared" si="988"/>
        <v>49742.431640625</v>
      </c>
      <c r="H513" s="39">
        <f t="shared" si="989"/>
        <v>8704925.537109375</v>
      </c>
      <c r="I513" s="39">
        <f t="shared" si="990"/>
        <v>36063262.939453125</v>
      </c>
      <c r="J513" s="40">
        <f t="shared" si="968"/>
        <v>11953.125</v>
      </c>
      <c r="K513" s="39">
        <f t="shared" si="991"/>
        <v>29882812.5</v>
      </c>
      <c r="L513" s="39">
        <f t="shared" si="992"/>
        <v>5229492187.5</v>
      </c>
      <c r="M513" s="39">
        <f t="shared" si="993"/>
        <v>21665039062.5</v>
      </c>
      <c r="N513" s="53">
        <f t="shared" si="994"/>
        <v>915161132812.5</v>
      </c>
      <c r="O513" s="39">
        <f t="shared" si="995"/>
        <v>3791381835937.5</v>
      </c>
      <c r="P513" s="39">
        <f t="shared" si="996"/>
        <v>15707153320312.5</v>
      </c>
      <c r="AJ513" s="21">
        <v>459</v>
      </c>
      <c r="AK513" s="39">
        <v>725</v>
      </c>
      <c r="AL513" s="39">
        <v>175</v>
      </c>
      <c r="AM513" s="39">
        <v>2500</v>
      </c>
      <c r="AN513" s="50">
        <f t="shared" si="997"/>
        <v>1.6423748915986769E-3</v>
      </c>
      <c r="AO513" s="40">
        <f t="shared" si="969"/>
        <v>24.684664796736005</v>
      </c>
      <c r="AP513" s="41">
        <f t="shared" si="998"/>
        <v>61711.66199184001</v>
      </c>
      <c r="AQ513" s="39">
        <f t="shared" si="999"/>
        <v>10799540.848572001</v>
      </c>
      <c r="AR513" s="39">
        <f t="shared" si="1000"/>
        <v>44740954.944084011</v>
      </c>
      <c r="AS513" s="40">
        <f t="shared" si="970"/>
        <v>4559.7201321168695</v>
      </c>
      <c r="AT513" s="39">
        <f t="shared" si="1001"/>
        <v>11399300.330292175</v>
      </c>
      <c r="AU513" s="39">
        <f t="shared" si="1002"/>
        <v>1994877557.8011305</v>
      </c>
      <c r="AV513" s="39">
        <f t="shared" si="1003"/>
        <v>8264492739.4618263</v>
      </c>
      <c r="AW513" s="53">
        <f t="shared" si="1004"/>
        <v>349103572615.19781</v>
      </c>
      <c r="AX513" s="39">
        <f t="shared" si="1005"/>
        <v>1446286229405.8196</v>
      </c>
      <c r="AY513" s="39">
        <f t="shared" si="1006"/>
        <v>5991757236109.8242</v>
      </c>
      <c r="BS513" s="21">
        <v>459</v>
      </c>
      <c r="BT513" s="39">
        <v>725</v>
      </c>
      <c r="BU513" s="39">
        <v>175</v>
      </c>
      <c r="BV513" s="39">
        <v>2500</v>
      </c>
      <c r="BW513" s="50">
        <f t="shared" si="1007"/>
        <v>1.9321171052479676E-3</v>
      </c>
      <c r="BX513" s="40">
        <f t="shared" si="971"/>
        <v>25.470623442825538</v>
      </c>
      <c r="BY513" s="41">
        <f t="shared" si="1008"/>
        <v>63676.558607063846</v>
      </c>
      <c r="BZ513" s="39">
        <f t="shared" si="1009"/>
        <v>11143397.756236173</v>
      </c>
      <c r="CA513" s="39">
        <f t="shared" si="1010"/>
        <v>46165504.99012129</v>
      </c>
      <c r="CB513" s="40">
        <f t="shared" si="972"/>
        <v>865.50690808841387</v>
      </c>
      <c r="CC513" s="39">
        <f t="shared" si="1011"/>
        <v>2163767.2702210345</v>
      </c>
      <c r="CD513" s="39">
        <f t="shared" si="1012"/>
        <v>378659272.28868103</v>
      </c>
      <c r="CE513" s="39">
        <f t="shared" si="1013"/>
        <v>1568731270.9102499</v>
      </c>
      <c r="CF513" s="53">
        <f t="shared" si="1014"/>
        <v>66265372650.51918</v>
      </c>
      <c r="CG513" s="39">
        <f t="shared" si="1015"/>
        <v>274527972409.29373</v>
      </c>
      <c r="CH513" s="39">
        <f t="shared" si="1016"/>
        <v>1137330171409.9314</v>
      </c>
      <c r="DB513" s="21">
        <v>459</v>
      </c>
      <c r="DC513" s="39">
        <v>725</v>
      </c>
      <c r="DD513" s="39">
        <v>175</v>
      </c>
      <c r="DE513" s="39">
        <v>2500</v>
      </c>
      <c r="DF513" s="50">
        <f t="shared" si="1017"/>
        <v>2.1157503789403019E-3</v>
      </c>
      <c r="DG513" s="40">
        <f t="shared" si="973"/>
        <v>25.5</v>
      </c>
      <c r="DH513" s="41">
        <f t="shared" si="1018"/>
        <v>63750</v>
      </c>
      <c r="DI513" s="39">
        <f t="shared" si="1019"/>
        <v>11156250</v>
      </c>
      <c r="DJ513" s="39">
        <f t="shared" si="1020"/>
        <v>46218750</v>
      </c>
      <c r="DK513" s="40">
        <f t="shared" si="974"/>
        <v>0</v>
      </c>
      <c r="DL513" s="39">
        <f t="shared" si="1021"/>
        <v>0</v>
      </c>
      <c r="DM513" s="39">
        <f t="shared" si="1022"/>
        <v>0</v>
      </c>
      <c r="DN513" s="39">
        <f t="shared" si="1023"/>
        <v>0</v>
      </c>
      <c r="DO513" s="53">
        <f t="shared" si="1024"/>
        <v>0</v>
      </c>
      <c r="DP513" s="39">
        <f t="shared" si="1025"/>
        <v>0</v>
      </c>
      <c r="DQ513" s="39">
        <f t="shared" si="1026"/>
        <v>0</v>
      </c>
      <c r="EK513" s="21">
        <v>459</v>
      </c>
      <c r="EL513" s="39">
        <v>725</v>
      </c>
      <c r="EM513" s="39">
        <v>175</v>
      </c>
      <c r="EN513" s="39">
        <v>2500</v>
      </c>
      <c r="EO513" s="50">
        <f t="shared" si="1027"/>
        <v>2.4643627465622134E-3</v>
      </c>
      <c r="EP513" s="40">
        <f t="shared" si="975"/>
        <v>25.5</v>
      </c>
      <c r="EQ513" s="41">
        <f t="shared" si="1028"/>
        <v>63750</v>
      </c>
      <c r="ER513" s="39">
        <f t="shared" si="1029"/>
        <v>11156250</v>
      </c>
      <c r="ES513" s="39">
        <f t="shared" si="1030"/>
        <v>46218750</v>
      </c>
      <c r="ET513" s="40">
        <f t="shared" si="976"/>
        <v>0</v>
      </c>
      <c r="EU513" s="39">
        <f t="shared" si="1031"/>
        <v>0</v>
      </c>
      <c r="EV513" s="39">
        <f t="shared" si="1032"/>
        <v>0</v>
      </c>
      <c r="EW513" s="39">
        <f t="shared" si="1033"/>
        <v>0</v>
      </c>
      <c r="EX513" s="53">
        <f t="shared" si="1034"/>
        <v>0</v>
      </c>
      <c r="EY513" s="39">
        <f t="shared" si="1035"/>
        <v>0</v>
      </c>
      <c r="EZ513" s="39">
        <f t="shared" si="1036"/>
        <v>0</v>
      </c>
      <c r="FT513" s="21">
        <v>459</v>
      </c>
      <c r="FU513" s="39">
        <v>725</v>
      </c>
      <c r="FV513" s="39">
        <v>175</v>
      </c>
      <c r="FW513" s="39">
        <v>2500</v>
      </c>
      <c r="FX513" s="50">
        <f t="shared" si="1037"/>
        <v>2.7686820183169172E-3</v>
      </c>
      <c r="FY513" s="40">
        <f t="shared" si="977"/>
        <v>25.5</v>
      </c>
      <c r="FZ513" s="41">
        <f t="shared" si="1038"/>
        <v>63750</v>
      </c>
      <c r="GA513" s="39">
        <f t="shared" si="1039"/>
        <v>11156250</v>
      </c>
      <c r="GB513" s="39">
        <f t="shared" si="1040"/>
        <v>46218750</v>
      </c>
      <c r="GC513" s="40">
        <f t="shared" si="978"/>
        <v>0</v>
      </c>
      <c r="GD513" s="39">
        <f t="shared" si="1041"/>
        <v>0</v>
      </c>
      <c r="GE513" s="39">
        <f t="shared" si="1042"/>
        <v>0</v>
      </c>
      <c r="GF513" s="39">
        <f t="shared" si="1043"/>
        <v>0</v>
      </c>
      <c r="GG513" s="53">
        <f t="shared" si="1044"/>
        <v>0</v>
      </c>
      <c r="GH513" s="39">
        <f t="shared" si="1045"/>
        <v>0</v>
      </c>
      <c r="GI513" s="39">
        <f t="shared" si="1046"/>
        <v>0</v>
      </c>
      <c r="HC513" s="21">
        <v>459</v>
      </c>
      <c r="HD513" s="39">
        <v>725</v>
      </c>
      <c r="HE513" s="39">
        <v>175</v>
      </c>
      <c r="HF513" s="39">
        <v>2500</v>
      </c>
      <c r="HG513" s="50">
        <f t="shared" si="1047"/>
        <v>2.8661374418441758E-3</v>
      </c>
      <c r="HH513" s="40">
        <f t="shared" si="979"/>
        <v>25.5</v>
      </c>
      <c r="HI513" s="41">
        <f t="shared" si="1048"/>
        <v>63750</v>
      </c>
      <c r="HJ513" s="39">
        <f t="shared" si="1049"/>
        <v>11156250</v>
      </c>
      <c r="HK513" s="39">
        <f t="shared" si="1050"/>
        <v>46218750</v>
      </c>
      <c r="HL513" s="40">
        <f t="shared" si="980"/>
        <v>0</v>
      </c>
      <c r="HM513" s="39">
        <f t="shared" si="1051"/>
        <v>0</v>
      </c>
      <c r="HN513" s="39">
        <f t="shared" si="1052"/>
        <v>0</v>
      </c>
      <c r="HO513" s="39">
        <f t="shared" si="1053"/>
        <v>0</v>
      </c>
      <c r="HP513" s="53">
        <f t="shared" si="1054"/>
        <v>0</v>
      </c>
      <c r="HQ513" s="39">
        <f t="shared" si="1055"/>
        <v>0</v>
      </c>
      <c r="HR513" s="39">
        <f t="shared" si="1056"/>
        <v>0</v>
      </c>
      <c r="IL513" s="21">
        <v>459</v>
      </c>
      <c r="IM513" s="39">
        <v>725</v>
      </c>
      <c r="IN513" s="39">
        <v>175</v>
      </c>
      <c r="IO513" s="39">
        <v>2500</v>
      </c>
      <c r="IP513" s="50">
        <f t="shared" si="1057"/>
        <v>2.889323233499802E-3</v>
      </c>
      <c r="IQ513" s="40">
        <f t="shared" si="981"/>
        <v>25.5</v>
      </c>
      <c r="IR513" s="41">
        <f t="shared" si="1058"/>
        <v>63750</v>
      </c>
      <c r="IS513" s="39">
        <f t="shared" si="1059"/>
        <v>11156250</v>
      </c>
      <c r="IT513" s="39">
        <f t="shared" si="1060"/>
        <v>46218750</v>
      </c>
      <c r="IU513" s="40">
        <f t="shared" si="982"/>
        <v>0</v>
      </c>
      <c r="IV513" s="39">
        <f t="shared" si="1061"/>
        <v>0</v>
      </c>
      <c r="IW513" s="39">
        <f t="shared" si="1062"/>
        <v>0</v>
      </c>
      <c r="IX513" s="39">
        <f t="shared" si="1063"/>
        <v>0</v>
      </c>
      <c r="IY513" s="53">
        <f t="shared" si="1064"/>
        <v>0</v>
      </c>
      <c r="IZ513" s="39">
        <f t="shared" si="1065"/>
        <v>0</v>
      </c>
      <c r="JA513" s="39">
        <f t="shared" si="1066"/>
        <v>0</v>
      </c>
      <c r="JU513" s="21">
        <v>459</v>
      </c>
      <c r="JV513" s="39">
        <v>725</v>
      </c>
      <c r="JW513" s="39">
        <v>175</v>
      </c>
      <c r="JX513" s="39">
        <v>2500</v>
      </c>
      <c r="JY513" s="50">
        <f t="shared" si="1067"/>
        <v>2.8895940788597977E-3</v>
      </c>
      <c r="JZ513" s="40">
        <f t="shared" si="983"/>
        <v>25.5</v>
      </c>
      <c r="KA513" s="41">
        <f t="shared" si="1068"/>
        <v>63750</v>
      </c>
      <c r="KB513" s="39">
        <f t="shared" si="1069"/>
        <v>11156250</v>
      </c>
      <c r="KC513" s="39">
        <f t="shared" si="1070"/>
        <v>46218750</v>
      </c>
      <c r="KD513" s="40">
        <f t="shared" si="984"/>
        <v>0</v>
      </c>
      <c r="KE513" s="39">
        <f t="shared" si="1071"/>
        <v>0</v>
      </c>
      <c r="KF513" s="39">
        <f t="shared" si="1072"/>
        <v>0</v>
      </c>
      <c r="KG513" s="39">
        <f t="shared" si="1073"/>
        <v>0</v>
      </c>
      <c r="KH513" s="53">
        <f t="shared" si="1074"/>
        <v>0</v>
      </c>
      <c r="KI513" s="39">
        <f t="shared" si="1075"/>
        <v>0</v>
      </c>
      <c r="KJ513" s="39">
        <f t="shared" si="1076"/>
        <v>0</v>
      </c>
      <c r="LD513" s="21">
        <v>459</v>
      </c>
      <c r="LE513" s="39">
        <v>725</v>
      </c>
      <c r="LF513" s="39">
        <v>175</v>
      </c>
      <c r="LG513" s="39">
        <v>2500</v>
      </c>
      <c r="LH513" s="50">
        <f t="shared" si="1077"/>
        <v>2.8895941180918667E-3</v>
      </c>
      <c r="LI513" s="40">
        <f t="shared" si="985"/>
        <v>25.5</v>
      </c>
      <c r="LJ513" s="41">
        <f t="shared" si="1078"/>
        <v>63750</v>
      </c>
      <c r="LK513" s="39">
        <f t="shared" si="1079"/>
        <v>11156250</v>
      </c>
      <c r="LL513" s="39">
        <f t="shared" si="1080"/>
        <v>46218750</v>
      </c>
      <c r="LM513" s="40">
        <f t="shared" si="986"/>
        <v>0</v>
      </c>
      <c r="LN513" s="39">
        <f t="shared" si="1081"/>
        <v>0</v>
      </c>
      <c r="LO513" s="39">
        <f t="shared" si="1082"/>
        <v>0</v>
      </c>
      <c r="LP513" s="39">
        <f t="shared" si="1083"/>
        <v>0</v>
      </c>
      <c r="LQ513" s="53">
        <f t="shared" si="1084"/>
        <v>0</v>
      </c>
      <c r="LR513" s="39">
        <f t="shared" si="1085"/>
        <v>0</v>
      </c>
      <c r="LS513" s="39">
        <f t="shared" si="1086"/>
        <v>0</v>
      </c>
    </row>
    <row r="514" spans="1:331" x14ac:dyDescent="0.25">
      <c r="A514" s="21">
        <v>460</v>
      </c>
      <c r="B514" s="39">
        <v>725</v>
      </c>
      <c r="C514" s="39">
        <v>225</v>
      </c>
      <c r="D514" s="39">
        <v>2500</v>
      </c>
      <c r="E514" s="50">
        <f t="shared" si="987"/>
        <v>1.07E-3</v>
      </c>
      <c r="F514" s="40">
        <f t="shared" si="967"/>
        <v>19.986262500000002</v>
      </c>
      <c r="G514" s="41">
        <f t="shared" si="988"/>
        <v>49965.656250000007</v>
      </c>
      <c r="H514" s="39">
        <f t="shared" si="989"/>
        <v>11242272.656250002</v>
      </c>
      <c r="I514" s="39">
        <f t="shared" si="990"/>
        <v>36225100.781250007</v>
      </c>
      <c r="J514" s="40">
        <f t="shared" si="968"/>
        <v>11857.5</v>
      </c>
      <c r="K514" s="39">
        <f t="shared" si="991"/>
        <v>29643750</v>
      </c>
      <c r="L514" s="39">
        <f t="shared" si="992"/>
        <v>6669843750</v>
      </c>
      <c r="M514" s="39">
        <f t="shared" si="993"/>
        <v>21491718750</v>
      </c>
      <c r="N514" s="53">
        <f t="shared" si="994"/>
        <v>1500714843750</v>
      </c>
      <c r="O514" s="39">
        <f t="shared" si="995"/>
        <v>4835636718750</v>
      </c>
      <c r="P514" s="39">
        <f t="shared" si="996"/>
        <v>15581496093750</v>
      </c>
      <c r="AJ514" s="21">
        <v>460</v>
      </c>
      <c r="AK514" s="39">
        <v>725</v>
      </c>
      <c r="AL514" s="39">
        <v>225</v>
      </c>
      <c r="AM514" s="39">
        <v>2500</v>
      </c>
      <c r="AN514" s="50">
        <f t="shared" si="997"/>
        <v>1.6596881781885927E-3</v>
      </c>
      <c r="AO514" s="40">
        <f t="shared" si="969"/>
        <v>24.761697632588177</v>
      </c>
      <c r="AP514" s="41">
        <f t="shared" si="998"/>
        <v>61904.244081470446</v>
      </c>
      <c r="AQ514" s="39">
        <f t="shared" si="999"/>
        <v>13928454.91833085</v>
      </c>
      <c r="AR514" s="39">
        <f t="shared" si="1000"/>
        <v>44880576.959066071</v>
      </c>
      <c r="AS514" s="40">
        <f t="shared" si="970"/>
        <v>4338.9757280954445</v>
      </c>
      <c r="AT514" s="39">
        <f t="shared" si="1001"/>
        <v>10847439.320238611</v>
      </c>
      <c r="AU514" s="39">
        <f t="shared" si="1002"/>
        <v>2440673847.0536876</v>
      </c>
      <c r="AV514" s="39">
        <f t="shared" si="1003"/>
        <v>7864393507.1729927</v>
      </c>
      <c r="AW514" s="53">
        <f t="shared" si="1004"/>
        <v>549151615587.07971</v>
      </c>
      <c r="AX514" s="39">
        <f t="shared" si="1005"/>
        <v>1769488539113.9233</v>
      </c>
      <c r="AY514" s="39">
        <f t="shared" si="1006"/>
        <v>5701685292700.4199</v>
      </c>
      <c r="BS514" s="21">
        <v>460</v>
      </c>
      <c r="BT514" s="39">
        <v>725</v>
      </c>
      <c r="BU514" s="39">
        <v>225</v>
      </c>
      <c r="BV514" s="39">
        <v>2500</v>
      </c>
      <c r="BW514" s="50">
        <f t="shared" si="1007"/>
        <v>1.9605343983601104E-3</v>
      </c>
      <c r="BX514" s="40">
        <f t="shared" si="971"/>
        <v>25.49007072258091</v>
      </c>
      <c r="BY514" s="41">
        <f t="shared" si="1008"/>
        <v>63725.176806452277</v>
      </c>
      <c r="BZ514" s="39">
        <f t="shared" si="1009"/>
        <v>14338164.781451762</v>
      </c>
      <c r="CA514" s="39">
        <f t="shared" si="1010"/>
        <v>46200753.184677899</v>
      </c>
      <c r="CB514" s="40">
        <f t="shared" si="972"/>
        <v>503.18642090859174</v>
      </c>
      <c r="CC514" s="39">
        <f t="shared" si="1011"/>
        <v>1257966.0522714793</v>
      </c>
      <c r="CD514" s="39">
        <f t="shared" si="1012"/>
        <v>283042361.76108283</v>
      </c>
      <c r="CE514" s="39">
        <f t="shared" si="1013"/>
        <v>912025387.89682245</v>
      </c>
      <c r="CF514" s="53">
        <f t="shared" si="1014"/>
        <v>63684531396.243637</v>
      </c>
      <c r="CG514" s="39">
        <f t="shared" si="1015"/>
        <v>205205712276.78506</v>
      </c>
      <c r="CH514" s="39">
        <f t="shared" si="1016"/>
        <v>661218406225.19629</v>
      </c>
      <c r="DB514" s="21">
        <v>460</v>
      </c>
      <c r="DC514" s="39">
        <v>725</v>
      </c>
      <c r="DD514" s="39">
        <v>225</v>
      </c>
      <c r="DE514" s="39">
        <v>2500</v>
      </c>
      <c r="DF514" s="50">
        <f t="shared" si="1017"/>
        <v>2.1547827188428447E-3</v>
      </c>
      <c r="DG514" s="40">
        <f t="shared" si="973"/>
        <v>25.5</v>
      </c>
      <c r="DH514" s="41">
        <f t="shared" si="1018"/>
        <v>63750</v>
      </c>
      <c r="DI514" s="39">
        <f t="shared" si="1019"/>
        <v>14343750</v>
      </c>
      <c r="DJ514" s="39">
        <f t="shared" si="1020"/>
        <v>46218750</v>
      </c>
      <c r="DK514" s="40">
        <f t="shared" si="974"/>
        <v>0</v>
      </c>
      <c r="DL514" s="39">
        <f t="shared" si="1021"/>
        <v>0</v>
      </c>
      <c r="DM514" s="39">
        <f t="shared" si="1022"/>
        <v>0</v>
      </c>
      <c r="DN514" s="39">
        <f t="shared" si="1023"/>
        <v>0</v>
      </c>
      <c r="DO514" s="53">
        <f t="shared" si="1024"/>
        <v>0</v>
      </c>
      <c r="DP514" s="39">
        <f t="shared" si="1025"/>
        <v>0</v>
      </c>
      <c r="DQ514" s="39">
        <f t="shared" si="1026"/>
        <v>0</v>
      </c>
      <c r="EK514" s="21">
        <v>460</v>
      </c>
      <c r="EL514" s="39">
        <v>725</v>
      </c>
      <c r="EM514" s="39">
        <v>225</v>
      </c>
      <c r="EN514" s="39">
        <v>2500</v>
      </c>
      <c r="EO514" s="50">
        <f t="shared" si="1027"/>
        <v>2.5259126122046636E-3</v>
      </c>
      <c r="EP514" s="40">
        <f t="shared" si="975"/>
        <v>25.5</v>
      </c>
      <c r="EQ514" s="41">
        <f t="shared" si="1028"/>
        <v>63750</v>
      </c>
      <c r="ER514" s="39">
        <f t="shared" si="1029"/>
        <v>14343750</v>
      </c>
      <c r="ES514" s="39">
        <f t="shared" si="1030"/>
        <v>46218750</v>
      </c>
      <c r="ET514" s="40">
        <f t="shared" si="976"/>
        <v>0</v>
      </c>
      <c r="EU514" s="39">
        <f t="shared" si="1031"/>
        <v>0</v>
      </c>
      <c r="EV514" s="39">
        <f t="shared" si="1032"/>
        <v>0</v>
      </c>
      <c r="EW514" s="39">
        <f t="shared" si="1033"/>
        <v>0</v>
      </c>
      <c r="EX514" s="53">
        <f t="shared" si="1034"/>
        <v>0</v>
      </c>
      <c r="EY514" s="39">
        <f t="shared" si="1035"/>
        <v>0</v>
      </c>
      <c r="EZ514" s="39">
        <f t="shared" si="1036"/>
        <v>0</v>
      </c>
      <c r="FT514" s="21">
        <v>460</v>
      </c>
      <c r="FU514" s="39">
        <v>725</v>
      </c>
      <c r="FV514" s="39">
        <v>225</v>
      </c>
      <c r="FW514" s="39">
        <v>2500</v>
      </c>
      <c r="FX514" s="50">
        <f t="shared" si="1037"/>
        <v>2.8492401235514922E-3</v>
      </c>
      <c r="FY514" s="40">
        <f t="shared" si="977"/>
        <v>25.5</v>
      </c>
      <c r="FZ514" s="41">
        <f t="shared" si="1038"/>
        <v>63750</v>
      </c>
      <c r="GA514" s="39">
        <f t="shared" si="1039"/>
        <v>14343750</v>
      </c>
      <c r="GB514" s="39">
        <f t="shared" si="1040"/>
        <v>46218750</v>
      </c>
      <c r="GC514" s="40">
        <f t="shared" si="978"/>
        <v>0</v>
      </c>
      <c r="GD514" s="39">
        <f t="shared" si="1041"/>
        <v>0</v>
      </c>
      <c r="GE514" s="39">
        <f t="shared" si="1042"/>
        <v>0</v>
      </c>
      <c r="GF514" s="39">
        <f t="shared" si="1043"/>
        <v>0</v>
      </c>
      <c r="GG514" s="53">
        <f t="shared" si="1044"/>
        <v>0</v>
      </c>
      <c r="GH514" s="39">
        <f t="shared" si="1045"/>
        <v>0</v>
      </c>
      <c r="GI514" s="39">
        <f t="shared" si="1046"/>
        <v>0</v>
      </c>
      <c r="HC514" s="21">
        <v>460</v>
      </c>
      <c r="HD514" s="39">
        <v>725</v>
      </c>
      <c r="HE514" s="39">
        <v>225</v>
      </c>
      <c r="HF514" s="39">
        <v>2500</v>
      </c>
      <c r="HG514" s="50">
        <f t="shared" si="1047"/>
        <v>2.9533684735453978E-3</v>
      </c>
      <c r="HH514" s="40">
        <f t="shared" si="979"/>
        <v>25.5</v>
      </c>
      <c r="HI514" s="41">
        <f t="shared" si="1048"/>
        <v>63750</v>
      </c>
      <c r="HJ514" s="39">
        <f t="shared" si="1049"/>
        <v>14343750</v>
      </c>
      <c r="HK514" s="39">
        <f t="shared" si="1050"/>
        <v>46218750</v>
      </c>
      <c r="HL514" s="40">
        <f t="shared" si="980"/>
        <v>0</v>
      </c>
      <c r="HM514" s="39">
        <f t="shared" si="1051"/>
        <v>0</v>
      </c>
      <c r="HN514" s="39">
        <f t="shared" si="1052"/>
        <v>0</v>
      </c>
      <c r="HO514" s="39">
        <f t="shared" si="1053"/>
        <v>0</v>
      </c>
      <c r="HP514" s="53">
        <f t="shared" si="1054"/>
        <v>0</v>
      </c>
      <c r="HQ514" s="39">
        <f t="shared" si="1055"/>
        <v>0</v>
      </c>
      <c r="HR514" s="39">
        <f t="shared" si="1056"/>
        <v>0</v>
      </c>
      <c r="IL514" s="21">
        <v>460</v>
      </c>
      <c r="IM514" s="39">
        <v>725</v>
      </c>
      <c r="IN514" s="39">
        <v>225</v>
      </c>
      <c r="IO514" s="39">
        <v>2500</v>
      </c>
      <c r="IP514" s="50">
        <f t="shared" si="1057"/>
        <v>2.9777710175057977E-3</v>
      </c>
      <c r="IQ514" s="40">
        <f t="shared" si="981"/>
        <v>25.5</v>
      </c>
      <c r="IR514" s="41">
        <f t="shared" si="1058"/>
        <v>63750</v>
      </c>
      <c r="IS514" s="39">
        <f t="shared" si="1059"/>
        <v>14343750</v>
      </c>
      <c r="IT514" s="39">
        <f t="shared" si="1060"/>
        <v>46218750</v>
      </c>
      <c r="IU514" s="40">
        <f t="shared" si="982"/>
        <v>0</v>
      </c>
      <c r="IV514" s="39">
        <f t="shared" si="1061"/>
        <v>0</v>
      </c>
      <c r="IW514" s="39">
        <f t="shared" si="1062"/>
        <v>0</v>
      </c>
      <c r="IX514" s="39">
        <f t="shared" si="1063"/>
        <v>0</v>
      </c>
      <c r="IY514" s="53">
        <f t="shared" si="1064"/>
        <v>0</v>
      </c>
      <c r="IZ514" s="39">
        <f t="shared" si="1065"/>
        <v>0</v>
      </c>
      <c r="JA514" s="39">
        <f t="shared" si="1066"/>
        <v>0</v>
      </c>
      <c r="JU514" s="21">
        <v>460</v>
      </c>
      <c r="JV514" s="39">
        <v>725</v>
      </c>
      <c r="JW514" s="39">
        <v>225</v>
      </c>
      <c r="JX514" s="39">
        <v>2500</v>
      </c>
      <c r="JY514" s="50">
        <f t="shared" si="1067"/>
        <v>2.978056244017706E-3</v>
      </c>
      <c r="JZ514" s="40">
        <f t="shared" si="983"/>
        <v>25.5</v>
      </c>
      <c r="KA514" s="41">
        <f t="shared" si="1068"/>
        <v>63750</v>
      </c>
      <c r="KB514" s="39">
        <f t="shared" si="1069"/>
        <v>14343750</v>
      </c>
      <c r="KC514" s="39">
        <f t="shared" si="1070"/>
        <v>46218750</v>
      </c>
      <c r="KD514" s="40">
        <f t="shared" si="984"/>
        <v>0</v>
      </c>
      <c r="KE514" s="39">
        <f t="shared" si="1071"/>
        <v>0</v>
      </c>
      <c r="KF514" s="39">
        <f t="shared" si="1072"/>
        <v>0</v>
      </c>
      <c r="KG514" s="39">
        <f t="shared" si="1073"/>
        <v>0</v>
      </c>
      <c r="KH514" s="53">
        <f t="shared" si="1074"/>
        <v>0</v>
      </c>
      <c r="KI514" s="39">
        <f t="shared" si="1075"/>
        <v>0</v>
      </c>
      <c r="KJ514" s="39">
        <f t="shared" si="1076"/>
        <v>0</v>
      </c>
      <c r="LD514" s="21">
        <v>460</v>
      </c>
      <c r="LE514" s="39">
        <v>725</v>
      </c>
      <c r="LF514" s="39">
        <v>225</v>
      </c>
      <c r="LG514" s="39">
        <v>2500</v>
      </c>
      <c r="LH514" s="50">
        <f t="shared" si="1077"/>
        <v>2.9780562853826747E-3</v>
      </c>
      <c r="LI514" s="40">
        <f t="shared" si="985"/>
        <v>25.5</v>
      </c>
      <c r="LJ514" s="41">
        <f t="shared" si="1078"/>
        <v>63750</v>
      </c>
      <c r="LK514" s="39">
        <f t="shared" si="1079"/>
        <v>14343750</v>
      </c>
      <c r="LL514" s="39">
        <f t="shared" si="1080"/>
        <v>46218750</v>
      </c>
      <c r="LM514" s="40">
        <f t="shared" si="986"/>
        <v>0</v>
      </c>
      <c r="LN514" s="39">
        <f t="shared" si="1081"/>
        <v>0</v>
      </c>
      <c r="LO514" s="39">
        <f t="shared" si="1082"/>
        <v>0</v>
      </c>
      <c r="LP514" s="39">
        <f t="shared" si="1083"/>
        <v>0</v>
      </c>
      <c r="LQ514" s="53">
        <f t="shared" si="1084"/>
        <v>0</v>
      </c>
      <c r="LR514" s="39">
        <f t="shared" si="1085"/>
        <v>0</v>
      </c>
      <c r="LS514" s="39">
        <f t="shared" si="1086"/>
        <v>0</v>
      </c>
    </row>
    <row r="515" spans="1:331" x14ac:dyDescent="0.25">
      <c r="A515" s="21">
        <v>461</v>
      </c>
      <c r="B515" s="39">
        <v>725</v>
      </c>
      <c r="C515" s="39">
        <v>275</v>
      </c>
      <c r="D515" s="39">
        <v>2500</v>
      </c>
      <c r="E515" s="50">
        <f t="shared" si="987"/>
        <v>1.0775000000000001E-3</v>
      </c>
      <c r="F515" s="40">
        <f t="shared" si="967"/>
        <v>20.07483515625</v>
      </c>
      <c r="G515" s="41">
        <f t="shared" si="988"/>
        <v>50187.087890625</v>
      </c>
      <c r="H515" s="39">
        <f t="shared" si="989"/>
        <v>13801449.169921875</v>
      </c>
      <c r="I515" s="39">
        <f t="shared" si="990"/>
        <v>36385638.720703125</v>
      </c>
      <c r="J515" s="40">
        <f t="shared" si="968"/>
        <v>11761.874999999998</v>
      </c>
      <c r="K515" s="39">
        <f t="shared" si="991"/>
        <v>29404687.499999996</v>
      </c>
      <c r="L515" s="39">
        <f t="shared" si="992"/>
        <v>8086289062.499999</v>
      </c>
      <c r="M515" s="39">
        <f t="shared" si="993"/>
        <v>21318398437.499996</v>
      </c>
      <c r="N515" s="53">
        <f t="shared" si="994"/>
        <v>2223729492187.4995</v>
      </c>
      <c r="O515" s="39">
        <f t="shared" si="995"/>
        <v>5862559570312.499</v>
      </c>
      <c r="P515" s="39">
        <f t="shared" si="996"/>
        <v>15455838867187.498</v>
      </c>
      <c r="AJ515" s="21">
        <v>461</v>
      </c>
      <c r="AK515" s="39">
        <v>725</v>
      </c>
      <c r="AL515" s="39">
        <v>275</v>
      </c>
      <c r="AM515" s="39">
        <v>2500</v>
      </c>
      <c r="AN515" s="50">
        <f t="shared" si="997"/>
        <v>1.6770014647785087E-3</v>
      </c>
      <c r="AO515" s="40">
        <f t="shared" si="969"/>
        <v>24.834908657310415</v>
      </c>
      <c r="AP515" s="41">
        <f t="shared" si="998"/>
        <v>62087.271643276035</v>
      </c>
      <c r="AQ515" s="39">
        <f t="shared" si="999"/>
        <v>17073999.701900911</v>
      </c>
      <c r="AR515" s="39">
        <f t="shared" si="1000"/>
        <v>45013271.941375129</v>
      </c>
      <c r="AS515" s="40">
        <f t="shared" si="970"/>
        <v>4118.2313240740159</v>
      </c>
      <c r="AT515" s="39">
        <f t="shared" si="1001"/>
        <v>10295578.310185039</v>
      </c>
      <c r="AU515" s="39">
        <f t="shared" si="1002"/>
        <v>2831284035.3008857</v>
      </c>
      <c r="AV515" s="39">
        <f t="shared" si="1003"/>
        <v>7464294274.8841534</v>
      </c>
      <c r="AW515" s="53">
        <f t="shared" si="1004"/>
        <v>778603109707.74353</v>
      </c>
      <c r="AX515" s="39">
        <f t="shared" si="1005"/>
        <v>2052680925593.1421</v>
      </c>
      <c r="AY515" s="39">
        <f t="shared" si="1006"/>
        <v>5411613349291.0117</v>
      </c>
      <c r="BS515" s="21">
        <v>461</v>
      </c>
      <c r="BT515" s="39">
        <v>725</v>
      </c>
      <c r="BU515" s="39">
        <v>275</v>
      </c>
      <c r="BV515" s="39">
        <v>2500</v>
      </c>
      <c r="BW515" s="50">
        <f t="shared" si="1007"/>
        <v>1.9889516914722537E-3</v>
      </c>
      <c r="BX515" s="40">
        <f t="shared" si="971"/>
        <v>25.499221834851557</v>
      </c>
      <c r="BY515" s="41">
        <f t="shared" si="1008"/>
        <v>63748.054587128892</v>
      </c>
      <c r="BZ515" s="39">
        <f t="shared" si="1009"/>
        <v>17530715.011460446</v>
      </c>
      <c r="CA515" s="39">
        <f t="shared" si="1010"/>
        <v>46217339.575668447</v>
      </c>
      <c r="CB515" s="40">
        <f t="shared" si="972"/>
        <v>140.86593372876672</v>
      </c>
      <c r="CC515" s="39">
        <f t="shared" si="1011"/>
        <v>352164.8343219168</v>
      </c>
      <c r="CD515" s="39">
        <f t="shared" si="1012"/>
        <v>96845329.438527122</v>
      </c>
      <c r="CE515" s="39">
        <f t="shared" si="1013"/>
        <v>255319504.88338968</v>
      </c>
      <c r="CF515" s="53">
        <f t="shared" si="1014"/>
        <v>26632465595.594959</v>
      </c>
      <c r="CG515" s="39">
        <f t="shared" si="1015"/>
        <v>70212863842.932159</v>
      </c>
      <c r="CH515" s="39">
        <f t="shared" si="1016"/>
        <v>185106641040.45752</v>
      </c>
      <c r="DB515" s="21">
        <v>461</v>
      </c>
      <c r="DC515" s="39">
        <v>725</v>
      </c>
      <c r="DD515" s="39">
        <v>275</v>
      </c>
      <c r="DE515" s="39">
        <v>2500</v>
      </c>
      <c r="DF515" s="50">
        <f t="shared" si="1017"/>
        <v>2.193815058745387E-3</v>
      </c>
      <c r="DG515" s="40">
        <f t="shared" si="973"/>
        <v>25.5</v>
      </c>
      <c r="DH515" s="41">
        <f t="shared" si="1018"/>
        <v>63750</v>
      </c>
      <c r="DI515" s="39">
        <f t="shared" si="1019"/>
        <v>17531250</v>
      </c>
      <c r="DJ515" s="39">
        <f t="shared" si="1020"/>
        <v>46218750</v>
      </c>
      <c r="DK515" s="40">
        <f t="shared" si="974"/>
        <v>0</v>
      </c>
      <c r="DL515" s="39">
        <f t="shared" si="1021"/>
        <v>0</v>
      </c>
      <c r="DM515" s="39">
        <f t="shared" si="1022"/>
        <v>0</v>
      </c>
      <c r="DN515" s="39">
        <f t="shared" si="1023"/>
        <v>0</v>
      </c>
      <c r="DO515" s="53">
        <f t="shared" si="1024"/>
        <v>0</v>
      </c>
      <c r="DP515" s="39">
        <f t="shared" si="1025"/>
        <v>0</v>
      </c>
      <c r="DQ515" s="39">
        <f t="shared" si="1026"/>
        <v>0</v>
      </c>
      <c r="EK515" s="21">
        <v>461</v>
      </c>
      <c r="EL515" s="39">
        <v>725</v>
      </c>
      <c r="EM515" s="39">
        <v>275</v>
      </c>
      <c r="EN515" s="39">
        <v>2500</v>
      </c>
      <c r="EO515" s="50">
        <f t="shared" si="1027"/>
        <v>2.5874624778471139E-3</v>
      </c>
      <c r="EP515" s="40">
        <f t="shared" si="975"/>
        <v>25.5</v>
      </c>
      <c r="EQ515" s="41">
        <f t="shared" si="1028"/>
        <v>63750</v>
      </c>
      <c r="ER515" s="39">
        <f t="shared" si="1029"/>
        <v>17531250</v>
      </c>
      <c r="ES515" s="39">
        <f t="shared" si="1030"/>
        <v>46218750</v>
      </c>
      <c r="ET515" s="40">
        <f t="shared" si="976"/>
        <v>0</v>
      </c>
      <c r="EU515" s="39">
        <f t="shared" si="1031"/>
        <v>0</v>
      </c>
      <c r="EV515" s="39">
        <f t="shared" si="1032"/>
        <v>0</v>
      </c>
      <c r="EW515" s="39">
        <f t="shared" si="1033"/>
        <v>0</v>
      </c>
      <c r="EX515" s="53">
        <f t="shared" si="1034"/>
        <v>0</v>
      </c>
      <c r="EY515" s="39">
        <f t="shared" si="1035"/>
        <v>0</v>
      </c>
      <c r="EZ515" s="39">
        <f t="shared" si="1036"/>
        <v>0</v>
      </c>
      <c r="FT515" s="21">
        <v>461</v>
      </c>
      <c r="FU515" s="39">
        <v>725</v>
      </c>
      <c r="FV515" s="39">
        <v>275</v>
      </c>
      <c r="FW515" s="39">
        <v>2500</v>
      </c>
      <c r="FX515" s="50">
        <f t="shared" si="1037"/>
        <v>2.9297982287860664E-3</v>
      </c>
      <c r="FY515" s="40">
        <f t="shared" si="977"/>
        <v>25.5</v>
      </c>
      <c r="FZ515" s="41">
        <f t="shared" si="1038"/>
        <v>63750</v>
      </c>
      <c r="GA515" s="39">
        <f t="shared" si="1039"/>
        <v>17531250</v>
      </c>
      <c r="GB515" s="39">
        <f t="shared" si="1040"/>
        <v>46218750</v>
      </c>
      <c r="GC515" s="40">
        <f t="shared" si="978"/>
        <v>0</v>
      </c>
      <c r="GD515" s="39">
        <f t="shared" si="1041"/>
        <v>0</v>
      </c>
      <c r="GE515" s="39">
        <f t="shared" si="1042"/>
        <v>0</v>
      </c>
      <c r="GF515" s="39">
        <f t="shared" si="1043"/>
        <v>0</v>
      </c>
      <c r="GG515" s="53">
        <f t="shared" si="1044"/>
        <v>0</v>
      </c>
      <c r="GH515" s="39">
        <f t="shared" si="1045"/>
        <v>0</v>
      </c>
      <c r="GI515" s="39">
        <f t="shared" si="1046"/>
        <v>0</v>
      </c>
      <c r="HC515" s="21">
        <v>461</v>
      </c>
      <c r="HD515" s="39">
        <v>725</v>
      </c>
      <c r="HE515" s="39">
        <v>275</v>
      </c>
      <c r="HF515" s="39">
        <v>2500</v>
      </c>
      <c r="HG515" s="50">
        <f t="shared" si="1047"/>
        <v>3.0405995052466194E-3</v>
      </c>
      <c r="HH515" s="40">
        <f t="shared" si="979"/>
        <v>25.5</v>
      </c>
      <c r="HI515" s="41">
        <f t="shared" si="1048"/>
        <v>63750</v>
      </c>
      <c r="HJ515" s="39">
        <f t="shared" si="1049"/>
        <v>17531250</v>
      </c>
      <c r="HK515" s="39">
        <f t="shared" si="1050"/>
        <v>46218750</v>
      </c>
      <c r="HL515" s="40">
        <f t="shared" si="980"/>
        <v>0</v>
      </c>
      <c r="HM515" s="39">
        <f t="shared" si="1051"/>
        <v>0</v>
      </c>
      <c r="HN515" s="39">
        <f t="shared" si="1052"/>
        <v>0</v>
      </c>
      <c r="HO515" s="39">
        <f t="shared" si="1053"/>
        <v>0</v>
      </c>
      <c r="HP515" s="53">
        <f t="shared" si="1054"/>
        <v>0</v>
      </c>
      <c r="HQ515" s="39">
        <f t="shared" si="1055"/>
        <v>0</v>
      </c>
      <c r="HR515" s="39">
        <f t="shared" si="1056"/>
        <v>0</v>
      </c>
      <c r="IL515" s="21">
        <v>461</v>
      </c>
      <c r="IM515" s="39">
        <v>725</v>
      </c>
      <c r="IN515" s="39">
        <v>275</v>
      </c>
      <c r="IO515" s="39">
        <v>2500</v>
      </c>
      <c r="IP515" s="50">
        <f t="shared" si="1057"/>
        <v>3.0662188015117939E-3</v>
      </c>
      <c r="IQ515" s="40">
        <f t="shared" si="981"/>
        <v>25.5</v>
      </c>
      <c r="IR515" s="41">
        <f t="shared" si="1058"/>
        <v>63750</v>
      </c>
      <c r="IS515" s="39">
        <f t="shared" si="1059"/>
        <v>17531250</v>
      </c>
      <c r="IT515" s="39">
        <f t="shared" si="1060"/>
        <v>46218750</v>
      </c>
      <c r="IU515" s="40">
        <f t="shared" si="982"/>
        <v>0</v>
      </c>
      <c r="IV515" s="39">
        <f t="shared" si="1061"/>
        <v>0</v>
      </c>
      <c r="IW515" s="39">
        <f t="shared" si="1062"/>
        <v>0</v>
      </c>
      <c r="IX515" s="39">
        <f t="shared" si="1063"/>
        <v>0</v>
      </c>
      <c r="IY515" s="53">
        <f t="shared" si="1064"/>
        <v>0</v>
      </c>
      <c r="IZ515" s="39">
        <f t="shared" si="1065"/>
        <v>0</v>
      </c>
      <c r="JA515" s="39">
        <f t="shared" si="1066"/>
        <v>0</v>
      </c>
      <c r="JU515" s="21">
        <v>461</v>
      </c>
      <c r="JV515" s="39">
        <v>725</v>
      </c>
      <c r="JW515" s="39">
        <v>275</v>
      </c>
      <c r="JX515" s="39">
        <v>2500</v>
      </c>
      <c r="JY515" s="50">
        <f t="shared" si="1067"/>
        <v>3.0665184091756142E-3</v>
      </c>
      <c r="JZ515" s="40">
        <f t="shared" si="983"/>
        <v>25.5</v>
      </c>
      <c r="KA515" s="41">
        <f t="shared" si="1068"/>
        <v>63750</v>
      </c>
      <c r="KB515" s="39">
        <f t="shared" si="1069"/>
        <v>17531250</v>
      </c>
      <c r="KC515" s="39">
        <f t="shared" si="1070"/>
        <v>46218750</v>
      </c>
      <c r="KD515" s="40">
        <f t="shared" si="984"/>
        <v>0</v>
      </c>
      <c r="KE515" s="39">
        <f t="shared" si="1071"/>
        <v>0</v>
      </c>
      <c r="KF515" s="39">
        <f t="shared" si="1072"/>
        <v>0</v>
      </c>
      <c r="KG515" s="39">
        <f t="shared" si="1073"/>
        <v>0</v>
      </c>
      <c r="KH515" s="53">
        <f t="shared" si="1074"/>
        <v>0</v>
      </c>
      <c r="KI515" s="39">
        <f t="shared" si="1075"/>
        <v>0</v>
      </c>
      <c r="KJ515" s="39">
        <f t="shared" si="1076"/>
        <v>0</v>
      </c>
      <c r="LD515" s="21">
        <v>461</v>
      </c>
      <c r="LE515" s="39">
        <v>725</v>
      </c>
      <c r="LF515" s="39">
        <v>275</v>
      </c>
      <c r="LG515" s="39">
        <v>2500</v>
      </c>
      <c r="LH515" s="50">
        <f t="shared" si="1077"/>
        <v>3.0665184526734827E-3</v>
      </c>
      <c r="LI515" s="40">
        <f t="shared" si="985"/>
        <v>25.5</v>
      </c>
      <c r="LJ515" s="41">
        <f t="shared" si="1078"/>
        <v>63750</v>
      </c>
      <c r="LK515" s="39">
        <f t="shared" si="1079"/>
        <v>17531250</v>
      </c>
      <c r="LL515" s="39">
        <f t="shared" si="1080"/>
        <v>46218750</v>
      </c>
      <c r="LM515" s="40">
        <f t="shared" si="986"/>
        <v>0</v>
      </c>
      <c r="LN515" s="39">
        <f t="shared" si="1081"/>
        <v>0</v>
      </c>
      <c r="LO515" s="39">
        <f t="shared" si="1082"/>
        <v>0</v>
      </c>
      <c r="LP515" s="39">
        <f t="shared" si="1083"/>
        <v>0</v>
      </c>
      <c r="LQ515" s="53">
        <f t="shared" si="1084"/>
        <v>0</v>
      </c>
      <c r="LR515" s="39">
        <f t="shared" si="1085"/>
        <v>0</v>
      </c>
      <c r="LS515" s="39">
        <f t="shared" si="1086"/>
        <v>0</v>
      </c>
    </row>
    <row r="516" spans="1:331" x14ac:dyDescent="0.25">
      <c r="A516" s="21">
        <v>462</v>
      </c>
      <c r="B516" s="39">
        <v>725</v>
      </c>
      <c r="C516" s="39">
        <v>325</v>
      </c>
      <c r="D516" s="39">
        <v>2500</v>
      </c>
      <c r="E516" s="50">
        <f t="shared" si="987"/>
        <v>1.085E-3</v>
      </c>
      <c r="F516" s="40">
        <f t="shared" si="967"/>
        <v>20.162690625</v>
      </c>
      <c r="G516" s="41">
        <f t="shared" si="988"/>
        <v>50406.7265625</v>
      </c>
      <c r="H516" s="39">
        <f t="shared" si="989"/>
        <v>16382186.1328125</v>
      </c>
      <c r="I516" s="39">
        <f t="shared" si="990"/>
        <v>36544876.7578125</v>
      </c>
      <c r="J516" s="40">
        <f t="shared" si="968"/>
        <v>11666.25</v>
      </c>
      <c r="K516" s="39">
        <f t="shared" si="991"/>
        <v>29165625</v>
      </c>
      <c r="L516" s="39">
        <f t="shared" si="992"/>
        <v>9478828125</v>
      </c>
      <c r="M516" s="39">
        <f t="shared" si="993"/>
        <v>21145078125</v>
      </c>
      <c r="N516" s="53">
        <f t="shared" si="994"/>
        <v>3080619140625</v>
      </c>
      <c r="O516" s="39">
        <f t="shared" si="995"/>
        <v>6872150390625</v>
      </c>
      <c r="P516" s="39">
        <f t="shared" si="996"/>
        <v>15330181640625</v>
      </c>
      <c r="AJ516" s="21">
        <v>462</v>
      </c>
      <c r="AK516" s="39">
        <v>725</v>
      </c>
      <c r="AL516" s="39">
        <v>325</v>
      </c>
      <c r="AM516" s="39">
        <v>2500</v>
      </c>
      <c r="AN516" s="50">
        <f t="shared" si="997"/>
        <v>1.6943147513684244E-3</v>
      </c>
      <c r="AO516" s="40">
        <f t="shared" si="969"/>
        <v>24.904297870902706</v>
      </c>
      <c r="AP516" s="41">
        <f t="shared" si="998"/>
        <v>62260.744677256764</v>
      </c>
      <c r="AQ516" s="39">
        <f t="shared" si="999"/>
        <v>20234742.020108446</v>
      </c>
      <c r="AR516" s="39">
        <f t="shared" si="1000"/>
        <v>45139039.891011156</v>
      </c>
      <c r="AS516" s="40">
        <f t="shared" si="970"/>
        <v>3897.4869200525882</v>
      </c>
      <c r="AT516" s="39">
        <f t="shared" si="1001"/>
        <v>9743717.30013147</v>
      </c>
      <c r="AU516" s="39">
        <f t="shared" si="1002"/>
        <v>3166708122.5427279</v>
      </c>
      <c r="AV516" s="39">
        <f t="shared" si="1003"/>
        <v>7064195042.5953159</v>
      </c>
      <c r="AW516" s="53">
        <f t="shared" si="1004"/>
        <v>1029180139826.3866</v>
      </c>
      <c r="AX516" s="39">
        <f t="shared" si="1005"/>
        <v>2295863388843.4775</v>
      </c>
      <c r="AY516" s="39">
        <f t="shared" si="1006"/>
        <v>5121541405881.6035</v>
      </c>
      <c r="BS516" s="21">
        <v>462</v>
      </c>
      <c r="BT516" s="39">
        <v>725</v>
      </c>
      <c r="BU516" s="39">
        <v>325</v>
      </c>
      <c r="BV516" s="39">
        <v>2500</v>
      </c>
      <c r="BW516" s="50">
        <f t="shared" si="1007"/>
        <v>2.0173689845843965E-3</v>
      </c>
      <c r="BX516" s="40">
        <f t="shared" si="971"/>
        <v>25.5</v>
      </c>
      <c r="BY516" s="41">
        <f t="shared" si="1008"/>
        <v>63750</v>
      </c>
      <c r="BZ516" s="39">
        <f t="shared" si="1009"/>
        <v>20718750</v>
      </c>
      <c r="CA516" s="39">
        <f t="shared" si="1010"/>
        <v>46218750</v>
      </c>
      <c r="CB516" s="40">
        <f t="shared" si="972"/>
        <v>0</v>
      </c>
      <c r="CC516" s="39">
        <f t="shared" si="1011"/>
        <v>0</v>
      </c>
      <c r="CD516" s="39">
        <f t="shared" si="1012"/>
        <v>0</v>
      </c>
      <c r="CE516" s="39">
        <f t="shared" si="1013"/>
        <v>0</v>
      </c>
      <c r="CF516" s="53">
        <f t="shared" si="1014"/>
        <v>0</v>
      </c>
      <c r="CG516" s="39">
        <f t="shared" si="1015"/>
        <v>0</v>
      </c>
      <c r="CH516" s="39">
        <f t="shared" si="1016"/>
        <v>0</v>
      </c>
      <c r="DB516" s="21">
        <v>462</v>
      </c>
      <c r="DC516" s="39">
        <v>725</v>
      </c>
      <c r="DD516" s="39">
        <v>325</v>
      </c>
      <c r="DE516" s="39">
        <v>2500</v>
      </c>
      <c r="DF516" s="50">
        <f t="shared" si="1017"/>
        <v>2.2328473986479294E-3</v>
      </c>
      <c r="DG516" s="40">
        <f t="shared" si="973"/>
        <v>25.5</v>
      </c>
      <c r="DH516" s="41">
        <f t="shared" si="1018"/>
        <v>63750</v>
      </c>
      <c r="DI516" s="39">
        <f t="shared" si="1019"/>
        <v>20718750</v>
      </c>
      <c r="DJ516" s="39">
        <f t="shared" si="1020"/>
        <v>46218750</v>
      </c>
      <c r="DK516" s="40">
        <f t="shared" si="974"/>
        <v>0</v>
      </c>
      <c r="DL516" s="39">
        <f t="shared" si="1021"/>
        <v>0</v>
      </c>
      <c r="DM516" s="39">
        <f t="shared" si="1022"/>
        <v>0</v>
      </c>
      <c r="DN516" s="39">
        <f t="shared" si="1023"/>
        <v>0</v>
      </c>
      <c r="DO516" s="53">
        <f t="shared" si="1024"/>
        <v>0</v>
      </c>
      <c r="DP516" s="39">
        <f t="shared" si="1025"/>
        <v>0</v>
      </c>
      <c r="DQ516" s="39">
        <f t="shared" si="1026"/>
        <v>0</v>
      </c>
      <c r="EK516" s="21">
        <v>462</v>
      </c>
      <c r="EL516" s="39">
        <v>725</v>
      </c>
      <c r="EM516" s="39">
        <v>325</v>
      </c>
      <c r="EN516" s="39">
        <v>2500</v>
      </c>
      <c r="EO516" s="50">
        <f t="shared" si="1027"/>
        <v>2.6490123434895632E-3</v>
      </c>
      <c r="EP516" s="40">
        <f t="shared" si="975"/>
        <v>25.5</v>
      </c>
      <c r="EQ516" s="41">
        <f t="shared" si="1028"/>
        <v>63750</v>
      </c>
      <c r="ER516" s="39">
        <f t="shared" si="1029"/>
        <v>20718750</v>
      </c>
      <c r="ES516" s="39">
        <f t="shared" si="1030"/>
        <v>46218750</v>
      </c>
      <c r="ET516" s="40">
        <f t="shared" si="976"/>
        <v>0</v>
      </c>
      <c r="EU516" s="39">
        <f t="shared" si="1031"/>
        <v>0</v>
      </c>
      <c r="EV516" s="39">
        <f t="shared" si="1032"/>
        <v>0</v>
      </c>
      <c r="EW516" s="39">
        <f t="shared" si="1033"/>
        <v>0</v>
      </c>
      <c r="EX516" s="53">
        <f t="shared" si="1034"/>
        <v>0</v>
      </c>
      <c r="EY516" s="39">
        <f t="shared" si="1035"/>
        <v>0</v>
      </c>
      <c r="EZ516" s="39">
        <f t="shared" si="1036"/>
        <v>0</v>
      </c>
      <c r="FT516" s="21">
        <v>462</v>
      </c>
      <c r="FU516" s="39">
        <v>725</v>
      </c>
      <c r="FV516" s="39">
        <v>325</v>
      </c>
      <c r="FW516" s="39">
        <v>2500</v>
      </c>
      <c r="FX516" s="50">
        <f t="shared" si="1037"/>
        <v>3.0103563340206415E-3</v>
      </c>
      <c r="FY516" s="40">
        <f t="shared" si="977"/>
        <v>25.5</v>
      </c>
      <c r="FZ516" s="41">
        <f t="shared" si="1038"/>
        <v>63750</v>
      </c>
      <c r="GA516" s="39">
        <f t="shared" si="1039"/>
        <v>20718750</v>
      </c>
      <c r="GB516" s="39">
        <f t="shared" si="1040"/>
        <v>46218750</v>
      </c>
      <c r="GC516" s="40">
        <f t="shared" si="978"/>
        <v>0</v>
      </c>
      <c r="GD516" s="39">
        <f t="shared" si="1041"/>
        <v>0</v>
      </c>
      <c r="GE516" s="39">
        <f t="shared" si="1042"/>
        <v>0</v>
      </c>
      <c r="GF516" s="39">
        <f t="shared" si="1043"/>
        <v>0</v>
      </c>
      <c r="GG516" s="53">
        <f t="shared" si="1044"/>
        <v>0</v>
      </c>
      <c r="GH516" s="39">
        <f t="shared" si="1045"/>
        <v>0</v>
      </c>
      <c r="GI516" s="39">
        <f t="shared" si="1046"/>
        <v>0</v>
      </c>
      <c r="HC516" s="21">
        <v>462</v>
      </c>
      <c r="HD516" s="39">
        <v>725</v>
      </c>
      <c r="HE516" s="39">
        <v>325</v>
      </c>
      <c r="HF516" s="39">
        <v>2500</v>
      </c>
      <c r="HG516" s="50">
        <f t="shared" si="1047"/>
        <v>3.1278305369478415E-3</v>
      </c>
      <c r="HH516" s="40">
        <f t="shared" si="979"/>
        <v>25.5</v>
      </c>
      <c r="HI516" s="41">
        <f t="shared" si="1048"/>
        <v>63750</v>
      </c>
      <c r="HJ516" s="39">
        <f t="shared" si="1049"/>
        <v>20718750</v>
      </c>
      <c r="HK516" s="39">
        <f t="shared" si="1050"/>
        <v>46218750</v>
      </c>
      <c r="HL516" s="40">
        <f t="shared" si="980"/>
        <v>0</v>
      </c>
      <c r="HM516" s="39">
        <f t="shared" si="1051"/>
        <v>0</v>
      </c>
      <c r="HN516" s="39">
        <f t="shared" si="1052"/>
        <v>0</v>
      </c>
      <c r="HO516" s="39">
        <f t="shared" si="1053"/>
        <v>0</v>
      </c>
      <c r="HP516" s="53">
        <f t="shared" si="1054"/>
        <v>0</v>
      </c>
      <c r="HQ516" s="39">
        <f t="shared" si="1055"/>
        <v>0</v>
      </c>
      <c r="HR516" s="39">
        <f t="shared" si="1056"/>
        <v>0</v>
      </c>
      <c r="IL516" s="21">
        <v>462</v>
      </c>
      <c r="IM516" s="39">
        <v>725</v>
      </c>
      <c r="IN516" s="39">
        <v>325</v>
      </c>
      <c r="IO516" s="39">
        <v>2500</v>
      </c>
      <c r="IP516" s="50">
        <f t="shared" si="1057"/>
        <v>3.1546665855177896E-3</v>
      </c>
      <c r="IQ516" s="40">
        <f t="shared" si="981"/>
        <v>25.5</v>
      </c>
      <c r="IR516" s="41">
        <f t="shared" si="1058"/>
        <v>63750</v>
      </c>
      <c r="IS516" s="39">
        <f t="shared" si="1059"/>
        <v>20718750</v>
      </c>
      <c r="IT516" s="39">
        <f t="shared" si="1060"/>
        <v>46218750</v>
      </c>
      <c r="IU516" s="40">
        <f t="shared" si="982"/>
        <v>0</v>
      </c>
      <c r="IV516" s="39">
        <f t="shared" si="1061"/>
        <v>0</v>
      </c>
      <c r="IW516" s="39">
        <f t="shared" si="1062"/>
        <v>0</v>
      </c>
      <c r="IX516" s="39">
        <f t="shared" si="1063"/>
        <v>0</v>
      </c>
      <c r="IY516" s="53">
        <f t="shared" si="1064"/>
        <v>0</v>
      </c>
      <c r="IZ516" s="39">
        <f t="shared" si="1065"/>
        <v>0</v>
      </c>
      <c r="JA516" s="39">
        <f t="shared" si="1066"/>
        <v>0</v>
      </c>
      <c r="JU516" s="21">
        <v>462</v>
      </c>
      <c r="JV516" s="39">
        <v>725</v>
      </c>
      <c r="JW516" s="39">
        <v>325</v>
      </c>
      <c r="JX516" s="39">
        <v>2500</v>
      </c>
      <c r="JY516" s="50">
        <f t="shared" si="1067"/>
        <v>3.1549805743335225E-3</v>
      </c>
      <c r="JZ516" s="40">
        <f t="shared" si="983"/>
        <v>25.5</v>
      </c>
      <c r="KA516" s="41">
        <f t="shared" si="1068"/>
        <v>63750</v>
      </c>
      <c r="KB516" s="39">
        <f t="shared" si="1069"/>
        <v>20718750</v>
      </c>
      <c r="KC516" s="39">
        <f t="shared" si="1070"/>
        <v>46218750</v>
      </c>
      <c r="KD516" s="40">
        <f t="shared" si="984"/>
        <v>0</v>
      </c>
      <c r="KE516" s="39">
        <f t="shared" si="1071"/>
        <v>0</v>
      </c>
      <c r="KF516" s="39">
        <f t="shared" si="1072"/>
        <v>0</v>
      </c>
      <c r="KG516" s="39">
        <f t="shared" si="1073"/>
        <v>0</v>
      </c>
      <c r="KH516" s="53">
        <f t="shared" si="1074"/>
        <v>0</v>
      </c>
      <c r="KI516" s="39">
        <f t="shared" si="1075"/>
        <v>0</v>
      </c>
      <c r="KJ516" s="39">
        <f t="shared" si="1076"/>
        <v>0</v>
      </c>
      <c r="LD516" s="21">
        <v>462</v>
      </c>
      <c r="LE516" s="39">
        <v>725</v>
      </c>
      <c r="LF516" s="39">
        <v>325</v>
      </c>
      <c r="LG516" s="39">
        <v>2500</v>
      </c>
      <c r="LH516" s="50">
        <f t="shared" si="1077"/>
        <v>3.1549806199642916E-3</v>
      </c>
      <c r="LI516" s="40">
        <f t="shared" si="985"/>
        <v>25.5</v>
      </c>
      <c r="LJ516" s="41">
        <f t="shared" si="1078"/>
        <v>63750</v>
      </c>
      <c r="LK516" s="39">
        <f t="shared" si="1079"/>
        <v>20718750</v>
      </c>
      <c r="LL516" s="39">
        <f t="shared" si="1080"/>
        <v>46218750</v>
      </c>
      <c r="LM516" s="40">
        <f t="shared" si="986"/>
        <v>0</v>
      </c>
      <c r="LN516" s="39">
        <f t="shared" si="1081"/>
        <v>0</v>
      </c>
      <c r="LO516" s="39">
        <f t="shared" si="1082"/>
        <v>0</v>
      </c>
      <c r="LP516" s="39">
        <f t="shared" si="1083"/>
        <v>0</v>
      </c>
      <c r="LQ516" s="53">
        <f t="shared" si="1084"/>
        <v>0</v>
      </c>
      <c r="LR516" s="39">
        <f t="shared" si="1085"/>
        <v>0</v>
      </c>
      <c r="LS516" s="39">
        <f t="shared" si="1086"/>
        <v>0</v>
      </c>
    </row>
    <row r="517" spans="1:331" x14ac:dyDescent="0.25">
      <c r="A517" s="21">
        <v>463</v>
      </c>
      <c r="B517" s="39">
        <v>725</v>
      </c>
      <c r="C517" s="39">
        <v>375</v>
      </c>
      <c r="D517" s="39">
        <v>2500</v>
      </c>
      <c r="E517" s="50">
        <f t="shared" si="987"/>
        <v>1.0925000000000002E-3</v>
      </c>
      <c r="F517" s="40">
        <f t="shared" si="967"/>
        <v>20.249828906249999</v>
      </c>
      <c r="G517" s="41">
        <f t="shared" si="988"/>
        <v>50624.572265624993</v>
      </c>
      <c r="H517" s="39">
        <f t="shared" si="989"/>
        <v>18984214.599609371</v>
      </c>
      <c r="I517" s="39">
        <f t="shared" si="990"/>
        <v>36702814.892578118</v>
      </c>
      <c r="J517" s="40">
        <f t="shared" si="968"/>
        <v>11570.625</v>
      </c>
      <c r="K517" s="39">
        <f t="shared" si="991"/>
        <v>28926562.5</v>
      </c>
      <c r="L517" s="39">
        <f t="shared" si="992"/>
        <v>10847460937.5</v>
      </c>
      <c r="M517" s="39">
        <f t="shared" si="993"/>
        <v>20971757812.5</v>
      </c>
      <c r="N517" s="53">
        <f t="shared" si="994"/>
        <v>4067797851562.5</v>
      </c>
      <c r="O517" s="39">
        <f t="shared" si="995"/>
        <v>7864409179687.5</v>
      </c>
      <c r="P517" s="39">
        <f t="shared" si="996"/>
        <v>15204524414062.5</v>
      </c>
      <c r="AJ517" s="21">
        <v>463</v>
      </c>
      <c r="AK517" s="39">
        <v>725</v>
      </c>
      <c r="AL517" s="39">
        <v>375</v>
      </c>
      <c r="AM517" s="39">
        <v>2500</v>
      </c>
      <c r="AN517" s="50">
        <f t="shared" si="997"/>
        <v>1.7116280379583404E-3</v>
      </c>
      <c r="AO517" s="40">
        <f t="shared" si="969"/>
        <v>24.969865273365052</v>
      </c>
      <c r="AP517" s="41">
        <f t="shared" si="998"/>
        <v>62424.663183412631</v>
      </c>
      <c r="AQ517" s="39">
        <f t="shared" si="999"/>
        <v>23409248.693779737</v>
      </c>
      <c r="AR517" s="39">
        <f t="shared" si="1000"/>
        <v>45257880.80797416</v>
      </c>
      <c r="AS517" s="40">
        <f t="shared" si="970"/>
        <v>3676.74251603116</v>
      </c>
      <c r="AT517" s="39">
        <f t="shared" si="1001"/>
        <v>9191856.2900779005</v>
      </c>
      <c r="AU517" s="39">
        <f t="shared" si="1002"/>
        <v>3446946108.7792125</v>
      </c>
      <c r="AV517" s="39">
        <f t="shared" si="1003"/>
        <v>6664095810.3064775</v>
      </c>
      <c r="AW517" s="53">
        <f t="shared" si="1004"/>
        <v>1292604790792.2046</v>
      </c>
      <c r="AX517" s="39">
        <f t="shared" si="1005"/>
        <v>2499035928864.9292</v>
      </c>
      <c r="AY517" s="39">
        <f t="shared" si="1006"/>
        <v>4831469462472.1963</v>
      </c>
      <c r="BS517" s="21">
        <v>463</v>
      </c>
      <c r="BT517" s="39">
        <v>725</v>
      </c>
      <c r="BU517" s="39">
        <v>375</v>
      </c>
      <c r="BV517" s="39">
        <v>2500</v>
      </c>
      <c r="BW517" s="50">
        <f t="shared" si="1007"/>
        <v>2.0457862776965393E-3</v>
      </c>
      <c r="BX517" s="40">
        <f t="shared" si="971"/>
        <v>25.5</v>
      </c>
      <c r="BY517" s="41">
        <f t="shared" si="1008"/>
        <v>63750</v>
      </c>
      <c r="BZ517" s="39">
        <f t="shared" si="1009"/>
        <v>23906250</v>
      </c>
      <c r="CA517" s="39">
        <f t="shared" si="1010"/>
        <v>46218750</v>
      </c>
      <c r="CB517" s="40">
        <f t="shared" si="972"/>
        <v>0</v>
      </c>
      <c r="CC517" s="39">
        <f t="shared" si="1011"/>
        <v>0</v>
      </c>
      <c r="CD517" s="39">
        <f t="shared" si="1012"/>
        <v>0</v>
      </c>
      <c r="CE517" s="39">
        <f t="shared" si="1013"/>
        <v>0</v>
      </c>
      <c r="CF517" s="53">
        <f t="shared" si="1014"/>
        <v>0</v>
      </c>
      <c r="CG517" s="39">
        <f t="shared" si="1015"/>
        <v>0</v>
      </c>
      <c r="CH517" s="39">
        <f t="shared" si="1016"/>
        <v>0</v>
      </c>
      <c r="DB517" s="21">
        <v>463</v>
      </c>
      <c r="DC517" s="39">
        <v>725</v>
      </c>
      <c r="DD517" s="39">
        <v>375</v>
      </c>
      <c r="DE517" s="39">
        <v>2500</v>
      </c>
      <c r="DF517" s="50">
        <f t="shared" si="1017"/>
        <v>2.2718797385504717E-3</v>
      </c>
      <c r="DG517" s="40">
        <f t="shared" si="973"/>
        <v>25.5</v>
      </c>
      <c r="DH517" s="41">
        <f t="shared" si="1018"/>
        <v>63750</v>
      </c>
      <c r="DI517" s="39">
        <f t="shared" si="1019"/>
        <v>23906250</v>
      </c>
      <c r="DJ517" s="39">
        <f t="shared" si="1020"/>
        <v>46218750</v>
      </c>
      <c r="DK517" s="40">
        <f t="shared" si="974"/>
        <v>0</v>
      </c>
      <c r="DL517" s="39">
        <f t="shared" si="1021"/>
        <v>0</v>
      </c>
      <c r="DM517" s="39">
        <f t="shared" si="1022"/>
        <v>0</v>
      </c>
      <c r="DN517" s="39">
        <f t="shared" si="1023"/>
        <v>0</v>
      </c>
      <c r="DO517" s="53">
        <f t="shared" si="1024"/>
        <v>0</v>
      </c>
      <c r="DP517" s="39">
        <f t="shared" si="1025"/>
        <v>0</v>
      </c>
      <c r="DQ517" s="39">
        <f t="shared" si="1026"/>
        <v>0</v>
      </c>
      <c r="EK517" s="21">
        <v>463</v>
      </c>
      <c r="EL517" s="39">
        <v>725</v>
      </c>
      <c r="EM517" s="39">
        <v>375</v>
      </c>
      <c r="EN517" s="39">
        <v>2500</v>
      </c>
      <c r="EO517" s="50">
        <f t="shared" si="1027"/>
        <v>2.7105622091320135E-3</v>
      </c>
      <c r="EP517" s="40">
        <f t="shared" si="975"/>
        <v>25.5</v>
      </c>
      <c r="EQ517" s="41">
        <f t="shared" si="1028"/>
        <v>63750</v>
      </c>
      <c r="ER517" s="39">
        <f t="shared" si="1029"/>
        <v>23906250</v>
      </c>
      <c r="ES517" s="39">
        <f t="shared" si="1030"/>
        <v>46218750</v>
      </c>
      <c r="ET517" s="40">
        <f t="shared" si="976"/>
        <v>0</v>
      </c>
      <c r="EU517" s="39">
        <f t="shared" si="1031"/>
        <v>0</v>
      </c>
      <c r="EV517" s="39">
        <f t="shared" si="1032"/>
        <v>0</v>
      </c>
      <c r="EW517" s="39">
        <f t="shared" si="1033"/>
        <v>0</v>
      </c>
      <c r="EX517" s="53">
        <f t="shared" si="1034"/>
        <v>0</v>
      </c>
      <c r="EY517" s="39">
        <f t="shared" si="1035"/>
        <v>0</v>
      </c>
      <c r="EZ517" s="39">
        <f t="shared" si="1036"/>
        <v>0</v>
      </c>
      <c r="FT517" s="21">
        <v>463</v>
      </c>
      <c r="FU517" s="39">
        <v>725</v>
      </c>
      <c r="FV517" s="39">
        <v>375</v>
      </c>
      <c r="FW517" s="39">
        <v>2500</v>
      </c>
      <c r="FX517" s="50">
        <f t="shared" si="1037"/>
        <v>3.0909144392552166E-3</v>
      </c>
      <c r="FY517" s="40">
        <f t="shared" si="977"/>
        <v>25.5</v>
      </c>
      <c r="FZ517" s="41">
        <f t="shared" si="1038"/>
        <v>63750</v>
      </c>
      <c r="GA517" s="39">
        <f t="shared" si="1039"/>
        <v>23906250</v>
      </c>
      <c r="GB517" s="39">
        <f t="shared" si="1040"/>
        <v>46218750</v>
      </c>
      <c r="GC517" s="40">
        <f t="shared" si="978"/>
        <v>0</v>
      </c>
      <c r="GD517" s="39">
        <f t="shared" si="1041"/>
        <v>0</v>
      </c>
      <c r="GE517" s="39">
        <f t="shared" si="1042"/>
        <v>0</v>
      </c>
      <c r="GF517" s="39">
        <f t="shared" si="1043"/>
        <v>0</v>
      </c>
      <c r="GG517" s="53">
        <f t="shared" si="1044"/>
        <v>0</v>
      </c>
      <c r="GH517" s="39">
        <f t="shared" si="1045"/>
        <v>0</v>
      </c>
      <c r="GI517" s="39">
        <f t="shared" si="1046"/>
        <v>0</v>
      </c>
      <c r="HC517" s="21">
        <v>463</v>
      </c>
      <c r="HD517" s="39">
        <v>725</v>
      </c>
      <c r="HE517" s="39">
        <v>375</v>
      </c>
      <c r="HF517" s="39">
        <v>2500</v>
      </c>
      <c r="HG517" s="50">
        <f t="shared" si="1047"/>
        <v>3.2150615686490631E-3</v>
      </c>
      <c r="HH517" s="40">
        <f t="shared" si="979"/>
        <v>25.5</v>
      </c>
      <c r="HI517" s="41">
        <f t="shared" si="1048"/>
        <v>63750</v>
      </c>
      <c r="HJ517" s="39">
        <f t="shared" si="1049"/>
        <v>23906250</v>
      </c>
      <c r="HK517" s="39">
        <f t="shared" si="1050"/>
        <v>46218750</v>
      </c>
      <c r="HL517" s="40">
        <f t="shared" si="980"/>
        <v>0</v>
      </c>
      <c r="HM517" s="39">
        <f t="shared" si="1051"/>
        <v>0</v>
      </c>
      <c r="HN517" s="39">
        <f t="shared" si="1052"/>
        <v>0</v>
      </c>
      <c r="HO517" s="39">
        <f t="shared" si="1053"/>
        <v>0</v>
      </c>
      <c r="HP517" s="53">
        <f t="shared" si="1054"/>
        <v>0</v>
      </c>
      <c r="HQ517" s="39">
        <f t="shared" si="1055"/>
        <v>0</v>
      </c>
      <c r="HR517" s="39">
        <f t="shared" si="1056"/>
        <v>0</v>
      </c>
      <c r="IL517" s="21">
        <v>463</v>
      </c>
      <c r="IM517" s="39">
        <v>725</v>
      </c>
      <c r="IN517" s="39">
        <v>375</v>
      </c>
      <c r="IO517" s="39">
        <v>2500</v>
      </c>
      <c r="IP517" s="50">
        <f t="shared" si="1057"/>
        <v>3.2431143695237853E-3</v>
      </c>
      <c r="IQ517" s="40">
        <f t="shared" si="981"/>
        <v>25.5</v>
      </c>
      <c r="IR517" s="41">
        <f t="shared" si="1058"/>
        <v>63750</v>
      </c>
      <c r="IS517" s="39">
        <f t="shared" si="1059"/>
        <v>23906250</v>
      </c>
      <c r="IT517" s="39">
        <f t="shared" si="1060"/>
        <v>46218750</v>
      </c>
      <c r="IU517" s="40">
        <f t="shared" si="982"/>
        <v>0</v>
      </c>
      <c r="IV517" s="39">
        <f t="shared" si="1061"/>
        <v>0</v>
      </c>
      <c r="IW517" s="39">
        <f t="shared" si="1062"/>
        <v>0</v>
      </c>
      <c r="IX517" s="39">
        <f t="shared" si="1063"/>
        <v>0</v>
      </c>
      <c r="IY517" s="53">
        <f t="shared" si="1064"/>
        <v>0</v>
      </c>
      <c r="IZ517" s="39">
        <f t="shared" si="1065"/>
        <v>0</v>
      </c>
      <c r="JA517" s="39">
        <f t="shared" si="1066"/>
        <v>0</v>
      </c>
      <c r="JU517" s="21">
        <v>463</v>
      </c>
      <c r="JV517" s="39">
        <v>725</v>
      </c>
      <c r="JW517" s="39">
        <v>375</v>
      </c>
      <c r="JX517" s="39">
        <v>2500</v>
      </c>
      <c r="JY517" s="50">
        <f t="shared" si="1067"/>
        <v>3.2434427394914308E-3</v>
      </c>
      <c r="JZ517" s="40">
        <f t="shared" si="983"/>
        <v>25.5</v>
      </c>
      <c r="KA517" s="41">
        <f t="shared" si="1068"/>
        <v>63750</v>
      </c>
      <c r="KB517" s="39">
        <f t="shared" si="1069"/>
        <v>23906250</v>
      </c>
      <c r="KC517" s="39">
        <f t="shared" si="1070"/>
        <v>46218750</v>
      </c>
      <c r="KD517" s="40">
        <f t="shared" si="984"/>
        <v>0</v>
      </c>
      <c r="KE517" s="39">
        <f t="shared" si="1071"/>
        <v>0</v>
      </c>
      <c r="KF517" s="39">
        <f t="shared" si="1072"/>
        <v>0</v>
      </c>
      <c r="KG517" s="39">
        <f t="shared" si="1073"/>
        <v>0</v>
      </c>
      <c r="KH517" s="53">
        <f t="shared" si="1074"/>
        <v>0</v>
      </c>
      <c r="KI517" s="39">
        <f t="shared" si="1075"/>
        <v>0</v>
      </c>
      <c r="KJ517" s="39">
        <f t="shared" si="1076"/>
        <v>0</v>
      </c>
      <c r="LD517" s="21">
        <v>463</v>
      </c>
      <c r="LE517" s="39">
        <v>725</v>
      </c>
      <c r="LF517" s="39">
        <v>375</v>
      </c>
      <c r="LG517" s="39">
        <v>2500</v>
      </c>
      <c r="LH517" s="50">
        <f t="shared" si="1077"/>
        <v>3.2434427872550997E-3</v>
      </c>
      <c r="LI517" s="40">
        <f t="shared" si="985"/>
        <v>25.5</v>
      </c>
      <c r="LJ517" s="41">
        <f t="shared" si="1078"/>
        <v>63750</v>
      </c>
      <c r="LK517" s="39">
        <f t="shared" si="1079"/>
        <v>23906250</v>
      </c>
      <c r="LL517" s="39">
        <f t="shared" si="1080"/>
        <v>46218750</v>
      </c>
      <c r="LM517" s="40">
        <f t="shared" si="986"/>
        <v>0</v>
      </c>
      <c r="LN517" s="39">
        <f t="shared" si="1081"/>
        <v>0</v>
      </c>
      <c r="LO517" s="39">
        <f t="shared" si="1082"/>
        <v>0</v>
      </c>
      <c r="LP517" s="39">
        <f t="shared" si="1083"/>
        <v>0</v>
      </c>
      <c r="LQ517" s="53">
        <f t="shared" si="1084"/>
        <v>0</v>
      </c>
      <c r="LR517" s="39">
        <f t="shared" si="1085"/>
        <v>0</v>
      </c>
      <c r="LS517" s="39">
        <f t="shared" si="1086"/>
        <v>0</v>
      </c>
    </row>
    <row r="518" spans="1:331" x14ac:dyDescent="0.25">
      <c r="A518" s="21">
        <v>464</v>
      </c>
      <c r="B518" s="39">
        <v>716.66700000000003</v>
      </c>
      <c r="C518" s="39">
        <v>416.66699999999997</v>
      </c>
      <c r="D518" s="39">
        <v>1250</v>
      </c>
      <c r="E518" s="50">
        <f t="shared" si="987"/>
        <v>1.0983334000000001E-3</v>
      </c>
      <c r="F518" s="40">
        <f t="shared" si="967"/>
        <v>20.317108058083303</v>
      </c>
      <c r="G518" s="41">
        <f t="shared" si="988"/>
        <v>25396.385072604127</v>
      </c>
      <c r="H518" s="39">
        <f t="shared" si="989"/>
        <v>10581835.579046743</v>
      </c>
      <c r="I518" s="39">
        <f t="shared" si="990"/>
        <v>18200751.100827985</v>
      </c>
      <c r="J518" s="40">
        <f t="shared" si="968"/>
        <v>11496.24915</v>
      </c>
      <c r="K518" s="39">
        <f t="shared" si="991"/>
        <v>14370311.4375</v>
      </c>
      <c r="L518" s="39">
        <f t="shared" si="992"/>
        <v>5987634555.7288122</v>
      </c>
      <c r="M518" s="39">
        <f t="shared" si="993"/>
        <v>10298727986.978813</v>
      </c>
      <c r="N518" s="53">
        <f t="shared" si="994"/>
        <v>2494849727431.8569</v>
      </c>
      <c r="O518" s="39">
        <f t="shared" si="995"/>
        <v>4291140094150.501</v>
      </c>
      <c r="P518" s="39">
        <f t="shared" si="996"/>
        <v>7380758490244.1455</v>
      </c>
      <c r="AJ518" s="21">
        <v>464</v>
      </c>
      <c r="AK518" s="39">
        <v>716.66700000000003</v>
      </c>
      <c r="AL518" s="39">
        <v>416.66699999999997</v>
      </c>
      <c r="AM518" s="39">
        <v>1250</v>
      </c>
      <c r="AN518" s="50">
        <f t="shared" si="997"/>
        <v>1.7251059731808421E-3</v>
      </c>
      <c r="AO518" s="40">
        <f t="shared" si="969"/>
        <v>25.018262121872066</v>
      </c>
      <c r="AP518" s="41">
        <f t="shared" si="998"/>
        <v>31272.827652340082</v>
      </c>
      <c r="AQ518" s="39">
        <f t="shared" si="999"/>
        <v>13030355.279417584</v>
      </c>
      <c r="AR518" s="39">
        <f t="shared" si="1000"/>
        <v>22412203.575119611</v>
      </c>
      <c r="AS518" s="40">
        <f t="shared" si="970"/>
        <v>3504.8988419442644</v>
      </c>
      <c r="AT518" s="39">
        <f t="shared" si="1001"/>
        <v>4381123.5524303308</v>
      </c>
      <c r="AU518" s="39">
        <f t="shared" si="1002"/>
        <v>1825469607.2204885</v>
      </c>
      <c r="AV518" s="39">
        <f t="shared" si="1003"/>
        <v>3139806672.9495878</v>
      </c>
      <c r="AW518" s="53">
        <f t="shared" si="1004"/>
        <v>760612944831.73926</v>
      </c>
      <c r="AX518" s="39">
        <f t="shared" si="1005"/>
        <v>1308253826997.8857</v>
      </c>
      <c r="AY518" s="39">
        <f t="shared" si="1006"/>
        <v>2250195828882.7627</v>
      </c>
      <c r="BS518" s="21">
        <v>464</v>
      </c>
      <c r="BT518" s="39">
        <v>716.66700000000003</v>
      </c>
      <c r="BU518" s="39">
        <v>416.66699999999997</v>
      </c>
      <c r="BV518" s="39">
        <v>1250</v>
      </c>
      <c r="BW518" s="50">
        <f t="shared" si="1007"/>
        <v>2.067922185835533E-3</v>
      </c>
      <c r="BX518" s="40">
        <f t="shared" si="971"/>
        <v>25.5</v>
      </c>
      <c r="BY518" s="41">
        <f t="shared" si="1008"/>
        <v>31875</v>
      </c>
      <c r="BZ518" s="39">
        <f t="shared" si="1009"/>
        <v>13281260.625</v>
      </c>
      <c r="CA518" s="39">
        <f t="shared" si="1010"/>
        <v>22843760.625</v>
      </c>
      <c r="CB518" s="40">
        <f t="shared" si="972"/>
        <v>0</v>
      </c>
      <c r="CC518" s="39">
        <f t="shared" si="1011"/>
        <v>0</v>
      </c>
      <c r="CD518" s="39">
        <f t="shared" si="1012"/>
        <v>0</v>
      </c>
      <c r="CE518" s="39">
        <f t="shared" si="1013"/>
        <v>0</v>
      </c>
      <c r="CF518" s="53">
        <f t="shared" si="1014"/>
        <v>0</v>
      </c>
      <c r="CG518" s="39">
        <f t="shared" si="1015"/>
        <v>0</v>
      </c>
      <c r="CH518" s="39">
        <f t="shared" si="1016"/>
        <v>0</v>
      </c>
      <c r="DB518" s="21">
        <v>464</v>
      </c>
      <c r="DC518" s="39">
        <v>716.66700000000003</v>
      </c>
      <c r="DD518" s="39">
        <v>416.66699999999997</v>
      </c>
      <c r="DE518" s="39">
        <v>1250</v>
      </c>
      <c r="DF518" s="50">
        <f t="shared" si="1017"/>
        <v>2.3022882290933923E-3</v>
      </c>
      <c r="DG518" s="40">
        <f t="shared" si="973"/>
        <v>25.5</v>
      </c>
      <c r="DH518" s="41">
        <f t="shared" si="1018"/>
        <v>31875</v>
      </c>
      <c r="DI518" s="39">
        <f t="shared" si="1019"/>
        <v>13281260.625</v>
      </c>
      <c r="DJ518" s="39">
        <f t="shared" si="1020"/>
        <v>22843760.625</v>
      </c>
      <c r="DK518" s="40">
        <f t="shared" si="974"/>
        <v>0</v>
      </c>
      <c r="DL518" s="39">
        <f t="shared" si="1021"/>
        <v>0</v>
      </c>
      <c r="DM518" s="39">
        <f t="shared" si="1022"/>
        <v>0</v>
      </c>
      <c r="DN518" s="39">
        <f t="shared" si="1023"/>
        <v>0</v>
      </c>
      <c r="DO518" s="53">
        <f t="shared" si="1024"/>
        <v>0</v>
      </c>
      <c r="DP518" s="39">
        <f t="shared" si="1025"/>
        <v>0</v>
      </c>
      <c r="DQ518" s="39">
        <f t="shared" si="1026"/>
        <v>0</v>
      </c>
      <c r="EK518" s="21">
        <v>464</v>
      </c>
      <c r="EL518" s="39">
        <v>716.66700000000003</v>
      </c>
      <c r="EM518" s="39">
        <v>416.66699999999997</v>
      </c>
      <c r="EN518" s="39">
        <v>1250</v>
      </c>
      <c r="EO518" s="50">
        <f t="shared" si="1027"/>
        <v>2.7588245671702205E-3</v>
      </c>
      <c r="EP518" s="40">
        <f t="shared" si="975"/>
        <v>25.5</v>
      </c>
      <c r="EQ518" s="41">
        <f t="shared" si="1028"/>
        <v>31875</v>
      </c>
      <c r="ER518" s="39">
        <f t="shared" si="1029"/>
        <v>13281260.625</v>
      </c>
      <c r="ES518" s="39">
        <f t="shared" si="1030"/>
        <v>22843760.625</v>
      </c>
      <c r="ET518" s="40">
        <f t="shared" si="976"/>
        <v>0</v>
      </c>
      <c r="EU518" s="39">
        <f t="shared" si="1031"/>
        <v>0</v>
      </c>
      <c r="EV518" s="39">
        <f t="shared" si="1032"/>
        <v>0</v>
      </c>
      <c r="EW518" s="39">
        <f t="shared" si="1033"/>
        <v>0</v>
      </c>
      <c r="EX518" s="53">
        <f t="shared" si="1034"/>
        <v>0</v>
      </c>
      <c r="EY518" s="39">
        <f t="shared" si="1035"/>
        <v>0</v>
      </c>
      <c r="EZ518" s="39">
        <f t="shared" si="1036"/>
        <v>0</v>
      </c>
      <c r="FT518" s="21">
        <v>464</v>
      </c>
      <c r="FU518" s="39">
        <v>716.66700000000003</v>
      </c>
      <c r="FV518" s="39">
        <v>416.66699999999997</v>
      </c>
      <c r="FW518" s="39">
        <v>1250</v>
      </c>
      <c r="FX518" s="50">
        <f t="shared" si="1037"/>
        <v>3.1543929831169483E-3</v>
      </c>
      <c r="FY518" s="40">
        <f t="shared" si="977"/>
        <v>25.5</v>
      </c>
      <c r="FZ518" s="41">
        <f t="shared" si="1038"/>
        <v>31875</v>
      </c>
      <c r="GA518" s="39">
        <f t="shared" si="1039"/>
        <v>13281260.625</v>
      </c>
      <c r="GB518" s="39">
        <f t="shared" si="1040"/>
        <v>22843760.625</v>
      </c>
      <c r="GC518" s="40">
        <f t="shared" si="978"/>
        <v>0</v>
      </c>
      <c r="GD518" s="39">
        <f t="shared" si="1041"/>
        <v>0</v>
      </c>
      <c r="GE518" s="39">
        <f t="shared" si="1042"/>
        <v>0</v>
      </c>
      <c r="GF518" s="39">
        <f t="shared" si="1043"/>
        <v>0</v>
      </c>
      <c r="GG518" s="53">
        <f t="shared" si="1044"/>
        <v>0</v>
      </c>
      <c r="GH518" s="39">
        <f t="shared" si="1045"/>
        <v>0</v>
      </c>
      <c r="GI518" s="39">
        <f t="shared" si="1046"/>
        <v>0</v>
      </c>
      <c r="HC518" s="21">
        <v>464</v>
      </c>
      <c r="HD518" s="39">
        <v>716.66700000000003</v>
      </c>
      <c r="HE518" s="39">
        <v>416.66699999999997</v>
      </c>
      <c r="HF518" s="39">
        <v>1250</v>
      </c>
      <c r="HG518" s="50">
        <f t="shared" si="1047"/>
        <v>3.2840046298038736E-3</v>
      </c>
      <c r="HH518" s="40">
        <f t="shared" si="979"/>
        <v>25.5</v>
      </c>
      <c r="HI518" s="41">
        <f t="shared" si="1048"/>
        <v>31875</v>
      </c>
      <c r="HJ518" s="39">
        <f t="shared" si="1049"/>
        <v>13281260.625</v>
      </c>
      <c r="HK518" s="39">
        <f t="shared" si="1050"/>
        <v>22843760.625</v>
      </c>
      <c r="HL518" s="40">
        <f t="shared" si="980"/>
        <v>0</v>
      </c>
      <c r="HM518" s="39">
        <f t="shared" si="1051"/>
        <v>0</v>
      </c>
      <c r="HN518" s="39">
        <f t="shared" si="1052"/>
        <v>0</v>
      </c>
      <c r="HO518" s="39">
        <f t="shared" si="1053"/>
        <v>0</v>
      </c>
      <c r="HP518" s="53">
        <f t="shared" si="1054"/>
        <v>0</v>
      </c>
      <c r="HQ518" s="39">
        <f t="shared" si="1055"/>
        <v>0</v>
      </c>
      <c r="HR518" s="39">
        <f t="shared" si="1056"/>
        <v>0</v>
      </c>
      <c r="IL518" s="21">
        <v>464</v>
      </c>
      <c r="IM518" s="39">
        <v>716.66700000000003</v>
      </c>
      <c r="IN518" s="39">
        <v>416.66699999999997</v>
      </c>
      <c r="IO518" s="39">
        <v>1250</v>
      </c>
      <c r="IP518" s="50">
        <f t="shared" si="1057"/>
        <v>3.3130067183689809E-3</v>
      </c>
      <c r="IQ518" s="40">
        <f t="shared" si="981"/>
        <v>25.5</v>
      </c>
      <c r="IR518" s="41">
        <f t="shared" si="1058"/>
        <v>31875</v>
      </c>
      <c r="IS518" s="39">
        <f t="shared" si="1059"/>
        <v>13281260.625</v>
      </c>
      <c r="IT518" s="39">
        <f t="shared" si="1060"/>
        <v>22843760.625</v>
      </c>
      <c r="IU518" s="40">
        <f t="shared" si="982"/>
        <v>0</v>
      </c>
      <c r="IV518" s="39">
        <f t="shared" si="1061"/>
        <v>0</v>
      </c>
      <c r="IW518" s="39">
        <f t="shared" si="1062"/>
        <v>0</v>
      </c>
      <c r="IX518" s="39">
        <f t="shared" si="1063"/>
        <v>0</v>
      </c>
      <c r="IY518" s="53">
        <f t="shared" si="1064"/>
        <v>0</v>
      </c>
      <c r="IZ518" s="39">
        <f t="shared" si="1065"/>
        <v>0</v>
      </c>
      <c r="JA518" s="39">
        <f t="shared" si="1066"/>
        <v>0</v>
      </c>
      <c r="JU518" s="21">
        <v>464</v>
      </c>
      <c r="JV518" s="39">
        <v>716.66700000000003</v>
      </c>
      <c r="JW518" s="39">
        <v>416.66699999999997</v>
      </c>
      <c r="JX518" s="39">
        <v>1250</v>
      </c>
      <c r="JY518" s="50">
        <f t="shared" si="1067"/>
        <v>3.3133463887545429E-3</v>
      </c>
      <c r="JZ518" s="40">
        <f t="shared" si="983"/>
        <v>25.5</v>
      </c>
      <c r="KA518" s="41">
        <f t="shared" si="1068"/>
        <v>31875</v>
      </c>
      <c r="KB518" s="39">
        <f t="shared" si="1069"/>
        <v>13281260.625</v>
      </c>
      <c r="KC518" s="39">
        <f t="shared" si="1070"/>
        <v>22843760.625</v>
      </c>
      <c r="KD518" s="40">
        <f t="shared" si="984"/>
        <v>0</v>
      </c>
      <c r="KE518" s="39">
        <f t="shared" si="1071"/>
        <v>0</v>
      </c>
      <c r="KF518" s="39">
        <f t="shared" si="1072"/>
        <v>0</v>
      </c>
      <c r="KG518" s="39">
        <f t="shared" si="1073"/>
        <v>0</v>
      </c>
      <c r="KH518" s="53">
        <f t="shared" si="1074"/>
        <v>0</v>
      </c>
      <c r="KI518" s="39">
        <f t="shared" si="1075"/>
        <v>0</v>
      </c>
      <c r="KJ518" s="39">
        <f t="shared" si="1076"/>
        <v>0</v>
      </c>
      <c r="LD518" s="21">
        <v>464</v>
      </c>
      <c r="LE518" s="39">
        <v>716.66700000000003</v>
      </c>
      <c r="LF518" s="39">
        <v>416.66699999999997</v>
      </c>
      <c r="LG518" s="39">
        <v>1250</v>
      </c>
      <c r="LH518" s="50">
        <f t="shared" si="1077"/>
        <v>3.3133464382020411E-3</v>
      </c>
      <c r="LI518" s="40">
        <f t="shared" si="985"/>
        <v>25.5</v>
      </c>
      <c r="LJ518" s="41">
        <f t="shared" si="1078"/>
        <v>31875</v>
      </c>
      <c r="LK518" s="39">
        <f t="shared" si="1079"/>
        <v>13281260.625</v>
      </c>
      <c r="LL518" s="39">
        <f t="shared" si="1080"/>
        <v>22843760.625</v>
      </c>
      <c r="LM518" s="40">
        <f t="shared" si="986"/>
        <v>0</v>
      </c>
      <c r="LN518" s="39">
        <f t="shared" si="1081"/>
        <v>0</v>
      </c>
      <c r="LO518" s="39">
        <f t="shared" si="1082"/>
        <v>0</v>
      </c>
      <c r="LP518" s="39">
        <f t="shared" si="1083"/>
        <v>0</v>
      </c>
      <c r="LQ518" s="53">
        <f t="shared" si="1084"/>
        <v>0</v>
      </c>
      <c r="LR518" s="39">
        <f t="shared" si="1085"/>
        <v>0</v>
      </c>
      <c r="LS518" s="39">
        <f t="shared" si="1086"/>
        <v>0</v>
      </c>
    </row>
  </sheetData>
  <conditionalFormatting sqref="E55:E518">
    <cfRule type="dataBar" priority="31">
      <dataBar>
        <cfvo type="num" val="0"/>
        <cfvo type="num" val="$E$54"/>
        <color theme="9" tint="0.59999389629810485"/>
      </dataBar>
      <extLst>
        <ext xmlns:x14="http://schemas.microsoft.com/office/spreadsheetml/2009/9/main" uri="{B025F937-C7B1-47D3-B67F-A62EFF666E3E}">
          <x14:id>{429D89D4-3138-47ED-B5F1-9ADC9390D2E5}</x14:id>
        </ext>
      </extLst>
    </cfRule>
  </conditionalFormatting>
  <conditionalFormatting sqref="F55:F518">
    <cfRule type="dataBar" priority="32">
      <dataBar>
        <cfvo type="num" val="0"/>
        <cfvo type="num" val="$F$54"/>
        <color theme="9" tint="0.59999389629810485"/>
      </dataBar>
      <extLst>
        <ext xmlns:x14="http://schemas.microsoft.com/office/spreadsheetml/2009/9/main" uri="{B025F937-C7B1-47D3-B67F-A62EFF666E3E}">
          <x14:id>{C1C120B3-7280-46AE-B008-9A686925E521}</x14:id>
        </ext>
      </extLst>
    </cfRule>
  </conditionalFormatting>
  <conditionalFormatting sqref="AN55:AN518">
    <cfRule type="dataBar" priority="21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{24496C23-0442-470D-811B-9FB1BEA57B1A}</x14:id>
        </ext>
      </extLst>
    </cfRule>
  </conditionalFormatting>
  <conditionalFormatting sqref="AO55:AO518">
    <cfRule type="dataBar" priority="22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{0B945507-88FE-48DB-9F87-B456BBF2D455}</x14:id>
        </ext>
      </extLst>
    </cfRule>
  </conditionalFormatting>
  <conditionalFormatting sqref="BW55:BW518">
    <cfRule type="dataBar" priority="19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{349D4849-084D-4C46-9ADA-B5E8169110EF}</x14:id>
        </ext>
      </extLst>
    </cfRule>
  </conditionalFormatting>
  <conditionalFormatting sqref="BX55:BX518">
    <cfRule type="dataBar" priority="20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{100D87FE-FD76-48CA-BC85-2CE445BB71B1}</x14:id>
        </ext>
      </extLst>
    </cfRule>
  </conditionalFormatting>
  <conditionalFormatting sqref="DF55:DF518">
    <cfRule type="dataBar" priority="17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{BAC1801F-A20F-4317-AFD9-DE4F133E405B}</x14:id>
        </ext>
      </extLst>
    </cfRule>
  </conditionalFormatting>
  <conditionalFormatting sqref="DG55:DG518">
    <cfRule type="dataBar" priority="18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{041B0B3B-A40F-4EFF-B306-952ECCBE410C}</x14:id>
        </ext>
      </extLst>
    </cfRule>
  </conditionalFormatting>
  <conditionalFormatting sqref="EO55:EO518">
    <cfRule type="dataBar" priority="15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{8CE8EB60-5378-44E2-8EBA-BADDA3F4B2EC}</x14:id>
        </ext>
      </extLst>
    </cfRule>
  </conditionalFormatting>
  <conditionalFormatting sqref="EP55:EP518">
    <cfRule type="dataBar" priority="16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{0EF5A361-D086-44A5-BFCD-4CBE2D4E8DA9}</x14:id>
        </ext>
      </extLst>
    </cfRule>
  </conditionalFormatting>
  <conditionalFormatting sqref="FX55:FX518">
    <cfRule type="dataBar" priority="13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{562F1D4C-19FB-460C-B752-41B4368F118A}</x14:id>
        </ext>
      </extLst>
    </cfRule>
  </conditionalFormatting>
  <conditionalFormatting sqref="FY55:FY518">
    <cfRule type="dataBar" priority="14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{02656528-4097-4BB2-ADDB-24F6BD7700D3}</x14:id>
        </ext>
      </extLst>
    </cfRule>
  </conditionalFormatting>
  <conditionalFormatting sqref="HG55:HG518">
    <cfRule type="dataBar" priority="11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{11D91334-737B-4E12-B788-C10A1B6F22DC}</x14:id>
        </ext>
      </extLst>
    </cfRule>
  </conditionalFormatting>
  <conditionalFormatting sqref="HH55:HH518">
    <cfRule type="dataBar" priority="12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{D475E7E4-3422-43A4-A640-4B22E7D83E78}</x14:id>
        </ext>
      </extLst>
    </cfRule>
  </conditionalFormatting>
  <conditionalFormatting sqref="IP55:IP518">
    <cfRule type="dataBar" priority="9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{ADC519AE-1439-4299-A916-B7E318F1244F}</x14:id>
        </ext>
      </extLst>
    </cfRule>
  </conditionalFormatting>
  <conditionalFormatting sqref="IQ55:IQ518">
    <cfRule type="dataBar" priority="10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{CDB0D59A-AC7F-478C-BE23-49F4B9229B2D}</x14:id>
        </ext>
      </extLst>
    </cfRule>
  </conditionalFormatting>
  <conditionalFormatting sqref="JY55:JY518">
    <cfRule type="dataBar" priority="7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{AE931309-6493-4217-BA18-77A77AF8AAC1}</x14:id>
        </ext>
      </extLst>
    </cfRule>
  </conditionalFormatting>
  <conditionalFormatting sqref="JZ55:JZ518">
    <cfRule type="dataBar" priority="8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{DBE9EF82-A243-4392-BE9E-C1CE24F5505F}</x14:id>
        </ext>
      </extLst>
    </cfRule>
  </conditionalFormatting>
  <conditionalFormatting sqref="LH55:LH518">
    <cfRule type="dataBar" priority="5">
      <dataBar>
        <cfvo type="num" val="0"/>
        <cfvo type="num" val="$AN$54"/>
        <color theme="9" tint="0.59999389629810485"/>
      </dataBar>
      <extLst>
        <ext xmlns:x14="http://schemas.microsoft.com/office/spreadsheetml/2009/9/main" uri="{B025F937-C7B1-47D3-B67F-A62EFF666E3E}">
          <x14:id>{89AB0C82-DFC7-468C-A7CD-CD0C700449B6}</x14:id>
        </ext>
      </extLst>
    </cfRule>
  </conditionalFormatting>
  <conditionalFormatting sqref="LI55:LI518">
    <cfRule type="dataBar" priority="6">
      <dataBar>
        <cfvo type="num" val="0"/>
        <cfvo type="num" val="$AO$54"/>
        <color theme="9" tint="0.59999389629810485"/>
      </dataBar>
      <extLst>
        <ext xmlns:x14="http://schemas.microsoft.com/office/spreadsheetml/2009/9/main" uri="{B025F937-C7B1-47D3-B67F-A62EFF666E3E}">
          <x14:id>{7EE23A33-9784-4686-99AD-ACF8DE6E7BFA}</x14:id>
        </ext>
      </extLst>
    </cfRule>
  </conditionalFormatting>
  <pageMargins left="0.59055118110236227" right="0.59055118110236227" top="0.78740157480314965" bottom="0.78740157480314965" header="0.31496062992125984" footer="0.31496062992125984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9D89D4-3138-47ED-B5F1-9ADC9390D2E5}">
            <x14:dataBar minLength="0" maxLength="100" border="1" gradient="0" direction="leftToRight">
              <x14:cfvo type="num">
                <xm:f>0</xm:f>
              </x14:cfvo>
              <x14:cfvo type="num">
                <xm:f>$E$54</xm:f>
              </x14:cfvo>
              <x14:borderColor theme="9" tint="0.59999389629810485"/>
              <x14:negativeFillColor rgb="FFFF0000"/>
              <x14:axisColor rgb="FF000000"/>
            </x14:dataBar>
          </x14:cfRule>
          <xm:sqref>E55:E518</xm:sqref>
        </x14:conditionalFormatting>
        <x14:conditionalFormatting xmlns:xm="http://schemas.microsoft.com/office/excel/2006/main">
          <x14:cfRule type="dataBar" id="{C1C120B3-7280-46AE-B008-9A686925E521}">
            <x14:dataBar minLength="0" maxLength="100" border="1" gradient="0" direction="leftToRight">
              <x14:cfvo type="num">
                <xm:f>0</xm:f>
              </x14:cfvo>
              <x14:cfvo type="num">
                <xm:f>$F$54</xm:f>
              </x14:cfvo>
              <x14:borderColor theme="9" tint="0.59999389629810485"/>
              <x14:negativeFillColor rgb="FFFF0000"/>
              <x14:axisColor rgb="FF000000"/>
            </x14:dataBar>
          </x14:cfRule>
          <xm:sqref>F55:F518</xm:sqref>
        </x14:conditionalFormatting>
        <x14:conditionalFormatting xmlns:xm="http://schemas.microsoft.com/office/excel/2006/main">
          <x14:cfRule type="dataBar" id="{24496C23-0442-470D-811B-9FB1BEA57B1A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AN55:AN518</xm:sqref>
        </x14:conditionalFormatting>
        <x14:conditionalFormatting xmlns:xm="http://schemas.microsoft.com/office/excel/2006/main">
          <x14:cfRule type="dataBar" id="{0B945507-88FE-48DB-9F87-B456BBF2D455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AO55:AO518</xm:sqref>
        </x14:conditionalFormatting>
        <x14:conditionalFormatting xmlns:xm="http://schemas.microsoft.com/office/excel/2006/main">
          <x14:cfRule type="dataBar" id="{349D4849-084D-4C46-9ADA-B5E8169110EF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BW55:BW518</xm:sqref>
        </x14:conditionalFormatting>
        <x14:conditionalFormatting xmlns:xm="http://schemas.microsoft.com/office/excel/2006/main">
          <x14:cfRule type="dataBar" id="{100D87FE-FD76-48CA-BC85-2CE445BB71B1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BX55:BX518</xm:sqref>
        </x14:conditionalFormatting>
        <x14:conditionalFormatting xmlns:xm="http://schemas.microsoft.com/office/excel/2006/main">
          <x14:cfRule type="dataBar" id="{BAC1801F-A20F-4317-AFD9-DE4F133E405B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DF55:DF518</xm:sqref>
        </x14:conditionalFormatting>
        <x14:conditionalFormatting xmlns:xm="http://schemas.microsoft.com/office/excel/2006/main">
          <x14:cfRule type="dataBar" id="{041B0B3B-A40F-4EFF-B306-952ECCBE410C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DG55:DG518</xm:sqref>
        </x14:conditionalFormatting>
        <x14:conditionalFormatting xmlns:xm="http://schemas.microsoft.com/office/excel/2006/main">
          <x14:cfRule type="dataBar" id="{8CE8EB60-5378-44E2-8EBA-BADDA3F4B2EC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EO55:EO518</xm:sqref>
        </x14:conditionalFormatting>
        <x14:conditionalFormatting xmlns:xm="http://schemas.microsoft.com/office/excel/2006/main">
          <x14:cfRule type="dataBar" id="{0EF5A361-D086-44A5-BFCD-4CBE2D4E8DA9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EP55:EP518</xm:sqref>
        </x14:conditionalFormatting>
        <x14:conditionalFormatting xmlns:xm="http://schemas.microsoft.com/office/excel/2006/main">
          <x14:cfRule type="dataBar" id="{562F1D4C-19FB-460C-B752-41B4368F118A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FX55:FX518</xm:sqref>
        </x14:conditionalFormatting>
        <x14:conditionalFormatting xmlns:xm="http://schemas.microsoft.com/office/excel/2006/main">
          <x14:cfRule type="dataBar" id="{02656528-4097-4BB2-ADDB-24F6BD7700D3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FY55:FY518</xm:sqref>
        </x14:conditionalFormatting>
        <x14:conditionalFormatting xmlns:xm="http://schemas.microsoft.com/office/excel/2006/main">
          <x14:cfRule type="dataBar" id="{11D91334-737B-4E12-B788-C10A1B6F22DC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HG55:HG518</xm:sqref>
        </x14:conditionalFormatting>
        <x14:conditionalFormatting xmlns:xm="http://schemas.microsoft.com/office/excel/2006/main">
          <x14:cfRule type="dataBar" id="{D475E7E4-3422-43A4-A640-4B22E7D83E78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HH55:HH518</xm:sqref>
        </x14:conditionalFormatting>
        <x14:conditionalFormatting xmlns:xm="http://schemas.microsoft.com/office/excel/2006/main">
          <x14:cfRule type="dataBar" id="{ADC519AE-1439-4299-A916-B7E318F1244F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IP55:IP518</xm:sqref>
        </x14:conditionalFormatting>
        <x14:conditionalFormatting xmlns:xm="http://schemas.microsoft.com/office/excel/2006/main">
          <x14:cfRule type="dataBar" id="{CDB0D59A-AC7F-478C-BE23-49F4B9229B2D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IQ55:IQ518</xm:sqref>
        </x14:conditionalFormatting>
        <x14:conditionalFormatting xmlns:xm="http://schemas.microsoft.com/office/excel/2006/main">
          <x14:cfRule type="dataBar" id="{AE931309-6493-4217-BA18-77A77AF8AAC1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JY55:JY518</xm:sqref>
        </x14:conditionalFormatting>
        <x14:conditionalFormatting xmlns:xm="http://schemas.microsoft.com/office/excel/2006/main">
          <x14:cfRule type="dataBar" id="{DBE9EF82-A243-4392-BE9E-C1CE24F5505F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JZ55:JZ518</xm:sqref>
        </x14:conditionalFormatting>
        <x14:conditionalFormatting xmlns:xm="http://schemas.microsoft.com/office/excel/2006/main">
          <x14:cfRule type="dataBar" id="{89AB0C82-DFC7-468C-A7CD-CD0C700449B6}">
            <x14:dataBar minLength="0" maxLength="100" border="1" gradient="0" direction="leftToRight">
              <x14:cfvo type="num">
                <xm:f>0</xm:f>
              </x14:cfvo>
              <x14:cfvo type="num">
                <xm:f>$AN$54</xm:f>
              </x14:cfvo>
              <x14:borderColor theme="9" tint="0.59999389629810485"/>
              <x14:negativeFillColor rgb="FFFF0000"/>
              <x14:axisColor rgb="FF000000"/>
            </x14:dataBar>
          </x14:cfRule>
          <xm:sqref>LH55:LH518</xm:sqref>
        </x14:conditionalFormatting>
        <x14:conditionalFormatting xmlns:xm="http://schemas.microsoft.com/office/excel/2006/main">
          <x14:cfRule type="dataBar" id="{7EE23A33-9784-4686-99AD-ACF8DE6E7BFA}">
            <x14:dataBar minLength="0" maxLength="100" border="1" gradient="0" direction="leftToRight">
              <x14:cfvo type="num">
                <xm:f>0</xm:f>
              </x14:cfvo>
              <x14:cfvo type="num">
                <xm:f>$AO$54</xm:f>
              </x14:cfvo>
              <x14:borderColor theme="9" tint="0.59999389629810485"/>
              <x14:negativeFillColor rgb="FFFF0000"/>
              <x14:axisColor rgb="FF000000"/>
            </x14:dataBar>
          </x14:cfRule>
          <xm:sqref>LI55:LI518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FB251-63F9-4E5D-876C-1B16399A96C0}">
  <dimension ref="C6:T62"/>
  <sheetViews>
    <sheetView tabSelected="1" topLeftCell="A15" workbookViewId="0">
      <selection activeCell="J52" sqref="J52"/>
    </sheetView>
  </sheetViews>
  <sheetFormatPr defaultRowHeight="15" x14ac:dyDescent="0.25"/>
  <sheetData>
    <row r="6" spans="3:20" x14ac:dyDescent="0.25">
      <c r="C6" s="281" t="s">
        <v>225</v>
      </c>
      <c r="D6" s="282"/>
      <c r="E6" s="282"/>
      <c r="F6" s="282"/>
      <c r="G6" s="282"/>
      <c r="H6" s="282"/>
      <c r="I6" s="112"/>
    </row>
    <row r="8" spans="3:20" ht="15.75" thickBot="1" x14ac:dyDescent="0.3">
      <c r="C8" s="219" t="s">
        <v>106</v>
      </c>
      <c r="D8" s="220"/>
      <c r="E8" s="199">
        <f>+'[4]0-degree'!p</f>
        <v>0</v>
      </c>
      <c r="F8" s="219" t="s">
        <v>49</v>
      </c>
      <c r="G8" s="81"/>
      <c r="H8" s="81"/>
      <c r="I8" s="8"/>
      <c r="J8" s="8"/>
      <c r="K8" s="8"/>
      <c r="L8" s="8"/>
      <c r="M8" s="104"/>
    </row>
    <row r="9" spans="3:20" ht="15.75" thickTop="1" x14ac:dyDescent="0.25">
      <c r="C9" s="42" t="s">
        <v>42</v>
      </c>
      <c r="D9" s="43" t="s">
        <v>95</v>
      </c>
      <c r="E9" s="43" t="s">
        <v>96</v>
      </c>
      <c r="F9" s="43" t="s">
        <v>97</v>
      </c>
      <c r="G9" s="200" t="s">
        <v>98</v>
      </c>
      <c r="H9" s="200" t="s">
        <v>99</v>
      </c>
      <c r="I9" s="56" t="s">
        <v>11</v>
      </c>
      <c r="J9" s="56"/>
      <c r="K9" s="56" t="s">
        <v>69</v>
      </c>
      <c r="L9" s="56"/>
      <c r="M9" s="56" t="s">
        <v>70</v>
      </c>
      <c r="N9" s="56"/>
      <c r="O9" s="56" t="s">
        <v>100</v>
      </c>
      <c r="P9" s="56"/>
      <c r="Q9" s="56"/>
      <c r="R9" s="56" t="s">
        <v>101</v>
      </c>
      <c r="S9" s="58"/>
      <c r="T9" s="58"/>
    </row>
    <row r="10" spans="3:20" x14ac:dyDescent="0.25">
      <c r="C10" s="45"/>
      <c r="D10" s="46"/>
      <c r="E10" s="46"/>
      <c r="F10" s="46"/>
      <c r="G10" s="165"/>
      <c r="H10" s="165" t="s">
        <v>102</v>
      </c>
      <c r="I10" s="46" t="s">
        <v>8</v>
      </c>
      <c r="J10" s="46" t="s">
        <v>23</v>
      </c>
      <c r="K10" s="46" t="s">
        <v>8</v>
      </c>
      <c r="L10" s="46" t="s">
        <v>23</v>
      </c>
      <c r="M10" s="46" t="s">
        <v>8</v>
      </c>
      <c r="N10" s="46" t="s">
        <v>23</v>
      </c>
      <c r="O10" s="46" t="s">
        <v>103</v>
      </c>
      <c r="P10" s="46" t="s">
        <v>107</v>
      </c>
      <c r="Q10" s="46" t="s">
        <v>108</v>
      </c>
      <c r="R10" s="46" t="s">
        <v>103</v>
      </c>
      <c r="S10" s="221" t="s">
        <v>107</v>
      </c>
      <c r="T10" s="222" t="s">
        <v>108</v>
      </c>
    </row>
    <row r="11" spans="3:20" x14ac:dyDescent="0.25">
      <c r="C11" s="21" t="s">
        <v>37</v>
      </c>
      <c r="D11" s="204" t="s">
        <v>104</v>
      </c>
      <c r="E11" s="39"/>
      <c r="F11" s="39"/>
      <c r="G11" s="210">
        <f>+'[4]0-degree'!G86</f>
        <v>3.3E-3</v>
      </c>
      <c r="H11" s="211">
        <f>+'[4]0-degree'!H86</f>
        <v>0</v>
      </c>
      <c r="I11" s="201">
        <f>+'[4]0-degree'!I86</f>
        <v>28560</v>
      </c>
      <c r="J11" s="215">
        <f>+'[4]0-degree'!J86</f>
        <v>5421.4338759292941</v>
      </c>
      <c r="K11" s="57">
        <f>+'[4]0-degree'!K86</f>
        <v>0</v>
      </c>
      <c r="L11" s="57">
        <f>+'[4]0-degree'!L86</f>
        <v>0</v>
      </c>
      <c r="M11" s="57">
        <f>+'[4]0-degree'!M86</f>
        <v>0</v>
      </c>
      <c r="N11" s="57">
        <f>+'[4]0-degree'!N86</f>
        <v>0</v>
      </c>
      <c r="O11" s="202">
        <f>+'[4]0-degree'!O86</f>
        <v>33981.433875929295</v>
      </c>
      <c r="P11" s="202">
        <f>+'[4]0-degree'!P86</f>
        <v>0</v>
      </c>
      <c r="Q11" s="202">
        <f>+'[4]0-degree'!Q86</f>
        <v>0</v>
      </c>
      <c r="R11" s="202">
        <f>+'[4]0-degree'!R86</f>
        <v>23443.290488336366</v>
      </c>
      <c r="S11" s="202">
        <f>+'[4]0-degree'!S86</f>
        <v>0</v>
      </c>
      <c r="T11" s="203">
        <f>+'[4]0-degree'!T86</f>
        <v>0</v>
      </c>
    </row>
    <row r="12" spans="3:20" x14ac:dyDescent="0.25">
      <c r="C12" s="21" t="s">
        <v>43</v>
      </c>
      <c r="D12" s="205">
        <v>1</v>
      </c>
      <c r="E12" s="206">
        <v>0</v>
      </c>
      <c r="F12" s="39"/>
      <c r="G12" s="210">
        <f>+'[4]0-degree'!G87</f>
        <v>2.4238938053097346E-3</v>
      </c>
      <c r="H12" s="212">
        <f>+'[4]0-degree'!H87</f>
        <v>2.9203539823008849E-6</v>
      </c>
      <c r="I12" s="201">
        <f>+'[4]0-degree'!I87</f>
        <v>25301.206390946216</v>
      </c>
      <c r="J12" s="201">
        <f>+'[4]0-degree'!J87</f>
        <v>4406.5464925588367</v>
      </c>
      <c r="K12" s="57">
        <f>+'[4]0-degree'!K87</f>
        <v>1729.7589361272326</v>
      </c>
      <c r="L12" s="57">
        <f>+'[4]0-degree'!L87</f>
        <v>504.91305618199908</v>
      </c>
      <c r="M12" s="57">
        <f>+'[4]0-degree'!M87</f>
        <v>0</v>
      </c>
      <c r="N12" s="57">
        <f>+'[4]0-degree'!N87</f>
        <v>0</v>
      </c>
      <c r="O12" s="202">
        <f>+'[4]0-degree'!O87</f>
        <v>29707.752883505054</v>
      </c>
      <c r="P12" s="202">
        <f>+'[4]0-degree'!P87</f>
        <v>2234.6719923092314</v>
      </c>
      <c r="Q12" s="202">
        <f>+'[4]0-degree'!Q87</f>
        <v>0</v>
      </c>
      <c r="R12" s="202">
        <f>+'[4]0-degree'!R87</f>
        <v>20411.675997417995</v>
      </c>
      <c r="S12" s="202">
        <f>+'[4]0-degree'!S87</f>
        <v>1578.7650590465003</v>
      </c>
      <c r="T12" s="203">
        <f>+'[4]0-degree'!T87</f>
        <v>0</v>
      </c>
    </row>
    <row r="13" spans="3:20" x14ac:dyDescent="0.25">
      <c r="C13" s="21" t="s">
        <v>44</v>
      </c>
      <c r="D13" s="39"/>
      <c r="E13" s="205">
        <v>0.5</v>
      </c>
      <c r="F13" s="39"/>
      <c r="G13" s="210">
        <f>+'[4]0-degree'!G88</f>
        <v>2.1584070796460179E-3</v>
      </c>
      <c r="H13" s="212">
        <f>+'[4]0-degree'!H88</f>
        <v>3.8053097345132742E-6</v>
      </c>
      <c r="I13" s="201">
        <f>+'[4]0-degree'!I88</f>
        <v>18889.428329752576</v>
      </c>
      <c r="J13" s="201">
        <f>+'[4]0-degree'!J88</f>
        <v>3638.0217105322322</v>
      </c>
      <c r="K13" s="57">
        <f>+'[4]0-degree'!K88</f>
        <v>4345.1975277354259</v>
      </c>
      <c r="L13" s="57">
        <f>+'[4]0-degree'!L88</f>
        <v>844.23257945446926</v>
      </c>
      <c r="M13" s="57">
        <f>+'[4]0-degree'!M88</f>
        <v>0</v>
      </c>
      <c r="N13" s="57">
        <f>+'[4]0-degree'!N88</f>
        <v>0</v>
      </c>
      <c r="O13" s="202">
        <f>+'[4]0-degree'!O88</f>
        <v>22527.45004028481</v>
      </c>
      <c r="P13" s="202">
        <f>+'[4]0-degree'!P88</f>
        <v>5189.4301071898954</v>
      </c>
      <c r="Q13" s="202">
        <f>+'[4]0-degree'!Q88</f>
        <v>0</v>
      </c>
      <c r="R13" s="202">
        <f>+'[4]0-degree'!R88</f>
        <v>15552.347953818184</v>
      </c>
      <c r="S13" s="202">
        <f>+'[4]0-degree'!S88</f>
        <v>3584.187714537049</v>
      </c>
      <c r="T13" s="203">
        <f>+'[4]0-degree'!T88</f>
        <v>0</v>
      </c>
    </row>
    <row r="14" spans="3:20" x14ac:dyDescent="0.25">
      <c r="C14" s="21" t="s">
        <v>45</v>
      </c>
      <c r="D14" s="39"/>
      <c r="E14" s="205">
        <v>1</v>
      </c>
      <c r="F14" s="39"/>
      <c r="G14" s="210">
        <f>+'[4]0-degree'!G89</f>
        <v>1.8929203539823009E-3</v>
      </c>
      <c r="H14" s="212">
        <f>+'[4]0-degree'!H89</f>
        <v>4.6902654867256635E-6</v>
      </c>
      <c r="I14" s="201">
        <f>+'[4]0-degree'!I89</f>
        <v>16032.183643643873</v>
      </c>
      <c r="J14" s="201">
        <f>+'[4]0-degree'!J89</f>
        <v>2793.1015042535109</v>
      </c>
      <c r="K14" s="57">
        <f>+'[4]0-degree'!K89</f>
        <v>4792.6541245005592</v>
      </c>
      <c r="L14" s="57">
        <f>+'[4]0-degree'!L89</f>
        <v>1208.1598119728121</v>
      </c>
      <c r="M14" s="57">
        <f>+'[4]0-degree'!M89</f>
        <v>0</v>
      </c>
      <c r="N14" s="57">
        <f>+'[4]0-degree'!N89</f>
        <v>-1.1175870895385742E-13</v>
      </c>
      <c r="O14" s="202">
        <f>+'[4]0-degree'!O89</f>
        <v>18825.285147897383</v>
      </c>
      <c r="P14" s="202">
        <f>+'[4]0-degree'!P89</f>
        <v>6000.8139364733715</v>
      </c>
      <c r="Q14" s="202">
        <f>+'[4]0-degree'!Q89</f>
        <v>-1.1175870895385742E-13</v>
      </c>
      <c r="R14" s="202">
        <f>+'[4]0-degree'!R89</f>
        <v>12934.71072219668</v>
      </c>
      <c r="S14" s="202">
        <f>+'[4]0-degree'!S89</f>
        <v>4202.5690117008944</v>
      </c>
      <c r="T14" s="203">
        <f>+'[4]0-degree'!T89</f>
        <v>-1.0058283805847169E-13</v>
      </c>
    </row>
    <row r="15" spans="3:20" x14ac:dyDescent="0.25">
      <c r="C15" s="21" t="s">
        <v>46</v>
      </c>
      <c r="D15" s="39"/>
      <c r="E15" s="39"/>
      <c r="F15" s="207">
        <v>0.05</v>
      </c>
      <c r="G15" s="210">
        <f>+'[4]0-degree'!G90</f>
        <v>1.0964601769911505E-3</v>
      </c>
      <c r="H15" s="212">
        <f>+'[4]0-degree'!H90</f>
        <v>7.3451327433628317E-6</v>
      </c>
      <c r="I15" s="201">
        <f>+'[4]0-degree'!I90</f>
        <v>11565.746513380767</v>
      </c>
      <c r="J15" s="201">
        <f>+'[4]0-degree'!J90</f>
        <v>794.92775833237283</v>
      </c>
      <c r="K15" s="57">
        <f>+'[4]0-degree'!K90</f>
        <v>4683.7408067374754</v>
      </c>
      <c r="L15" s="57">
        <f>+'[4]0-degree'!L90</f>
        <v>1982.7528734700832</v>
      </c>
      <c r="M15" s="57">
        <f>+'[4]0-degree'!M90</f>
        <v>0</v>
      </c>
      <c r="N15" s="57">
        <f>+'[4]0-degree'!N90</f>
        <v>0</v>
      </c>
      <c r="O15" s="202">
        <f>+'[4]0-degree'!O90</f>
        <v>12360.67427171314</v>
      </c>
      <c r="P15" s="202">
        <f>+'[4]0-degree'!P90</f>
        <v>6666.493680207559</v>
      </c>
      <c r="Q15" s="202">
        <f>+'[4]0-degree'!Q90</f>
        <v>0</v>
      </c>
      <c r="R15" s="202">
        <f>+'[4]0-degree'!R90</f>
        <v>8233.170216196635</v>
      </c>
      <c r="S15" s="202">
        <f>+'[4]0-degree'!S90</f>
        <v>4828.9091105024336</v>
      </c>
      <c r="T15" s="203">
        <f>+'[4]0-degree'!T90</f>
        <v>0</v>
      </c>
    </row>
    <row r="16" spans="3:20" ht="15.75" thickBot="1" x14ac:dyDescent="0.3">
      <c r="C16" s="22" t="s">
        <v>47</v>
      </c>
      <c r="D16" s="208" t="s">
        <v>105</v>
      </c>
      <c r="E16" s="86"/>
      <c r="F16" s="86"/>
      <c r="G16" s="213">
        <f>+'[4]0-degree'!G91</f>
        <v>-0.05</v>
      </c>
      <c r="H16" s="214">
        <f>+'[4]0-degree'!H91</f>
        <v>0</v>
      </c>
      <c r="I16" s="216">
        <f>+'[4]0-degree'!I91</f>
        <v>0</v>
      </c>
      <c r="J16" s="216">
        <f>+'[4]0-degree'!J91</f>
        <v>-5790.5835790967076</v>
      </c>
      <c r="K16" s="209">
        <f>+'[4]0-degree'!K91</f>
        <v>0</v>
      </c>
      <c r="L16" s="209">
        <f>+'[4]0-degree'!L91</f>
        <v>0</v>
      </c>
      <c r="M16" s="209">
        <f>+'[4]0-degree'!M91</f>
        <v>0</v>
      </c>
      <c r="N16" s="209">
        <f>+'[4]0-degree'!N91</f>
        <v>0</v>
      </c>
      <c r="O16" s="217">
        <f>+'[4]0-degree'!O91</f>
        <v>-5790.5835790967076</v>
      </c>
      <c r="P16" s="217">
        <f>+'[4]0-degree'!P91</f>
        <v>0</v>
      </c>
      <c r="Q16" s="217">
        <f>+'[4]0-degree'!Q91</f>
        <v>0</v>
      </c>
      <c r="R16" s="217">
        <f>+'[4]0-degree'!R91</f>
        <v>-5211.5252211870365</v>
      </c>
      <c r="S16" s="217">
        <f>+'[4]0-degree'!S91</f>
        <v>0</v>
      </c>
      <c r="T16" s="218">
        <f>+'[4]0-degree'!T91</f>
        <v>0</v>
      </c>
    </row>
    <row r="17" spans="3:20" ht="15.75" thickTop="1" x14ac:dyDescent="0.25"/>
    <row r="18" spans="3:20" ht="15.75" thickBot="1" x14ac:dyDescent="0.3">
      <c r="C18" s="219" t="s">
        <v>106</v>
      </c>
      <c r="D18" s="220"/>
      <c r="E18" s="199">
        <f>+'[4]15-degree'!E84</f>
        <v>15</v>
      </c>
      <c r="F18" s="219" t="s">
        <v>49</v>
      </c>
      <c r="G18" s="81"/>
      <c r="H18" s="81"/>
      <c r="I18" s="8"/>
      <c r="J18" s="8"/>
      <c r="K18" s="8"/>
      <c r="L18" s="8"/>
      <c r="M18" s="104"/>
    </row>
    <row r="19" spans="3:20" ht="15.75" thickTop="1" x14ac:dyDescent="0.25">
      <c r="C19" s="42" t="s">
        <v>42</v>
      </c>
      <c r="D19" s="43" t="s">
        <v>95</v>
      </c>
      <c r="E19" s="43" t="s">
        <v>96</v>
      </c>
      <c r="F19" s="43" t="s">
        <v>97</v>
      </c>
      <c r="G19" s="200" t="s">
        <v>98</v>
      </c>
      <c r="H19" s="200" t="s">
        <v>99</v>
      </c>
      <c r="I19" s="56" t="s">
        <v>11</v>
      </c>
      <c r="J19" s="56"/>
      <c r="K19" s="56" t="s">
        <v>69</v>
      </c>
      <c r="L19" s="56"/>
      <c r="M19" s="56" t="s">
        <v>70</v>
      </c>
      <c r="N19" s="56"/>
      <c r="O19" s="56" t="s">
        <v>100</v>
      </c>
      <c r="P19" s="56"/>
      <c r="Q19" s="56"/>
      <c r="R19" s="56" t="s">
        <v>101</v>
      </c>
      <c r="S19" s="58"/>
      <c r="T19" s="58"/>
    </row>
    <row r="20" spans="3:20" x14ac:dyDescent="0.25">
      <c r="C20" s="45"/>
      <c r="D20" s="46"/>
      <c r="E20" s="46"/>
      <c r="F20" s="46"/>
      <c r="G20" s="165"/>
      <c r="H20" s="165" t="s">
        <v>102</v>
      </c>
      <c r="I20" s="46" t="s">
        <v>8</v>
      </c>
      <c r="J20" s="46" t="s">
        <v>23</v>
      </c>
      <c r="K20" s="46" t="s">
        <v>8</v>
      </c>
      <c r="L20" s="46" t="s">
        <v>23</v>
      </c>
      <c r="M20" s="46" t="s">
        <v>8</v>
      </c>
      <c r="N20" s="46" t="s">
        <v>23</v>
      </c>
      <c r="O20" s="46" t="s">
        <v>103</v>
      </c>
      <c r="P20" s="46" t="s">
        <v>107</v>
      </c>
      <c r="Q20" s="46" t="s">
        <v>108</v>
      </c>
      <c r="R20" s="46" t="s">
        <v>103</v>
      </c>
      <c r="S20" s="221" t="s">
        <v>107</v>
      </c>
      <c r="T20" s="222" t="s">
        <v>108</v>
      </c>
    </row>
    <row r="21" spans="3:20" x14ac:dyDescent="0.25">
      <c r="C21" s="21" t="s">
        <v>37</v>
      </c>
      <c r="D21" s="204" t="s">
        <v>104</v>
      </c>
      <c r="E21" s="39"/>
      <c r="F21" s="39"/>
      <c r="G21" s="210">
        <f>+'[4]15-degree'!G87</f>
        <v>3.3E-3</v>
      </c>
      <c r="H21" s="211">
        <f>+'[4]15-degree'!H87</f>
        <v>0</v>
      </c>
      <c r="I21" s="201">
        <f>+'[4]15-degree'!K87</f>
        <v>28560</v>
      </c>
      <c r="J21" s="215">
        <f>+'[4]15-degree'!L87</f>
        <v>5421.4338759292941</v>
      </c>
      <c r="K21" s="57">
        <f>+'[4]15-degree'!M87</f>
        <v>0</v>
      </c>
      <c r="L21" s="57">
        <f>+'[4]15-degree'!N87</f>
        <v>0</v>
      </c>
      <c r="M21" s="57">
        <f>+'[4]15-degree'!O87</f>
        <v>0</v>
      </c>
      <c r="N21" s="57">
        <f>+'[4]15-degree'!P87</f>
        <v>0</v>
      </c>
      <c r="O21" s="202">
        <f>+'[4]15-degree'!Q87</f>
        <v>33981.433875929295</v>
      </c>
      <c r="P21" s="202">
        <f>+'[4]15-degree'!R87</f>
        <v>0</v>
      </c>
      <c r="Q21" s="202">
        <f>+'[4]15-degree'!S87</f>
        <v>0</v>
      </c>
      <c r="R21" s="202">
        <f>+'[4]15-degree'!T87</f>
        <v>23443.290488336366</v>
      </c>
      <c r="S21" s="202">
        <f>+'[4]15-degree'!U87</f>
        <v>0</v>
      </c>
      <c r="T21" s="203">
        <f>+'[4]15-degree'!V87</f>
        <v>0</v>
      </c>
    </row>
    <row r="22" spans="3:20" x14ac:dyDescent="0.25">
      <c r="C22" s="21" t="s">
        <v>43</v>
      </c>
      <c r="D22" s="205">
        <v>1</v>
      </c>
      <c r="E22" s="206">
        <v>0</v>
      </c>
      <c r="F22" s="39"/>
      <c r="G22" s="210">
        <f>+'[4]15-degree'!G88</f>
        <v>2.5597435008613352E-3</v>
      </c>
      <c r="H22" s="212">
        <f>+'[4]15-degree'!H88</f>
        <v>2.4675216637955503E-6</v>
      </c>
      <c r="I22" s="201">
        <f>+'[4]15-degree'!K88</f>
        <v>27091.887679179181</v>
      </c>
      <c r="J22" s="201">
        <f>+'[4]15-degree'!L88</f>
        <v>4758.0435897963735</v>
      </c>
      <c r="K22" s="57">
        <f>+'[4]15-degree'!M88</f>
        <v>752.88190752548269</v>
      </c>
      <c r="L22" s="57">
        <f>+'[4]15-degree'!N88</f>
        <v>322.4164348723923</v>
      </c>
      <c r="M22" s="57">
        <f>+'[4]15-degree'!O88</f>
        <v>517.43443962288234</v>
      </c>
      <c r="N22" s="57">
        <f>+'[4]15-degree'!P88</f>
        <v>114.82262803787988</v>
      </c>
      <c r="O22" s="202">
        <f>+'[4]15-degree'!Q88</f>
        <v>31849.931268975553</v>
      </c>
      <c r="P22" s="202">
        <f>+'[4]15-degree'!R88</f>
        <v>1075.2983423978749</v>
      </c>
      <c r="Q22" s="202">
        <f>+'[4]15-degree'!S88</f>
        <v>632.25706766076223</v>
      </c>
      <c r="R22" s="202">
        <f>+'[4]15-degree'!T88</f>
        <v>21891.966222283205</v>
      </c>
      <c r="S22" s="202">
        <f>+'[4]15-degree'!U88</f>
        <v>779.54803127671676</v>
      </c>
      <c r="T22" s="203">
        <f>+'[4]15-degree'!V88</f>
        <v>439.67275098896545</v>
      </c>
    </row>
    <row r="23" spans="3:20" x14ac:dyDescent="0.25">
      <c r="C23" s="21" t="s">
        <v>44</v>
      </c>
      <c r="D23" s="39"/>
      <c r="E23" s="205">
        <v>0.5</v>
      </c>
      <c r="F23" s="39"/>
      <c r="G23" s="210">
        <f>+'[4]15-degree'!G89</f>
        <v>2.335423349607194E-3</v>
      </c>
      <c r="H23" s="212">
        <f>+'[4]15-degree'!H89</f>
        <v>3.2152555013093532E-6</v>
      </c>
      <c r="I23" s="201">
        <f>+'[4]15-degree'!K89</f>
        <v>20002.941331076308</v>
      </c>
      <c r="J23" s="201">
        <f>+'[4]15-degree'!L89</f>
        <v>4142.4250200174038</v>
      </c>
      <c r="K23" s="57">
        <f>+'[4]15-degree'!M89</f>
        <v>3815.7590284724856</v>
      </c>
      <c r="L23" s="57">
        <f>+'[4]15-degree'!N89</f>
        <v>598.57417132025716</v>
      </c>
      <c r="M23" s="57">
        <f>+'[4]15-degree'!O89</f>
        <v>1241.3180807197145</v>
      </c>
      <c r="N23" s="57">
        <f>+'[4]15-degree'!P89</f>
        <v>226.30604610559197</v>
      </c>
      <c r="O23" s="202">
        <f>+'[4]15-degree'!Q89</f>
        <v>24145.366351093711</v>
      </c>
      <c r="P23" s="202">
        <f>+'[4]15-degree'!R89</f>
        <v>4414.3331997927426</v>
      </c>
      <c r="Q23" s="202">
        <f>+'[4]15-degree'!S89</f>
        <v>1467.6241268253066</v>
      </c>
      <c r="R23" s="202">
        <f>+'[4]15-degree'!T89</f>
        <v>16730.094383215266</v>
      </c>
      <c r="S23" s="202">
        <f>+'[4]15-degree'!U89</f>
        <v>3018.9601226953469</v>
      </c>
      <c r="T23" s="203">
        <f>+'[4]15-degree'!V89</f>
        <v>1010.5321939628473</v>
      </c>
    </row>
    <row r="24" spans="3:20" x14ac:dyDescent="0.25">
      <c r="C24" s="21" t="s">
        <v>45</v>
      </c>
      <c r="D24" s="39"/>
      <c r="E24" s="205">
        <v>1</v>
      </c>
      <c r="F24" s="39"/>
      <c r="G24" s="210">
        <f>+'[4]15-degree'!G90</f>
        <v>2.1111031983530532E-3</v>
      </c>
      <c r="H24" s="212">
        <f>+'[4]15-degree'!H90</f>
        <v>3.9629893388231569E-6</v>
      </c>
      <c r="I24" s="201">
        <f>+'[4]15-degree'!K90</f>
        <v>16312.512495378762</v>
      </c>
      <c r="J24" s="201">
        <f>+'[4]15-degree'!L90</f>
        <v>3464.3997001922489</v>
      </c>
      <c r="K24" s="57">
        <f>+'[4]15-degree'!M90</f>
        <v>4621.7465716509914</v>
      </c>
      <c r="L24" s="57">
        <f>+'[4]15-degree'!N90</f>
        <v>878.70625254322135</v>
      </c>
      <c r="M24" s="57">
        <f>+'[4]15-degree'!O90</f>
        <v>1180.8846894269952</v>
      </c>
      <c r="N24" s="57">
        <f>+'[4]15-degree'!P90</f>
        <v>328.69522543312411</v>
      </c>
      <c r="O24" s="202">
        <f>+'[4]15-degree'!Q90</f>
        <v>19776.912195571011</v>
      </c>
      <c r="P24" s="202">
        <f>+'[4]15-degree'!R90</f>
        <v>5500.4528241942126</v>
      </c>
      <c r="Q24" s="202">
        <f>+'[4]15-degree'!S90</f>
        <v>1509.5799148601193</v>
      </c>
      <c r="R24" s="202">
        <f>+'[4]15-degree'!T90</f>
        <v>13721.09285216922</v>
      </c>
      <c r="S24" s="202">
        <f>+'[4]15-degree'!U90</f>
        <v>3794.9708988620437</v>
      </c>
      <c r="T24" s="203">
        <f>+'[4]15-degree'!V90</f>
        <v>1063.4007510173585</v>
      </c>
    </row>
    <row r="25" spans="3:20" x14ac:dyDescent="0.25">
      <c r="C25" s="21" t="s">
        <v>46</v>
      </c>
      <c r="D25" s="39"/>
      <c r="E25" s="39"/>
      <c r="F25" s="207">
        <v>0.05</v>
      </c>
      <c r="G25" s="210">
        <f>+'[4]15-degree'!G91</f>
        <v>1.4381427445906301E-3</v>
      </c>
      <c r="H25" s="212">
        <f>+'[4]15-degree'!H91</f>
        <v>6.2061908513645663E-6</v>
      </c>
      <c r="I25" s="201">
        <f>+'[4]15-degree'!K91</f>
        <v>10746.221015015832</v>
      </c>
      <c r="J25" s="201">
        <f>+'[4]15-degree'!L91</f>
        <v>1340.3732130462015</v>
      </c>
      <c r="K25" s="57">
        <f>+'[4]15-degree'!M91</f>
        <v>4385.9375367674065</v>
      </c>
      <c r="L25" s="57">
        <f>+'[4]15-degree'!N91</f>
        <v>1739.8372990185519</v>
      </c>
      <c r="M25" s="57">
        <f>+'[4]15-degree'!O91</f>
        <v>1190.6581854339056</v>
      </c>
      <c r="N25" s="57">
        <f>+'[4]15-degree'!P91</f>
        <v>643.94619059091031</v>
      </c>
      <c r="O25" s="202">
        <f>+'[4]15-degree'!Q91</f>
        <v>12086.594228062033</v>
      </c>
      <c r="P25" s="202">
        <f>+'[4]15-degree'!R91</f>
        <v>6125.7748357859582</v>
      </c>
      <c r="Q25" s="202">
        <f>+'[4]15-degree'!S91</f>
        <v>1834.6043760248158</v>
      </c>
      <c r="R25" s="202">
        <f>+'[4]15-degree'!T91</f>
        <v>8191.3795515018728</v>
      </c>
      <c r="S25" s="202">
        <f>+'[4]15-degree'!U91</f>
        <v>4416.7129680155113</v>
      </c>
      <c r="T25" s="203">
        <f>+'[4]15-degree'!V91</f>
        <v>1353.4793920638581</v>
      </c>
    </row>
    <row r="26" spans="3:20" ht="15.75" thickBot="1" x14ac:dyDescent="0.3">
      <c r="C26" s="22" t="s">
        <v>47</v>
      </c>
      <c r="D26" s="208" t="s">
        <v>105</v>
      </c>
      <c r="E26" s="86"/>
      <c r="F26" s="86"/>
      <c r="G26" s="213">
        <f>+'[4]15-degree'!G92</f>
        <v>-0.05</v>
      </c>
      <c r="H26" s="214">
        <f>+'[4]15-degree'!H92</f>
        <v>0</v>
      </c>
      <c r="I26" s="216">
        <f>+'[4]15-degree'!K92</f>
        <v>0</v>
      </c>
      <c r="J26" s="216">
        <f>+'[4]15-degree'!L92</f>
        <v>-5790.5835790967076</v>
      </c>
      <c r="K26" s="209">
        <f>+'[4]15-degree'!M92</f>
        <v>0</v>
      </c>
      <c r="L26" s="209">
        <f>+'[4]15-degree'!N92</f>
        <v>0</v>
      </c>
      <c r="M26" s="209">
        <f>+'[4]15-degree'!O92</f>
        <v>0</v>
      </c>
      <c r="N26" s="209">
        <f>+'[4]15-degree'!P92</f>
        <v>0</v>
      </c>
      <c r="O26" s="217">
        <f>+'[4]15-degree'!Q92</f>
        <v>-5790.5835790967076</v>
      </c>
      <c r="P26" s="217">
        <f>+'[4]15-degree'!R92</f>
        <v>0</v>
      </c>
      <c r="Q26" s="217">
        <f>+'[4]15-degree'!S92</f>
        <v>0</v>
      </c>
      <c r="R26" s="217">
        <f>+'[4]15-degree'!T92</f>
        <v>-5211.5252211870365</v>
      </c>
      <c r="S26" s="217">
        <f>+'[4]15-degree'!U92</f>
        <v>0</v>
      </c>
      <c r="T26" s="218">
        <f>+'[4]15-degree'!V92</f>
        <v>0</v>
      </c>
    </row>
    <row r="27" spans="3:20" ht="15.75" thickTop="1" x14ac:dyDescent="0.25"/>
    <row r="28" spans="3:20" ht="15.75" thickBot="1" x14ac:dyDescent="0.3">
      <c r="C28" s="219" t="s">
        <v>106</v>
      </c>
      <c r="D28" s="220"/>
      <c r="E28" s="283">
        <v>30</v>
      </c>
      <c r="F28" s="219" t="s">
        <v>49</v>
      </c>
      <c r="G28" s="81"/>
      <c r="H28" s="81"/>
      <c r="I28" s="8"/>
      <c r="J28" s="8"/>
      <c r="K28" s="8"/>
      <c r="L28" s="8"/>
      <c r="M28" s="104"/>
    </row>
    <row r="29" spans="3:20" ht="15.75" thickTop="1" x14ac:dyDescent="0.25">
      <c r="C29" s="42" t="s">
        <v>42</v>
      </c>
      <c r="D29" s="43" t="s">
        <v>95</v>
      </c>
      <c r="E29" s="43" t="s">
        <v>96</v>
      </c>
      <c r="F29" s="43" t="s">
        <v>97</v>
      </c>
      <c r="G29" s="200" t="s">
        <v>98</v>
      </c>
      <c r="H29" s="200" t="s">
        <v>99</v>
      </c>
      <c r="I29" s="56" t="s">
        <v>11</v>
      </c>
      <c r="J29" s="56"/>
      <c r="K29" s="56" t="s">
        <v>69</v>
      </c>
      <c r="L29" s="56"/>
      <c r="M29" s="56" t="s">
        <v>70</v>
      </c>
      <c r="N29" s="56"/>
      <c r="O29" s="56" t="s">
        <v>100</v>
      </c>
      <c r="P29" s="56"/>
      <c r="Q29" s="56"/>
      <c r="R29" s="56" t="s">
        <v>101</v>
      </c>
      <c r="S29" s="58"/>
      <c r="T29" s="58"/>
    </row>
    <row r="30" spans="3:20" x14ac:dyDescent="0.25">
      <c r="C30" s="45"/>
      <c r="D30" s="46"/>
      <c r="E30" s="46"/>
      <c r="F30" s="46"/>
      <c r="G30" s="165"/>
      <c r="H30" s="165" t="s">
        <v>102</v>
      </c>
      <c r="I30" s="46" t="s">
        <v>8</v>
      </c>
      <c r="J30" s="46" t="s">
        <v>23</v>
      </c>
      <c r="K30" s="46" t="s">
        <v>8</v>
      </c>
      <c r="L30" s="46" t="s">
        <v>23</v>
      </c>
      <c r="M30" s="46" t="s">
        <v>8</v>
      </c>
      <c r="N30" s="46" t="s">
        <v>23</v>
      </c>
      <c r="O30" s="46" t="s">
        <v>103</v>
      </c>
      <c r="P30" s="46" t="s">
        <v>107</v>
      </c>
      <c r="Q30" s="46" t="s">
        <v>108</v>
      </c>
      <c r="R30" s="46" t="s">
        <v>103</v>
      </c>
      <c r="S30" s="221" t="s">
        <v>107</v>
      </c>
      <c r="T30" s="222" t="s">
        <v>108</v>
      </c>
    </row>
    <row r="31" spans="3:20" x14ac:dyDescent="0.25">
      <c r="C31" s="21" t="s">
        <v>37</v>
      </c>
      <c r="D31" s="204" t="s">
        <v>104</v>
      </c>
      <c r="E31" s="39"/>
      <c r="F31" s="39"/>
      <c r="G31" s="210">
        <f>+'[4]30-degree'!G86</f>
        <v>3.3E-3</v>
      </c>
      <c r="H31" s="211">
        <f>+'[4]30-degree'!H86</f>
        <v>0</v>
      </c>
      <c r="I31" s="201">
        <f>+'[4]30-degree'!I86</f>
        <v>28560</v>
      </c>
      <c r="J31" s="215">
        <f>+'[4]30-degree'!J86</f>
        <v>5421.4338759292941</v>
      </c>
      <c r="K31" s="57">
        <f>+'[4]30-degree'!K86</f>
        <v>0</v>
      </c>
      <c r="L31" s="57">
        <f>+'[4]30-degree'!L86</f>
        <v>0</v>
      </c>
      <c r="M31" s="57">
        <f>+'[4]30-degree'!M86</f>
        <v>0</v>
      </c>
      <c r="N31" s="57">
        <f>+'[4]30-degree'!N86</f>
        <v>0</v>
      </c>
      <c r="O31" s="202">
        <f>+'[4]30-degree'!O86</f>
        <v>33981.433875929295</v>
      </c>
      <c r="P31" s="202">
        <f>+'[4]30-degree'!P86</f>
        <v>0</v>
      </c>
      <c r="Q31" s="202">
        <f>+'[4]30-degree'!Q86</f>
        <v>0</v>
      </c>
      <c r="R31" s="202">
        <f>+'[4]30-degree'!R86</f>
        <v>23443.290488336366</v>
      </c>
      <c r="S31" s="202">
        <f>+'[4]30-degree'!S86</f>
        <v>0</v>
      </c>
      <c r="T31" s="203">
        <f>+'[4]30-degree'!T86</f>
        <v>0</v>
      </c>
    </row>
    <row r="32" spans="3:20" x14ac:dyDescent="0.25">
      <c r="C32" s="21" t="s">
        <v>43</v>
      </c>
      <c r="D32" s="205">
        <v>1</v>
      </c>
      <c r="E32" s="206">
        <v>0</v>
      </c>
      <c r="F32" s="39"/>
      <c r="G32" s="210">
        <f>+'[4]30-degree'!G87</f>
        <v>2.6189363852009402E-3</v>
      </c>
      <c r="H32" s="212">
        <f>+'[4]30-degree'!H87</f>
        <v>2.2702120493301983E-6</v>
      </c>
      <c r="I32" s="201">
        <f>+'[4]30-degree'!I87</f>
        <v>27030.915497280192</v>
      </c>
      <c r="J32" s="201">
        <f>+'[4]30-degree'!J87</f>
        <v>4911.1806873471869</v>
      </c>
      <c r="K32" s="57">
        <f>+'[4]30-degree'!K87</f>
        <v>743.58607798522007</v>
      </c>
      <c r="L32" s="57">
        <f>+'[4]30-degree'!L87</f>
        <v>219.69946394740504</v>
      </c>
      <c r="M32" s="57">
        <f>+'[4]30-degree'!M87</f>
        <v>793.16143778699541</v>
      </c>
      <c r="N32" s="57">
        <f>+'[4]30-degree'!N87</f>
        <v>186.19185562008812</v>
      </c>
      <c r="O32" s="202">
        <f>+'[4]30-degree'!O87</f>
        <v>31942.096184627379</v>
      </c>
      <c r="P32" s="202">
        <f>+'[4]30-degree'!P87</f>
        <v>963.28554193262516</v>
      </c>
      <c r="Q32" s="202">
        <f>+'[4]30-degree'!Q87</f>
        <v>979.35329340708358</v>
      </c>
      <c r="R32" s="202">
        <f>+'[4]30-degree'!R87</f>
        <v>21990.157691844594</v>
      </c>
      <c r="S32" s="202">
        <f>+'[4]30-degree'!S87</f>
        <v>681.06046824305758</v>
      </c>
      <c r="T32" s="203">
        <f>+'[4]30-degree'!T87</f>
        <v>683.12760461962637</v>
      </c>
    </row>
    <row r="33" spans="3:20" x14ac:dyDescent="0.25">
      <c r="C33" s="21" t="s">
        <v>44</v>
      </c>
      <c r="D33" s="39"/>
      <c r="E33" s="205">
        <v>0.5</v>
      </c>
      <c r="F33" s="39"/>
      <c r="G33" s="210">
        <f>+'[4]30-degree'!G88</f>
        <v>2.4125534716254679E-3</v>
      </c>
      <c r="H33" s="212">
        <f>+'[4]30-degree'!H88</f>
        <v>2.9581550945817734E-6</v>
      </c>
      <c r="I33" s="201">
        <f>+'[4]30-degree'!I88</f>
        <v>21387.303422649165</v>
      </c>
      <c r="J33" s="201">
        <f>+'[4]30-degree'!J88</f>
        <v>4292.5438186792317</v>
      </c>
      <c r="K33" s="57">
        <f>+'[4]30-degree'!K88</f>
        <v>2875.3688359578186</v>
      </c>
      <c r="L33" s="57">
        <f>+'[4]30-degree'!L88</f>
        <v>459.17402387945191</v>
      </c>
      <c r="M33" s="57">
        <f>+'[4]30-degree'!M88</f>
        <v>2402.9671882208163</v>
      </c>
      <c r="N33" s="57">
        <f>+'[4]30-degree'!N88</f>
        <v>358.76974675487281</v>
      </c>
      <c r="O33" s="202">
        <f>+'[4]30-degree'!O88</f>
        <v>25679.847241328396</v>
      </c>
      <c r="P33" s="202">
        <f>+'[4]30-degree'!P88</f>
        <v>3334.5428598372705</v>
      </c>
      <c r="Q33" s="202">
        <f>+'[4]30-degree'!Q88</f>
        <v>2761.7369349756891</v>
      </c>
      <c r="R33" s="202">
        <f>+'[4]30-degree'!R88</f>
        <v>17765.036661533268</v>
      </c>
      <c r="S33" s="202">
        <f>+'[4]30-degree'!S88</f>
        <v>2282.2463648640887</v>
      </c>
      <c r="T33" s="203">
        <f>+'[4]30-degree'!T88</f>
        <v>1884.8214444229163</v>
      </c>
    </row>
    <row r="34" spans="3:20" x14ac:dyDescent="0.25">
      <c r="C34" s="21" t="s">
        <v>45</v>
      </c>
      <c r="D34" s="39"/>
      <c r="E34" s="205">
        <v>1</v>
      </c>
      <c r="F34" s="39"/>
      <c r="G34" s="210">
        <f>+'[4]30-degree'!G89</f>
        <v>2.206170558049995E-3</v>
      </c>
      <c r="H34" s="212">
        <f>+'[4]30-degree'!H89</f>
        <v>3.646098139833349E-6</v>
      </c>
      <c r="I34" s="201">
        <f>+'[4]30-degree'!I89</f>
        <v>16518.157933513357</v>
      </c>
      <c r="J34" s="201">
        <f>+'[4]30-degree'!J89</f>
        <v>3666.2681058604576</v>
      </c>
      <c r="K34" s="57">
        <f>+'[4]30-degree'!K89</f>
        <v>4056.5144709378715</v>
      </c>
      <c r="L34" s="57">
        <f>+'[4]30-degree'!L89</f>
        <v>689.72838912235716</v>
      </c>
      <c r="M34" s="57">
        <f>+'[4]30-degree'!M89</f>
        <v>2479.7478724889779</v>
      </c>
      <c r="N34" s="57">
        <f>+'[4]30-degree'!N89</f>
        <v>538.33485494829301</v>
      </c>
      <c r="O34" s="202">
        <f>+'[4]30-degree'!O89</f>
        <v>20184.426039373815</v>
      </c>
      <c r="P34" s="202">
        <f>+'[4]30-degree'!P89</f>
        <v>4746.2428600602288</v>
      </c>
      <c r="Q34" s="202">
        <f>+'[4]30-degree'!Q89</f>
        <v>3018.0827274372709</v>
      </c>
      <c r="R34" s="202">
        <f>+'[4]30-degree'!R89</f>
        <v>14036.443952058095</v>
      </c>
      <c r="S34" s="202">
        <f>+'[4]30-degree'!S89</f>
        <v>3257.4899563197378</v>
      </c>
      <c r="T34" s="203">
        <f>+'[4]30-degree'!T89</f>
        <v>2096.3374865712995</v>
      </c>
    </row>
    <row r="35" spans="3:20" x14ac:dyDescent="0.25">
      <c r="C35" s="21" t="s">
        <v>46</v>
      </c>
      <c r="D35" s="39"/>
      <c r="E35" s="39"/>
      <c r="F35" s="207">
        <v>0.05</v>
      </c>
      <c r="G35" s="210">
        <f>+'[4]30-degree'!G90</f>
        <v>1.5870218173235778E-3</v>
      </c>
      <c r="H35" s="212">
        <f>+'[4]30-degree'!H90</f>
        <v>5.7099272755880739E-6</v>
      </c>
      <c r="I35" s="201">
        <f>+'[4]30-degree'!I90</f>
        <v>9674.8669792951914</v>
      </c>
      <c r="J35" s="201">
        <f>+'[4]30-degree'!J90</f>
        <v>1658.0199501835552</v>
      </c>
      <c r="K35" s="57">
        <f>+'[4]30-degree'!K90</f>
        <v>3620.4972172528601</v>
      </c>
      <c r="L35" s="57">
        <f>+'[4]30-degree'!L90</f>
        <v>1378.7866895281236</v>
      </c>
      <c r="M35" s="57">
        <f>+'[4]30-degree'!M90</f>
        <v>2447.9419714349333</v>
      </c>
      <c r="N35" s="57">
        <f>+'[4]30-degree'!N90</f>
        <v>1158.9742337764005</v>
      </c>
      <c r="O35" s="202">
        <f>+'[4]30-degree'!O90</f>
        <v>11332.886929478747</v>
      </c>
      <c r="P35" s="202">
        <f>+'[4]30-degree'!P90</f>
        <v>4999.2839067809837</v>
      </c>
      <c r="Q35" s="202">
        <f>+'[4]30-degree'!Q90</f>
        <v>3606.9162052113338</v>
      </c>
      <c r="R35" s="202">
        <f>+'[4]30-degree'!R90</f>
        <v>7780.881491707074</v>
      </c>
      <c r="S35" s="202">
        <f>+'[4]30-degree'!S90</f>
        <v>3594.2312117896704</v>
      </c>
      <c r="T35" s="203">
        <f>+'[4]30-degree'!T90</f>
        <v>2634.2390918314672</v>
      </c>
    </row>
    <row r="36" spans="3:20" ht="15.75" thickBot="1" x14ac:dyDescent="0.3">
      <c r="C36" s="22" t="s">
        <v>47</v>
      </c>
      <c r="D36" s="208" t="s">
        <v>105</v>
      </c>
      <c r="E36" s="86"/>
      <c r="F36" s="86"/>
      <c r="G36" s="213">
        <f>+'[4]30-degree'!G91</f>
        <v>-0.05</v>
      </c>
      <c r="H36" s="214">
        <f>+'[4]30-degree'!H91</f>
        <v>0</v>
      </c>
      <c r="I36" s="216">
        <f>+'[4]30-degree'!I91</f>
        <v>0</v>
      </c>
      <c r="J36" s="216">
        <f>+'[4]30-degree'!J91</f>
        <v>-5790.5835790967076</v>
      </c>
      <c r="K36" s="209">
        <f>+'[4]30-degree'!K91</f>
        <v>0</v>
      </c>
      <c r="L36" s="209">
        <f>+'[4]30-degree'!L91</f>
        <v>0</v>
      </c>
      <c r="M36" s="209">
        <f>+'[4]30-degree'!M91</f>
        <v>0</v>
      </c>
      <c r="N36" s="209">
        <f>+'[4]30-degree'!N91</f>
        <v>0</v>
      </c>
      <c r="O36" s="217">
        <f>+'[4]30-degree'!O91</f>
        <v>-5790.5835790967076</v>
      </c>
      <c r="P36" s="217">
        <f>+'[4]30-degree'!P91</f>
        <v>0</v>
      </c>
      <c r="Q36" s="217">
        <f>+'[4]30-degree'!Q91</f>
        <v>0</v>
      </c>
      <c r="R36" s="217">
        <f>+'[4]30-degree'!R91</f>
        <v>-5211.5252211870365</v>
      </c>
      <c r="S36" s="217">
        <f>+'[4]30-degree'!S91</f>
        <v>0</v>
      </c>
      <c r="T36" s="218">
        <f>+'[4]30-degree'!T91</f>
        <v>0</v>
      </c>
    </row>
    <row r="37" spans="3:20" ht="15.75" thickTop="1" x14ac:dyDescent="0.25"/>
    <row r="40" spans="3:20" x14ac:dyDescent="0.25">
      <c r="C40" s="281" t="s">
        <v>226</v>
      </c>
      <c r="D40" s="282"/>
      <c r="E40" s="282"/>
      <c r="F40" s="282"/>
      <c r="G40" s="282"/>
      <c r="H40" s="282"/>
      <c r="I40" s="112"/>
    </row>
    <row r="42" spans="3:20" x14ac:dyDescent="0.25">
      <c r="C42" s="284" t="s">
        <v>42</v>
      </c>
      <c r="D42" s="285" t="s">
        <v>95</v>
      </c>
      <c r="E42" s="285" t="s">
        <v>96</v>
      </c>
      <c r="F42" s="286" t="s">
        <v>97</v>
      </c>
    </row>
    <row r="43" spans="3:20" x14ac:dyDescent="0.25">
      <c r="C43" s="287"/>
      <c r="D43" s="46"/>
      <c r="E43" s="46"/>
      <c r="F43" s="288"/>
    </row>
    <row r="44" spans="3:20" x14ac:dyDescent="0.25">
      <c r="C44" s="76" t="s">
        <v>37</v>
      </c>
      <c r="D44" s="204" t="s">
        <v>104</v>
      </c>
      <c r="E44" s="39"/>
      <c r="F44" s="289"/>
    </row>
    <row r="45" spans="3:20" x14ac:dyDescent="0.25">
      <c r="C45" s="290" t="s">
        <v>43</v>
      </c>
      <c r="D45" s="291">
        <v>3</v>
      </c>
      <c r="E45" s="292"/>
      <c r="F45" s="293"/>
    </row>
    <row r="46" spans="3:20" x14ac:dyDescent="0.25">
      <c r="C46" s="290" t="s">
        <v>44</v>
      </c>
      <c r="D46" s="291">
        <v>2</v>
      </c>
      <c r="E46" s="294"/>
      <c r="F46" s="295"/>
    </row>
    <row r="47" spans="3:20" x14ac:dyDescent="0.25">
      <c r="C47" s="290" t="s">
        <v>45</v>
      </c>
      <c r="D47" s="291">
        <v>1.5</v>
      </c>
      <c r="E47" s="294"/>
      <c r="F47" s="295"/>
    </row>
    <row r="48" spans="3:20" x14ac:dyDescent="0.25">
      <c r="C48" s="290" t="s">
        <v>46</v>
      </c>
      <c r="D48" s="291">
        <v>1.2</v>
      </c>
      <c r="E48" s="294"/>
      <c r="F48" s="295"/>
    </row>
    <row r="49" spans="3:6" x14ac:dyDescent="0.25">
      <c r="C49" s="290" t="s">
        <v>227</v>
      </c>
      <c r="D49" s="291">
        <v>1</v>
      </c>
      <c r="E49" s="296">
        <v>0</v>
      </c>
      <c r="F49" s="295"/>
    </row>
    <row r="50" spans="3:6" x14ac:dyDescent="0.25">
      <c r="C50" s="76" t="s">
        <v>228</v>
      </c>
      <c r="D50" s="39"/>
      <c r="E50" s="205">
        <v>0.25</v>
      </c>
      <c r="F50" s="289"/>
    </row>
    <row r="51" spans="3:6" x14ac:dyDescent="0.25">
      <c r="C51" s="76" t="s">
        <v>229</v>
      </c>
      <c r="D51" s="39"/>
      <c r="E51" s="205">
        <v>0.5</v>
      </c>
      <c r="F51" s="289"/>
    </row>
    <row r="52" spans="3:6" x14ac:dyDescent="0.25">
      <c r="C52" s="76" t="s">
        <v>230</v>
      </c>
      <c r="D52" s="39"/>
      <c r="E52" s="205">
        <v>0.75</v>
      </c>
      <c r="F52" s="289"/>
    </row>
    <row r="53" spans="3:6" x14ac:dyDescent="0.25">
      <c r="C53" s="76" t="s">
        <v>231</v>
      </c>
      <c r="D53" s="39"/>
      <c r="E53" s="205">
        <v>1</v>
      </c>
      <c r="F53" s="297">
        <v>2E-3</v>
      </c>
    </row>
    <row r="54" spans="3:6" x14ac:dyDescent="0.25">
      <c r="C54" s="290" t="s">
        <v>232</v>
      </c>
      <c r="D54" s="292"/>
      <c r="E54" s="292"/>
      <c r="F54" s="298">
        <v>3.0000000000000001E-3</v>
      </c>
    </row>
    <row r="55" spans="3:6" x14ac:dyDescent="0.25">
      <c r="C55" s="290" t="s">
        <v>233</v>
      </c>
      <c r="D55" s="292"/>
      <c r="E55" s="292"/>
      <c r="F55" s="298">
        <v>5.0000000000000001E-3</v>
      </c>
    </row>
    <row r="56" spans="3:6" x14ac:dyDescent="0.25">
      <c r="C56" s="290" t="s">
        <v>234</v>
      </c>
      <c r="D56" s="292"/>
      <c r="E56" s="292"/>
      <c r="F56" s="298">
        <v>7.4999999999999997E-3</v>
      </c>
    </row>
    <row r="57" spans="3:6" x14ac:dyDescent="0.25">
      <c r="C57" s="290" t="s">
        <v>235</v>
      </c>
      <c r="D57" s="292"/>
      <c r="E57" s="292"/>
      <c r="F57" s="298">
        <v>0.01</v>
      </c>
    </row>
    <row r="58" spans="3:6" x14ac:dyDescent="0.25">
      <c r="C58" s="290" t="s">
        <v>236</v>
      </c>
      <c r="D58" s="292"/>
      <c r="E58" s="292"/>
      <c r="F58" s="298">
        <v>1.4999999999999999E-2</v>
      </c>
    </row>
    <row r="59" spans="3:6" x14ac:dyDescent="0.25">
      <c r="C59" s="290" t="s">
        <v>237</v>
      </c>
      <c r="D59" s="292"/>
      <c r="E59" s="292"/>
      <c r="F59" s="298">
        <v>2.5000000000000001E-2</v>
      </c>
    </row>
    <row r="60" spans="3:6" x14ac:dyDescent="0.25">
      <c r="C60" s="290" t="s">
        <v>238</v>
      </c>
      <c r="D60" s="292"/>
      <c r="E60" s="292"/>
      <c r="F60" s="298">
        <v>0.03</v>
      </c>
    </row>
    <row r="61" spans="3:6" x14ac:dyDescent="0.25">
      <c r="C61" s="290" t="s">
        <v>239</v>
      </c>
      <c r="D61" s="292"/>
      <c r="E61" s="292"/>
      <c r="F61" s="298">
        <v>0.05</v>
      </c>
    </row>
    <row r="62" spans="3:6" x14ac:dyDescent="0.25">
      <c r="C62" s="77" t="s">
        <v>240</v>
      </c>
      <c r="D62" s="299" t="s">
        <v>105</v>
      </c>
      <c r="E62" s="300"/>
      <c r="F62" s="30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HeadingPairs>
  <TitlesOfParts>
    <vt:vector size="19" baseType="lpstr">
      <vt:lpstr>Input</vt:lpstr>
      <vt:lpstr>Strain Equation</vt:lpstr>
      <vt:lpstr>2D (15deg)</vt:lpstr>
      <vt:lpstr>Newton</vt:lpstr>
      <vt:lpstr>Summary</vt:lpstr>
      <vt:lpstr>'2D (15deg)'!As</vt:lpstr>
      <vt:lpstr>'2D (15deg)'!dia</vt:lpstr>
      <vt:lpstr>eco</vt:lpstr>
      <vt:lpstr>ecu</vt:lpstr>
      <vt:lpstr>Es</vt:lpstr>
      <vt:lpstr>fck</vt:lpstr>
      <vt:lpstr>fy</vt:lpstr>
      <vt:lpstr>n</vt:lpstr>
      <vt:lpstr>'2D (15deg)'!p</vt:lpstr>
      <vt:lpstr>Summary!p</vt:lpstr>
      <vt:lpstr>pc</vt:lpstr>
      <vt:lpstr>ps</vt:lpstr>
      <vt:lpstr>'2D (15deg)'!xc</vt:lpstr>
      <vt:lpstr>'2D (15deg)'!yc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Xuan hung</cp:lastModifiedBy>
  <dcterms:created xsi:type="dcterms:W3CDTF">2026-06-11T07:38:13Z</dcterms:created>
  <dcterms:modified xsi:type="dcterms:W3CDTF">2026-07-22T08:29:07Z</dcterms:modified>
</cp:coreProperties>
</file>